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showInkAnnotation="0" codeName="ThisWorkbook"/>
  <xr:revisionPtr revIDLastSave="4" documentId="8_{622C6C61-6F69-4FB8-ABC5-030AD3D63FBC}" xr6:coauthVersionLast="47" xr6:coauthVersionMax="47" xr10:uidLastSave="{067C9E81-A7D6-4855-9EEA-E53441421412}"/>
  <bookViews>
    <workbookView xWindow="28680" yWindow="-120" windowWidth="29040" windowHeight="15840" tabRatio="913" xr2:uid="{00000000-000D-0000-FFFF-FFFF00000000}"/>
  </bookViews>
  <sheets>
    <sheet name="Front sheet" sheetId="142" r:id="rId1"/>
    <sheet name="Notes" sheetId="143" r:id="rId2"/>
    <sheet name="1. Outputs=&gt;" sheetId="149" r:id="rId3"/>
    <sheet name="1a Adjustment Allowance" sheetId="171" r:id="rId4"/>
    <sheet name="2. Calculate=&gt;" sheetId="151" r:id="rId5"/>
    <sheet name="2a Q1 Adjustment Component" sheetId="155" r:id="rId6"/>
    <sheet name="2b COVID Adjustment" sheetId="176" r:id="rId7"/>
    <sheet name="2c AWC adjustment" sheetId="180" r:id="rId8"/>
    <sheet name="2d Backwardation adjustment" sheetId="185" r:id="rId9"/>
    <sheet name="3. Inputs=&gt;" sheetId="150" r:id="rId10"/>
    <sheet name="3a Adjustment term" sheetId="172" r:id="rId11"/>
    <sheet name="3b Allowances" sheetId="156" r:id="rId12"/>
    <sheet name="3c Demand" sheetId="4" r:id="rId13"/>
    <sheet name="3d Electricity losses" sheetId="148" r:id="rId14"/>
    <sheet name="3e CPIH" sheetId="174" r:id="rId15"/>
    <sheet name="3f Cap levels" sheetId="177" r:id="rId16"/>
    <sheet name="3g UIG" sheetId="182" r:id="rId17"/>
    <sheet name="3h Unexpected SVT demand costs" sheetId="179" r:id="rId18"/>
    <sheet name="3i Backwardation (P7)" sheetId="18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5" i="185" l="1"/>
  <c r="J16" i="185"/>
  <c r="J17" i="185"/>
  <c r="J18" i="185"/>
  <c r="J19" i="185"/>
  <c r="J20" i="185"/>
  <c r="J21" i="185"/>
  <c r="J22" i="185"/>
  <c r="J23" i="185"/>
  <c r="J24" i="185"/>
  <c r="J25" i="185"/>
  <c r="J26" i="185"/>
  <c r="J27" i="185"/>
  <c r="J28" i="185"/>
  <c r="J29" i="185"/>
  <c r="J30" i="185"/>
  <c r="J31" i="185"/>
  <c r="J32" i="185"/>
  <c r="J33" i="185"/>
  <c r="J34" i="185"/>
  <c r="J35" i="185"/>
  <c r="J36" i="185"/>
  <c r="J37" i="185"/>
  <c r="J38" i="185"/>
  <c r="J39" i="185"/>
  <c r="J40" i="185"/>
  <c r="J41" i="185"/>
  <c r="I15" i="185"/>
  <c r="I16" i="185"/>
  <c r="I17" i="185"/>
  <c r="I18" i="185"/>
  <c r="I19" i="185"/>
  <c r="I20" i="185"/>
  <c r="I21" i="185"/>
  <c r="I22" i="185"/>
  <c r="I23" i="185"/>
  <c r="I24" i="185"/>
  <c r="I25" i="185"/>
  <c r="I26" i="185"/>
  <c r="I27" i="185"/>
  <c r="I28" i="185"/>
  <c r="I29" i="185"/>
  <c r="I30" i="185"/>
  <c r="I31" i="185"/>
  <c r="I32" i="185"/>
  <c r="I33" i="185"/>
  <c r="I34" i="185"/>
  <c r="I35" i="185"/>
  <c r="I36" i="185"/>
  <c r="I37" i="185"/>
  <c r="I38" i="185"/>
  <c r="I39" i="185"/>
  <c r="I40" i="185"/>
  <c r="I41" i="185"/>
  <c r="J15" i="180"/>
  <c r="J16" i="180"/>
  <c r="J17" i="180"/>
  <c r="J18" i="180"/>
  <c r="J19" i="180"/>
  <c r="J20" i="180"/>
  <c r="J21" i="180"/>
  <c r="J22" i="180"/>
  <c r="J23" i="180"/>
  <c r="J24" i="180"/>
  <c r="J25" i="180"/>
  <c r="J26" i="180"/>
  <c r="J27" i="180"/>
  <c r="J28" i="180"/>
  <c r="J29" i="180"/>
  <c r="J30" i="180"/>
  <c r="J31" i="180"/>
  <c r="J32" i="180"/>
  <c r="J33" i="180"/>
  <c r="J34" i="180"/>
  <c r="J35" i="180"/>
  <c r="J36" i="180"/>
  <c r="J37" i="180"/>
  <c r="J38" i="180"/>
  <c r="J39" i="180"/>
  <c r="J40" i="180"/>
  <c r="J41" i="180"/>
  <c r="J14" i="180"/>
  <c r="I15" i="180"/>
  <c r="I16" i="180"/>
  <c r="I17" i="180"/>
  <c r="I18" i="180"/>
  <c r="I19" i="180"/>
  <c r="I20" i="180"/>
  <c r="I21" i="180"/>
  <c r="I22" i="180"/>
  <c r="I23" i="180"/>
  <c r="I24" i="180"/>
  <c r="I25" i="180"/>
  <c r="I26" i="180"/>
  <c r="I27" i="180"/>
  <c r="I28" i="180"/>
  <c r="I29" i="180"/>
  <c r="I30" i="180"/>
  <c r="I31" i="180"/>
  <c r="I32" i="180"/>
  <c r="I33" i="180"/>
  <c r="I34" i="180"/>
  <c r="I35" i="180"/>
  <c r="I36" i="180"/>
  <c r="I37" i="180"/>
  <c r="I38" i="180"/>
  <c r="I39" i="180"/>
  <c r="I40" i="180"/>
  <c r="I41" i="180"/>
  <c r="I14" i="180"/>
  <c r="J12" i="185" l="1"/>
  <c r="I12" i="185"/>
  <c r="J11" i="185"/>
  <c r="I11" i="185"/>
  <c r="J42" i="185" l="1"/>
  <c r="J43" i="185"/>
  <c r="I14" i="185"/>
  <c r="AA83" i="171" s="1"/>
  <c r="J14" i="185"/>
  <c r="I43" i="185"/>
  <c r="AA261" i="171" s="1"/>
  <c r="I42" i="185"/>
  <c r="AA257" i="171"/>
  <c r="AA263" i="171" l="1"/>
  <c r="AA259" i="171"/>
  <c r="AA253" i="171"/>
  <c r="AA255" i="171"/>
  <c r="AA264" i="171"/>
  <c r="AA262" i="171"/>
  <c r="AA260" i="171"/>
  <c r="AA256" i="171"/>
  <c r="AA254" i="171"/>
  <c r="AA251" i="171"/>
  <c r="AA258" i="171"/>
  <c r="AA252" i="171"/>
  <c r="AB258" i="171"/>
  <c r="AB264" i="171"/>
  <c r="AB259" i="171"/>
  <c r="AB255" i="171"/>
  <c r="AB252" i="171"/>
  <c r="AB260" i="171"/>
  <c r="AB263" i="171"/>
  <c r="AB251" i="171"/>
  <c r="AB253" i="171"/>
  <c r="AB261" i="171"/>
  <c r="AB262" i="171"/>
  <c r="AB256" i="171"/>
  <c r="AB254" i="171"/>
  <c r="AB257" i="171"/>
  <c r="AB178" i="171"/>
  <c r="AA180" i="171"/>
  <c r="AB95" i="171" l="1"/>
  <c r="AA85" i="171"/>
  <c r="AA89" i="171"/>
  <c r="AA93" i="171"/>
  <c r="AA167" i="171"/>
  <c r="AA171" i="171"/>
  <c r="AA175" i="171"/>
  <c r="AB85" i="171"/>
  <c r="AB89" i="171"/>
  <c r="AB93" i="171"/>
  <c r="AB167" i="171"/>
  <c r="AB171" i="171"/>
  <c r="AB175" i="171"/>
  <c r="AB179" i="171"/>
  <c r="AA86" i="171"/>
  <c r="AA90" i="171"/>
  <c r="AA94" i="171"/>
  <c r="AA168" i="171"/>
  <c r="AA172" i="171"/>
  <c r="AA176" i="171"/>
  <c r="AB86" i="171"/>
  <c r="AB90" i="171"/>
  <c r="AB94" i="171"/>
  <c r="AB168" i="171"/>
  <c r="AB172" i="171"/>
  <c r="AB176" i="171"/>
  <c r="AB180" i="171"/>
  <c r="AA87" i="171"/>
  <c r="AA91" i="171"/>
  <c r="AA95" i="171"/>
  <c r="AA169" i="171"/>
  <c r="AA173" i="171"/>
  <c r="AA177" i="171"/>
  <c r="AB83" i="171"/>
  <c r="AB87" i="171"/>
  <c r="AB91" i="171"/>
  <c r="AB169" i="171"/>
  <c r="AB173" i="171"/>
  <c r="AB177" i="171"/>
  <c r="AA84" i="171"/>
  <c r="AA88" i="171"/>
  <c r="AA92" i="171"/>
  <c r="AA96" i="171"/>
  <c r="AA170" i="171"/>
  <c r="AA174" i="171"/>
  <c r="AA178" i="171"/>
  <c r="AB84" i="171"/>
  <c r="AB88" i="171"/>
  <c r="AB92" i="171"/>
  <c r="AB96" i="171"/>
  <c r="AB170" i="171"/>
  <c r="AB174" i="171"/>
  <c r="AA179" i="171"/>
  <c r="J12" i="180" l="1"/>
  <c r="J42" i="180" s="1"/>
  <c r="J11" i="180"/>
  <c r="I12" i="180"/>
  <c r="I42" i="180" s="1"/>
  <c r="AA195" i="171" s="1"/>
  <c r="I11" i="180"/>
  <c r="C41" i="176"/>
  <c r="AB224" i="171" l="1"/>
  <c r="AB232" i="171"/>
  <c r="AB198" i="171"/>
  <c r="AB206" i="171"/>
  <c r="AB235" i="171"/>
  <c r="AB236" i="171"/>
  <c r="AB230" i="171"/>
  <c r="AB231" i="171"/>
  <c r="AB225" i="171"/>
  <c r="AB233" i="171"/>
  <c r="AB199" i="171"/>
  <c r="AB207" i="171"/>
  <c r="AB208" i="171"/>
  <c r="AB201" i="171"/>
  <c r="AB202" i="171"/>
  <c r="AB223" i="171"/>
  <c r="AB196" i="171"/>
  <c r="AB205" i="171"/>
  <c r="AB226" i="171"/>
  <c r="AB234" i="171"/>
  <c r="AB200" i="171"/>
  <c r="AB203" i="171"/>
  <c r="AB204" i="171"/>
  <c r="AB197" i="171"/>
  <c r="AB227" i="171"/>
  <c r="AB195" i="171"/>
  <c r="AB228" i="171"/>
  <c r="AB229" i="171"/>
  <c r="AB59" i="171"/>
  <c r="AA145" i="171"/>
  <c r="AA117" i="171"/>
  <c r="AB31" i="171" l="1"/>
  <c r="AA232" i="171"/>
  <c r="AA204" i="171"/>
  <c r="AA224" i="171"/>
  <c r="AA231" i="171"/>
  <c r="AA203" i="171"/>
  <c r="AA205" i="171"/>
  <c r="AA230" i="171"/>
  <c r="AA201" i="171"/>
  <c r="AA202" i="171"/>
  <c r="AA196" i="171"/>
  <c r="AA200" i="171"/>
  <c r="AA229" i="171"/>
  <c r="AA199" i="171"/>
  <c r="AA208" i="171"/>
  <c r="AA228" i="171"/>
  <c r="AA223" i="171"/>
  <c r="AA198" i="171"/>
  <c r="AA207" i="171"/>
  <c r="AA227" i="171"/>
  <c r="AA236" i="171"/>
  <c r="AA234" i="171"/>
  <c r="AA206" i="171"/>
  <c r="AA225" i="171"/>
  <c r="AA226" i="171"/>
  <c r="AA235" i="171"/>
  <c r="AA197" i="171"/>
  <c r="AA233" i="171"/>
  <c r="AB60" i="171"/>
  <c r="AB32" i="171"/>
  <c r="AB124" i="171"/>
  <c r="AB152" i="171"/>
  <c r="AB68" i="171"/>
  <c r="AB40" i="171"/>
  <c r="AB139" i="171"/>
  <c r="AB111" i="171"/>
  <c r="AB148" i="171"/>
  <c r="AB120" i="171"/>
  <c r="AA114" i="171"/>
  <c r="AA142" i="171"/>
  <c r="AA152" i="171"/>
  <c r="AA124" i="171"/>
  <c r="AB28" i="171"/>
  <c r="AB56" i="171"/>
  <c r="AB117" i="171"/>
  <c r="AB145" i="171"/>
  <c r="AB33" i="171"/>
  <c r="AB61" i="171"/>
  <c r="AB118" i="171"/>
  <c r="AB146" i="171"/>
  <c r="AA113" i="171"/>
  <c r="AA141" i="171"/>
  <c r="AB151" i="171"/>
  <c r="AB123" i="171"/>
  <c r="AA144" i="171"/>
  <c r="AA116" i="171"/>
  <c r="AB119" i="171"/>
  <c r="AB147" i="171"/>
  <c r="AA122" i="171"/>
  <c r="AA150" i="171"/>
  <c r="AB36" i="171"/>
  <c r="AB64" i="171"/>
  <c r="AB143" i="171"/>
  <c r="AB115" i="171"/>
  <c r="AA139" i="171"/>
  <c r="AA111" i="171"/>
  <c r="AA112" i="171"/>
  <c r="AA140" i="171"/>
  <c r="AA121" i="171"/>
  <c r="AA149" i="171"/>
  <c r="AA33" i="171"/>
  <c r="AA61" i="171"/>
  <c r="AB150" i="171"/>
  <c r="AB122" i="171"/>
  <c r="AA64" i="171"/>
  <c r="AA36" i="171"/>
  <c r="AB149" i="171"/>
  <c r="AB121" i="171"/>
  <c r="AA120" i="171"/>
  <c r="AA148" i="171"/>
  <c r="AB29" i="171"/>
  <c r="AB57" i="171"/>
  <c r="AA146" i="171"/>
  <c r="AA118" i="171"/>
  <c r="AA58" i="171"/>
  <c r="AA30" i="171"/>
  <c r="AA31" i="171"/>
  <c r="AA59" i="171"/>
  <c r="AA40" i="171"/>
  <c r="AA68" i="171"/>
  <c r="AA143" i="171"/>
  <c r="AA115" i="171"/>
  <c r="AB67" i="171"/>
  <c r="AB39" i="171"/>
  <c r="AB116" i="171"/>
  <c r="AB144" i="171"/>
  <c r="AB140" i="171"/>
  <c r="AB112" i="171"/>
  <c r="AA119" i="171"/>
  <c r="AA147" i="171"/>
  <c r="AA27" i="171"/>
  <c r="AA55" i="171"/>
  <c r="AA66" i="171"/>
  <c r="AA38" i="171"/>
  <c r="AA39" i="171"/>
  <c r="AA67" i="171"/>
  <c r="AB35" i="171"/>
  <c r="AB63" i="171"/>
  <c r="AA151" i="171"/>
  <c r="AA123" i="171"/>
  <c r="AB27" i="171"/>
  <c r="AB55" i="171"/>
  <c r="AB58" i="171"/>
  <c r="AB30" i="171"/>
  <c r="AA56" i="171"/>
  <c r="AA28" i="171"/>
  <c r="AA32" i="171"/>
  <c r="AA60" i="171"/>
  <c r="AB37" i="171"/>
  <c r="AB65" i="171"/>
  <c r="AA57" i="171"/>
  <c r="AA29" i="171"/>
  <c r="AA65" i="171"/>
  <c r="AA37" i="171"/>
  <c r="AA63" i="171"/>
  <c r="AA35" i="171"/>
  <c r="AB62" i="171"/>
  <c r="AB34" i="171"/>
  <c r="AB141" i="171"/>
  <c r="AB113" i="171"/>
  <c r="AA62" i="171"/>
  <c r="AA34" i="171"/>
  <c r="AB142" i="171"/>
  <c r="AB114" i="171"/>
  <c r="AB66" i="171"/>
  <c r="AB38" i="171"/>
  <c r="B70" i="172"/>
  <c r="P16" i="174" l="1"/>
  <c r="G90" i="176" l="1"/>
  <c r="C50" i="176"/>
  <c r="C45" i="176"/>
  <c r="D41" i="176"/>
  <c r="D50" i="176" s="1"/>
  <c r="D45" i="176"/>
  <c r="C42" i="176"/>
  <c r="C51" i="176" s="1"/>
  <c r="C56" i="176" s="1"/>
  <c r="C46" i="176"/>
  <c r="D42" i="176"/>
  <c r="D46" i="176"/>
  <c r="D51" i="176"/>
  <c r="G91" i="176"/>
  <c r="G93" i="176"/>
  <c r="G94" i="176"/>
  <c r="G256" i="176"/>
  <c r="G257" i="176"/>
  <c r="G313" i="176" s="1"/>
  <c r="G258" i="176"/>
  <c r="F91" i="176"/>
  <c r="F93" i="176"/>
  <c r="F94" i="176"/>
  <c r="F90" i="176"/>
  <c r="G226" i="176"/>
  <c r="G229" i="176"/>
  <c r="G287" i="176" s="1"/>
  <c r="G230" i="176"/>
  <c r="G288" i="176" s="1"/>
  <c r="F225" i="176"/>
  <c r="F229" i="176"/>
  <c r="F287" i="176" s="1"/>
  <c r="F230" i="176"/>
  <c r="F288" i="176" s="1"/>
  <c r="F101" i="176"/>
  <c r="G101" i="176"/>
  <c r="F102" i="176"/>
  <c r="G102" i="176"/>
  <c r="F103" i="176"/>
  <c r="G103" i="176"/>
  <c r="F104" i="176"/>
  <c r="G104" i="176"/>
  <c r="F105" i="176"/>
  <c r="G105" i="176"/>
  <c r="F106" i="176"/>
  <c r="G106" i="176"/>
  <c r="F107" i="176"/>
  <c r="G107" i="176"/>
  <c r="G92" i="176"/>
  <c r="G95" i="176"/>
  <c r="G96" i="176"/>
  <c r="G97" i="176"/>
  <c r="G98" i="176"/>
  <c r="G99" i="176"/>
  <c r="G100" i="176"/>
  <c r="F92" i="176"/>
  <c r="F95" i="176"/>
  <c r="F96" i="176"/>
  <c r="F97" i="176"/>
  <c r="F98" i="176"/>
  <c r="F99" i="176"/>
  <c r="F100" i="176"/>
  <c r="C115" i="176"/>
  <c r="D177" i="176"/>
  <c r="E190" i="176" s="1"/>
  <c r="C177" i="176"/>
  <c r="D190" i="176"/>
  <c r="G165" i="176"/>
  <c r="G253" i="176" s="1"/>
  <c r="G309" i="176" s="1"/>
  <c r="G139" i="176"/>
  <c r="G225" i="176" s="1"/>
  <c r="G283" i="176" s="1"/>
  <c r="F144" i="176"/>
  <c r="F170" i="176"/>
  <c r="F258" i="176" s="1"/>
  <c r="F314" i="176" s="1"/>
  <c r="G142" i="176"/>
  <c r="G228" i="176" s="1"/>
  <c r="G286" i="176" s="1"/>
  <c r="G168" i="176"/>
  <c r="F140" i="176"/>
  <c r="F226" i="176" s="1"/>
  <c r="F284" i="176" s="1"/>
  <c r="F166" i="176"/>
  <c r="F254" i="176" s="1"/>
  <c r="F310" i="176" s="1"/>
  <c r="G167" i="176"/>
  <c r="G255" i="176" s="1"/>
  <c r="G311" i="176" s="1"/>
  <c r="G141" i="176"/>
  <c r="G227" i="176" s="1"/>
  <c r="G285" i="176" s="1"/>
  <c r="F143" i="176"/>
  <c r="F169" i="176"/>
  <c r="F257" i="176" s="1"/>
  <c r="F313" i="176" s="1"/>
  <c r="G144" i="176"/>
  <c r="G170" i="176"/>
  <c r="F141" i="176"/>
  <c r="F227" i="176" s="1"/>
  <c r="F285" i="176" s="1"/>
  <c r="F167" i="176"/>
  <c r="F255" i="176" s="1"/>
  <c r="F311" i="176" s="1"/>
  <c r="F139" i="176"/>
  <c r="F165" i="176"/>
  <c r="F253" i="176" s="1"/>
  <c r="F309" i="176" s="1"/>
  <c r="G166" i="176"/>
  <c r="G254" i="176" s="1"/>
  <c r="G310" i="176" s="1"/>
  <c r="G140" i="176"/>
  <c r="F168" i="176"/>
  <c r="F256" i="176" s="1"/>
  <c r="F312" i="176" s="1"/>
  <c r="F142" i="176"/>
  <c r="F228" i="176" s="1"/>
  <c r="F286" i="176" s="1"/>
  <c r="G169" i="176"/>
  <c r="G143" i="176"/>
  <c r="G284" i="176"/>
  <c r="F283" i="176"/>
  <c r="C61" i="172"/>
  <c r="D61" i="172"/>
  <c r="B61" i="172"/>
  <c r="D46" i="172"/>
  <c r="C46" i="172"/>
  <c r="B46" i="172"/>
  <c r="D37" i="4"/>
  <c r="D38" i="4"/>
  <c r="V16" i="174"/>
  <c r="U16" i="174"/>
  <c r="T16" i="174"/>
  <c r="S16" i="174"/>
  <c r="R16" i="174"/>
  <c r="Q16" i="174"/>
  <c r="O16" i="174"/>
  <c r="N16" i="174"/>
  <c r="M16" i="174"/>
  <c r="L16" i="174"/>
  <c r="J16" i="174"/>
  <c r="I16" i="174"/>
  <c r="H16" i="174"/>
  <c r="G16" i="174"/>
  <c r="C9" i="174" s="1"/>
  <c r="F16" i="174"/>
  <c r="E16" i="174"/>
  <c r="D16" i="174"/>
  <c r="C16" i="174"/>
  <c r="C47" i="172"/>
  <c r="C48" i="172"/>
  <c r="B47" i="172"/>
  <c r="B48" i="172" s="1"/>
  <c r="B53" i="172" s="1"/>
  <c r="B63" i="172" s="1"/>
  <c r="C40" i="172"/>
  <c r="C53" i="172" s="1"/>
  <c r="C63" i="172" s="1"/>
  <c r="C70" i="172" s="1"/>
  <c r="H14" i="155" s="1"/>
  <c r="H18" i="155" s="1"/>
  <c r="H43" i="155" s="1"/>
  <c r="H73" i="155" s="1"/>
  <c r="D40" i="172"/>
  <c r="B40" i="172"/>
  <c r="C38" i="4"/>
  <c r="D47" i="172" s="1"/>
  <c r="D48" i="172" s="1"/>
  <c r="D53" i="172" s="1"/>
  <c r="D63" i="172" s="1"/>
  <c r="D70" i="172" s="1"/>
  <c r="H15" i="155" s="1"/>
  <c r="H19" i="155" s="1"/>
  <c r="H49" i="155" s="1"/>
  <c r="H79" i="155" s="1"/>
  <c r="W198" i="171" s="1"/>
  <c r="C37" i="4"/>
  <c r="C180" i="176" s="1"/>
  <c r="D191" i="176" s="1"/>
  <c r="C15" i="156"/>
  <c r="B26" i="156"/>
  <c r="B15" i="156"/>
  <c r="H13" i="155" l="1"/>
  <c r="H17" i="155" s="1"/>
  <c r="H28" i="155" s="1"/>
  <c r="H58" i="155" s="1"/>
  <c r="W34" i="171" s="1"/>
  <c r="W147" i="171"/>
  <c r="W119" i="171"/>
  <c r="W206" i="171"/>
  <c r="H37" i="155"/>
  <c r="H67" i="155" s="1"/>
  <c r="G312" i="176"/>
  <c r="W199" i="171"/>
  <c r="W207" i="171"/>
  <c r="H33" i="155"/>
  <c r="H63" i="155" s="1"/>
  <c r="H31" i="155"/>
  <c r="H61" i="155" s="1"/>
  <c r="W235" i="171"/>
  <c r="W227" i="171"/>
  <c r="W205" i="171"/>
  <c r="W197" i="171"/>
  <c r="W234" i="171"/>
  <c r="W204" i="171"/>
  <c r="W196" i="171"/>
  <c r="W231" i="171"/>
  <c r="W200" i="171"/>
  <c r="W226" i="171"/>
  <c r="W201" i="171"/>
  <c r="W208" i="171"/>
  <c r="W233" i="171"/>
  <c r="W225" i="171"/>
  <c r="W203" i="171"/>
  <c r="W195" i="171"/>
  <c r="W223" i="171"/>
  <c r="W232" i="171"/>
  <c r="W224" i="171"/>
  <c r="W202" i="171"/>
  <c r="W230" i="171"/>
  <c r="H39" i="155"/>
  <c r="H69" i="155" s="1"/>
  <c r="W228" i="171"/>
  <c r="W229" i="171"/>
  <c r="W236" i="171"/>
  <c r="C55" i="176"/>
  <c r="C57" i="176" s="1"/>
  <c r="H42" i="155"/>
  <c r="H72" i="155" s="1"/>
  <c r="H48" i="155"/>
  <c r="H78" i="155" s="1"/>
  <c r="H40" i="155"/>
  <c r="H70" i="155" s="1"/>
  <c r="H46" i="155"/>
  <c r="H76" i="155" s="1"/>
  <c r="H38" i="155"/>
  <c r="H68" i="155" s="1"/>
  <c r="H41" i="155"/>
  <c r="H71" i="155" s="1"/>
  <c r="H45" i="155"/>
  <c r="H75" i="155" s="1"/>
  <c r="H36" i="155"/>
  <c r="H66" i="155" s="1"/>
  <c r="H47" i="155"/>
  <c r="H77" i="155" s="1"/>
  <c r="H44" i="155"/>
  <c r="H74" i="155" s="1"/>
  <c r="H35" i="155"/>
  <c r="H65" i="155" s="1"/>
  <c r="D180" i="176"/>
  <c r="E191" i="176" s="1"/>
  <c r="G314" i="176"/>
  <c r="H34" i="155" l="1"/>
  <c r="H64" i="155" s="1"/>
  <c r="W68" i="171" s="1"/>
  <c r="H30" i="155"/>
  <c r="H60" i="155" s="1"/>
  <c r="H27" i="155"/>
  <c r="H57" i="155" s="1"/>
  <c r="H32" i="155"/>
  <c r="H62" i="155" s="1"/>
  <c r="W38" i="171" s="1"/>
  <c r="H24" i="155"/>
  <c r="H54" i="155" s="1"/>
  <c r="H29" i="155"/>
  <c r="H59" i="155" s="1"/>
  <c r="H25" i="155"/>
  <c r="H55" i="155" s="1"/>
  <c r="H26" i="155"/>
  <c r="H56" i="155" s="1"/>
  <c r="W62" i="171"/>
  <c r="H23" i="155"/>
  <c r="H53" i="155" s="1"/>
  <c r="H21" i="155"/>
  <c r="H51" i="155" s="1"/>
  <c r="H22" i="155"/>
  <c r="H52" i="155" s="1"/>
  <c r="W28" i="171" s="1"/>
  <c r="W120" i="171"/>
  <c r="W148" i="171"/>
  <c r="W60" i="171"/>
  <c r="W32" i="171"/>
  <c r="W146" i="171"/>
  <c r="W118" i="171"/>
  <c r="W112" i="171"/>
  <c r="W140" i="171"/>
  <c r="G63" i="176"/>
  <c r="G75" i="176"/>
  <c r="F69" i="176"/>
  <c r="F74" i="176"/>
  <c r="F72" i="176"/>
  <c r="G67" i="176"/>
  <c r="G78" i="176"/>
  <c r="F64" i="176"/>
  <c r="F70" i="176"/>
  <c r="F78" i="176"/>
  <c r="F77" i="176"/>
  <c r="G64" i="176"/>
  <c r="G68" i="176"/>
  <c r="G72" i="176"/>
  <c r="F65" i="176"/>
  <c r="F67" i="176"/>
  <c r="F66" i="176"/>
  <c r="G65" i="176"/>
  <c r="G76" i="176"/>
  <c r="F71" i="176"/>
  <c r="F75" i="176"/>
  <c r="G73" i="176"/>
  <c r="G79" i="176"/>
  <c r="F76" i="176"/>
  <c r="F79" i="176"/>
  <c r="G69" i="176"/>
  <c r="G74" i="176"/>
  <c r="F68" i="176"/>
  <c r="F80" i="176"/>
  <c r="G70" i="176"/>
  <c r="G77" i="176"/>
  <c r="G66" i="176"/>
  <c r="G71" i="176"/>
  <c r="G80" i="176"/>
  <c r="F73" i="176"/>
  <c r="F63" i="176"/>
  <c r="W64" i="171"/>
  <c r="W36" i="171"/>
  <c r="W149" i="171"/>
  <c r="W121" i="171"/>
  <c r="W30" i="171"/>
  <c r="W58" i="171"/>
  <c r="W117" i="171"/>
  <c r="W145" i="171"/>
  <c r="W33" i="171"/>
  <c r="W61" i="171"/>
  <c r="W124" i="171"/>
  <c r="W152" i="171"/>
  <c r="W114" i="171"/>
  <c r="W142" i="171"/>
  <c r="W55" i="171"/>
  <c r="W27" i="171"/>
  <c r="W123" i="171"/>
  <c r="W151" i="171"/>
  <c r="W122" i="171"/>
  <c r="W150" i="171"/>
  <c r="W31" i="171"/>
  <c r="W59" i="171"/>
  <c r="W63" i="171"/>
  <c r="W35" i="171"/>
  <c r="W57" i="171"/>
  <c r="W29" i="171"/>
  <c r="W56" i="171"/>
  <c r="W139" i="171"/>
  <c r="W111" i="171"/>
  <c r="W116" i="171"/>
  <c r="W144" i="171"/>
  <c r="W143" i="171"/>
  <c r="W115" i="171"/>
  <c r="W65" i="171"/>
  <c r="W37" i="171"/>
  <c r="W67" i="171"/>
  <c r="W39" i="171"/>
  <c r="W113" i="171"/>
  <c r="W141" i="171"/>
  <c r="W40" i="171" l="1"/>
  <c r="W66" i="171"/>
  <c r="F151" i="176"/>
  <c r="F239" i="176" s="1"/>
  <c r="F295" i="176" s="1"/>
  <c r="F125" i="176"/>
  <c r="F211" i="176" s="1"/>
  <c r="F269" i="176" s="1"/>
  <c r="G135" i="176"/>
  <c r="G221" i="176" s="1"/>
  <c r="G279" i="176" s="1"/>
  <c r="G161" i="176"/>
  <c r="G249" i="176" s="1"/>
  <c r="G137" i="176"/>
  <c r="G223" i="176" s="1"/>
  <c r="G281" i="176" s="1"/>
  <c r="G163" i="176"/>
  <c r="G251" i="176" s="1"/>
  <c r="G307" i="176" s="1"/>
  <c r="F123" i="176"/>
  <c r="F209" i="176" s="1"/>
  <c r="F267" i="176" s="1"/>
  <c r="F149" i="176"/>
  <c r="F237" i="176" s="1"/>
  <c r="G136" i="176"/>
  <c r="G222" i="176" s="1"/>
  <c r="G280" i="176" s="1"/>
  <c r="G162" i="176"/>
  <c r="G250" i="176" s="1"/>
  <c r="G124" i="176"/>
  <c r="G210" i="176" s="1"/>
  <c r="G268" i="176" s="1"/>
  <c r="G150" i="176"/>
  <c r="G238" i="176" s="1"/>
  <c r="F134" i="176"/>
  <c r="F220" i="176" s="1"/>
  <c r="F278" i="176" s="1"/>
  <c r="F160" i="176"/>
  <c r="F248" i="176" s="1"/>
  <c r="F304" i="176" s="1"/>
  <c r="F122" i="176"/>
  <c r="F208" i="176" s="1"/>
  <c r="F266" i="176" s="1"/>
  <c r="F323" i="176" s="1"/>
  <c r="F148" i="176"/>
  <c r="F236" i="176" s="1"/>
  <c r="G128" i="176"/>
  <c r="G214" i="176" s="1"/>
  <c r="G272" i="176" s="1"/>
  <c r="G154" i="176"/>
  <c r="G242" i="176" s="1"/>
  <c r="G131" i="176"/>
  <c r="G217" i="176" s="1"/>
  <c r="G275" i="176" s="1"/>
  <c r="G157" i="176"/>
  <c r="G245" i="176" s="1"/>
  <c r="G130" i="176"/>
  <c r="G216" i="176" s="1"/>
  <c r="G274" i="176" s="1"/>
  <c r="G156" i="176"/>
  <c r="G244" i="176" s="1"/>
  <c r="G300" i="176" s="1"/>
  <c r="G125" i="176"/>
  <c r="G211" i="176" s="1"/>
  <c r="G269" i="176" s="1"/>
  <c r="G329" i="176" s="1"/>
  <c r="G151" i="176"/>
  <c r="G239" i="176" s="1"/>
  <c r="F130" i="176"/>
  <c r="F216" i="176" s="1"/>
  <c r="F274" i="176" s="1"/>
  <c r="F156" i="176"/>
  <c r="F244" i="176" s="1"/>
  <c r="F121" i="176"/>
  <c r="F207" i="176" s="1"/>
  <c r="F265" i="176" s="1"/>
  <c r="F147" i="176"/>
  <c r="F235" i="176" s="1"/>
  <c r="F126" i="176"/>
  <c r="F212" i="176" s="1"/>
  <c r="F270" i="176" s="1"/>
  <c r="F152" i="176"/>
  <c r="F240" i="176" s="1"/>
  <c r="F296" i="176" s="1"/>
  <c r="F129" i="176"/>
  <c r="F215" i="176" s="1"/>
  <c r="F273" i="176" s="1"/>
  <c r="F155" i="176"/>
  <c r="F243" i="176" s="1"/>
  <c r="G122" i="176"/>
  <c r="G208" i="176" s="1"/>
  <c r="G266" i="176" s="1"/>
  <c r="G148" i="176"/>
  <c r="G236" i="176" s="1"/>
  <c r="F132" i="176"/>
  <c r="F218" i="176" s="1"/>
  <c r="F276" i="176" s="1"/>
  <c r="F158" i="176"/>
  <c r="F246" i="176" s="1"/>
  <c r="F138" i="176"/>
  <c r="F224" i="176" s="1"/>
  <c r="F282" i="176" s="1"/>
  <c r="F164" i="176"/>
  <c r="F252" i="176" s="1"/>
  <c r="F308" i="176" s="1"/>
  <c r="F133" i="176"/>
  <c r="F219" i="176" s="1"/>
  <c r="F277" i="176" s="1"/>
  <c r="F159" i="176"/>
  <c r="F247" i="176" s="1"/>
  <c r="F303" i="176" s="1"/>
  <c r="G126" i="176"/>
  <c r="G212" i="176" s="1"/>
  <c r="G270" i="176" s="1"/>
  <c r="G152" i="176"/>
  <c r="G240" i="176" s="1"/>
  <c r="F131" i="176"/>
  <c r="F217" i="176" s="1"/>
  <c r="F275" i="176" s="1"/>
  <c r="F157" i="176"/>
  <c r="F245" i="176" s="1"/>
  <c r="G132" i="176"/>
  <c r="G218" i="176" s="1"/>
  <c r="G276" i="176" s="1"/>
  <c r="G158" i="176"/>
  <c r="G246" i="176" s="1"/>
  <c r="G302" i="176" s="1"/>
  <c r="G134" i="176"/>
  <c r="G220" i="176" s="1"/>
  <c r="G278" i="176" s="1"/>
  <c r="G160" i="176"/>
  <c r="G248" i="176" s="1"/>
  <c r="G304" i="176" s="1"/>
  <c r="F135" i="176"/>
  <c r="F221" i="176" s="1"/>
  <c r="F279" i="176" s="1"/>
  <c r="F161" i="176"/>
  <c r="F249" i="176" s="1"/>
  <c r="F127" i="176"/>
  <c r="F213" i="176" s="1"/>
  <c r="F271" i="176" s="1"/>
  <c r="F153" i="176"/>
  <c r="F241" i="176" s="1"/>
  <c r="G133" i="176"/>
  <c r="G219" i="176" s="1"/>
  <c r="G277" i="176" s="1"/>
  <c r="G159" i="176"/>
  <c r="G247" i="176" s="1"/>
  <c r="G303" i="176" s="1"/>
  <c r="G138" i="176"/>
  <c r="G224" i="176" s="1"/>
  <c r="G282" i="176" s="1"/>
  <c r="G164" i="176"/>
  <c r="G252" i="176" s="1"/>
  <c r="G308" i="176" s="1"/>
  <c r="G127" i="176"/>
  <c r="G213" i="176" s="1"/>
  <c r="G271" i="176" s="1"/>
  <c r="G153" i="176"/>
  <c r="G241" i="176" s="1"/>
  <c r="G123" i="176"/>
  <c r="G209" i="176" s="1"/>
  <c r="G267" i="176" s="1"/>
  <c r="G149" i="176"/>
  <c r="G237" i="176" s="1"/>
  <c r="F136" i="176"/>
  <c r="F222" i="176" s="1"/>
  <c r="F280" i="176" s="1"/>
  <c r="F162" i="176"/>
  <c r="F250" i="176" s="1"/>
  <c r="F306" i="176" s="1"/>
  <c r="G129" i="176"/>
  <c r="G215" i="176" s="1"/>
  <c r="G273" i="176" s="1"/>
  <c r="G155" i="176"/>
  <c r="G243" i="176" s="1"/>
  <c r="G299" i="176" s="1"/>
  <c r="F137" i="176"/>
  <c r="F223" i="176" s="1"/>
  <c r="F281" i="176" s="1"/>
  <c r="F163" i="176"/>
  <c r="F251" i="176" s="1"/>
  <c r="F307" i="176" s="1"/>
  <c r="F124" i="176"/>
  <c r="F210" i="176" s="1"/>
  <c r="F268" i="176" s="1"/>
  <c r="F327" i="176" s="1"/>
  <c r="F150" i="176"/>
  <c r="F238" i="176" s="1"/>
  <c r="F128" i="176"/>
  <c r="F214" i="176" s="1"/>
  <c r="F272" i="176" s="1"/>
  <c r="F154" i="176"/>
  <c r="F242" i="176" s="1"/>
  <c r="F298" i="176" s="1"/>
  <c r="G121" i="176"/>
  <c r="G207" i="176" s="1"/>
  <c r="G265" i="176" s="1"/>
  <c r="G321" i="176" s="1"/>
  <c r="G147" i="176"/>
  <c r="G235" i="176" s="1"/>
  <c r="G291" i="176" s="1"/>
  <c r="F294" i="176" l="1"/>
  <c r="G293" i="176"/>
  <c r="F297" i="176"/>
  <c r="F301" i="176"/>
  <c r="F302" i="176"/>
  <c r="F332" i="176" s="1"/>
  <c r="F291" i="176"/>
  <c r="G301" i="176"/>
  <c r="G294" i="176"/>
  <c r="G305" i="176"/>
  <c r="Y105" i="171"/>
  <c r="Y106" i="171"/>
  <c r="Y109" i="171"/>
  <c r="Y102" i="171"/>
  <c r="Y104" i="171"/>
  <c r="Y98" i="171"/>
  <c r="Y99" i="171"/>
  <c r="Y107" i="171"/>
  <c r="Y110" i="171"/>
  <c r="Y97" i="171"/>
  <c r="Y100" i="171"/>
  <c r="Y108" i="171"/>
  <c r="Y101" i="171"/>
  <c r="Y103" i="171"/>
  <c r="Y15" i="171"/>
  <c r="Y23" i="171"/>
  <c r="Y16" i="171"/>
  <c r="Y24" i="171"/>
  <c r="Y17" i="171"/>
  <c r="Y25" i="171"/>
  <c r="Y18" i="171"/>
  <c r="Y26" i="171"/>
  <c r="Y14" i="171"/>
  <c r="Y19" i="171"/>
  <c r="Y13" i="171"/>
  <c r="Y20" i="171"/>
  <c r="Y21" i="171"/>
  <c r="Y22" i="171"/>
  <c r="F299" i="176"/>
  <c r="G295" i="176"/>
  <c r="G330" i="176" s="1"/>
  <c r="F292" i="176"/>
  <c r="F324" i="176" s="1"/>
  <c r="X68" i="171" s="1"/>
  <c r="F293" i="176"/>
  <c r="Y214" i="171"/>
  <c r="Y222" i="171"/>
  <c r="Y217" i="171"/>
  <c r="Y210" i="171"/>
  <c r="Y218" i="171"/>
  <c r="Y221" i="171"/>
  <c r="Y216" i="171"/>
  <c r="Y211" i="171"/>
  <c r="Y219" i="171"/>
  <c r="Y213" i="171"/>
  <c r="Y209" i="171"/>
  <c r="Y212" i="171"/>
  <c r="Y220" i="171"/>
  <c r="Y215" i="171"/>
  <c r="F325" i="176"/>
  <c r="X82" i="171" s="1"/>
  <c r="G322" i="176"/>
  <c r="F331" i="176"/>
  <c r="X65" i="171"/>
  <c r="X143" i="171"/>
  <c r="X145" i="171"/>
  <c r="X146" i="171"/>
  <c r="X141" i="171"/>
  <c r="X151" i="171"/>
  <c r="X148" i="171"/>
  <c r="X140" i="171"/>
  <c r="X56" i="171"/>
  <c r="X57" i="171"/>
  <c r="X147" i="171"/>
  <c r="X70" i="171"/>
  <c r="X155" i="171"/>
  <c r="X71" i="171"/>
  <c r="X154" i="171"/>
  <c r="X153" i="171"/>
  <c r="X163" i="171"/>
  <c r="X79" i="171"/>
  <c r="G326" i="176"/>
  <c r="F322" i="176"/>
  <c r="X188" i="171"/>
  <c r="X187" i="171"/>
  <c r="X183" i="171"/>
  <c r="X190" i="171"/>
  <c r="X186" i="171"/>
  <c r="X193" i="171"/>
  <c r="X189" i="171"/>
  <c r="X192" i="171"/>
  <c r="X182" i="171"/>
  <c r="X194" i="171"/>
  <c r="X185" i="171"/>
  <c r="X184" i="171"/>
  <c r="X181" i="171"/>
  <c r="X191" i="171"/>
  <c r="G325" i="176"/>
  <c r="F321" i="176"/>
  <c r="G327" i="176"/>
  <c r="G297" i="176"/>
  <c r="F305" i="176"/>
  <c r="F326" i="176" s="1"/>
  <c r="G296" i="176"/>
  <c r="G332" i="176" s="1"/>
  <c r="G292" i="176"/>
  <c r="G324" i="176" s="1"/>
  <c r="F300" i="176"/>
  <c r="F328" i="176" s="1"/>
  <c r="G298" i="176"/>
  <c r="G306" i="176"/>
  <c r="G328" i="176" s="1"/>
  <c r="F329" i="176"/>
  <c r="X130" i="171"/>
  <c r="X52" i="171"/>
  <c r="X50" i="171"/>
  <c r="X54" i="171"/>
  <c r="X45" i="171"/>
  <c r="X132" i="171"/>
  <c r="X138" i="171"/>
  <c r="X137" i="171"/>
  <c r="X126" i="171"/>
  <c r="X136" i="171"/>
  <c r="X128" i="171"/>
  <c r="X48" i="171"/>
  <c r="X131" i="171"/>
  <c r="X129" i="171"/>
  <c r="X135" i="171"/>
  <c r="X46" i="171"/>
  <c r="X49" i="171"/>
  <c r="X41" i="171"/>
  <c r="X134" i="171"/>
  <c r="X44" i="171"/>
  <c r="X47" i="171"/>
  <c r="X133" i="171"/>
  <c r="X127" i="171"/>
  <c r="X53" i="171"/>
  <c r="X125" i="171"/>
  <c r="X51" i="171"/>
  <c r="X42" i="171"/>
  <c r="X43" i="171"/>
  <c r="G331" i="176"/>
  <c r="G323" i="176"/>
  <c r="F330" i="176"/>
  <c r="X262" i="171" l="1"/>
  <c r="X264" i="171"/>
  <c r="X251" i="171"/>
  <c r="X258" i="171"/>
  <c r="X254" i="171"/>
  <c r="X252" i="171"/>
  <c r="X257" i="171"/>
  <c r="X253" i="171"/>
  <c r="X260" i="171"/>
  <c r="X261" i="171"/>
  <c r="X259" i="171"/>
  <c r="X263" i="171"/>
  <c r="X255" i="171"/>
  <c r="X256" i="171"/>
  <c r="Y117" i="171"/>
  <c r="Y111" i="171"/>
  <c r="Y123" i="171"/>
  <c r="Y118" i="171"/>
  <c r="Y113" i="171"/>
  <c r="Y115" i="171"/>
  <c r="Y124" i="171"/>
  <c r="Y119" i="171"/>
  <c r="Y121" i="171"/>
  <c r="Y114" i="171"/>
  <c r="Y112" i="171"/>
  <c r="Y120" i="171"/>
  <c r="Y122" i="171"/>
  <c r="Y116" i="171"/>
  <c r="Y35" i="171"/>
  <c r="Y28" i="171"/>
  <c r="Y36" i="171"/>
  <c r="Y29" i="171"/>
  <c r="Y37" i="171"/>
  <c r="Y27" i="171"/>
  <c r="Y30" i="171"/>
  <c r="Y38" i="171"/>
  <c r="Y31" i="171"/>
  <c r="Y39" i="171"/>
  <c r="Y32" i="171"/>
  <c r="Y40" i="171"/>
  <c r="Y33" i="171"/>
  <c r="Y34" i="171"/>
  <c r="Y258" i="171"/>
  <c r="Y252" i="171"/>
  <c r="Y253" i="171"/>
  <c r="Y261" i="171"/>
  <c r="Y254" i="171"/>
  <c r="Y262" i="171"/>
  <c r="Y259" i="171"/>
  <c r="Y255" i="171"/>
  <c r="Y263" i="171"/>
  <c r="Y251" i="171"/>
  <c r="Y256" i="171"/>
  <c r="Y264" i="171"/>
  <c r="Y257" i="171"/>
  <c r="Y260" i="171"/>
  <c r="X159" i="171"/>
  <c r="X165" i="171"/>
  <c r="X77" i="171"/>
  <c r="X162" i="171"/>
  <c r="X66" i="171"/>
  <c r="Y156" i="171"/>
  <c r="Y164" i="171"/>
  <c r="Y159" i="171"/>
  <c r="Y155" i="171"/>
  <c r="Y158" i="171"/>
  <c r="Y165" i="171"/>
  <c r="Y160" i="171"/>
  <c r="Y163" i="171"/>
  <c r="Y153" i="171"/>
  <c r="Y166" i="171"/>
  <c r="Y161" i="171"/>
  <c r="Y157" i="171"/>
  <c r="Y154" i="171"/>
  <c r="Y162" i="171"/>
  <c r="Y71" i="171"/>
  <c r="Y79" i="171"/>
  <c r="Y72" i="171"/>
  <c r="Y80" i="171"/>
  <c r="Y73" i="171"/>
  <c r="Y81" i="171"/>
  <c r="Y74" i="171"/>
  <c r="Y82" i="171"/>
  <c r="Y70" i="171"/>
  <c r="Y75" i="171"/>
  <c r="Y69" i="171"/>
  <c r="Y76" i="171"/>
  <c r="Y77" i="171"/>
  <c r="Y78" i="171"/>
  <c r="X76" i="171"/>
  <c r="X75" i="171"/>
  <c r="X72" i="171"/>
  <c r="Y238" i="171"/>
  <c r="Y246" i="171"/>
  <c r="Y241" i="171"/>
  <c r="Y249" i="171"/>
  <c r="Y245" i="171"/>
  <c r="Y242" i="171"/>
  <c r="Y250" i="171"/>
  <c r="Y240" i="171"/>
  <c r="Y243" i="171"/>
  <c r="Y237" i="171"/>
  <c r="Y239" i="171"/>
  <c r="Y248" i="171"/>
  <c r="Y244" i="171"/>
  <c r="Y247" i="171"/>
  <c r="Y226" i="171"/>
  <c r="Y234" i="171"/>
  <c r="Y235" i="171"/>
  <c r="Y229" i="171"/>
  <c r="Y223" i="171"/>
  <c r="Y233" i="171"/>
  <c r="Y227" i="171"/>
  <c r="Y228" i="171"/>
  <c r="Y230" i="171"/>
  <c r="Y225" i="171"/>
  <c r="Y231" i="171"/>
  <c r="Y224" i="171"/>
  <c r="Y232" i="171"/>
  <c r="Y236" i="171"/>
  <c r="X156" i="171"/>
  <c r="X80" i="171"/>
  <c r="X164" i="171"/>
  <c r="X161" i="171"/>
  <c r="X152" i="171"/>
  <c r="X139" i="171"/>
  <c r="X60" i="171"/>
  <c r="X58" i="171"/>
  <c r="Y141" i="171"/>
  <c r="Y149" i="171"/>
  <c r="Y146" i="171"/>
  <c r="Y147" i="171"/>
  <c r="Y142" i="171"/>
  <c r="Y150" i="171"/>
  <c r="Y148" i="171"/>
  <c r="Y143" i="171"/>
  <c r="Y151" i="171"/>
  <c r="Y145" i="171"/>
  <c r="Y144" i="171"/>
  <c r="Y152" i="171"/>
  <c r="Y139" i="171"/>
  <c r="Y140" i="171"/>
  <c r="Y59" i="171"/>
  <c r="Y67" i="171"/>
  <c r="Y60" i="171"/>
  <c r="Y68" i="171"/>
  <c r="Y61" i="171"/>
  <c r="Y55" i="171"/>
  <c r="Y62" i="171"/>
  <c r="Y63" i="171"/>
  <c r="Y56" i="171"/>
  <c r="Y64" i="171"/>
  <c r="Y57" i="171"/>
  <c r="Y65" i="171"/>
  <c r="Y58" i="171"/>
  <c r="Y66" i="171"/>
  <c r="X166" i="171"/>
  <c r="X69" i="171"/>
  <c r="X81" i="171"/>
  <c r="X61" i="171"/>
  <c r="X67" i="171"/>
  <c r="X149" i="171"/>
  <c r="X59" i="171"/>
  <c r="Y202" i="171"/>
  <c r="Y197" i="171"/>
  <c r="Y205" i="171"/>
  <c r="Y195" i="171"/>
  <c r="Y196" i="171"/>
  <c r="Y198" i="171"/>
  <c r="Y206" i="171"/>
  <c r="Y203" i="171"/>
  <c r="Y199" i="171"/>
  <c r="Y207" i="171"/>
  <c r="Y204" i="171"/>
  <c r="Y200" i="171"/>
  <c r="Y208" i="171"/>
  <c r="Y201" i="171"/>
  <c r="Y182" i="171"/>
  <c r="Y190" i="171"/>
  <c r="Y185" i="171"/>
  <c r="Y193" i="171"/>
  <c r="Y192" i="171"/>
  <c r="Y186" i="171"/>
  <c r="Y194" i="171"/>
  <c r="Y191" i="171"/>
  <c r="Y187" i="171"/>
  <c r="Y181" i="171"/>
  <c r="Y189" i="171"/>
  <c r="Y183" i="171"/>
  <c r="Y188" i="171"/>
  <c r="Y184" i="171"/>
  <c r="X158" i="171"/>
  <c r="X157" i="171"/>
  <c r="X74" i="171"/>
  <c r="X63" i="171"/>
  <c r="X142" i="171"/>
  <c r="X62" i="171"/>
  <c r="X55" i="171"/>
  <c r="Y129" i="171"/>
  <c r="Y137" i="171"/>
  <c r="Y133" i="171"/>
  <c r="Y136" i="171"/>
  <c r="Y130" i="171"/>
  <c r="Y138" i="171"/>
  <c r="Y134" i="171"/>
  <c r="Y131" i="171"/>
  <c r="Y125" i="171"/>
  <c r="Y135" i="171"/>
  <c r="Y128" i="171"/>
  <c r="Y132" i="171"/>
  <c r="Y126" i="171"/>
  <c r="Y127" i="171"/>
  <c r="Y47" i="171"/>
  <c r="Y41" i="171"/>
  <c r="Y48" i="171"/>
  <c r="Y49" i="171"/>
  <c r="Y45" i="171"/>
  <c r="Y42" i="171"/>
  <c r="Y50" i="171"/>
  <c r="Y43" i="171"/>
  <c r="Y51" i="171"/>
  <c r="Y44" i="171"/>
  <c r="Y52" i="171"/>
  <c r="Y53" i="171"/>
  <c r="Y46" i="171"/>
  <c r="Y54" i="171"/>
  <c r="X78" i="171"/>
  <c r="X160" i="171"/>
  <c r="X73" i="171"/>
  <c r="X144" i="171"/>
  <c r="X150" i="171"/>
  <c r="X64" i="171"/>
  <c r="Y170" i="171"/>
  <c r="Y178" i="171"/>
  <c r="Y173" i="171"/>
  <c r="Y167" i="171"/>
  <c r="Y85" i="171"/>
  <c r="Y93" i="171"/>
  <c r="Y94" i="171"/>
  <c r="Y179" i="171"/>
  <c r="Y91" i="171"/>
  <c r="Y174" i="171"/>
  <c r="Y86" i="171"/>
  <c r="Y169" i="171"/>
  <c r="Y89" i="171"/>
  <c r="Y172" i="171"/>
  <c r="Y175" i="171"/>
  <c r="Y87" i="171"/>
  <c r="Y95" i="171"/>
  <c r="Y83" i="171"/>
  <c r="Y180" i="171"/>
  <c r="Y84" i="171"/>
  <c r="Y168" i="171"/>
  <c r="Y176" i="171"/>
  <c r="Y88" i="171"/>
  <c r="Y96" i="171"/>
  <c r="Y177" i="171"/>
  <c r="Y90" i="171"/>
  <c r="Y171" i="171"/>
  <c r="Y92" i="171"/>
  <c r="X168" i="171"/>
  <c r="X89" i="171"/>
  <c r="X96" i="171"/>
  <c r="X88" i="171"/>
  <c r="X180" i="171"/>
  <c r="X95" i="171"/>
  <c r="X176" i="171"/>
  <c r="X167" i="171"/>
  <c r="X172" i="171"/>
  <c r="X91" i="171"/>
  <c r="X169" i="171"/>
  <c r="X85" i="171"/>
  <c r="X90" i="171"/>
  <c r="X179" i="171"/>
  <c r="X174" i="171"/>
  <c r="X92" i="171"/>
  <c r="X178" i="171"/>
  <c r="X170" i="171"/>
  <c r="X94" i="171"/>
  <c r="X93" i="171"/>
  <c r="X83" i="171"/>
  <c r="X86" i="171"/>
  <c r="X84" i="171"/>
  <c r="X87" i="171"/>
  <c r="X173" i="171"/>
  <c r="X171" i="171"/>
  <c r="X175" i="171"/>
  <c r="X177" i="171"/>
  <c r="X241" i="171"/>
  <c r="X249" i="171"/>
  <c r="X240" i="171"/>
  <c r="X244" i="171"/>
  <c r="X248" i="171"/>
  <c r="X238" i="171"/>
  <c r="X239" i="171"/>
  <c r="X243" i="171"/>
  <c r="X242" i="171"/>
  <c r="X246" i="171"/>
  <c r="X250" i="171"/>
  <c r="X237" i="171"/>
  <c r="X247" i="171"/>
  <c r="X245" i="171"/>
  <c r="X200" i="171"/>
  <c r="X199" i="171"/>
  <c r="X204" i="171"/>
  <c r="X208" i="171"/>
  <c r="X197" i="171"/>
  <c r="X203" i="171"/>
  <c r="X206" i="171"/>
  <c r="X201" i="171"/>
  <c r="X198" i="171"/>
  <c r="X202" i="171"/>
  <c r="X196" i="171"/>
  <c r="X205" i="171"/>
  <c r="X207" i="171"/>
  <c r="X195" i="171"/>
  <c r="X215" i="171"/>
  <c r="X216" i="171"/>
  <c r="X218" i="171"/>
  <c r="X221" i="171"/>
  <c r="X217" i="171"/>
  <c r="X219" i="171"/>
  <c r="X220" i="171"/>
  <c r="X210" i="171"/>
  <c r="X209" i="171"/>
  <c r="X213" i="171"/>
  <c r="X212" i="171"/>
  <c r="X222" i="171"/>
  <c r="X214" i="171"/>
  <c r="X211" i="171"/>
  <c r="X224" i="171"/>
  <c r="X223" i="171"/>
  <c r="X231" i="171"/>
  <c r="X226" i="171"/>
  <c r="X229" i="171"/>
  <c r="X234" i="171"/>
  <c r="X230" i="171"/>
  <c r="X228" i="171"/>
  <c r="X227" i="171"/>
  <c r="X232" i="171"/>
  <c r="X236" i="171"/>
  <c r="X225" i="171"/>
  <c r="X235" i="171"/>
  <c r="X233" i="171"/>
  <c r="X24" i="171"/>
  <c r="X107" i="171"/>
  <c r="X104" i="171"/>
  <c r="X103" i="171"/>
  <c r="X17" i="171"/>
  <c r="X26" i="171"/>
  <c r="X18" i="171"/>
  <c r="X22" i="171"/>
  <c r="X14" i="171"/>
  <c r="X109" i="171"/>
  <c r="X105" i="171"/>
  <c r="X19" i="171"/>
  <c r="X98" i="171"/>
  <c r="X20" i="171"/>
  <c r="X16" i="171"/>
  <c r="X13" i="171"/>
  <c r="X97" i="171"/>
  <c r="X102" i="171"/>
  <c r="X110" i="171"/>
  <c r="X106" i="171"/>
  <c r="X25" i="171"/>
  <c r="X23" i="171"/>
  <c r="X108" i="171"/>
  <c r="X15" i="171"/>
  <c r="X100" i="171"/>
  <c r="X101" i="171"/>
  <c r="X21" i="171"/>
  <c r="X99" i="171"/>
  <c r="X30" i="171"/>
  <c r="X27" i="171"/>
  <c r="X38" i="171"/>
  <c r="X114" i="171"/>
  <c r="X120" i="171"/>
  <c r="X115" i="171"/>
  <c r="X37" i="171"/>
  <c r="X113" i="171"/>
  <c r="X28" i="171"/>
  <c r="X39" i="171"/>
  <c r="X34" i="171"/>
  <c r="X121" i="171"/>
  <c r="X111" i="171"/>
  <c r="X29" i="171"/>
  <c r="X40" i="171"/>
  <c r="X122" i="171"/>
  <c r="X112" i="171"/>
  <c r="X33" i="171"/>
  <c r="X119" i="171"/>
  <c r="X31" i="171"/>
  <c r="X116" i="171"/>
  <c r="X123" i="171"/>
  <c r="X35" i="171"/>
  <c r="X124" i="171"/>
  <c r="X117" i="171"/>
  <c r="X32" i="171"/>
  <c r="X118" i="171"/>
  <c r="X36" i="171"/>
</calcChain>
</file>

<file path=xl/sharedStrings.xml><?xml version="1.0" encoding="utf-8"?>
<sst xmlns="http://schemas.openxmlformats.org/spreadsheetml/2006/main" count="5862" uniqueCount="613">
  <si>
    <t xml:space="preserve"> </t>
  </si>
  <si>
    <t>Annex 8 - Adjustment allowance methodology</t>
  </si>
  <si>
    <t>Version Control</t>
  </si>
  <si>
    <t>Date Published</t>
  </si>
  <si>
    <t>Changes</t>
  </si>
  <si>
    <t>v1.1</t>
  </si>
  <si>
    <t>Published for statutory consultation</t>
  </si>
  <si>
    <t>v1.2</t>
  </si>
  <si>
    <t>Added an adjustment for customer attrition updated CPIH for cap period five, added extra labelling and model map
Published with the decision on reassessing the wholesale cost allowance in the first default tariff cap period</t>
  </si>
  <si>
    <t>v1.3</t>
  </si>
  <si>
    <t>Published alongside the default tariff cap level: 1 October 2020 to 31 March 2021</t>
  </si>
  <si>
    <t>v1.4</t>
  </si>
  <si>
    <t>COVID-19 adjustment added. Published alongside the default tariff cap level: 1 April 2021 to 30 September 2021</t>
  </si>
  <si>
    <t>v1.5</t>
  </si>
  <si>
    <t>The COVID-19 adjustment for cap periods four and five was spread across cap period six and seven, as decided in February 2021 decision. This output can be found in tab '1a Adjustment Allowance'.
This model was published alongside the 'decision on the potential impact of COVID-19 on the default tariff cap: cap period seven'.</t>
  </si>
  <si>
    <t>v1.6</t>
  </si>
  <si>
    <t>The additional wholesale cost adjustment for cap period eight was spread through cap periods nine and ten as decided in the August 2022 decision. 
Also, added an adjustment for the correction of backwardation costs incurred in cap period seven. This is spread over cap periods nine and ten. 
This output can be found in 1a Adjustment Allowance. 
This model was published alongside the 'Price cap - Decision on possible wholesale cost adjustment'.</t>
  </si>
  <si>
    <t>Description</t>
  </si>
  <si>
    <t>This annex sets out the methodology and sources used to calculate the value of the Adjustment Allowance Component for each fuel, 28AD Charge Restriction Period, Benchmark Metering Arrangement, Payment Method and Charge Restriction Region.</t>
  </si>
  <si>
    <t>&lt;= Denotes an input</t>
  </si>
  <si>
    <t>&lt;= Denotes a calculation or output</t>
  </si>
  <si>
    <t>List of tabs</t>
  </si>
  <si>
    <t>Tab name</t>
  </si>
  <si>
    <t>Tab type</t>
  </si>
  <si>
    <t>Front sheet</t>
  </si>
  <si>
    <t>n/a</t>
  </si>
  <si>
    <t>Title</t>
  </si>
  <si>
    <t>Notes</t>
  </si>
  <si>
    <t>This tab</t>
  </si>
  <si>
    <t>Outputs</t>
  </si>
  <si>
    <t>1a Adjustment Allowance</t>
  </si>
  <si>
    <t>Translates to the correct format to be input into the default tariff cap model</t>
  </si>
  <si>
    <t>Calculations</t>
  </si>
  <si>
    <t>2a Q1 Adjustment component</t>
  </si>
  <si>
    <t>Calculation</t>
  </si>
  <si>
    <t>This tab takes the final adjustment charge then applies the allowances and losses (from cap period 1) to calculate the regional allowance.</t>
  </si>
  <si>
    <t>2b COVID Adjustment</t>
  </si>
  <si>
    <t>On this tab we calculate the COVID-19 adjustment level for each cap period using the input costs based on supplier data.</t>
  </si>
  <si>
    <t>2c AWC adjustment</t>
  </si>
  <si>
    <t>On this tab we calculate the additional wholesale cost adjustment level for each cap period using the input costs based on supplier data.</t>
  </si>
  <si>
    <t>2d Backwardation adjustment</t>
  </si>
  <si>
    <t xml:space="preserve">On this tab we calculate the backwardation adjustment level for each cap period using the input costs based on evidence submitted by suppliers </t>
  </si>
  <si>
    <t>Inputs</t>
  </si>
  <si>
    <t>3a Adjustment term</t>
  </si>
  <si>
    <t>This tab shows the calculation of the adjusted charge (per MWh) using supplier costs and market share. The value is adjusted by consumption and customer volumes.</t>
  </si>
  <si>
    <t>3b Allowances</t>
  </si>
  <si>
    <t>This tab shows the assumed uplifts for reshaping, forecast error and imbalance; transaction costs; and (for gas) unidentified gas.</t>
  </si>
  <si>
    <t>3c Demand</t>
  </si>
  <si>
    <t>This tab shows the demand assumptions used to calculate the Direct Fuel Cost Component</t>
  </si>
  <si>
    <t>3d Electricity losses</t>
  </si>
  <si>
    <t>This tab summarises the loss multipliers used to uplift direct fuel costs, for each Charge Restriction Period. It is populated using the outputs of the "Demand and losses" workbook.</t>
  </si>
  <si>
    <t>3e CPIH</t>
  </si>
  <si>
    <t>This tab shows the Consumer Price Index including owner occupiers' housing costs (CPIH) used to inflate the adjustment</t>
  </si>
  <si>
    <t>3f Cap levels</t>
  </si>
  <si>
    <t>This tab shows the level of the default tariff cap in cap periods three and four. We use it to calculate the average cap at nil as a proportion of the cap at typical consumption</t>
  </si>
  <si>
    <t>3g UIG</t>
  </si>
  <si>
    <t xml:space="preserve">This tab shows the assumed uplifts for unidentified gas for cap period eight </t>
  </si>
  <si>
    <t>3h Unexpected SVT demand costs</t>
  </si>
  <si>
    <t>This tab shows the lower quartile benchmarked unexpected SVT demand costs for cap period eight from our internal analysis using supplier reported data</t>
  </si>
  <si>
    <t>3i Backwardation (P7)</t>
  </si>
  <si>
    <t>This tab shows the outcome of a review of cap period seven backwardation estimates to ensure the level of the price cap is set at its intended benchmark level.</t>
  </si>
  <si>
    <t>Model Map</t>
  </si>
  <si>
    <t>Adjustment Allowance</t>
  </si>
  <si>
    <t xml:space="preserve">This tab shows the Adjustment Allowance values for each fuel, Charge Restriction Region, Benchmark Metering Arrangement, Payment Method, Benchmark Consumption and 28AD Charge Restriction Period, calculated according to Annex 8 to the licence conditions
Also, note that for cap periods nine (October 2022- March 2023) and ten (April 2023-September 2023)  benchmark at Nil consumption is hard coded with a value of Zero. This is because we only include the adjustment at TDCV.
For cap periods nine (October 2022- March 2023) and ten (April 2023-September 2023), the additional wholesale cost adjustment applies only for standard credit and other payment methods and backwardation adjustment applies to all payment methods
</t>
  </si>
  <si>
    <t>1. Adjustment Allowance breakdown</t>
  </si>
  <si>
    <t>Fuel</t>
  </si>
  <si>
    <t>Benchmark Metering Arrangement</t>
  </si>
  <si>
    <t>Payment method</t>
  </si>
  <si>
    <t>Benchmark Annual Consumption Level</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</si>
  <si>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</si>
  <si>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</si>
  <si>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</si>
  <si>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</si>
  <si>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</si>
  <si>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</si>
  <si>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</si>
  <si>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</si>
  <si>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</si>
  <si>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</si>
  <si>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</si>
  <si>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</si>
  <si>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</si>
  <si>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</si>
  <si>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</si>
  <si>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</si>
  <si>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</si>
  <si>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</si>
  <si>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</si>
  <si>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</si>
  <si>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</si>
  <si>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</si>
  <si>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</si>
  <si>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</si>
  <si>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</si>
  <si>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</si>
  <si>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Update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</si>
  <si>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</si>
  <si>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</si>
  <si>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</si>
  <si>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</si>
  <si>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</si>
  <si>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</si>
  <si>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</si>
  <si>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</si>
  <si>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</si>
  <si>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</si>
  <si>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</si>
  <si>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</si>
  <si>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</si>
  <si>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</si>
  <si>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</si>
  <si>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</si>
  <si>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</si>
  <si>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</si>
  <si>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</si>
  <si>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Fiscal year (April to March):</t>
  </si>
  <si>
    <t>2015/2016</t>
  </si>
  <si>
    <t>2016/2017</t>
  </si>
  <si>
    <t>2017/2018</t>
  </si>
  <si>
    <t>2018/2019</t>
  </si>
  <si>
    <t>2019/2020</t>
  </si>
  <si>
    <t>2020/2021</t>
  </si>
  <si>
    <t>2021/2022</t>
  </si>
  <si>
    <t>2022/2023</t>
  </si>
  <si>
    <t>2023/2024</t>
  </si>
  <si>
    <t>Electricity</t>
  </si>
  <si>
    <t>Single-Rate Metering Arrangement</t>
  </si>
  <si>
    <t>Standard credit</t>
  </si>
  <si>
    <t>Nil</t>
  </si>
  <si>
    <t>Eastern</t>
  </si>
  <si>
    <t>£ per customer per year</t>
  </si>
  <si>
    <t>-</t>
  </si>
  <si>
    <t>East Midlands</t>
  </si>
  <si>
    <t>London</t>
  </si>
  <si>
    <t>N Wales and Mersey</t>
  </si>
  <si>
    <t>Midlands</t>
  </si>
  <si>
    <t>Northern</t>
  </si>
  <si>
    <t>North West</t>
  </si>
  <si>
    <t>Southern</t>
  </si>
  <si>
    <t>South East</t>
  </si>
  <si>
    <t>South Wales</t>
  </si>
  <si>
    <t>Southern Western</t>
  </si>
  <si>
    <t>Yorkshire</t>
  </si>
  <si>
    <t>Southern Scotland</t>
  </si>
  <si>
    <t>Northern Scotland</t>
  </si>
  <si>
    <t>TDCV</t>
  </si>
  <si>
    <t>Other Payment Method</t>
  </si>
  <si>
    <t>PPM</t>
  </si>
  <si>
    <t>Multi-Rate Metering Arrangement</t>
  </si>
  <si>
    <t>Gas</t>
  </si>
  <si>
    <t>Q1 adjustment component</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</si>
  <si>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</si>
  <si>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</si>
  <si>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£/MWh at transmission system</t>
  </si>
  <si>
    <t>Multi-Register Metering Arrangement</t>
  </si>
  <si>
    <t>£/MWh at NBP</t>
  </si>
  <si>
    <t>2. Apply allowance for shaping, forecast error and imbalance; transaction costs; and basis risk</t>
  </si>
  <si>
    <t xml:space="preserve">3. Apply regional electricity losses and unidentified gas uplift </t>
  </si>
  <si>
    <t>£/MWh supplied</t>
  </si>
  <si>
    <t>4.Adjustment charge at Benchmark Annual Consumption Level m kWh (typical consumption)</t>
  </si>
  <si>
    <t>COVID Adjustment</t>
  </si>
  <si>
    <t>This tab shows the calculation of the cap allowance from the COVID related costs.</t>
  </si>
  <si>
    <t>To update this file, insert rows between the latest cap period of costs and the block of "Final period of costs" cells. This will ensure all formulas are correctly applied without having to change references.</t>
  </si>
  <si>
    <t>Section 1: Additional COVID costs incurred split by cap period</t>
  </si>
  <si>
    <t>Source: supplier data</t>
  </si>
  <si>
    <t>This table shows the input of additional COVID costs per customer account incurred during each cap period. Increment calculations do not take into account inflation. The table provides our latest view of costs in each period of allowance we set. E.g. cells D11:D16 are costs incurred in cap period 4 for inclusion in the allowance set in cap period 6.</t>
  </si>
  <si>
    <t>The input for this table comes from our analysis of supplier data.</t>
  </si>
  <si>
    <t>Period of cost</t>
  </si>
  <si>
    <t>Costs included in cap 6</t>
  </si>
  <si>
    <t>Costs included in cap 7</t>
  </si>
  <si>
    <t>Additional COVID cost</t>
  </si>
  <si>
    <t>Cap period 4</t>
  </si>
  <si>
    <t>Standard Credit</t>
  </si>
  <si>
    <t>Other</t>
  </si>
  <si>
    <t>Cap period 5</t>
  </si>
  <si>
    <t>Cap period 6</t>
  </si>
  <si>
    <t>Final period of costs</t>
  </si>
  <si>
    <t>Section 2: Calculating Nil consumption</t>
  </si>
  <si>
    <t>In this section, we adjust the costs to split them between TDCV and Nil consumption. This determines how much of the costs sit in the standing charge and Unit rate.</t>
  </si>
  <si>
    <t>The below two tables show the direct debit, GB average cap levels at Nil and TDCV for cap periods 3 and 4.</t>
  </si>
  <si>
    <t>Electricity cap level</t>
  </si>
  <si>
    <t>Cap period 3</t>
  </si>
  <si>
    <t>Gas cap level</t>
  </si>
  <si>
    <t>We calculate the dual fuel cap level by summing the gas and electricity cap levels.</t>
  </si>
  <si>
    <t>Dual fuel cap level</t>
  </si>
  <si>
    <t>We use the dual fuel cap levels at Nil and TDCV to calculate Nil level of the cap as a proportion of TDCV</t>
  </si>
  <si>
    <t>Dual fuel</t>
  </si>
  <si>
    <t>Nil level as a percentage of TDCV</t>
  </si>
  <si>
    <t>Average</t>
  </si>
  <si>
    <t>The below two tables splits the cost inputs from section 1 into Nil and TDCV levels for the allowance.</t>
  </si>
  <si>
    <t>To calculate nil consumption, we multiply the original inputs by 16% derived from the above tables.</t>
  </si>
  <si>
    <t>Benchmark annual consumption</t>
  </si>
  <si>
    <t>Check cell: check that the count of Nil consumption rows equals the count of TDCV rows</t>
  </si>
  <si>
    <t>Section 3: Calculate net TDCV values</t>
  </si>
  <si>
    <t>In this section we calculate the net TDCV value. This is the amount of costs only in the unit rate and is calculated by subtracting the nil consumption value from the TDCV value.</t>
  </si>
  <si>
    <t>The following two tables show the Nil consumption value of the costs and the net TDCV value of the costs</t>
  </si>
  <si>
    <t>Net TDCV</t>
  </si>
  <si>
    <t>Section 4: Weighting by time and demand for recovery period</t>
  </si>
  <si>
    <t>In this section, we weight the costs by time and demand to ensure any specified costs are recovered over 6 months rather than 12 months. The cap is set in annual levels so to ensure recovery over six months, we must adjust the allowance upwards.</t>
  </si>
  <si>
    <t>The following two tables show the percentage of annual demand over summer and winter periods</t>
  </si>
  <si>
    <t>Summer</t>
  </si>
  <si>
    <t>Winter</t>
  </si>
  <si>
    <t>Demand share</t>
  </si>
  <si>
    <t>The below table shows the scalars for recovery over single cap periods (split by summer and winter periods).</t>
  </si>
  <si>
    <t>For Nil consumption this is just 2 because the nil consumption value does not vary by time. Moving from annual recovery to 6 month recover is just (12/6) in this case.</t>
  </si>
  <si>
    <t>Summer &amp; Winter</t>
  </si>
  <si>
    <t>Electricity &amp; Gas</t>
  </si>
  <si>
    <t>Scalars for TDCV depend on the share of annual demand in that given period. We calculate this at 1/share of demand.</t>
  </si>
  <si>
    <t>The following table shows which periods of costs recovered over a single cap period</t>
  </si>
  <si>
    <t>The following two tables calculate the weighted nil and TDCV levels of the adjustment for each given period of cost.</t>
  </si>
  <si>
    <t>The nil value table multiples the relevant costs by 2.</t>
  </si>
  <si>
    <t>The TDCV table uses the demand scalars.</t>
  </si>
  <si>
    <t>Section 5: Recalculate full TDCV</t>
  </si>
  <si>
    <t>In this section, we recalculate the full TDCV values of the adjustment. We previously calculated the net TDCV value to weight by time/consumption where we recover costs over a six month period.</t>
  </si>
  <si>
    <t>The following table shows the Nil consumption values. The nil consumption table is taken directly from section 4. The TDCV table sums the nil and net TDCV values.</t>
  </si>
  <si>
    <t>Section 6: COVID adjustment allowance</t>
  </si>
  <si>
    <t>In this section, we sum the adjustment values across the periods of cost. This gives us a total allowance per cap parameter for each cap period where we are setting an allowance.</t>
  </si>
  <si>
    <t>COVID adjustment allowance</t>
  </si>
  <si>
    <t>Additional Wholesale Cost Adjustment</t>
  </si>
  <si>
    <t xml:space="preserve">This tab shows the calculation of the cap allowance from additional wholesale costs. We adjust the benchmark unexpected SVT demand costs input in sheet 3h for regional electricity losses and unidentified gas. These values are fed into the respective cells in sheet 1a Adjustment Allowance.
We use electricity losses and unidentified gas relating to cap period eight. This is because we consider it more accurate to apply the losses/unidentified gas adjustment to reflect the costs of the additional energy suppliers needed to buy in that cap period.  </t>
  </si>
  <si>
    <t>Payment Method</t>
  </si>
  <si>
    <t>1. Unexpected SVT demand costs</t>
  </si>
  <si>
    <t>Non-PPM</t>
  </si>
  <si>
    <t xml:space="preserve">£ per customer per year </t>
  </si>
  <si>
    <t xml:space="preserve">2. Apply regional electricity losses and unidentified gas uplift </t>
  </si>
  <si>
    <t>Backwardation Adjustment (P7)</t>
  </si>
  <si>
    <t>This tab shows the calculation of the cap allowance from backwardation costs. We adjust the backwardation costs (P7) in sheet 3i for regional electricity losses and unidentified gas. These values are fed into the respective cells in sheet 1a Adjustment Allowance.
We use electricity losses and unidentified gas relating to cap period eight. This is because we use cap period eight electricity losses and unidentified gas to uplift the initial cap period seven adjustment, therefore we want to maintain the consistency between the two adjustments</t>
  </si>
  <si>
    <t>Adjustment</t>
  </si>
  <si>
    <t>This tab shows the per MWh values for each supplier and the weighted average level we use as an input to the calculations</t>
  </si>
  <si>
    <t>Per MWh adjustment by supplier (£ per MWh, 2019 prices)</t>
  </si>
  <si>
    <t>Supplier</t>
  </si>
  <si>
    <t>Electricity - Single rate</t>
  </si>
  <si>
    <t>Electricity - Multi-register</t>
  </si>
  <si>
    <t xml:space="preserve">Note: </t>
  </si>
  <si>
    <t>Data removed for publication purposes</t>
  </si>
  <si>
    <t>Market share for weighting (2019 customer accounts)</t>
  </si>
  <si>
    <t>Note:</t>
  </si>
  <si>
    <t>Weighted average costs in Cap 1 (£ per MWh, 2019 prices)</t>
  </si>
  <si>
    <t>Weighted average costs (£ per MWh, 2019 prices)</t>
  </si>
  <si>
    <t>Cap period 1 allowance (£ per MWh, 2019 prices)</t>
  </si>
  <si>
    <t>Source: Annex 2 - wholesale cost allowance</t>
  </si>
  <si>
    <t>Cap 1 allowance (£ per MWh, 2019 prices)</t>
  </si>
  <si>
    <t>Note this allowance is before applying 1) allowances for shaping, forecast error and imbalance; transaction costs; and basis risk 2) electricity losses</t>
  </si>
  <si>
    <t>Difference between allowance and weighted costs (£ per MWh, 2019 prices)</t>
  </si>
  <si>
    <t>Difference in costs (per MWh)</t>
  </si>
  <si>
    <t>Adjustment for differences in period length (consumption in period)</t>
  </si>
  <si>
    <t>We adjust for the differences in average consumption between the period in which the original wholesale allowance was provided (cap period 1) and the period in which the reassessed wholesale allowance will be recovered (cap period 5).</t>
  </si>
  <si>
    <t>% consumption in cap period 1</t>
  </si>
  <si>
    <t>% consumption in cap period 5</t>
  </si>
  <si>
    <t>Consumption adjustment factor</t>
  </si>
  <si>
    <t>Charge adjusted for differences in period length (adjusted by consumption) (£ per MWh, 2019 prices)</t>
  </si>
  <si>
    <t>Consumption adjusted charge (£ per MWh, 2019 prices)</t>
  </si>
  <si>
    <t>Attrition adjusted charge (£ per MWh, 2019 prices)</t>
  </si>
  <si>
    <t>Source: Ofgem analysis of customer account data</t>
  </si>
  <si>
    <t>We adjust for attrition of default tariff customers to acknowledge suppliers have less customers in cap period 5 to recover costs over than in cap period 1.</t>
  </si>
  <si>
    <t>Attrition in customer volumes</t>
  </si>
  <si>
    <t>Adjustment for attrition in customer volumes</t>
  </si>
  <si>
    <t>Adjusted charge indexed by CPIH (£ per MWh, 2020 prices)</t>
  </si>
  <si>
    <t>Indexed adjustment (£ per MWh, 2020 prices)</t>
  </si>
  <si>
    <t>Allowances</t>
  </si>
  <si>
    <t>Single rate</t>
  </si>
  <si>
    <t>Multi-register</t>
  </si>
  <si>
    <t>Seasonal to monthly shaping</t>
  </si>
  <si>
    <t>Monthly peak/baseload to hourly shaping</t>
  </si>
  <si>
    <t>Rehedging day ahead</t>
  </si>
  <si>
    <t>Imbalance</t>
  </si>
  <si>
    <t>Transaction costs</t>
  </si>
  <si>
    <t>Additional risk allowance</t>
  </si>
  <si>
    <t>Total</t>
  </si>
  <si>
    <t>Quarterly to monthly shaping</t>
  </si>
  <si>
    <t>Unidentified gas</t>
  </si>
  <si>
    <t>Demand</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</si>
  <si>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</si>
  <si>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Data same as that which is used in Annex 2: Wholesale cost allowance</t>
  </si>
  <si>
    <t>Typical consumption values</t>
  </si>
  <si>
    <t>Fuel / Benchmark Metering Arrangement</t>
  </si>
  <si>
    <t>Typical consumption, MWh</t>
  </si>
  <si>
    <t>Electricity - Single-Rate Metering Arrangement</t>
  </si>
  <si>
    <t>Electricity - Multi-Register Metering Arrangement</t>
  </si>
  <si>
    <t>Electricity - demand shares</t>
  </si>
  <si>
    <t>Share of demand cap period 5</t>
  </si>
  <si>
    <t>Share of demand cap period 1</t>
  </si>
  <si>
    <t>Profile class</t>
  </si>
  <si>
    <t>Electricity - peak / baseload split</t>
  </si>
  <si>
    <t>Peak</t>
  </si>
  <si>
    <t>Baseload</t>
  </si>
  <si>
    <t>Share of contracts</t>
  </si>
  <si>
    <t>Gas - demand shares</t>
  </si>
  <si>
    <t>Quarter</t>
  </si>
  <si>
    <t>Share of demand (cap period 5)</t>
  </si>
  <si>
    <t>Share of demand (cap period 1)</t>
  </si>
  <si>
    <t>Jan - Mar</t>
  </si>
  <si>
    <t>Apr - Jun</t>
  </si>
  <si>
    <t>Jul - Sep</t>
  </si>
  <si>
    <t>Oct - Dec</t>
  </si>
  <si>
    <t>Season</t>
  </si>
  <si>
    <t>Electricity - demand shares - Single Rate Meter</t>
  </si>
  <si>
    <t>Q418</t>
  </si>
  <si>
    <t>Q119</t>
  </si>
  <si>
    <t>Share</t>
  </si>
  <si>
    <t>Electricity - demand shares - Multi rate Meters</t>
  </si>
  <si>
    <t>Losses</t>
  </si>
  <si>
    <t>This tab summarises the loss multipliers used to uplift direct fuel costs, for each 28AD Charge Restriction Period. It is populated using the outputs of the "Demand and losses" workbook.</t>
  </si>
  <si>
    <t>Updated calculated as of:</t>
  </si>
  <si>
    <t>Year:</t>
  </si>
  <si>
    <t>2015/16</t>
  </si>
  <si>
    <t>2016/17</t>
  </si>
  <si>
    <t>2017/18</t>
  </si>
  <si>
    <t>2018/19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</si>
  <si>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</si>
  <si>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</si>
  <si>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</si>
  <si>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</si>
  <si>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</si>
  <si>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</si>
  <si>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</si>
  <si>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</si>
  <si>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</si>
  <si>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</si>
  <si>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</si>
  <si>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</si>
  <si>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</si>
  <si>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</si>
  <si>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</si>
  <si>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</si>
  <si>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</si>
  <si>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</si>
  <si>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</si>
  <si>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</si>
  <si>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</si>
  <si>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</si>
  <si>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</si>
  <si>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</si>
  <si>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</si>
  <si>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</si>
  <si>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</si>
  <si>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</si>
  <si>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</si>
  <si>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</si>
  <si>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</si>
  <si>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</si>
  <si>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</si>
  <si>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</si>
  <si>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</si>
  <si>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</si>
  <si>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</si>
  <si>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</si>
  <si>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</si>
  <si>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</si>
  <si>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</si>
  <si>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</si>
  <si>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</si>
  <si>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</si>
  <si>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</si>
  <si>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</si>
  <si>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</si>
  <si>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</si>
  <si>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</si>
  <si>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</si>
  <si>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</si>
  <si>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</si>
  <si>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</si>
  <si>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</si>
  <si>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</si>
  <si>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</si>
  <si>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</si>
  <si>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</si>
  <si>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</si>
  <si>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</si>
  <si>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</si>
  <si>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</si>
  <si>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</si>
  <si>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</si>
  <si>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</si>
  <si>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</si>
  <si>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</si>
  <si>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</si>
  <si>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</si>
  <si>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</si>
  <si>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</si>
  <si>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</si>
  <si>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</si>
  <si>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</si>
  <si>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</si>
  <si>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</si>
  <si>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</si>
  <si>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</si>
  <si>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</si>
  <si>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</si>
  <si>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</si>
  <si>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</si>
  <si>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</si>
  <si>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</si>
  <si>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</si>
  <si>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</si>
  <si>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</si>
  <si>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</si>
  <si>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</si>
  <si>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</si>
  <si>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</si>
  <si>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</si>
  <si>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</si>
  <si>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</si>
  <si>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</si>
  <si>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</si>
  <si>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</si>
  <si>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</si>
  <si>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</si>
  <si>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</si>
  <si>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</si>
  <si>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</si>
  <si>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</si>
  <si>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</si>
  <si>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</si>
  <si>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</si>
  <si>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</si>
  <si>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</si>
  <si>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</si>
  <si>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</si>
  <si>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</si>
  <si>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</si>
  <si>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</si>
  <si>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</si>
  <si>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</si>
  <si>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</si>
  <si>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</si>
  <si>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</si>
  <si>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</si>
  <si>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</si>
  <si>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</si>
  <si>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</si>
  <si>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</si>
  <si>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</si>
  <si>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</si>
  <si>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</si>
  <si>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</si>
  <si>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</si>
  <si>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</si>
  <si>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</si>
  <si>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</si>
  <si>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</si>
  <si>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</si>
  <si>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</si>
  <si>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</si>
  <si>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</si>
  <si>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</si>
  <si>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</si>
  <si>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</si>
  <si>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</si>
  <si>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</si>
  <si>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</si>
  <si>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</si>
  <si>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</si>
  <si>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</si>
  <si>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</si>
  <si>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</si>
  <si>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</si>
  <si>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</si>
  <si>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</si>
  <si>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</si>
  <si>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</si>
  <si>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</si>
  <si>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</si>
  <si>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</si>
  <si>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</si>
  <si>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</si>
  <si>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</si>
  <si>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</si>
  <si>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</si>
  <si>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</si>
  <si>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</si>
  <si>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</si>
  <si>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</si>
  <si>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</si>
  <si>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</si>
  <si>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</si>
  <si>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</si>
  <si>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</si>
  <si>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</si>
  <si>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</si>
  <si>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</si>
  <si>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</si>
  <si>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</si>
  <si>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</si>
  <si>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</si>
  <si>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</si>
  <si>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</si>
  <si>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</si>
  <si>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</si>
  <si>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</si>
  <si>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</si>
  <si>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</si>
  <si>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</si>
  <si>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</si>
  <si>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</si>
  <si>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</si>
  <si>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</si>
  <si>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</si>
  <si>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</si>
  <si>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</si>
  <si>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</si>
  <si>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</si>
  <si>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</si>
  <si>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</si>
  <si>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</si>
  <si>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</si>
  <si>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</si>
  <si>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</si>
  <si>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</si>
  <si>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</si>
  <si>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</si>
  <si>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</si>
  <si>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</si>
  <si>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</si>
  <si>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</si>
  <si>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</si>
  <si>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</si>
  <si>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</si>
  <si>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</si>
  <si>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</si>
  <si>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</si>
  <si>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</si>
  <si>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</si>
  <si>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</si>
  <si>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</si>
  <si>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</si>
  <si>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</si>
  <si>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</si>
  <si>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</si>
  <si>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</si>
  <si>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</si>
  <si>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</si>
  <si>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</si>
  <si>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</si>
  <si>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</si>
  <si>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</si>
  <si>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</si>
  <si>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</si>
  <si>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</si>
  <si>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</si>
  <si>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</si>
  <si>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</si>
  <si>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</si>
  <si>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</si>
  <si>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</si>
  <si>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</si>
  <si>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</si>
  <si>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</si>
  <si>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</si>
  <si>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</si>
  <si>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</si>
  <si>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</si>
  <si>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</si>
  <si>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</si>
  <si>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</si>
  <si>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</si>
  <si>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</si>
  <si>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</si>
  <si>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</si>
  <si>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</si>
  <si>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</si>
  <si>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</si>
  <si>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</si>
  <si>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</si>
  <si>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</si>
  <si>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</si>
  <si>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</si>
  <si>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</si>
  <si>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</si>
  <si>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</si>
  <si>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</si>
  <si>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</si>
  <si>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</si>
  <si>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</si>
  <si>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</si>
  <si>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</si>
  <si>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</si>
  <si>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</si>
  <si>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</si>
  <si>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</si>
  <si>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</si>
  <si>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</si>
  <si>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</si>
  <si>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</si>
  <si>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</si>
  <si>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</si>
  <si>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</si>
  <si>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</si>
  <si>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</si>
  <si>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</si>
  <si>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2020 JAN</t>
  </si>
  <si>
    <t>2020 FEB</t>
  </si>
  <si>
    <t>2020 MAR</t>
  </si>
  <si>
    <t>2020 APR</t>
  </si>
  <si>
    <t>2020 MAY</t>
  </si>
  <si>
    <t>Cap levels</t>
  </si>
  <si>
    <t>This tab shows the DD cap levels for cap periods 3 and 4 used to calculate the nil consumption level of the COVID adjustment</t>
  </si>
  <si>
    <t>Nil kWh</t>
  </si>
  <si>
    <t>TDCV (3,100 kWh)</t>
  </si>
  <si>
    <t>£</t>
  </si>
  <si>
    <t>TDCV (12,000 kWh)</t>
  </si>
  <si>
    <t>Unidentified Gas</t>
  </si>
  <si>
    <t xml:space="preserve">This tab shows the assumed uplifts for unidentified gas for cap period eight. This is used to calculate the allowance in the cap (gas) for unexpected SVT demand costs and the backwardation adjustment </t>
  </si>
  <si>
    <t>Gas Non-PPM</t>
  </si>
  <si>
    <t>Gas PPM</t>
  </si>
  <si>
    <t xml:space="preserve">Unexpected SVT demand costs </t>
  </si>
  <si>
    <t>This tab shows the lower quartile benchmarked unexpected SVT demand costs for cap period eight from our internal analysis using supplier-reported data in response to the specific wholesale cost RFI (March 2022) and in response to the May 2022 consultation on a possible wholesale costs adjustment. These costs would be spread through cap periods nine and ten.</t>
  </si>
  <si>
    <t>April 2022- September 2022</t>
  </si>
  <si>
    <t>£ per customer</t>
  </si>
  <si>
    <t xml:space="preserve">£ per customer </t>
  </si>
  <si>
    <t>Backwardation (P7) costs</t>
  </si>
  <si>
    <t>This tab shows the outcome of a review of cap period 7 backwardation estimates, to ensure the level of the price cap is set at its intended benchmark level. The outcome of this review was based on evidence submitted as part of the November 2021 Wholesale consultation.</t>
  </si>
  <si>
    <t xml:space="preserve">Backwardation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</si>
</sst>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_);[Red]\(&quot;$&quot;#,##0\)"/>
    <numFmt numFmtId="165" formatCode="_(* #,##0.00_);_(* \(#,##0.00\);_(* &quot;-&quot;??_);_(@_)"/>
    <numFmt numFmtId="166" formatCode="_(&quot;£&quot;* #,##0.00_);_(&quot;£&quot;* \(#,##0.00\);_(&quot;£&quot;* &quot;-&quot;??_);_(@_)"/>
    <numFmt numFmtId="167" formatCode="0.0%"/>
    <numFmt numFmtId="168" formatCode="0.000"/>
    <numFmt numFmtId="169" formatCode="_-[$€-2]* #,##0.00_-;\-[$€-2]* #,##0.00_-;_-[$€-2]* &quot;-&quot;??_-"/>
    <numFmt numFmtId="170" formatCode="_-[$£-809]* #,##0_-;\-[$£-809]* #,##0_-;_-[$£-809]* &quot;-&quot;??_-;_-@_-"/>
    <numFmt numFmtId="171" formatCode="#,##0.0"/>
    <numFmt numFmtId="172" formatCode="0.0000000000000000000000000"/>
    <numFmt numFmtId="173" formatCode="0.000000_)"/>
    <numFmt numFmtId="174" formatCode="0.0"/>
    <numFmt numFmtId="175" formatCode="0.0000%"/>
  </numFmts>
  <fonts count="112">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sz val="9"/>
      <color rgb="FFFF0000"/>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sz val="11"/>
      <name val="Calibri"/>
      <family val="2"/>
      <scheme val="minor"/>
    </font>
    <font>
      <sz val="8"/>
      <name val="Calibri"/>
      <family val="2"/>
      <scheme val="minor"/>
    </font>
    <font>
      <sz val="9"/>
      <color theme="0" tint="-0.249977111117893"/>
      <name val="Verdana"/>
      <family val="2"/>
    </font>
  </fonts>
  <fills count="10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rgb="FF000000"/>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6"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9" fontId="12" fillId="0" borderId="0" applyFont="0" applyFill="0" applyBorder="0" applyAlignment="0" applyProtection="0"/>
    <xf numFmtId="0" fontId="12" fillId="0" borderId="0"/>
    <xf numFmtId="9" fontId="12" fillId="0" borderId="0" applyFont="0" applyFill="0" applyBorder="0" applyAlignment="0" applyProtection="0"/>
    <xf numFmtId="166" fontId="27" fillId="0" borderId="0" applyFont="0" applyFill="0" applyBorder="0" applyAlignment="0" applyProtection="0"/>
    <xf numFmtId="170" fontId="21" fillId="0" borderId="0"/>
    <xf numFmtId="170" fontId="20" fillId="0" borderId="0"/>
    <xf numFmtId="170" fontId="20" fillId="0" borderId="0"/>
    <xf numFmtId="170" fontId="21" fillId="0" borderId="0"/>
    <xf numFmtId="170" fontId="21" fillId="0" borderId="0"/>
    <xf numFmtId="170" fontId="21" fillId="0" borderId="0"/>
    <xf numFmtId="170"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6" fontId="1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70" fontId="19" fillId="0" borderId="0" applyNumberFormat="0" applyFill="0" applyBorder="0" applyAlignment="0" applyProtection="0">
      <alignment vertical="top"/>
      <protection locked="0"/>
    </xf>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0" fontId="15"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0" fillId="0" borderId="0"/>
    <xf numFmtId="170" fontId="20" fillId="0" borderId="0"/>
    <xf numFmtId="170" fontId="20"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12" fillId="0" borderId="0"/>
    <xf numFmtId="170" fontId="21" fillId="0" borderId="0"/>
    <xf numFmtId="170" fontId="21" fillId="0" borderId="0"/>
    <xf numFmtId="170" fontId="21" fillId="0" borderId="0"/>
    <xf numFmtId="170" fontId="20" fillId="0" borderId="0"/>
    <xf numFmtId="170" fontId="20" fillId="0" borderId="0"/>
    <xf numFmtId="170" fontId="20" fillId="0" borderId="0"/>
    <xf numFmtId="170" fontId="12" fillId="0" borderId="0"/>
    <xf numFmtId="170" fontId="12" fillId="0" borderId="0"/>
    <xf numFmtId="170" fontId="12" fillId="0" borderId="0"/>
    <xf numFmtId="170" fontId="12" fillId="0" borderId="0"/>
    <xf numFmtId="170" fontId="15" fillId="0" borderId="0"/>
    <xf numFmtId="170" fontId="20" fillId="0" borderId="0"/>
    <xf numFmtId="170" fontId="20" fillId="0" borderId="0"/>
    <xf numFmtId="170" fontId="20" fillId="0" borderId="0"/>
    <xf numFmtId="170" fontId="21" fillId="0" borderId="0"/>
    <xf numFmtId="170" fontId="20" fillId="0" borderId="0"/>
    <xf numFmtId="170" fontId="20" fillId="0" borderId="0"/>
    <xf numFmtId="170" fontId="20" fillId="0" borderId="0"/>
    <xf numFmtId="170" fontId="21" fillId="0" borderId="0"/>
    <xf numFmtId="170" fontId="12" fillId="0" borderId="0"/>
    <xf numFmtId="170" fontId="12" fillId="0" borderId="0"/>
    <xf numFmtId="170" fontId="12" fillId="0" borderId="0"/>
    <xf numFmtId="170" fontId="21" fillId="0" borderId="0"/>
    <xf numFmtId="170" fontId="21" fillId="0" borderId="0"/>
    <xf numFmtId="170" fontId="21" fillId="0" borderId="0"/>
    <xf numFmtId="170" fontId="21" fillId="0" borderId="0"/>
    <xf numFmtId="170" fontId="12" fillId="0" borderId="0"/>
    <xf numFmtId="170" fontId="21" fillId="0" borderId="0"/>
    <xf numFmtId="170" fontId="21" fillId="0" borderId="0"/>
    <xf numFmtId="170" fontId="21" fillId="0" borderId="0"/>
    <xf numFmtId="170" fontId="21" fillId="0" borderId="0"/>
    <xf numFmtId="170" fontId="21" fillId="0" borderId="0"/>
    <xf numFmtId="0" fontId="15"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28" fillId="0" borderId="0"/>
    <xf numFmtId="170" fontId="21" fillId="0" borderId="0"/>
    <xf numFmtId="170" fontId="28" fillId="0" borderId="0"/>
    <xf numFmtId="170" fontId="28" fillId="0" borderId="0"/>
    <xf numFmtId="170" fontId="28" fillId="0" borderId="0"/>
    <xf numFmtId="170" fontId="12" fillId="0" borderId="0"/>
    <xf numFmtId="170" fontId="12" fillId="0" borderId="0"/>
    <xf numFmtId="170" fontId="28"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20" fillId="0" borderId="0"/>
    <xf numFmtId="170" fontId="20" fillId="0" borderId="0"/>
    <xf numFmtId="170" fontId="21" fillId="0" borderId="0"/>
    <xf numFmtId="170" fontId="12" fillId="0" borderId="0"/>
    <xf numFmtId="170" fontId="21" fillId="0" borderId="0"/>
    <xf numFmtId="170" fontId="21" fillId="0" borderId="0"/>
    <xf numFmtId="170" fontId="21" fillId="0" borderId="0"/>
    <xf numFmtId="17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17" fillId="22"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3" fillId="35" borderId="0" applyNumberFormat="0" applyBorder="0" applyAlignment="0" applyProtection="0"/>
    <xf numFmtId="169" fontId="17" fillId="22" borderId="0" applyNumberFormat="0" applyBorder="0" applyAlignment="0" applyProtection="0"/>
    <xf numFmtId="169" fontId="23" fillId="35" borderId="0" applyNumberFormat="0" applyBorder="0" applyAlignment="0" applyProtection="0"/>
    <xf numFmtId="169" fontId="23" fillId="35"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17" fillId="24"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3" fillId="38" borderId="0" applyNumberFormat="0" applyBorder="0" applyAlignment="0" applyProtection="0"/>
    <xf numFmtId="169" fontId="17" fillId="24" borderId="0" applyNumberFormat="0" applyBorder="0" applyAlignment="0" applyProtection="0"/>
    <xf numFmtId="169" fontId="23" fillId="38" borderId="0" applyNumberFormat="0" applyBorder="0" applyAlignment="0" applyProtection="0"/>
    <xf numFmtId="169" fontId="23" fillId="38"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17" fillId="26"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3" fillId="40" borderId="0" applyNumberFormat="0" applyBorder="0" applyAlignment="0" applyProtection="0"/>
    <xf numFmtId="169" fontId="17" fillId="26" borderId="0" applyNumberFormat="0" applyBorder="0" applyAlignment="0" applyProtection="0"/>
    <xf numFmtId="169" fontId="23" fillId="40" borderId="0" applyNumberFormat="0" applyBorder="0" applyAlignment="0" applyProtection="0"/>
    <xf numFmtId="169" fontId="23" fillId="40"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17" fillId="28"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3" fillId="42" borderId="0" applyNumberFormat="0" applyBorder="0" applyAlignment="0" applyProtection="0"/>
    <xf numFmtId="169" fontId="17" fillId="28" borderId="0" applyNumberFormat="0" applyBorder="0" applyAlignment="0" applyProtection="0"/>
    <xf numFmtId="169" fontId="23" fillId="42" borderId="0" applyNumberFormat="0" applyBorder="0" applyAlignment="0" applyProtection="0"/>
    <xf numFmtId="169" fontId="23" fillId="42"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3" fillId="35"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17" fillId="30"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3" fillId="44" borderId="0" applyNumberFormat="0" applyBorder="0" applyAlignment="0" applyProtection="0"/>
    <xf numFmtId="169" fontId="17" fillId="30" borderId="0" applyNumberFormat="0" applyBorder="0" applyAlignment="0" applyProtection="0"/>
    <xf numFmtId="169" fontId="23" fillId="44" borderId="0" applyNumberFormat="0" applyBorder="0" applyAlignment="0" applyProtection="0"/>
    <xf numFmtId="169" fontId="23"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17" fillId="3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3" fillId="40" borderId="0" applyNumberFormat="0" applyBorder="0" applyAlignment="0" applyProtection="0"/>
    <xf numFmtId="169" fontId="17" fillId="32" borderId="0" applyNumberFormat="0" applyBorder="0" applyAlignment="0" applyProtection="0"/>
    <xf numFmtId="169" fontId="23" fillId="40" borderId="0" applyNumberFormat="0" applyBorder="0" applyAlignment="0" applyProtection="0"/>
    <xf numFmtId="169" fontId="23" fillId="40"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17" fillId="23"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3" fillId="44" borderId="0" applyNumberFormat="0" applyBorder="0" applyAlignment="0" applyProtection="0"/>
    <xf numFmtId="169" fontId="17" fillId="23" borderId="0" applyNumberFormat="0" applyBorder="0" applyAlignment="0" applyProtection="0"/>
    <xf numFmtId="169" fontId="23" fillId="44" borderId="0" applyNumberFormat="0" applyBorder="0" applyAlignment="0" applyProtection="0"/>
    <xf numFmtId="169" fontId="23"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3"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17" fillId="25"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3" fillId="38" borderId="0" applyNumberFormat="0" applyBorder="0" applyAlignment="0" applyProtection="0"/>
    <xf numFmtId="169" fontId="17" fillId="25" borderId="0" applyNumberFormat="0" applyBorder="0" applyAlignment="0" applyProtection="0"/>
    <xf numFmtId="169" fontId="23" fillId="38" borderId="0" applyNumberFormat="0" applyBorder="0" applyAlignment="0" applyProtection="0"/>
    <xf numFmtId="169" fontId="23"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17" fillId="2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3" fillId="47" borderId="0" applyNumberFormat="0" applyBorder="0" applyAlignment="0" applyProtection="0"/>
    <xf numFmtId="169" fontId="17" fillId="27" borderId="0" applyNumberFormat="0" applyBorder="0" applyAlignment="0" applyProtection="0"/>
    <xf numFmtId="169" fontId="23" fillId="47" borderId="0" applyNumberFormat="0" applyBorder="0" applyAlignment="0" applyProtection="0"/>
    <xf numFmtId="169" fontId="23" fillId="47"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17" fillId="29"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3" fillId="37" borderId="0" applyNumberFormat="0" applyBorder="0" applyAlignment="0" applyProtection="0"/>
    <xf numFmtId="169" fontId="17" fillId="29" borderId="0" applyNumberFormat="0" applyBorder="0" applyAlignment="0" applyProtection="0"/>
    <xf numFmtId="169" fontId="23" fillId="37" borderId="0" applyNumberFormat="0" applyBorder="0" applyAlignment="0" applyProtection="0"/>
    <xf numFmtId="169" fontId="23" fillId="37"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17" fillId="31"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3" fillId="44" borderId="0" applyNumberFormat="0" applyBorder="0" applyAlignment="0" applyProtection="0"/>
    <xf numFmtId="169" fontId="17" fillId="31" borderId="0" applyNumberFormat="0" applyBorder="0" applyAlignment="0" applyProtection="0"/>
    <xf numFmtId="169" fontId="23" fillId="44" borderId="0" applyNumberFormat="0" applyBorder="0" applyAlignment="0" applyProtection="0"/>
    <xf numFmtId="169" fontId="23"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17" fillId="33"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3" fillId="40" borderId="0" applyNumberFormat="0" applyBorder="0" applyAlignment="0" applyProtection="0"/>
    <xf numFmtId="169" fontId="17" fillId="33" borderId="0" applyNumberFormat="0" applyBorder="0" applyAlignment="0" applyProtection="0"/>
    <xf numFmtId="169" fontId="23" fillId="40" borderId="0" applyNumberFormat="0" applyBorder="0" applyAlignment="0" applyProtection="0"/>
    <xf numFmtId="169" fontId="23" fillId="4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3" fillId="1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2" fillId="44" borderId="0" applyNumberFormat="0" applyBorder="0" applyAlignment="0" applyProtection="0"/>
    <xf numFmtId="169" fontId="33" fillId="11" borderId="0" applyNumberFormat="0" applyBorder="0" applyAlignment="0" applyProtection="0"/>
    <xf numFmtId="169" fontId="32" fillId="44" borderId="0" applyNumberFormat="0" applyBorder="0" applyAlignment="0" applyProtection="0"/>
    <xf numFmtId="169" fontId="32" fillId="44"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3" fillId="13"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2" fillId="52" borderId="0" applyNumberFormat="0" applyBorder="0" applyAlignment="0" applyProtection="0"/>
    <xf numFmtId="169" fontId="33" fillId="13" borderId="0" applyNumberFormat="0" applyBorder="0" applyAlignment="0" applyProtection="0"/>
    <xf numFmtId="169" fontId="32" fillId="52" borderId="0" applyNumberFormat="0" applyBorder="0" applyAlignment="0" applyProtection="0"/>
    <xf numFmtId="169" fontId="32" fillId="52"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3" fillId="15"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2" fillId="50" borderId="0" applyNumberFormat="0" applyBorder="0" applyAlignment="0" applyProtection="0"/>
    <xf numFmtId="169" fontId="33" fillId="15" borderId="0" applyNumberFormat="0" applyBorder="0" applyAlignment="0" applyProtection="0"/>
    <xf numFmtId="169" fontId="32" fillId="50" borderId="0" applyNumberFormat="0" applyBorder="0" applyAlignment="0" applyProtection="0"/>
    <xf numFmtId="169" fontId="32" fillId="50"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3" fillId="1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2" fillId="37" borderId="0" applyNumberFormat="0" applyBorder="0" applyAlignment="0" applyProtection="0"/>
    <xf numFmtId="169" fontId="33" fillId="17" borderId="0" applyNumberFormat="0" applyBorder="0" applyAlignment="0" applyProtection="0"/>
    <xf numFmtId="169" fontId="32" fillId="37" borderId="0" applyNumberFormat="0" applyBorder="0" applyAlignment="0" applyProtection="0"/>
    <xf numFmtId="169" fontId="32" fillId="37"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3" fillId="19"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2" fillId="44" borderId="0" applyNumberFormat="0" applyBorder="0" applyAlignment="0" applyProtection="0"/>
    <xf numFmtId="169" fontId="33" fillId="19" borderId="0" applyNumberFormat="0" applyBorder="0" applyAlignment="0" applyProtection="0"/>
    <xf numFmtId="169" fontId="32" fillId="44" borderId="0" applyNumberFormat="0" applyBorder="0" applyAlignment="0" applyProtection="0"/>
    <xf numFmtId="169" fontId="32" fillId="4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3" fillId="21"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2" fillId="38" borderId="0" applyNumberFormat="0" applyBorder="0" applyAlignment="0" applyProtection="0"/>
    <xf numFmtId="169" fontId="33" fillId="21" borderId="0" applyNumberFormat="0" applyBorder="0" applyAlignment="0" applyProtection="0"/>
    <xf numFmtId="169" fontId="32" fillId="38" borderId="0" applyNumberFormat="0" applyBorder="0" applyAlignment="0" applyProtection="0"/>
    <xf numFmtId="169" fontId="32" fillId="38"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9" fontId="33" fillId="1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2" fillId="60" borderId="0" applyNumberFormat="0" applyBorder="0" applyAlignment="0" applyProtection="0"/>
    <xf numFmtId="169" fontId="33" fillId="10" borderId="0" applyNumberFormat="0" applyBorder="0" applyAlignment="0" applyProtection="0"/>
    <xf numFmtId="169" fontId="32" fillId="60" borderId="0" applyNumberFormat="0" applyBorder="0" applyAlignment="0" applyProtection="0"/>
    <xf numFmtId="169" fontId="32" fillId="60"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9" fontId="33" fillId="1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2" fillId="52" borderId="0" applyNumberFormat="0" applyBorder="0" applyAlignment="0" applyProtection="0"/>
    <xf numFmtId="169" fontId="33" fillId="12" borderId="0" applyNumberFormat="0" applyBorder="0" applyAlignment="0" applyProtection="0"/>
    <xf numFmtId="169" fontId="32" fillId="52" borderId="0" applyNumberFormat="0" applyBorder="0" applyAlignment="0" applyProtection="0"/>
    <xf numFmtId="169" fontId="32" fillId="52"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9" fontId="33" fillId="14"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2" fillId="50" borderId="0" applyNumberFormat="0" applyBorder="0" applyAlignment="0" applyProtection="0"/>
    <xf numFmtId="169" fontId="33" fillId="14" borderId="0" applyNumberFormat="0" applyBorder="0" applyAlignment="0" applyProtection="0"/>
    <xf numFmtId="169" fontId="32" fillId="50" borderId="0" applyNumberFormat="0" applyBorder="0" applyAlignment="0" applyProtection="0"/>
    <xf numFmtId="169" fontId="32" fillId="50"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9" fontId="33" fillId="16"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2" fillId="45" borderId="0" applyNumberFormat="0" applyBorder="0" applyAlignment="0" applyProtection="0"/>
    <xf numFmtId="169" fontId="33" fillId="16" borderId="0" applyNumberFormat="0" applyBorder="0" applyAlignment="0" applyProtection="0"/>
    <xf numFmtId="169" fontId="32" fillId="45" borderId="0" applyNumberFormat="0" applyBorder="0" applyAlignment="0" applyProtection="0"/>
    <xf numFmtId="169" fontId="32" fillId="45"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9" fontId="33" fillId="18"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2" fillId="54" borderId="0" applyNumberFormat="0" applyBorder="0" applyAlignment="0" applyProtection="0"/>
    <xf numFmtId="169" fontId="33" fillId="18" borderId="0" applyNumberFormat="0" applyBorder="0" applyAlignment="0" applyProtection="0"/>
    <xf numFmtId="169" fontId="32" fillId="54" borderId="0" applyNumberFormat="0" applyBorder="0" applyAlignment="0" applyProtection="0"/>
    <xf numFmtId="169" fontId="32"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9" fontId="33" fillId="20"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2" fillId="65" borderId="0" applyNumberFormat="0" applyBorder="0" applyAlignment="0" applyProtection="0"/>
    <xf numFmtId="169" fontId="33" fillId="20" borderId="0" applyNumberFormat="0" applyBorder="0" applyAlignment="0" applyProtection="0"/>
    <xf numFmtId="169" fontId="32" fillId="65" borderId="0" applyNumberFormat="0" applyBorder="0" applyAlignment="0" applyProtection="0"/>
    <xf numFmtId="169" fontId="32" fillId="65"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6" fillId="6"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7" fillId="41" borderId="0" applyNumberFormat="0" applyBorder="0" applyAlignment="0" applyProtection="0"/>
    <xf numFmtId="169" fontId="36" fillId="6" borderId="0" applyNumberFormat="0" applyBorder="0" applyAlignment="0" applyProtection="0"/>
    <xf numFmtId="169" fontId="37" fillId="41" borderId="0" applyNumberFormat="0" applyBorder="0" applyAlignment="0" applyProtection="0"/>
    <xf numFmtId="169" fontId="37" fillId="41"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41" fillId="3" borderId="1"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12" fillId="76" borderId="0">
      <protection locked="0"/>
    </xf>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64"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4" fillId="8" borderId="9" applyNumberFormat="0" applyAlignment="0" applyProtection="0"/>
    <xf numFmtId="169" fontId="43" fillId="77" borderId="15" applyNumberFormat="0" applyAlignment="0" applyProtection="0"/>
    <xf numFmtId="169" fontId="43" fillId="77" borderId="15" applyNumberFormat="0" applyAlignment="0" applyProtection="0"/>
    <xf numFmtId="169" fontId="45" fillId="77" borderId="15" applyNumberFormat="0" applyAlignment="0" applyProtection="0"/>
    <xf numFmtId="169" fontId="44" fillId="8" borderId="9" applyNumberFormat="0" applyAlignment="0" applyProtection="0"/>
    <xf numFmtId="169" fontId="45" fillId="77" borderId="15" applyNumberFormat="0" applyAlignment="0" applyProtection="0"/>
    <xf numFmtId="169" fontId="45"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4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9"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50"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9" fillId="0" borderId="0" applyNumberFormat="0" applyFill="0" applyBorder="0" applyAlignment="0" applyProtection="0"/>
    <xf numFmtId="169" fontId="50" fillId="0" borderId="0" applyNumberFormat="0" applyFill="0" applyBorder="0" applyAlignment="0" applyProtection="0"/>
    <xf numFmtId="169" fontId="49" fillId="0" borderId="0" applyNumberFormat="0" applyFill="0" applyBorder="0" applyAlignment="0" applyProtection="0"/>
    <xf numFmtId="169" fontId="49"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2" fillId="5"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3" fillId="44" borderId="0" applyNumberFormat="0" applyBorder="0" applyAlignment="0" applyProtection="0"/>
    <xf numFmtId="169" fontId="52" fillId="5" borderId="0" applyNumberFormat="0" applyBorder="0" applyAlignment="0" applyProtection="0"/>
    <xf numFmtId="169" fontId="53" fillId="44" borderId="0" applyNumberFormat="0" applyBorder="0" applyAlignment="0" applyProtection="0"/>
    <xf numFmtId="169" fontId="53" fillId="44"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6" fillId="0" borderId="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7" fillId="0" borderId="17" applyNumberFormat="0" applyFill="0" applyAlignment="0" applyProtection="0"/>
    <xf numFmtId="169" fontId="56" fillId="0" borderId="7" applyNumberFormat="0" applyFill="0" applyAlignment="0" applyProtection="0"/>
    <xf numFmtId="169" fontId="57" fillId="0" borderId="17" applyNumberFormat="0" applyFill="0" applyAlignment="0" applyProtection="0"/>
    <xf numFmtId="169" fontId="57" fillId="0" borderId="17"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60" fillId="0" borderId="13"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61" fillId="0" borderId="20" applyNumberFormat="0" applyFill="0" applyAlignment="0" applyProtection="0"/>
    <xf numFmtId="169" fontId="60" fillId="0" borderId="13" applyNumberFormat="0" applyFill="0" applyAlignment="0" applyProtection="0"/>
    <xf numFmtId="169" fontId="61" fillId="0" borderId="20" applyNumberFormat="0" applyFill="0" applyAlignment="0" applyProtection="0"/>
    <xf numFmtId="169" fontId="61" fillId="0" borderId="20"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4" fillId="0" borderId="8"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4" fillId="0" borderId="8" applyNumberFormat="0" applyFill="0" applyAlignment="0" applyProtection="0"/>
    <xf numFmtId="169" fontId="64" fillId="0" borderId="8" applyNumberFormat="0" applyFill="0" applyAlignment="0" applyProtection="0"/>
    <xf numFmtId="169" fontId="64" fillId="0" borderId="8" applyNumberFormat="0" applyFill="0" applyAlignment="0" applyProtection="0"/>
    <xf numFmtId="169" fontId="65" fillId="0" borderId="22"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4"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4" fillId="0" borderId="0" applyNumberFormat="0" applyFill="0" applyBorder="0" applyAlignment="0" applyProtection="0"/>
    <xf numFmtId="169" fontId="64" fillId="0" borderId="0" applyNumberFormat="0" applyFill="0" applyBorder="0" applyAlignment="0" applyProtection="0"/>
    <xf numFmtId="169" fontId="64" fillId="0" borderId="0" applyNumberFormat="0" applyFill="0" applyBorder="0" applyAlignment="0" applyProtection="0"/>
    <xf numFmtId="169" fontId="65"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8" fillId="2" borderId="1"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8" fillId="2" borderId="1"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71" fillId="0" borderId="2"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71" fillId="0" borderId="2"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4" fillId="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4" fillId="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1" fontId="7" fillId="0" borderId="0"/>
    <xf numFmtId="171" fontId="7" fillId="0" borderId="0"/>
    <xf numFmtId="171" fontId="7" fillId="0" borderId="0"/>
    <xf numFmtId="171" fontId="7" fillId="0" borderId="0"/>
    <xf numFmtId="169" fontId="7" fillId="0" borderId="0"/>
    <xf numFmtId="169" fontId="7" fillId="0" borderId="0"/>
    <xf numFmtId="169"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0" fontId="12" fillId="0" borderId="0"/>
    <xf numFmtId="169"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xf numFmtId="0" fontId="12" fillId="0" borderId="0"/>
    <xf numFmtId="164" fontId="12" fillId="0" borderId="0"/>
    <xf numFmtId="168" fontId="12" fillId="0" borderId="0"/>
    <xf numFmtId="168" fontId="12" fillId="0" borderId="0"/>
    <xf numFmtId="172" fontId="12" fillId="0" borderId="0"/>
    <xf numFmtId="172" fontId="12" fillId="0" borderId="0"/>
    <xf numFmtId="172" fontId="12" fillId="0" borderId="0"/>
    <xf numFmtId="169" fontId="12" fillId="0" borderId="0"/>
    <xf numFmtId="169" fontId="12" fillId="0" borderId="0"/>
    <xf numFmtId="169" fontId="12" fillId="0" borderId="0"/>
    <xf numFmtId="164" fontId="12" fillId="0" borderId="0"/>
    <xf numFmtId="164" fontId="12" fillId="0" borderId="0"/>
    <xf numFmtId="164" fontId="12" fillId="0" borderId="0"/>
    <xf numFmtId="164" fontId="12" fillId="0" borderId="0"/>
    <xf numFmtId="164" fontId="12" fillId="0" borderId="0"/>
    <xf numFmtId="0" fontId="12" fillId="0" borderId="0"/>
    <xf numFmtId="0" fontId="12" fillId="0" borderId="0"/>
    <xf numFmtId="164" fontId="12" fillId="0" borderId="0"/>
    <xf numFmtId="164" fontId="12" fillId="0" borderId="0"/>
    <xf numFmtId="164" fontId="12" fillId="0" borderId="0"/>
    <xf numFmtId="0" fontId="12" fillId="0" borderId="0"/>
    <xf numFmtId="169" fontId="12" fillId="0" borderId="0"/>
    <xf numFmtId="169" fontId="12" fillId="0" borderId="0"/>
    <xf numFmtId="169" fontId="12" fillId="0" borderId="0"/>
    <xf numFmtId="169" fontId="12" fillId="0" borderId="0"/>
    <xf numFmtId="0" fontId="12" fillId="0" borderId="0"/>
    <xf numFmtId="169" fontId="75" fillId="0" borderId="0"/>
    <xf numFmtId="169" fontId="75" fillId="0" borderId="0"/>
    <xf numFmtId="0"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26" fillId="0" borderId="0"/>
    <xf numFmtId="0" fontId="26" fillId="0" borderId="0"/>
    <xf numFmtId="0" fontId="7" fillId="0" borderId="0"/>
    <xf numFmtId="0" fontId="7" fillId="0" borderId="0"/>
    <xf numFmtId="169" fontId="7" fillId="0" borderId="0"/>
    <xf numFmtId="169" fontId="7" fillId="0" borderId="0"/>
    <xf numFmtId="169" fontId="7"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72" fontId="26" fillId="0" borderId="0"/>
    <xf numFmtId="172" fontId="26" fillId="0" borderId="0"/>
    <xf numFmtId="172" fontId="26" fillId="0" borderId="0"/>
    <xf numFmtId="172" fontId="26"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72" fontId="26" fillId="0" borderId="0"/>
    <xf numFmtId="169" fontId="12" fillId="0" borderId="0"/>
    <xf numFmtId="169" fontId="12" fillId="0" borderId="0"/>
    <xf numFmtId="172" fontId="26" fillId="0" borderId="0"/>
    <xf numFmtId="0" fontId="12" fillId="0" borderId="0"/>
    <xf numFmtId="169" fontId="12" fillId="0" borderId="0"/>
    <xf numFmtId="172" fontId="26" fillId="0" borderId="0"/>
    <xf numFmtId="169" fontId="12" fillId="0" borderId="0"/>
    <xf numFmtId="169" fontId="12" fillId="0" borderId="0"/>
    <xf numFmtId="172" fontId="26" fillId="0" borderId="0"/>
    <xf numFmtId="169" fontId="12" fillId="0" borderId="0"/>
    <xf numFmtId="172" fontId="26" fillId="0" borderId="0"/>
    <xf numFmtId="169" fontId="12" fillId="0" borderId="0"/>
    <xf numFmtId="172" fontId="26" fillId="0" borderId="0"/>
    <xf numFmtId="169" fontId="12" fillId="0" borderId="0"/>
    <xf numFmtId="172" fontId="26" fillId="0" borderId="0"/>
    <xf numFmtId="169" fontId="12" fillId="0" borderId="0"/>
    <xf numFmtId="169" fontId="12" fillId="0" borderId="0"/>
    <xf numFmtId="172" fontId="26"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2" fontId="26" fillId="0" borderId="0"/>
    <xf numFmtId="172" fontId="26" fillId="0" borderId="0"/>
    <xf numFmtId="172" fontId="26" fillId="0" borderId="0"/>
    <xf numFmtId="172" fontId="26" fillId="0" borderId="0"/>
    <xf numFmtId="169" fontId="17" fillId="0" borderId="0"/>
    <xf numFmtId="172" fontId="26" fillId="0" borderId="0"/>
    <xf numFmtId="169"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9" fontId="12" fillId="0" borderId="0"/>
    <xf numFmtId="172" fontId="26" fillId="0" borderId="0"/>
    <xf numFmtId="169" fontId="12" fillId="0" borderId="0"/>
    <xf numFmtId="172" fontId="26" fillId="0" borderId="0"/>
    <xf numFmtId="172" fontId="26" fillId="0" borderId="0"/>
    <xf numFmtId="172" fontId="26" fillId="0" borderId="0"/>
    <xf numFmtId="172" fontId="26"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172" fontId="26" fillId="0" borderId="0"/>
    <xf numFmtId="169" fontId="7" fillId="0" borderId="0"/>
    <xf numFmtId="169" fontId="7" fillId="0" borderId="0"/>
    <xf numFmtId="169" fontId="7" fillId="0" borderId="0"/>
    <xf numFmtId="169" fontId="7"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72" fontId="26"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7" fillId="0" borderId="0"/>
    <xf numFmtId="169" fontId="7" fillId="0" borderId="0"/>
    <xf numFmtId="169" fontId="12" fillId="0" borderId="0"/>
    <xf numFmtId="169" fontId="7" fillId="0" borderId="0"/>
    <xf numFmtId="169" fontId="7" fillId="0" borderId="0"/>
    <xf numFmtId="169" fontId="7" fillId="0" borderId="0"/>
    <xf numFmtId="169" fontId="7" fillId="0" borderId="0"/>
    <xf numFmtId="172" fontId="26" fillId="0" borderId="0"/>
    <xf numFmtId="172" fontId="26" fillId="0" borderId="0"/>
    <xf numFmtId="169" fontId="12" fillId="0" borderId="0"/>
    <xf numFmtId="169" fontId="7" fillId="0" borderId="0"/>
    <xf numFmtId="169" fontId="7" fillId="0" borderId="0"/>
    <xf numFmtId="169" fontId="7" fillId="0" borderId="0"/>
    <xf numFmtId="169" fontId="7" fillId="0" borderId="0"/>
    <xf numFmtId="172" fontId="7" fillId="0" borderId="0"/>
    <xf numFmtId="172" fontId="7" fillId="0" borderId="0"/>
    <xf numFmtId="172" fontId="7" fillId="0" borderId="0"/>
    <xf numFmtId="169" fontId="12" fillId="0" borderId="0"/>
    <xf numFmtId="169" fontId="7" fillId="0" borderId="0"/>
    <xf numFmtId="172" fontId="7" fillId="0" borderId="0"/>
    <xf numFmtId="169" fontId="7" fillId="0" borderId="0"/>
    <xf numFmtId="169" fontId="7" fillId="0" borderId="0"/>
    <xf numFmtId="169" fontId="7" fillId="0" borderId="0"/>
    <xf numFmtId="169" fontId="7" fillId="0" borderId="0"/>
    <xf numFmtId="169" fontId="12" fillId="0" borderId="0"/>
    <xf numFmtId="169" fontId="7" fillId="0" borderId="0"/>
    <xf numFmtId="169" fontId="7" fillId="0" borderId="0"/>
    <xf numFmtId="169" fontId="7" fillId="0" borderId="0"/>
    <xf numFmtId="0" fontId="12" fillId="0" borderId="0"/>
    <xf numFmtId="169" fontId="12" fillId="0" borderId="0"/>
    <xf numFmtId="171" fontId="12" fillId="0" borderId="0"/>
    <xf numFmtId="0" fontId="12" fillId="0" borderId="0"/>
    <xf numFmtId="169" fontId="12" fillId="0" borderId="0"/>
    <xf numFmtId="173" fontId="7" fillId="0" borderId="0"/>
    <xf numFmtId="0" fontId="7" fillId="0" borderId="0"/>
    <xf numFmtId="0"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4" fontId="12" fillId="0" borderId="0"/>
    <xf numFmtId="164" fontId="12" fillId="0" borderId="0"/>
    <xf numFmtId="0" fontId="12" fillId="0" borderId="0"/>
    <xf numFmtId="164" fontId="12" fillId="0" borderId="0"/>
    <xf numFmtId="168" fontId="12" fillId="0" borderId="0"/>
    <xf numFmtId="168" fontId="12" fillId="0" borderId="0"/>
    <xf numFmtId="172" fontId="12" fillId="0" borderId="0"/>
    <xf numFmtId="172" fontId="12" fillId="0" borderId="0"/>
    <xf numFmtId="172" fontId="12" fillId="0" borderId="0"/>
    <xf numFmtId="169" fontId="12" fillId="0" borderId="0"/>
    <xf numFmtId="169" fontId="12" fillId="0" borderId="0"/>
    <xf numFmtId="169" fontId="12" fillId="0" borderId="0"/>
    <xf numFmtId="164" fontId="12" fillId="0" borderId="0"/>
    <xf numFmtId="164" fontId="12" fillId="0" borderId="0"/>
    <xf numFmtId="164" fontId="12" fillId="0" borderId="0"/>
    <xf numFmtId="164" fontId="12" fillId="0" borderId="0"/>
    <xf numFmtId="164" fontId="12" fillId="0" borderId="0"/>
    <xf numFmtId="0" fontId="12" fillId="0" borderId="0"/>
    <xf numFmtId="0" fontId="12" fillId="0" borderId="0"/>
    <xf numFmtId="164" fontId="12" fillId="0" borderId="0"/>
    <xf numFmtId="164" fontId="12" fillId="0" borderId="0"/>
    <xf numFmtId="164" fontId="12" fillId="0" borderId="0"/>
    <xf numFmtId="169" fontId="12" fillId="0" borderId="0"/>
    <xf numFmtId="0" fontId="12" fillId="0" borderId="0"/>
    <xf numFmtId="0" fontId="12" fillId="0" borderId="0"/>
    <xf numFmtId="169" fontId="75" fillId="0" borderId="0"/>
    <xf numFmtId="0" fontId="12" fillId="0" borderId="0"/>
    <xf numFmtId="169" fontId="75" fillId="0" borderId="0"/>
    <xf numFmtId="0" fontId="12" fillId="0" borderId="0"/>
    <xf numFmtId="0"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5" fillId="0" borderId="0"/>
    <xf numFmtId="169" fontId="12" fillId="0" borderId="0"/>
    <xf numFmtId="169" fontId="12" fillId="0" borderId="0"/>
    <xf numFmtId="169" fontId="75" fillId="0" borderId="0"/>
    <xf numFmtId="0" fontId="12" fillId="0" borderId="0"/>
    <xf numFmtId="0" fontId="12" fillId="0" borderId="0"/>
    <xf numFmtId="169" fontId="12" fillId="0" borderId="0"/>
    <xf numFmtId="0" fontId="26" fillId="0" borderId="0"/>
    <xf numFmtId="169" fontId="12" fillId="0" borderId="0"/>
    <xf numFmtId="169" fontId="12" fillId="0" borderId="0"/>
    <xf numFmtId="0" fontId="26" fillId="0" borderId="0"/>
    <xf numFmtId="169" fontId="12" fillId="0" borderId="0"/>
    <xf numFmtId="169" fontId="12" fillId="0" borderId="0"/>
    <xf numFmtId="0" fontId="26" fillId="0" borderId="0"/>
    <xf numFmtId="169" fontId="12" fillId="0" borderId="0"/>
    <xf numFmtId="169" fontId="12" fillId="0" borderId="0"/>
    <xf numFmtId="0" fontId="26" fillId="0" borderId="0"/>
    <xf numFmtId="169" fontId="12" fillId="0" borderId="0"/>
    <xf numFmtId="0" fontId="26" fillId="0" borderId="0"/>
    <xf numFmtId="169" fontId="12" fillId="0" borderId="0"/>
    <xf numFmtId="169" fontId="12" fillId="0" borderId="0"/>
    <xf numFmtId="169" fontId="75" fillId="0" borderId="0"/>
    <xf numFmtId="0" fontId="23"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5" fillId="0" borderId="0"/>
    <xf numFmtId="169" fontId="12" fillId="0" borderId="0"/>
    <xf numFmtId="169" fontId="12" fillId="0" borderId="0"/>
    <xf numFmtId="169" fontId="75" fillId="0" borderId="0"/>
    <xf numFmtId="169" fontId="12" fillId="0" borderId="0"/>
    <xf numFmtId="0" fontId="23" fillId="0" borderId="0"/>
    <xf numFmtId="169" fontId="12" fillId="0" borderId="0"/>
    <xf numFmtId="0" fontId="26"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5" fillId="0" borderId="0"/>
    <xf numFmtId="169" fontId="12" fillId="0" borderId="0"/>
    <xf numFmtId="169" fontId="12" fillId="0" borderId="0"/>
    <xf numFmtId="169" fontId="12"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5" fillId="0" borderId="0"/>
    <xf numFmtId="169" fontId="12" fillId="0" borderId="0"/>
    <xf numFmtId="169" fontId="12" fillId="0" borderId="0"/>
    <xf numFmtId="169" fontId="75"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12"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0" fontId="26"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26"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0" fontId="12" fillId="72"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17"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7" fillId="9" borderId="10"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7" fillId="3" borderId="6"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7" fillId="3" borderId="6"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9" fontId="12" fillId="0" borderId="0" applyFont="0" applyFill="0" applyBorder="0" applyAlignment="0" applyProtection="0"/>
    <xf numFmtId="169" fontId="12" fillId="0" borderId="0"/>
    <xf numFmtId="0" fontId="12" fillId="0" borderId="0"/>
    <xf numFmtId="169" fontId="12" fillId="0" borderId="0"/>
    <xf numFmtId="0" fontId="12" fillId="0" borderId="0"/>
    <xf numFmtId="0" fontId="12" fillId="0" borderId="0"/>
    <xf numFmtId="0" fontId="12" fillId="0" borderId="0" applyFont="0" applyFill="0" applyBorder="0" applyAlignment="0" applyProtection="0"/>
    <xf numFmtId="0" fontId="7" fillId="0" borderId="0" applyFont="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1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14"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18" fillId="0" borderId="1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18" fillId="0" borderId="1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86"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86"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9"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9" fontId="12" fillId="0" borderId="0"/>
    <xf numFmtId="0" fontId="12" fillId="0" borderId="0"/>
    <xf numFmtId="169" fontId="12" fillId="0" borderId="0"/>
    <xf numFmtId="0" fontId="12" fillId="0" borderId="0"/>
    <xf numFmtId="169" fontId="12" fillId="0" borderId="0"/>
    <xf numFmtId="0" fontId="12" fillId="0" borderId="0"/>
    <xf numFmtId="169"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1" fillId="0" borderId="0"/>
    <xf numFmtId="0" fontId="108" fillId="2" borderId="1" applyNumberFormat="0" applyAlignment="0" applyProtection="0"/>
  </cellStyleXfs>
  <cellXfs count="385">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xf numFmtId="0" fontId="87" fillId="4" borderId="0" xfId="0" applyFont="1" applyFill="1"/>
    <xf numFmtId="0" fontId="87" fillId="0" borderId="0" xfId="0" applyFont="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91" fillId="4" borderId="0" xfId="0" applyFont="1" applyFill="1" applyAlignment="1">
      <alignment horizontal="left"/>
    </xf>
    <xf numFmtId="9" fontId="89" fillId="4" borderId="0" xfId="1" applyNumberFormat="1" applyFont="1" applyFill="1" applyBorder="1"/>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Alignment="1">
      <alignment horizontal="right" vertical="center" wrapText="1"/>
    </xf>
    <xf numFmtId="0" fontId="99" fillId="95" borderId="0" xfId="0" applyFont="1" applyFill="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100" fillId="90" borderId="0" xfId="0" applyFont="1" applyFill="1"/>
    <xf numFmtId="0" fontId="87" fillId="90" borderId="0" xfId="0" applyFont="1" applyFill="1"/>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101" fillId="91" borderId="0" xfId="0" applyFont="1" applyFill="1" applyAlignment="1">
      <alignment horizontal="center" vertical="center" wrapText="1"/>
    </xf>
    <xf numFmtId="167" fontId="98" fillId="0" borderId="0" xfId="23571" applyNumberFormat="1" applyFont="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9" fontId="89" fillId="4" borderId="0" xfId="1" applyNumberFormat="1" applyFont="1" applyFill="1" applyBorder="1" applyAlignment="1">
      <alignment horizontal="center"/>
    </xf>
    <xf numFmtId="0" fontId="94" fillId="4" borderId="0" xfId="0" applyFont="1" applyFill="1" applyAlignment="1">
      <alignment horizontal="left"/>
    </xf>
    <xf numFmtId="167" fontId="98" fillId="4" borderId="0" xfId="23571" applyNumberFormat="1" applyFont="1" applyFill="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16" fillId="98" borderId="0" xfId="55625" applyFont="1" applyFill="1"/>
    <xf numFmtId="0" fontId="96" fillId="98" borderId="0" xfId="55625" applyFont="1" applyFill="1"/>
    <xf numFmtId="0" fontId="94" fillId="91" borderId="0" xfId="0" applyFont="1" applyFill="1"/>
    <xf numFmtId="0" fontId="87" fillId="4" borderId="0" xfId="0" applyFont="1" applyFill="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4" borderId="0" xfId="0" applyFont="1" applyFill="1" applyAlignment="1">
      <alignment vertical="center"/>
    </xf>
    <xf numFmtId="0" fontId="3" fillId="90" borderId="0" xfId="55625" applyFont="1" applyFill="1"/>
    <xf numFmtId="0" fontId="6" fillId="4" borderId="0" xfId="55622" applyFill="1"/>
    <xf numFmtId="0" fontId="103" fillId="4" borderId="0" xfId="55622" applyFont="1" applyFill="1"/>
    <xf numFmtId="0" fontId="87" fillId="4" borderId="0" xfId="0" applyFont="1" applyFill="1" applyAlignment="1">
      <alignment horizontal="left" wrapText="1"/>
    </xf>
    <xf numFmtId="0" fontId="87" fillId="4" borderId="0" xfId="0" applyFont="1" applyFill="1" applyAlignment="1">
      <alignment horizontal="left" vertical="top" wrapText="1"/>
    </xf>
    <xf numFmtId="0" fontId="97" fillId="93" borderId="42" xfId="0" applyFont="1" applyFill="1" applyBorder="1" applyAlignment="1">
      <alignment horizontal="right" vertical="center" wrapText="1"/>
    </xf>
    <xf numFmtId="0" fontId="97" fillId="93" borderId="46" xfId="0" applyFont="1" applyFill="1" applyBorder="1" applyAlignment="1">
      <alignment horizontal="right" vertical="center" wrapText="1"/>
    </xf>
    <xf numFmtId="0" fontId="87" fillId="0" borderId="50" xfId="0" applyFont="1" applyBorder="1"/>
    <xf numFmtId="0" fontId="87" fillId="0" borderId="51" xfId="0" applyFont="1" applyBorder="1"/>
    <xf numFmtId="0" fontId="0" fillId="0" borderId="50" xfId="0" applyBorder="1"/>
    <xf numFmtId="0" fontId="0" fillId="0" borderId="51" xfId="0" applyBorder="1"/>
    <xf numFmtId="0" fontId="87" fillId="90" borderId="0" xfId="0" applyFont="1" applyFill="1" applyAlignment="1">
      <alignment vertical="top" wrapText="1"/>
    </xf>
    <xf numFmtId="0" fontId="92" fillId="88" borderId="38" xfId="0" applyFont="1" applyFill="1" applyBorder="1" applyAlignment="1">
      <alignment horizontal="left" vertical="top" wrapText="1"/>
    </xf>
    <xf numFmtId="0" fontId="0" fillId="91" borderId="0" xfId="0" applyFill="1"/>
    <xf numFmtId="0" fontId="104" fillId="91" borderId="0" xfId="0" applyFont="1" applyFill="1"/>
    <xf numFmtId="165" fontId="104" fillId="91" borderId="0" xfId="0" applyNumberFormat="1" applyFont="1" applyFill="1"/>
    <xf numFmtId="0" fontId="105"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9" fontId="0" fillId="91" borderId="0" xfId="55630" applyFont="1" applyFill="1"/>
    <xf numFmtId="0" fontId="0" fillId="90" borderId="0" xfId="0" applyFill="1" applyAlignment="1">
      <alignment wrapText="1"/>
    </xf>
    <xf numFmtId="0" fontId="12" fillId="4" borderId="0" xfId="4" applyFill="1"/>
    <xf numFmtId="0" fontId="44" fillId="101" borderId="0" xfId="4" applyFont="1" applyFill="1"/>
    <xf numFmtId="0" fontId="96" fillId="101" borderId="0" xfId="4" applyFont="1" applyFill="1"/>
    <xf numFmtId="0" fontId="12" fillId="0" borderId="0" xfId="4"/>
    <xf numFmtId="0" fontId="20" fillId="4" borderId="0" xfId="4" applyFont="1" applyFill="1"/>
    <xf numFmtId="0" fontId="89" fillId="4" borderId="0" xfId="4" applyFont="1" applyFill="1"/>
    <xf numFmtId="0" fontId="89" fillId="0" borderId="0" xfId="4" applyFont="1"/>
    <xf numFmtId="0" fontId="91" fillId="4" borderId="0" xfId="4" applyFont="1" applyFill="1"/>
    <xf numFmtId="0" fontId="106" fillId="4" borderId="0" xfId="4" applyFont="1" applyFill="1"/>
    <xf numFmtId="0" fontId="12" fillId="87" borderId="56" xfId="30" applyFill="1" applyBorder="1" applyAlignment="1">
      <alignment wrapText="1"/>
    </xf>
    <xf numFmtId="0" fontId="12" fillId="87" borderId="41" xfId="30" applyFill="1" applyBorder="1" applyAlignment="1">
      <alignment wrapText="1"/>
    </xf>
    <xf numFmtId="174" fontId="12" fillId="87" borderId="41" xfId="30" applyNumberFormat="1" applyFill="1" applyBorder="1" applyAlignment="1">
      <alignment wrapText="1"/>
    </xf>
    <xf numFmtId="0" fontId="12" fillId="87" borderId="56" xfId="4" applyFill="1" applyBorder="1"/>
    <xf numFmtId="0" fontId="12" fillId="87" borderId="41" xfId="4" applyFill="1" applyBorder="1"/>
    <xf numFmtId="0" fontId="12" fillId="87" borderId="0" xfId="4" applyFill="1"/>
    <xf numFmtId="0" fontId="12" fillId="87" borderId="38" xfId="4" applyFill="1" applyBorder="1"/>
    <xf numFmtId="0" fontId="12" fillId="87" borderId="40" xfId="4" applyFill="1" applyBorder="1"/>
    <xf numFmtId="167" fontId="98" fillId="4" borderId="45" xfId="23572" applyNumberFormat="1" applyFont="1" applyFill="1" applyBorder="1" applyAlignment="1">
      <alignment horizontal="left"/>
    </xf>
    <xf numFmtId="167" fontId="98" fillId="4" borderId="48" xfId="23572" applyNumberFormat="1" applyFont="1" applyFill="1" applyBorder="1" applyAlignment="1">
      <alignment horizontal="left"/>
    </xf>
    <xf numFmtId="165" fontId="0" fillId="4" borderId="0" xfId="0" applyNumberFormat="1" applyFill="1"/>
    <xf numFmtId="0" fontId="107" fillId="4" borderId="0" xfId="0" applyFont="1" applyFill="1"/>
    <xf numFmtId="165" fontId="0" fillId="4" borderId="0" xfId="55629" applyFont="1" applyFill="1"/>
    <xf numFmtId="0" fontId="102"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2" fontId="87" fillId="4" borderId="0" xfId="0" applyNumberFormat="1" applyFont="1" applyFill="1"/>
    <xf numFmtId="175" fontId="0" fillId="4" borderId="0" xfId="0" applyNumberFormat="1" applyFill="1"/>
    <xf numFmtId="165" fontId="87" fillId="4" borderId="0" xfId="55629" applyFont="1" applyFill="1"/>
    <xf numFmtId="0" fontId="92" fillId="4" borderId="0" xfId="0" applyFont="1" applyFill="1" applyAlignment="1">
      <alignment horizontal="left"/>
    </xf>
    <xf numFmtId="165" fontId="0" fillId="0" borderId="0" xfId="55629" applyFont="1" applyBorder="1"/>
    <xf numFmtId="165" fontId="0" fillId="0" borderId="0" xfId="0" applyNumberFormat="1"/>
    <xf numFmtId="0" fontId="94" fillId="0" borderId="0" xfId="0" applyFont="1" applyAlignment="1">
      <alignment horizontal="left"/>
    </xf>
    <xf numFmtId="9" fontId="90" fillId="0" borderId="0" xfId="1" applyNumberFormat="1" applyFont="1" applyFill="1" applyBorder="1"/>
    <xf numFmtId="0" fontId="88" fillId="0" borderId="0" xfId="2" applyFont="1" applyFill="1"/>
    <xf numFmtId="165" fontId="0" fillId="0" borderId="0" xfId="55629" applyFont="1" applyFill="1" applyBorder="1"/>
    <xf numFmtId="0" fontId="0" fillId="0" borderId="4" xfId="0" applyBorder="1"/>
    <xf numFmtId="165" fontId="0" fillId="97" borderId="4" xfId="55629" applyFont="1" applyFill="1" applyBorder="1"/>
    <xf numFmtId="0" fontId="92" fillId="0" borderId="0" xfId="0" applyFont="1" applyAlignment="1">
      <alignment horizontal="left"/>
    </xf>
    <xf numFmtId="0" fontId="89" fillId="0" borderId="0" xfId="0" applyFont="1" applyAlignment="1">
      <alignment horizontal="left"/>
    </xf>
    <xf numFmtId="0" fontId="0" fillId="0" borderId="0" xfId="0" applyAlignment="1">
      <alignment wrapText="1"/>
    </xf>
    <xf numFmtId="165" fontId="0" fillId="0" borderId="0" xfId="55629" applyFont="1" applyFill="1"/>
    <xf numFmtId="0" fontId="87" fillId="0" borderId="4" xfId="0" applyFont="1" applyBorder="1" applyAlignment="1">
      <alignment horizontal="left" vertical="center"/>
    </xf>
    <xf numFmtId="9" fontId="89" fillId="0" borderId="0" xfId="1" applyNumberFormat="1" applyFont="1" applyFill="1" applyBorder="1" applyAlignment="1">
      <alignment horizontal="center"/>
    </xf>
    <xf numFmtId="165" fontId="89" fillId="0" borderId="0" xfId="55629" applyFont="1" applyFill="1" applyBorder="1" applyAlignment="1">
      <alignment horizontal="center"/>
    </xf>
    <xf numFmtId="0" fontId="10" fillId="0" borderId="0" xfId="0" applyFont="1"/>
    <xf numFmtId="167" fontId="91" fillId="0" borderId="0" xfId="1" applyNumberFormat="1" applyFont="1" applyFill="1" applyBorder="1" applyAlignment="1">
      <alignment horizontal="center"/>
    </xf>
    <xf numFmtId="0" fontId="87" fillId="0" borderId="0" xfId="0" applyFont="1" applyAlignment="1">
      <alignment horizontal="center" vertical="center" wrapText="1"/>
    </xf>
    <xf numFmtId="0" fontId="101" fillId="105" borderId="0" xfId="0" applyFont="1" applyFill="1" applyAlignment="1">
      <alignment horizontal="center" vertical="center" wrapText="1"/>
    </xf>
    <xf numFmtId="0" fontId="88" fillId="0" borderId="0" xfId="2" applyFont="1" applyFill="1" applyBorder="1"/>
    <xf numFmtId="10" fontId="89" fillId="0" borderId="0" xfId="1" applyNumberFormat="1" applyFont="1" applyFill="1" applyBorder="1" applyAlignment="1">
      <alignment horizontal="center"/>
    </xf>
    <xf numFmtId="0" fontId="97" fillId="0" borderId="0" xfId="0" applyFont="1"/>
    <xf numFmtId="0" fontId="87" fillId="0" borderId="0" xfId="0" applyFont="1" applyAlignment="1">
      <alignment wrapText="1"/>
    </xf>
    <xf numFmtId="0" fontId="87" fillId="88" borderId="61" xfId="0" applyFont="1" applyFill="1" applyBorder="1" applyAlignment="1">
      <alignment horizontal="center" vertical="center" wrapText="1"/>
    </xf>
    <xf numFmtId="0" fontId="87" fillId="88" borderId="59" xfId="0" applyFont="1" applyFill="1" applyBorder="1" applyAlignment="1">
      <alignment horizontal="center" vertical="center" wrapText="1"/>
    </xf>
    <xf numFmtId="49" fontId="87" fillId="88" borderId="59" xfId="0" applyNumberFormat="1" applyFont="1" applyFill="1" applyBorder="1" applyAlignment="1">
      <alignment horizontal="center" vertical="center" wrapText="1"/>
    </xf>
    <xf numFmtId="0" fontId="98" fillId="100" borderId="64" xfId="0" applyFont="1" applyFill="1" applyBorder="1" applyAlignment="1">
      <alignment horizontal="right" vertical="center" wrapText="1"/>
    </xf>
    <xf numFmtId="0" fontId="97" fillId="93" borderId="64" xfId="0" applyFont="1" applyFill="1" applyBorder="1" applyAlignment="1">
      <alignment horizontal="right" vertical="center" wrapText="1"/>
    </xf>
    <xf numFmtId="17" fontId="98" fillId="100" borderId="64" xfId="0" applyNumberFormat="1" applyFont="1" applyFill="1" applyBorder="1" applyAlignment="1">
      <alignment horizontal="center" vertical="center" wrapText="1"/>
    </xf>
    <xf numFmtId="0" fontId="98" fillId="100" borderId="64" xfId="0" applyFont="1" applyFill="1" applyBorder="1" applyAlignment="1">
      <alignment horizontal="center" vertical="center" wrapText="1"/>
    </xf>
    <xf numFmtId="0" fontId="98" fillId="100" borderId="57" xfId="0" applyFont="1" applyFill="1" applyBorder="1" applyAlignment="1">
      <alignment horizontal="center" vertical="center" wrapText="1"/>
    </xf>
    <xf numFmtId="167" fontId="98" fillId="4" borderId="65" xfId="23572" applyNumberFormat="1" applyFont="1" applyFill="1" applyBorder="1" applyAlignment="1">
      <alignment horizontal="left"/>
    </xf>
    <xf numFmtId="0" fontId="91" fillId="88" borderId="57" xfId="0" applyFont="1" applyFill="1" applyBorder="1" applyAlignment="1">
      <alignment horizontal="left"/>
    </xf>
    <xf numFmtId="0" fontId="87" fillId="0" borderId="63" xfId="0" applyFont="1" applyBorder="1" applyAlignment="1">
      <alignment horizontal="left" vertical="center"/>
    </xf>
    <xf numFmtId="0" fontId="87" fillId="0" borderId="64" xfId="0" applyFont="1" applyBorder="1" applyAlignment="1">
      <alignment vertical="center"/>
    </xf>
    <xf numFmtId="0" fontId="87" fillId="0" borderId="64" xfId="0" applyFont="1" applyBorder="1"/>
    <xf numFmtId="167" fontId="98" fillId="0" borderId="64" xfId="23571" applyNumberFormat="1" applyFont="1" applyBorder="1" applyAlignment="1">
      <alignment horizontal="left"/>
    </xf>
    <xf numFmtId="0" fontId="1" fillId="90" borderId="0" xfId="55625" applyFont="1" applyFill="1"/>
    <xf numFmtId="0" fontId="1" fillId="90" borderId="0" xfId="55625" applyFont="1" applyFill="1" applyAlignment="1">
      <alignment wrapText="1"/>
    </xf>
    <xf numFmtId="0" fontId="98" fillId="94" borderId="61" xfId="0" applyFont="1" applyFill="1" applyBorder="1" applyAlignment="1">
      <alignment horizontal="center" vertical="center" wrapText="1"/>
    </xf>
    <xf numFmtId="49" fontId="98" fillId="94" borderId="60" xfId="0" applyNumberFormat="1" applyFont="1" applyFill="1" applyBorder="1" applyAlignment="1">
      <alignment horizontal="center" vertical="center" wrapText="1"/>
    </xf>
    <xf numFmtId="49" fontId="98" fillId="94" borderId="61" xfId="0" applyNumberFormat="1" applyFont="1" applyFill="1" applyBorder="1" applyAlignment="1">
      <alignment horizontal="center" vertical="center" wrapText="1"/>
    </xf>
    <xf numFmtId="0" fontId="98" fillId="94" borderId="60" xfId="0" applyFont="1" applyFill="1" applyBorder="1" applyAlignment="1">
      <alignment horizontal="center" vertical="center" wrapText="1"/>
    </xf>
    <xf numFmtId="9" fontId="89" fillId="88" borderId="64" xfId="1" applyNumberFormat="1" applyFont="1" applyFill="1" applyBorder="1" applyAlignment="1">
      <alignment horizontal="center" vertical="center" wrapText="1"/>
    </xf>
    <xf numFmtId="9" fontId="89" fillId="88" borderId="64" xfId="1" applyNumberFormat="1" applyFont="1" applyFill="1" applyBorder="1" applyAlignment="1">
      <alignment horizontal="center" vertical="center"/>
    </xf>
    <xf numFmtId="0" fontId="87" fillId="88" borderId="59" xfId="0" applyFont="1" applyFill="1" applyBorder="1"/>
    <xf numFmtId="0" fontId="87" fillId="0" borderId="59" xfId="0" applyFont="1" applyBorder="1" applyAlignment="1">
      <alignment vertical="center" wrapText="1"/>
    </xf>
    <xf numFmtId="49" fontId="87" fillId="88" borderId="60" xfId="0" applyNumberFormat="1" applyFont="1" applyFill="1" applyBorder="1" applyAlignment="1">
      <alignment horizontal="center" vertical="center" wrapText="1"/>
    </xf>
    <xf numFmtId="49" fontId="87" fillId="88" borderId="61" xfId="0" applyNumberFormat="1" applyFont="1" applyFill="1" applyBorder="1" applyAlignment="1">
      <alignment horizontal="center" vertical="center" wrapText="1"/>
    </xf>
    <xf numFmtId="0" fontId="12" fillId="87" borderId="57" xfId="30" applyFill="1" applyBorder="1" applyAlignment="1">
      <alignment wrapText="1"/>
    </xf>
    <xf numFmtId="0" fontId="12" fillId="87" borderId="63" xfId="30" applyFill="1" applyBorder="1" applyAlignment="1">
      <alignment wrapText="1"/>
    </xf>
    <xf numFmtId="0" fontId="10" fillId="0" borderId="3" xfId="55622" applyFont="1" applyBorder="1"/>
    <xf numFmtId="0" fontId="11" fillId="4" borderId="3" xfId="55622" applyFont="1" applyFill="1" applyBorder="1"/>
    <xf numFmtId="14" fontId="0" fillId="0" borderId="3" xfId="55622" applyNumberFormat="1" applyFont="1" applyBorder="1" applyAlignment="1">
      <alignment horizontal="left"/>
    </xf>
    <xf numFmtId="0" fontId="0" fillId="0" borderId="3" xfId="55622" applyFont="1" applyBorder="1" applyAlignment="1">
      <alignment horizontal="left" wrapText="1"/>
    </xf>
    <xf numFmtId="0" fontId="0" fillId="0" borderId="3" xfId="55622" applyFont="1" applyBorder="1"/>
    <xf numFmtId="14" fontId="7" fillId="0" borderId="3" xfId="55622" applyNumberFormat="1" applyFont="1" applyBorder="1" applyAlignment="1">
      <alignment horizontal="left"/>
    </xf>
    <xf numFmtId="0" fontId="0" fillId="0" borderId="3" xfId="55622" applyFont="1" applyBorder="1" applyAlignment="1">
      <alignment wrapText="1"/>
    </xf>
    <xf numFmtId="0" fontId="11" fillId="4" borderId="3" xfId="55622" applyFont="1" applyFill="1" applyBorder="1" applyAlignment="1">
      <alignment wrapText="1"/>
    </xf>
    <xf numFmtId="14" fontId="11" fillId="4" borderId="3" xfId="55622" applyNumberFormat="1" applyFont="1" applyFill="1" applyBorder="1" applyAlignment="1">
      <alignment horizontal="left" wrapText="1"/>
    </xf>
    <xf numFmtId="0" fontId="87" fillId="88" borderId="3" xfId="0" applyFont="1" applyFill="1" applyBorder="1"/>
    <xf numFmtId="0" fontId="87" fillId="4" borderId="3" xfId="0" applyFont="1" applyFill="1" applyBorder="1" applyAlignment="1">
      <alignment wrapText="1"/>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87" fillId="0" borderId="3" xfId="0" applyFont="1" applyBorder="1" applyAlignment="1">
      <alignment wrapText="1"/>
    </xf>
    <xf numFmtId="0" fontId="87" fillId="88" borderId="3" xfId="0" applyFont="1" applyFill="1" applyBorder="1" applyAlignment="1">
      <alignment horizontal="center" vertical="center" wrapText="1"/>
    </xf>
    <xf numFmtId="0" fontId="97" fillId="93" borderId="3" xfId="0" applyFont="1" applyFill="1" applyBorder="1" applyAlignment="1">
      <alignment horizontal="right" vertical="center" wrapText="1"/>
    </xf>
    <xf numFmtId="0" fontId="87" fillId="88"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0" applyNumberFormat="1"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87" fillId="0" borderId="3" xfId="0" applyFont="1" applyBorder="1" applyAlignment="1">
      <alignment horizontal="center"/>
    </xf>
    <xf numFmtId="2" fontId="87" fillId="87" borderId="3" xfId="0" applyNumberFormat="1" applyFont="1" applyFill="1" applyBorder="1" applyAlignment="1">
      <alignment horizontal="center"/>
    </xf>
    <xf numFmtId="2" fontId="87" fillId="105" borderId="3" xfId="0" applyNumberFormat="1" applyFont="1" applyFill="1" applyBorder="1" applyAlignment="1">
      <alignment horizontal="center"/>
    </xf>
    <xf numFmtId="2" fontId="87" fillId="97" borderId="3" xfId="0" applyNumberFormat="1" applyFont="1" applyFill="1" applyBorder="1" applyAlignment="1">
      <alignment horizontal="center"/>
    </xf>
    <xf numFmtId="0" fontId="87" fillId="0" borderId="3" xfId="0" applyFont="1" applyBorder="1"/>
    <xf numFmtId="167" fontId="98" fillId="0" borderId="3" xfId="23571" applyNumberFormat="1" applyFont="1" applyBorder="1" applyAlignment="1">
      <alignment horizontal="left"/>
    </xf>
    <xf numFmtId="0" fontId="89" fillId="88" borderId="3" xfId="0" applyFont="1" applyFill="1" applyBorder="1" applyAlignment="1">
      <alignment horizontal="left"/>
    </xf>
    <xf numFmtId="9" fontId="89" fillId="88" borderId="3" xfId="1" applyNumberFormat="1" applyFont="1" applyFill="1" applyBorder="1" applyAlignment="1">
      <alignment horizontal="center" vertical="center" wrapText="1"/>
    </xf>
    <xf numFmtId="0" fontId="0" fillId="0" borderId="3" xfId="0" applyBorder="1"/>
    <xf numFmtId="165" fontId="109" fillId="87" borderId="3" xfId="55629" applyFont="1" applyFill="1" applyBorder="1"/>
    <xf numFmtId="0" fontId="91" fillId="88" borderId="3" xfId="0" applyFont="1" applyFill="1" applyBorder="1" applyAlignment="1">
      <alignment horizontal="left"/>
    </xf>
    <xf numFmtId="165" fontId="0" fillId="87" borderId="3" xfId="0" applyNumberFormat="1" applyFill="1" applyBorder="1"/>
    <xf numFmtId="165" fontId="0" fillId="97" borderId="3" xfId="0" applyNumberFormat="1" applyFill="1" applyBorder="1"/>
    <xf numFmtId="9" fontId="0" fillId="97" borderId="3" xfId="55630" applyFont="1" applyFill="1" applyBorder="1"/>
    <xf numFmtId="165" fontId="0" fillId="97" borderId="3" xfId="55629" applyFont="1" applyFill="1" applyBorder="1"/>
    <xf numFmtId="9" fontId="0" fillId="87" borderId="3" xfId="55630" applyFont="1" applyFill="1" applyBorder="1"/>
    <xf numFmtId="0" fontId="0" fillId="87" borderId="3" xfId="0" applyFill="1" applyBorder="1"/>
    <xf numFmtId="0" fontId="98" fillId="94" borderId="3" xfId="0" applyFont="1" applyFill="1" applyBorder="1" applyAlignment="1">
      <alignment horizontal="right" vertical="center" wrapText="1"/>
    </xf>
    <xf numFmtId="0" fontId="98" fillId="94" borderId="3" xfId="0" applyFont="1" applyFill="1" applyBorder="1" applyAlignment="1">
      <alignment horizontal="center" vertical="center" wrapText="1"/>
    </xf>
    <xf numFmtId="49" fontId="98" fillId="94" borderId="3" xfId="0" applyNumberFormat="1" applyFont="1" applyFill="1" applyBorder="1" applyAlignment="1">
      <alignment horizontal="center" vertical="center" wrapText="1"/>
    </xf>
    <xf numFmtId="49" fontId="87" fillId="88" borderId="3" xfId="0" applyNumberFormat="1" applyFont="1" applyFill="1" applyBorder="1" applyAlignment="1">
      <alignment horizontal="center" vertical="center"/>
    </xf>
    <xf numFmtId="0" fontId="98" fillId="94" borderId="3" xfId="0" applyFont="1" applyFill="1" applyBorder="1" applyAlignment="1">
      <alignment horizontal="right" vertical="center"/>
    </xf>
    <xf numFmtId="167" fontId="89" fillId="96" borderId="3" xfId="0" applyNumberFormat="1" applyFont="1" applyFill="1" applyBorder="1" applyAlignment="1">
      <alignment horizontal="center"/>
    </xf>
    <xf numFmtId="9" fontId="89" fillId="88" borderId="3" xfId="1" applyNumberFormat="1" applyFont="1" applyFill="1" applyBorder="1" applyAlignment="1">
      <alignment horizontal="center"/>
    </xf>
    <xf numFmtId="0" fontId="89" fillId="99" borderId="3" xfId="0" applyFont="1" applyFill="1" applyBorder="1" applyAlignment="1">
      <alignment horizontal="left"/>
    </xf>
    <xf numFmtId="10" fontId="89" fillId="87" borderId="3" xfId="1" applyNumberFormat="1" applyFont="1" applyFill="1" applyBorder="1" applyAlignment="1">
      <alignment horizontal="center"/>
    </xf>
    <xf numFmtId="167" fontId="89" fillId="87" borderId="3" xfId="1" applyNumberFormat="1" applyFont="1" applyFill="1" applyBorder="1" applyAlignment="1">
      <alignment horizontal="center"/>
    </xf>
    <xf numFmtId="0" fontId="91" fillId="99" borderId="3" xfId="0" applyFont="1" applyFill="1" applyBorder="1" applyAlignment="1">
      <alignment horizontal="left"/>
    </xf>
    <xf numFmtId="167" fontId="91" fillId="97" borderId="3" xfId="1" applyNumberFormat="1" applyFont="1" applyFill="1" applyBorder="1" applyAlignment="1">
      <alignment horizontal="center"/>
    </xf>
    <xf numFmtId="9" fontId="89" fillId="88" borderId="3" xfId="1" applyNumberFormat="1" applyFont="1" applyFill="1" applyBorder="1" applyAlignment="1">
      <alignment horizontal="center" vertical="center"/>
    </xf>
    <xf numFmtId="165" fontId="89" fillId="87" borderId="3" xfId="55629" applyFont="1" applyFill="1" applyBorder="1" applyAlignment="1">
      <alignment horizontal="center"/>
    </xf>
    <xf numFmtId="9" fontId="89" fillId="87" borderId="3" xfId="55630" applyFont="1" applyFill="1" applyBorder="1" applyAlignment="1"/>
    <xf numFmtId="165" fontId="0" fillId="87" borderId="3" xfId="55629" applyFont="1" applyFill="1" applyBorder="1"/>
    <xf numFmtId="0" fontId="0" fillId="4" borderId="3" xfId="0" applyFill="1" applyBorder="1"/>
    <xf numFmtId="9" fontId="89" fillId="87" borderId="3" xfId="1" applyNumberFormat="1" applyFont="1" applyFill="1" applyBorder="1" applyAlignment="1">
      <alignment horizontal="center" vertical="center" wrapText="1"/>
    </xf>
    <xf numFmtId="165" fontId="89" fillId="87" borderId="3" xfId="55629" applyFont="1" applyFill="1" applyBorder="1" applyAlignment="1">
      <alignment horizontal="center" vertical="center" wrapText="1"/>
    </xf>
    <xf numFmtId="165" fontId="89" fillId="87" borderId="3" xfId="55629" applyFont="1" applyFill="1" applyBorder="1" applyAlignment="1"/>
    <xf numFmtId="0" fontId="87" fillId="88" borderId="3" xfId="0" applyFont="1" applyFill="1" applyBorder="1" applyAlignment="1">
      <alignment horizontal="center"/>
    </xf>
    <xf numFmtId="0" fontId="87" fillId="87" borderId="3" xfId="0" applyFont="1" applyFill="1" applyBorder="1" applyAlignment="1">
      <alignment horizontal="center" vertical="center"/>
    </xf>
    <xf numFmtId="0" fontId="89" fillId="92" borderId="3" xfId="0" applyFont="1" applyFill="1" applyBorder="1"/>
    <xf numFmtId="0" fontId="89" fillId="92" borderId="3" xfId="0" applyFont="1" applyFill="1" applyBorder="1" applyAlignment="1">
      <alignment horizontal="center"/>
    </xf>
    <xf numFmtId="0" fontId="89" fillId="0" borderId="3" xfId="0" applyFont="1" applyBorder="1" applyAlignment="1">
      <alignment horizontal="center"/>
    </xf>
    <xf numFmtId="167" fontId="87" fillId="87" borderId="3" xfId="0" applyNumberFormat="1" applyFont="1" applyFill="1" applyBorder="1" applyAlignment="1">
      <alignment horizontal="center"/>
    </xf>
    <xf numFmtId="0" fontId="89" fillId="0" borderId="3" xfId="0" applyFont="1" applyBorder="1" applyAlignment="1">
      <alignment horizontal="left"/>
    </xf>
    <xf numFmtId="9" fontId="89" fillId="87" borderId="3" xfId="1" applyNumberFormat="1" applyFont="1" applyFill="1" applyBorder="1" applyAlignment="1">
      <alignment horizontal="center"/>
    </xf>
    <xf numFmtId="0" fontId="89" fillId="88" borderId="3" xfId="0" applyFont="1" applyFill="1" applyBorder="1" applyAlignment="1">
      <alignment horizontal="center"/>
    </xf>
    <xf numFmtId="0" fontId="89" fillId="88" borderId="3" xfId="0" applyFont="1" applyFill="1" applyBorder="1"/>
    <xf numFmtId="0" fontId="89" fillId="0" borderId="3" xfId="0" applyFont="1" applyBorder="1"/>
    <xf numFmtId="167" fontId="87" fillId="97" borderId="3" xfId="0" applyNumberFormat="1" applyFont="1" applyFill="1" applyBorder="1" applyAlignment="1">
      <alignment horizontal="center"/>
    </xf>
    <xf numFmtId="0" fontId="89" fillId="92" borderId="3" xfId="55628" applyFont="1" applyFill="1" applyBorder="1"/>
    <xf numFmtId="17" fontId="89" fillId="92" borderId="3" xfId="55628" applyNumberFormat="1" applyFont="1" applyFill="1" applyBorder="1" applyAlignment="1">
      <alignment horizontal="center"/>
    </xf>
    <xf numFmtId="0" fontId="89" fillId="0" borderId="3" xfId="55628" applyFont="1" applyBorder="1" applyAlignment="1">
      <alignment horizontal="center"/>
    </xf>
    <xf numFmtId="167" fontId="87" fillId="87" borderId="3" xfId="55628" applyNumberFormat="1" applyFont="1" applyFill="1" applyBorder="1" applyAlignment="1">
      <alignment horizontal="center"/>
    </xf>
    <xf numFmtId="0" fontId="97" fillId="0" borderId="3" xfId="0" applyFont="1" applyBorder="1" applyAlignment="1">
      <alignment horizontal="left" vertical="center" wrapText="1"/>
    </xf>
    <xf numFmtId="0" fontId="89" fillId="97" borderId="3" xfId="4" applyFont="1" applyFill="1" applyBorder="1" applyAlignment="1">
      <alignment horizontal="center" vertical="center"/>
    </xf>
    <xf numFmtId="0" fontId="89" fillId="88" borderId="3" xfId="4" applyFont="1" applyFill="1" applyBorder="1" applyAlignment="1">
      <alignment horizontal="right"/>
    </xf>
    <xf numFmtId="0" fontId="87" fillId="88" borderId="3" xfId="4" applyFont="1" applyFill="1" applyBorder="1" applyAlignment="1">
      <alignment horizontal="center"/>
    </xf>
    <xf numFmtId="0" fontId="91" fillId="0" borderId="3" xfId="4" applyFont="1" applyBorder="1" applyAlignment="1">
      <alignment horizontal="right"/>
    </xf>
    <xf numFmtId="174" fontId="89" fillId="97" borderId="3" xfId="4" applyNumberFormat="1" applyFont="1" applyFill="1" applyBorder="1" applyAlignment="1">
      <alignment horizontal="center"/>
    </xf>
    <xf numFmtId="0" fontId="89" fillId="4" borderId="3" xfId="4" applyFont="1" applyFill="1" applyBorder="1" applyAlignment="1">
      <alignment vertical="center"/>
    </xf>
    <xf numFmtId="165" fontId="89" fillId="97" borderId="3" xfId="55629" applyFont="1" applyFill="1" applyBorder="1" applyAlignment="1">
      <alignment horizontal="center"/>
    </xf>
    <xf numFmtId="0" fontId="91" fillId="0" borderId="0" xfId="0" applyFont="1" applyAlignment="1">
      <alignment horizontal="left"/>
    </xf>
    <xf numFmtId="2" fontId="89" fillId="105" borderId="3" xfId="1" applyNumberFormat="1" applyFont="1" applyFill="1" applyBorder="1" applyAlignment="1">
      <alignment horizontal="center"/>
    </xf>
    <xf numFmtId="167" fontId="1" fillId="96" borderId="3" xfId="0" applyNumberFormat="1" applyFont="1" applyFill="1" applyBorder="1"/>
    <xf numFmtId="167" fontId="87" fillId="104" borderId="3" xfId="55630" applyNumberFormat="1" applyFont="1" applyFill="1" applyBorder="1" applyAlignment="1">
      <alignment horizontal="center" vertical="center"/>
    </xf>
    <xf numFmtId="10" fontId="89" fillId="105" borderId="3" xfId="1" applyNumberFormat="1" applyFont="1" applyFill="1" applyBorder="1" applyAlignment="1">
      <alignment horizontal="center"/>
    </xf>
    <xf numFmtId="0" fontId="87" fillId="0" borderId="0" xfId="0" applyFont="1" applyAlignment="1">
      <alignment horizontal="right" vertical="center" wrapText="1"/>
    </xf>
    <xf numFmtId="0" fontId="87" fillId="0" borderId="0" xfId="55628" applyFont="1" applyAlignment="1">
      <alignment horizontal="center" vertical="center" wrapText="1"/>
    </xf>
    <xf numFmtId="49" fontId="87" fillId="0" borderId="0" xfId="0" applyNumberFormat="1" applyFont="1" applyAlignment="1">
      <alignment horizontal="center" vertical="center" wrapText="1"/>
    </xf>
    <xf numFmtId="49" fontId="87" fillId="0" borderId="0" xfId="55628" applyNumberFormat="1" applyFont="1" applyAlignment="1">
      <alignment horizontal="center" vertical="center" wrapText="1"/>
    </xf>
    <xf numFmtId="0" fontId="98" fillId="0" borderId="0" xfId="0" applyFont="1" applyAlignment="1">
      <alignment horizontal="right" vertical="center" wrapText="1"/>
    </xf>
    <xf numFmtId="0" fontId="98" fillId="0" borderId="0" xfId="0" applyFont="1" applyAlignment="1">
      <alignment horizontal="center" vertical="center" wrapText="1"/>
    </xf>
    <xf numFmtId="0" fontId="96" fillId="0" borderId="0" xfId="55625" applyFont="1"/>
    <xf numFmtId="0" fontId="16" fillId="0" borderId="0" xfId="55625" applyFont="1"/>
    <xf numFmtId="2" fontId="0" fillId="0" borderId="0" xfId="0" applyNumberFormat="1"/>
    <xf numFmtId="0" fontId="87" fillId="4" borderId="64" xfId="0" applyFont="1" applyFill="1" applyBorder="1" applyAlignment="1">
      <alignment wrapText="1"/>
    </xf>
    <xf numFmtId="0" fontId="87" fillId="89" borderId="4" xfId="0" applyFont="1" applyFill="1" applyBorder="1" applyAlignment="1">
      <alignment vertical="center" wrapText="1"/>
    </xf>
    <xf numFmtId="0" fontId="87" fillId="0" borderId="4" xfId="0" applyFont="1" applyBorder="1" applyAlignment="1">
      <alignment vertical="center" wrapText="1"/>
    </xf>
    <xf numFmtId="0" fontId="87" fillId="89" borderId="12" xfId="0" applyFont="1" applyFill="1" applyBorder="1" applyAlignment="1">
      <alignment vertical="center" wrapText="1"/>
    </xf>
    <xf numFmtId="0" fontId="87" fillId="89" borderId="12" xfId="0" applyFont="1" applyFill="1" applyBorder="1" applyAlignment="1">
      <alignment wrapText="1"/>
    </xf>
    <xf numFmtId="0" fontId="87" fillId="0" borderId="12" xfId="0" applyFont="1" applyBorder="1" applyAlignment="1">
      <alignment vertical="center" wrapText="1"/>
    </xf>
    <xf numFmtId="0" fontId="87" fillId="4" borderId="3" xfId="0" applyFont="1" applyFill="1" applyBorder="1" applyAlignment="1">
      <alignment vertical="center" wrapText="1"/>
    </xf>
    <xf numFmtId="0" fontId="87" fillId="4" borderId="3" xfId="0" applyFont="1" applyFill="1" applyBorder="1" applyAlignment="1">
      <alignment vertical="center"/>
    </xf>
    <xf numFmtId="0" fontId="87" fillId="0" borderId="3" xfId="0" applyFont="1" applyBorder="1" applyAlignment="1">
      <alignment vertical="center"/>
    </xf>
    <xf numFmtId="167" fontId="98" fillId="0" borderId="3" xfId="23571" applyNumberFormat="1" applyFont="1" applyBorder="1" applyAlignment="1">
      <alignment horizontal="left" vertical="center"/>
    </xf>
    <xf numFmtId="0" fontId="111" fillId="4" borderId="0" xfId="0" applyFont="1" applyFill="1" applyAlignment="1">
      <alignment horizontal="right"/>
    </xf>
    <xf numFmtId="0" fontId="87" fillId="90" borderId="59" xfId="0" applyFont="1" applyFill="1" applyBorder="1" applyAlignment="1">
      <alignment vertical="center" wrapText="1"/>
    </xf>
    <xf numFmtId="0" fontId="87" fillId="90" borderId="60" xfId="0" applyFont="1" applyFill="1" applyBorder="1" applyAlignment="1">
      <alignment vertical="center" wrapText="1"/>
    </xf>
    <xf numFmtId="0" fontId="87" fillId="90" borderId="61" xfId="0" applyFont="1" applyFill="1" applyBorder="1" applyAlignment="1">
      <alignment vertical="center" wrapText="1"/>
    </xf>
    <xf numFmtId="0" fontId="87" fillId="87" borderId="59" xfId="0" applyFont="1" applyFill="1" applyBorder="1" applyAlignment="1">
      <alignment vertical="center" wrapText="1"/>
    </xf>
    <xf numFmtId="0" fontId="87" fillId="87" borderId="60" xfId="0" applyFont="1" applyFill="1" applyBorder="1" applyAlignment="1">
      <alignment vertical="center" wrapText="1"/>
    </xf>
    <xf numFmtId="0" fontId="87" fillId="87" borderId="61" xfId="0" applyFont="1" applyFill="1" applyBorder="1" applyAlignment="1">
      <alignment vertical="center" wrapText="1"/>
    </xf>
    <xf numFmtId="0" fontId="87" fillId="103" borderId="59" xfId="0" applyFont="1" applyFill="1" applyBorder="1" applyAlignment="1">
      <alignment wrapText="1"/>
    </xf>
    <xf numFmtId="0" fontId="87" fillId="103" borderId="60" xfId="0" applyFont="1" applyFill="1" applyBorder="1" applyAlignment="1">
      <alignment wrapText="1"/>
    </xf>
    <xf numFmtId="0" fontId="87" fillId="103" borderId="61" xfId="0" applyFont="1" applyFill="1" applyBorder="1" applyAlignment="1">
      <alignment wrapText="1"/>
    </xf>
    <xf numFmtId="0" fontId="1" fillId="0" borderId="0" xfId="0" applyFont="1" applyAlignment="1">
      <alignment horizontal="center"/>
    </xf>
    <xf numFmtId="0" fontId="2" fillId="0" borderId="0" xfId="0" applyFont="1" applyAlignment="1">
      <alignment horizontal="center"/>
    </xf>
    <xf numFmtId="0" fontId="87" fillId="0" borderId="0" xfId="0" applyFont="1" applyAlignment="1">
      <alignment wrapText="1"/>
    </xf>
    <xf numFmtId="0" fontId="87" fillId="0" borderId="0" xfId="0" applyFont="1" applyAlignment="1"/>
    <xf numFmtId="0" fontId="87" fillId="4" borderId="0" xfId="0" applyFont="1" applyFill="1" applyAlignment="1">
      <alignment horizontal="left" wrapText="1"/>
    </xf>
    <xf numFmtId="0" fontId="87" fillId="0" borderId="52" xfId="0" applyFont="1" applyBorder="1" applyAlignment="1">
      <alignment horizontal="left" vertical="center" wrapText="1"/>
    </xf>
    <xf numFmtId="0" fontId="87" fillId="0" borderId="61" xfId="0" applyFont="1" applyBorder="1" applyAlignment="1">
      <alignment horizontal="left" vertical="center" wrapText="1"/>
    </xf>
    <xf numFmtId="0" fontId="87" fillId="0" borderId="49" xfId="0" applyFont="1" applyBorder="1" applyAlignment="1">
      <alignment horizontal="left" vertical="center" wrapText="1"/>
    </xf>
    <xf numFmtId="0" fontId="87" fillId="0" borderId="42"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46" xfId="0" applyFont="1" applyBorder="1" applyAlignment="1">
      <alignment horizontal="center" vertical="center" wrapText="1"/>
    </xf>
    <xf numFmtId="0" fontId="87" fillId="0" borderId="43" xfId="0" applyFont="1" applyBorder="1" applyAlignment="1">
      <alignment horizontal="center" vertical="center" wrapText="1"/>
    </xf>
    <xf numFmtId="0" fontId="87" fillId="0" borderId="44" xfId="0" applyFont="1" applyBorder="1" applyAlignment="1">
      <alignment horizontal="center" vertical="center" wrapText="1"/>
    </xf>
    <xf numFmtId="0" fontId="87" fillId="0" borderId="47"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91" fillId="88" borderId="42" xfId="0" applyFont="1" applyFill="1" applyBorder="1" applyAlignment="1">
      <alignment horizontal="left"/>
    </xf>
    <xf numFmtId="0" fontId="91" fillId="88" borderId="43"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44" xfId="0" applyFont="1" applyFill="1" applyBorder="1" applyAlignment="1">
      <alignment horizontal="left" vertical="top" wrapText="1"/>
    </xf>
    <xf numFmtId="0" fontId="87" fillId="0" borderId="64" xfId="0" applyFont="1" applyBorder="1" applyAlignment="1">
      <alignment horizontal="center"/>
    </xf>
    <xf numFmtId="0" fontId="87" fillId="0" borderId="12" xfId="0" applyFont="1" applyBorder="1" applyAlignment="1">
      <alignment horizontal="center"/>
    </xf>
    <xf numFmtId="0" fontId="87" fillId="0" borderId="69" xfId="0" applyFont="1" applyBorder="1" applyAlignment="1">
      <alignment horizontal="center"/>
    </xf>
    <xf numFmtId="0" fontId="87" fillId="0" borderId="53" xfId="0" applyFont="1" applyBorder="1" applyAlignment="1">
      <alignment horizontal="center" vertical="center"/>
    </xf>
    <xf numFmtId="0" fontId="87" fillId="0" borderId="54" xfId="0" applyFont="1" applyBorder="1" applyAlignment="1">
      <alignment horizontal="center" vertical="center"/>
    </xf>
    <xf numFmtId="0" fontId="87" fillId="0" borderId="55" xfId="0" applyFont="1" applyBorder="1" applyAlignment="1">
      <alignment horizontal="center" vertical="center"/>
    </xf>
    <xf numFmtId="167" fontId="98" fillId="0" borderId="66" xfId="23572" applyNumberFormat="1" applyFont="1" applyBorder="1" applyAlignment="1">
      <alignment horizontal="center" vertical="center" wrapText="1"/>
    </xf>
    <xf numFmtId="167" fontId="98" fillId="0" borderId="67" xfId="23572" applyNumberFormat="1" applyFont="1" applyBorder="1" applyAlignment="1">
      <alignment horizontal="center" vertical="center" wrapText="1"/>
    </xf>
    <xf numFmtId="167" fontId="98" fillId="0" borderId="68" xfId="23572" applyNumberFormat="1" applyFont="1" applyBorder="1" applyAlignment="1">
      <alignment horizontal="center" vertical="center"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53" xfId="0" applyFont="1" applyFill="1" applyBorder="1" applyAlignment="1">
      <alignment horizontal="left" vertical="center" wrapText="1"/>
    </xf>
    <xf numFmtId="0" fontId="87" fillId="88" borderId="54" xfId="0" applyFont="1" applyFill="1" applyBorder="1" applyAlignment="1">
      <alignment horizontal="left" vertical="center" wrapText="1"/>
    </xf>
    <xf numFmtId="0" fontId="87" fillId="88" borderId="62" xfId="0" applyFont="1" applyFill="1" applyBorder="1" applyAlignment="1">
      <alignment horizontal="left" vertical="center" wrapText="1"/>
    </xf>
    <xf numFmtId="0" fontId="87" fillId="88" borderId="52" xfId="0" applyFont="1" applyFill="1" applyBorder="1" applyAlignment="1">
      <alignment horizontal="center" vertical="center" wrapText="1"/>
    </xf>
    <xf numFmtId="0" fontId="87" fillId="88" borderId="61"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2"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64" xfId="0" applyFont="1" applyFill="1" applyBorder="1" applyAlignment="1">
      <alignment horizontal="center" vertical="center" wrapText="1"/>
    </xf>
    <xf numFmtId="0" fontId="89" fillId="88" borderId="42"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64" xfId="55628" applyFont="1" applyFill="1" applyBorder="1" applyAlignment="1">
      <alignment horizontal="left" vertical="center" wrapText="1"/>
    </xf>
    <xf numFmtId="0" fontId="87" fillId="88" borderId="42"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42" xfId="0" applyFont="1" applyFill="1" applyBorder="1" applyAlignment="1">
      <alignment horizontal="center" vertical="center"/>
    </xf>
    <xf numFmtId="0" fontId="87" fillId="88" borderId="3" xfId="0" applyFont="1" applyFill="1" applyBorder="1" applyAlignment="1">
      <alignment horizontal="center" vertical="center"/>
    </xf>
    <xf numFmtId="0" fontId="95" fillId="88" borderId="42" xfId="0" applyFont="1" applyFill="1" applyBorder="1" applyAlignment="1">
      <alignment horizontal="left"/>
    </xf>
    <xf numFmtId="0" fontId="87" fillId="0" borderId="0" xfId="0" applyFont="1" applyAlignment="1">
      <alignment horizontal="left" vertical="center" wrapText="1"/>
    </xf>
    <xf numFmtId="0" fontId="87" fillId="0" borderId="0" xfId="0" applyFont="1" applyAlignment="1">
      <alignment horizontal="center" vertical="center"/>
    </xf>
    <xf numFmtId="0" fontId="91" fillId="0" borderId="0" xfId="0" applyFont="1" applyAlignment="1">
      <alignment horizontal="left"/>
    </xf>
    <xf numFmtId="0" fontId="92" fillId="0" borderId="0" xfId="0" applyFont="1" applyAlignment="1">
      <alignment horizontal="left" vertical="top" wrapText="1"/>
    </xf>
    <xf numFmtId="0" fontId="87" fillId="0" borderId="0" xfId="0" applyFont="1" applyAlignment="1">
      <alignment horizontal="center" vertical="center" wrapText="1"/>
    </xf>
    <xf numFmtId="0" fontId="87" fillId="0" borderId="3" xfId="0" applyFont="1" applyBorder="1" applyAlignment="1">
      <alignment horizontal="center"/>
    </xf>
    <xf numFmtId="0" fontId="87" fillId="0" borderId="64" xfId="0" applyFont="1" applyBorder="1" applyAlignment="1">
      <alignment horizontal="left" vertical="center"/>
    </xf>
    <xf numFmtId="0" fontId="87" fillId="0" borderId="12" xfId="0" applyFont="1" applyBorder="1" applyAlignment="1">
      <alignment horizontal="left" vertical="center"/>
    </xf>
    <xf numFmtId="0" fontId="87" fillId="0" borderId="4" xfId="0" applyFont="1" applyBorder="1" applyAlignment="1">
      <alignment horizontal="left" vertical="center"/>
    </xf>
    <xf numFmtId="0" fontId="87" fillId="0" borderId="64" xfId="0" applyFont="1" applyBorder="1" applyAlignment="1">
      <alignment horizontal="left" vertical="center" wrapText="1"/>
    </xf>
    <xf numFmtId="0" fontId="87" fillId="0" borderId="12" xfId="0" applyFont="1" applyBorder="1" applyAlignment="1">
      <alignment horizontal="left" vertical="center" wrapText="1"/>
    </xf>
    <xf numFmtId="0" fontId="87" fillId="0" borderId="4" xfId="0" applyFont="1" applyBorder="1" applyAlignment="1">
      <alignment horizontal="left" vertical="center" wrapText="1"/>
    </xf>
    <xf numFmtId="0" fontId="101" fillId="91" borderId="59" xfId="0" applyFont="1" applyFill="1" applyBorder="1" applyAlignment="1">
      <alignment horizontal="left" vertical="center" wrapText="1"/>
    </xf>
    <xf numFmtId="0" fontId="101" fillId="91" borderId="60" xfId="0" applyFont="1" applyFill="1" applyBorder="1" applyAlignment="1">
      <alignment horizontal="left" vertical="center" wrapText="1"/>
    </xf>
    <xf numFmtId="0" fontId="101" fillId="91" borderId="61" xfId="0" applyFont="1" applyFill="1" applyBorder="1" applyAlignment="1">
      <alignment horizontal="left" vertical="center" wrapText="1"/>
    </xf>
    <xf numFmtId="0" fontId="87" fillId="0" borderId="64" xfId="0" applyFont="1" applyBorder="1" applyAlignment="1">
      <alignment horizontal="center" vertical="center"/>
    </xf>
    <xf numFmtId="0" fontId="87" fillId="0" borderId="12" xfId="0" applyFont="1" applyBorder="1" applyAlignment="1">
      <alignment horizontal="center" vertical="center"/>
    </xf>
    <xf numFmtId="0" fontId="87" fillId="0" borderId="4" xfId="0" applyFont="1" applyBorder="1" applyAlignment="1">
      <alignment horizontal="center" vertical="center"/>
    </xf>
    <xf numFmtId="167" fontId="98" fillId="0" borderId="64" xfId="23571" applyNumberFormat="1" applyFont="1" applyBorder="1" applyAlignment="1">
      <alignment horizontal="left" vertical="center"/>
    </xf>
    <xf numFmtId="167" fontId="98" fillId="0" borderId="12" xfId="23571" applyNumberFormat="1" applyFont="1" applyBorder="1" applyAlignment="1">
      <alignment horizontal="left" vertical="center"/>
    </xf>
    <xf numFmtId="167" fontId="98" fillId="0" borderId="4" xfId="23571" applyNumberFormat="1" applyFont="1" applyBorder="1" applyAlignment="1">
      <alignment horizontal="left" vertical="center"/>
    </xf>
    <xf numFmtId="0" fontId="87" fillId="0" borderId="59" xfId="0" applyFont="1" applyBorder="1" applyAlignment="1">
      <alignment horizontal="center"/>
    </xf>
    <xf numFmtId="0" fontId="87" fillId="0" borderId="61" xfId="0" applyFont="1" applyBorder="1" applyAlignment="1">
      <alignment horizont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87" fillId="88" borderId="64"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90" borderId="0" xfId="0" applyFont="1" applyFill="1" applyAlignment="1">
      <alignment horizontal="left" wrapText="1"/>
    </xf>
    <xf numFmtId="0" fontId="87" fillId="0" borderId="64" xfId="0" applyFont="1" applyBorder="1" applyAlignment="1">
      <alignment horizontal="center" wrapText="1"/>
    </xf>
    <xf numFmtId="0" fontId="87" fillId="0" borderId="12" xfId="0" applyFont="1" applyBorder="1" applyAlignment="1">
      <alignment horizontal="center" wrapText="1"/>
    </xf>
    <xf numFmtId="0" fontId="87" fillId="0" borderId="3" xfId="0" applyFont="1" applyBorder="1" applyAlignment="1">
      <alignment horizontal="center" vertical="center"/>
    </xf>
    <xf numFmtId="0" fontId="87" fillId="0" borderId="63" xfId="0" applyFont="1" applyBorder="1" applyAlignment="1">
      <alignment horizontal="center" vertical="center"/>
    </xf>
    <xf numFmtId="0" fontId="87" fillId="0" borderId="41" xfId="0" applyFont="1" applyBorder="1" applyAlignment="1">
      <alignment horizontal="center" vertical="center"/>
    </xf>
    <xf numFmtId="0" fontId="87" fillId="0" borderId="3" xfId="0" applyFont="1" applyBorder="1" applyAlignment="1">
      <alignment horizontal="left" vertical="center"/>
    </xf>
    <xf numFmtId="0" fontId="87" fillId="0" borderId="3" xfId="0" applyFont="1" applyBorder="1" applyAlignment="1">
      <alignment horizontal="left" vertical="center" wrapText="1"/>
    </xf>
    <xf numFmtId="0" fontId="0" fillId="4" borderId="0" xfId="0" applyFill="1" applyAlignment="1">
      <alignment horizontal="left" wrapText="1"/>
    </xf>
    <xf numFmtId="9" fontId="89" fillId="102" borderId="3" xfId="1" applyNumberFormat="1" applyFont="1" applyFill="1" applyBorder="1" applyAlignment="1">
      <alignment horizontal="center"/>
    </xf>
    <xf numFmtId="0" fontId="89" fillId="102" borderId="3" xfId="0" applyFont="1" applyFill="1" applyBorder="1" applyAlignment="1">
      <alignment horizontal="center"/>
    </xf>
    <xf numFmtId="0" fontId="91" fillId="88" borderId="57" xfId="0" applyFont="1" applyFill="1" applyBorder="1" applyAlignment="1">
      <alignment horizontal="left"/>
    </xf>
    <xf numFmtId="0" fontId="95" fillId="88" borderId="58" xfId="0" applyFont="1" applyFill="1" applyBorder="1" applyAlignment="1">
      <alignment horizontal="left"/>
    </xf>
    <xf numFmtId="0" fontId="95" fillId="88" borderId="63" xfId="0" applyFont="1" applyFill="1" applyBorder="1" applyAlignment="1">
      <alignment horizontal="left"/>
    </xf>
    <xf numFmtId="0" fontId="91" fillId="88" borderId="58" xfId="0" applyFont="1" applyFill="1" applyBorder="1" applyAlignment="1">
      <alignment horizontal="left"/>
    </xf>
    <xf numFmtId="0" fontId="91" fillId="88" borderId="63" xfId="0" applyFont="1" applyFill="1" applyBorder="1" applyAlignment="1">
      <alignment horizontal="left"/>
    </xf>
    <xf numFmtId="0" fontId="98" fillId="0" borderId="64" xfId="0" applyFont="1" applyBorder="1" applyAlignment="1">
      <alignment horizontal="center"/>
    </xf>
    <xf numFmtId="0" fontId="98" fillId="0" borderId="12" xfId="0" applyFont="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98" fillId="0" borderId="3" xfId="0" applyFont="1" applyBorder="1" applyAlignment="1">
      <alignment horizontal="center"/>
    </xf>
    <xf numFmtId="0" fontId="89" fillId="94" borderId="3" xfId="0" applyFont="1" applyFill="1" applyBorder="1" applyAlignment="1">
      <alignment horizontal="left" vertical="center" wrapText="1"/>
    </xf>
    <xf numFmtId="0" fontId="89" fillId="94" borderId="59" xfId="23571" applyNumberFormat="1" applyFont="1" applyFill="1" applyBorder="1" applyAlignment="1">
      <alignment horizontal="left" vertical="center" wrapText="1"/>
    </xf>
    <xf numFmtId="0" fontId="98" fillId="94" borderId="64" xfId="0" applyFont="1" applyFill="1" applyBorder="1" applyAlignment="1">
      <alignment horizontal="center"/>
    </xf>
    <xf numFmtId="0" fontId="98" fillId="94" borderId="12" xfId="0" applyFont="1" applyFill="1" applyBorder="1" applyAlignment="1">
      <alignment horizontal="center"/>
    </xf>
    <xf numFmtId="0" fontId="89" fillId="4" borderId="3" xfId="4" applyFont="1" applyFill="1" applyBorder="1" applyAlignment="1">
      <alignment vertical="center" wrapText="1"/>
    </xf>
    <xf numFmtId="0" fontId="19" fillId="4" borderId="3" xfId="7" applyFill="1" applyBorder="1" applyAlignment="1">
      <alignment horizontal="left" wrapText="1"/>
    </xf>
    <xf numFmtId="0" fontId="89" fillId="4" borderId="3" xfId="4" applyFont="1" applyFill="1" applyBorder="1" applyAlignment="1">
      <alignment horizontal="left" wrapText="1"/>
    </xf>
    <xf numFmtId="0" fontId="0" fillId="90" borderId="0" xfId="0" applyFill="1" applyAlignment="1">
      <alignment horizontal="left" vertical="top" wrapText="1"/>
    </xf>
    <xf numFmtId="0" fontId="89" fillId="88" borderId="3" xfId="4" applyFont="1" applyFill="1" applyBorder="1" applyAlignment="1">
      <alignment horizontal="right"/>
    </xf>
  </cellXfs>
  <cellStyles count="55633">
    <cellStyle name="%" xfId="10" xr:uid="{00000000-0005-0000-0000-000000000000}"/>
    <cellStyle name="% 2" xfId="43" xr:uid="{00000000-0005-0000-0000-000001000000}"/>
    <cellStyle name="% 2 10" xfId="230" xr:uid="{00000000-0005-0000-0000-000002000000}"/>
    <cellStyle name="% 2 10 2" xfId="231" xr:uid="{00000000-0005-0000-0000-000003000000}"/>
    <cellStyle name="% 2 11" xfId="232" xr:uid="{00000000-0005-0000-0000-000004000000}"/>
    <cellStyle name="% 2 11 2" xfId="233" xr:uid="{00000000-0005-0000-0000-000005000000}"/>
    <cellStyle name="% 2 12" xfId="234" xr:uid="{00000000-0005-0000-0000-000006000000}"/>
    <cellStyle name="% 2 12 2" xfId="235" xr:uid="{00000000-0005-0000-0000-000007000000}"/>
    <cellStyle name="% 2 13" xfId="236" xr:uid="{00000000-0005-0000-0000-000008000000}"/>
    <cellStyle name="% 2 13 2" xfId="237" xr:uid="{00000000-0005-0000-0000-000009000000}"/>
    <cellStyle name="% 2 14" xfId="238" xr:uid="{00000000-0005-0000-0000-00000A000000}"/>
    <cellStyle name="% 2 14 2" xfId="239" xr:uid="{00000000-0005-0000-0000-00000B000000}"/>
    <cellStyle name="% 2 15" xfId="240" xr:uid="{00000000-0005-0000-0000-00000C000000}"/>
    <cellStyle name="% 2 15 2" xfId="241" xr:uid="{00000000-0005-0000-0000-00000D000000}"/>
    <cellStyle name="% 2 16" xfId="242" xr:uid="{00000000-0005-0000-0000-00000E000000}"/>
    <cellStyle name="% 2 16 2" xfId="243" xr:uid="{00000000-0005-0000-0000-00000F000000}"/>
    <cellStyle name="% 2 17" xfId="244" xr:uid="{00000000-0005-0000-0000-000010000000}"/>
    <cellStyle name="% 2 17 2" xfId="245" xr:uid="{00000000-0005-0000-0000-000011000000}"/>
    <cellStyle name="% 2 18" xfId="246" xr:uid="{00000000-0005-0000-0000-000012000000}"/>
    <cellStyle name="% 2 18 2" xfId="247" xr:uid="{00000000-0005-0000-0000-000013000000}"/>
    <cellStyle name="% 2 19" xfId="248" xr:uid="{00000000-0005-0000-0000-000014000000}"/>
    <cellStyle name="% 2 19 2" xfId="249" xr:uid="{00000000-0005-0000-0000-000015000000}"/>
    <cellStyle name="% 2 2" xfId="44" xr:uid="{00000000-0005-0000-0000-000016000000}"/>
    <cellStyle name="% 2 2 2" xfId="250" xr:uid="{00000000-0005-0000-0000-000017000000}"/>
    <cellStyle name="% 2 20" xfId="251" xr:uid="{00000000-0005-0000-0000-000018000000}"/>
    <cellStyle name="% 2 3" xfId="45" xr:uid="{00000000-0005-0000-0000-000019000000}"/>
    <cellStyle name="% 2 3 2" xfId="252" xr:uid="{00000000-0005-0000-0000-00001A000000}"/>
    <cellStyle name="% 2 4" xfId="253" xr:uid="{00000000-0005-0000-0000-00001B000000}"/>
    <cellStyle name="% 2 4 2" xfId="254" xr:uid="{00000000-0005-0000-0000-00001C000000}"/>
    <cellStyle name="% 2 5" xfId="255" xr:uid="{00000000-0005-0000-0000-00001D000000}"/>
    <cellStyle name="% 2 5 2" xfId="256" xr:uid="{00000000-0005-0000-0000-00001E000000}"/>
    <cellStyle name="% 2 6" xfId="257" xr:uid="{00000000-0005-0000-0000-00001F000000}"/>
    <cellStyle name="% 2 6 2" xfId="258" xr:uid="{00000000-0005-0000-0000-000020000000}"/>
    <cellStyle name="% 2 7" xfId="259" xr:uid="{00000000-0005-0000-0000-000021000000}"/>
    <cellStyle name="% 2 7 2" xfId="260" xr:uid="{00000000-0005-0000-0000-000022000000}"/>
    <cellStyle name="% 2 8" xfId="261" xr:uid="{00000000-0005-0000-0000-000023000000}"/>
    <cellStyle name="% 2 8 2" xfId="262" xr:uid="{00000000-0005-0000-0000-000024000000}"/>
    <cellStyle name="% 2 9" xfId="263" xr:uid="{00000000-0005-0000-0000-000025000000}"/>
    <cellStyle name="% 2 9 2" xfId="264" xr:uid="{00000000-0005-0000-0000-000026000000}"/>
    <cellStyle name="% 3" xfId="46" xr:uid="{00000000-0005-0000-0000-000027000000}"/>
    <cellStyle name="% 4" xfId="47" xr:uid="{00000000-0005-0000-0000-000028000000}"/>
    <cellStyle name="% 5" xfId="48" xr:uid="{00000000-0005-0000-0000-000029000000}"/>
    <cellStyle name="% 6" xfId="49" xr:uid="{00000000-0005-0000-0000-00002A000000}"/>
    <cellStyle name="% 7" xfId="55544" xr:uid="{00000000-0005-0000-0000-00002B000000}"/>
    <cellStyle name="_APPFEE" xfId="265" xr:uid="{00000000-0005-0000-0000-00002C000000}"/>
    <cellStyle name="_Applications" xfId="266" xr:uid="{00000000-0005-0000-0000-00002D000000}"/>
    <cellStyle name="_Applications 2" xfId="267" xr:uid="{00000000-0005-0000-0000-00002E000000}"/>
    <cellStyle name="_Applications 3" xfId="268" xr:uid="{00000000-0005-0000-0000-00002F000000}"/>
    <cellStyle name="_Applications 3 2" xfId="269" xr:uid="{00000000-0005-0000-0000-000030000000}"/>
    <cellStyle name="_Other" xfId="270" xr:uid="{00000000-0005-0000-0000-000031000000}"/>
    <cellStyle name="_Sheet1" xfId="271" xr:uid="{00000000-0005-0000-0000-000032000000}"/>
    <cellStyle name="_Sheet1 2" xfId="272" xr:uid="{00000000-0005-0000-0000-000033000000}"/>
    <cellStyle name="_Sheet1 3" xfId="273" xr:uid="{00000000-0005-0000-0000-000034000000}"/>
    <cellStyle name="_Sheet1 3 2" xfId="274" xr:uid="{00000000-0005-0000-0000-000035000000}"/>
    <cellStyle name="=C:\WINNT\SYSTEM32\COMMAND.COM" xfId="11" xr:uid="{00000000-0005-0000-0000-000036000000}"/>
    <cellStyle name="20% - Accent1 10" xfId="275" xr:uid="{00000000-0005-0000-0000-000037000000}"/>
    <cellStyle name="20% - Accent1 10 2" xfId="276" xr:uid="{00000000-0005-0000-0000-000038000000}"/>
    <cellStyle name="20% - Accent1 10 3" xfId="277" xr:uid="{00000000-0005-0000-0000-000039000000}"/>
    <cellStyle name="20% - Accent1 11" xfId="278" xr:uid="{00000000-0005-0000-0000-00003A000000}"/>
    <cellStyle name="20% - Accent1 11 2" xfId="279" xr:uid="{00000000-0005-0000-0000-00003B000000}"/>
    <cellStyle name="20% - Accent1 11 3" xfId="280" xr:uid="{00000000-0005-0000-0000-00003C000000}"/>
    <cellStyle name="20% - Accent1 12" xfId="281" xr:uid="{00000000-0005-0000-0000-00003D000000}"/>
    <cellStyle name="20% - Accent1 12 10" xfId="282" xr:uid="{00000000-0005-0000-0000-00003E000000}"/>
    <cellStyle name="20% - Accent1 12 10 2" xfId="283" xr:uid="{00000000-0005-0000-0000-00003F000000}"/>
    <cellStyle name="20% - Accent1 12 11" xfId="284" xr:uid="{00000000-0005-0000-0000-000040000000}"/>
    <cellStyle name="20% - Accent1 12 11 2" xfId="285" xr:uid="{00000000-0005-0000-0000-000041000000}"/>
    <cellStyle name="20% - Accent1 12 12" xfId="286" xr:uid="{00000000-0005-0000-0000-000042000000}"/>
    <cellStyle name="20% - Accent1 12 12 2" xfId="287" xr:uid="{00000000-0005-0000-0000-000043000000}"/>
    <cellStyle name="20% - Accent1 12 13" xfId="288" xr:uid="{00000000-0005-0000-0000-000044000000}"/>
    <cellStyle name="20% - Accent1 12 13 2" xfId="289" xr:uid="{00000000-0005-0000-0000-000045000000}"/>
    <cellStyle name="20% - Accent1 12 14" xfId="290" xr:uid="{00000000-0005-0000-0000-000046000000}"/>
    <cellStyle name="20% - Accent1 12 14 2" xfId="291" xr:uid="{00000000-0005-0000-0000-000047000000}"/>
    <cellStyle name="20% - Accent1 12 15" xfId="292" xr:uid="{00000000-0005-0000-0000-000048000000}"/>
    <cellStyle name="20% - Accent1 12 15 2" xfId="293" xr:uid="{00000000-0005-0000-0000-000049000000}"/>
    <cellStyle name="20% - Accent1 12 16" xfId="294" xr:uid="{00000000-0005-0000-0000-00004A000000}"/>
    <cellStyle name="20% - Accent1 12 16 2" xfId="295" xr:uid="{00000000-0005-0000-0000-00004B000000}"/>
    <cellStyle name="20% - Accent1 12 17" xfId="296" xr:uid="{00000000-0005-0000-0000-00004C000000}"/>
    <cellStyle name="20% - Accent1 12 17 2" xfId="297" xr:uid="{00000000-0005-0000-0000-00004D000000}"/>
    <cellStyle name="20% - Accent1 12 18" xfId="298" xr:uid="{00000000-0005-0000-0000-00004E000000}"/>
    <cellStyle name="20% - Accent1 12 18 2" xfId="299" xr:uid="{00000000-0005-0000-0000-00004F000000}"/>
    <cellStyle name="20% - Accent1 12 19" xfId="300" xr:uid="{00000000-0005-0000-0000-000050000000}"/>
    <cellStyle name="20% - Accent1 12 19 2" xfId="301" xr:uid="{00000000-0005-0000-0000-000051000000}"/>
    <cellStyle name="20% - Accent1 12 2" xfId="302" xr:uid="{00000000-0005-0000-0000-000052000000}"/>
    <cellStyle name="20% - Accent1 12 2 2" xfId="303" xr:uid="{00000000-0005-0000-0000-000053000000}"/>
    <cellStyle name="20% - Accent1 12 20" xfId="304" xr:uid="{00000000-0005-0000-0000-000054000000}"/>
    <cellStyle name="20% - Accent1 12 20 2" xfId="305" xr:uid="{00000000-0005-0000-0000-000055000000}"/>
    <cellStyle name="20% - Accent1 12 21" xfId="306" xr:uid="{00000000-0005-0000-0000-000056000000}"/>
    <cellStyle name="20% - Accent1 12 21 2" xfId="307" xr:uid="{00000000-0005-0000-0000-000057000000}"/>
    <cellStyle name="20% - Accent1 12 22" xfId="308" xr:uid="{00000000-0005-0000-0000-000058000000}"/>
    <cellStyle name="20% - Accent1 12 22 2" xfId="309" xr:uid="{00000000-0005-0000-0000-000059000000}"/>
    <cellStyle name="20% - Accent1 12 23" xfId="310" xr:uid="{00000000-0005-0000-0000-00005A000000}"/>
    <cellStyle name="20% - Accent1 12 23 2" xfId="311" xr:uid="{00000000-0005-0000-0000-00005B000000}"/>
    <cellStyle name="20% - Accent1 12 24" xfId="312" xr:uid="{00000000-0005-0000-0000-00005C000000}"/>
    <cellStyle name="20% - Accent1 12 24 2" xfId="313" xr:uid="{00000000-0005-0000-0000-00005D000000}"/>
    <cellStyle name="20% - Accent1 12 25" xfId="314" xr:uid="{00000000-0005-0000-0000-00005E000000}"/>
    <cellStyle name="20% - Accent1 12 25 2" xfId="315" xr:uid="{00000000-0005-0000-0000-00005F000000}"/>
    <cellStyle name="20% - Accent1 12 26" xfId="316" xr:uid="{00000000-0005-0000-0000-000060000000}"/>
    <cellStyle name="20% - Accent1 12 26 2" xfId="317" xr:uid="{00000000-0005-0000-0000-000061000000}"/>
    <cellStyle name="20% - Accent1 12 27" xfId="318" xr:uid="{00000000-0005-0000-0000-000062000000}"/>
    <cellStyle name="20% - Accent1 12 27 2" xfId="319" xr:uid="{00000000-0005-0000-0000-000063000000}"/>
    <cellStyle name="20% - Accent1 12 28" xfId="320" xr:uid="{00000000-0005-0000-0000-000064000000}"/>
    <cellStyle name="20% - Accent1 12 28 2" xfId="321" xr:uid="{00000000-0005-0000-0000-000065000000}"/>
    <cellStyle name="20% - Accent1 12 29" xfId="322" xr:uid="{00000000-0005-0000-0000-000066000000}"/>
    <cellStyle name="20% - Accent1 12 29 2" xfId="323" xr:uid="{00000000-0005-0000-0000-000067000000}"/>
    <cellStyle name="20% - Accent1 12 3" xfId="324" xr:uid="{00000000-0005-0000-0000-000068000000}"/>
    <cellStyle name="20% - Accent1 12 3 2" xfId="325" xr:uid="{00000000-0005-0000-0000-000069000000}"/>
    <cellStyle name="20% - Accent1 12 30" xfId="326" xr:uid="{00000000-0005-0000-0000-00006A000000}"/>
    <cellStyle name="20% - Accent1 12 30 2" xfId="327" xr:uid="{00000000-0005-0000-0000-00006B000000}"/>
    <cellStyle name="20% - Accent1 12 31" xfId="328" xr:uid="{00000000-0005-0000-0000-00006C000000}"/>
    <cellStyle name="20% - Accent1 12 4" xfId="329" xr:uid="{00000000-0005-0000-0000-00006D000000}"/>
    <cellStyle name="20% - Accent1 12 4 2" xfId="330" xr:uid="{00000000-0005-0000-0000-00006E000000}"/>
    <cellStyle name="20% - Accent1 12 5" xfId="331" xr:uid="{00000000-0005-0000-0000-00006F000000}"/>
    <cellStyle name="20% - Accent1 12 5 2" xfId="332" xr:uid="{00000000-0005-0000-0000-000070000000}"/>
    <cellStyle name="20% - Accent1 12 6" xfId="333" xr:uid="{00000000-0005-0000-0000-000071000000}"/>
    <cellStyle name="20% - Accent1 12 6 2" xfId="334" xr:uid="{00000000-0005-0000-0000-000072000000}"/>
    <cellStyle name="20% - Accent1 12 7" xfId="335" xr:uid="{00000000-0005-0000-0000-000073000000}"/>
    <cellStyle name="20% - Accent1 12 7 2" xfId="336" xr:uid="{00000000-0005-0000-0000-000074000000}"/>
    <cellStyle name="20% - Accent1 12 8" xfId="337" xr:uid="{00000000-0005-0000-0000-000075000000}"/>
    <cellStyle name="20% - Accent1 12 8 2" xfId="338" xr:uid="{00000000-0005-0000-0000-000076000000}"/>
    <cellStyle name="20% - Accent1 12 9" xfId="339" xr:uid="{00000000-0005-0000-0000-000077000000}"/>
    <cellStyle name="20% - Accent1 12 9 2" xfId="340" xr:uid="{00000000-0005-0000-0000-000078000000}"/>
    <cellStyle name="20% - Accent1 13" xfId="341" xr:uid="{00000000-0005-0000-0000-000079000000}"/>
    <cellStyle name="20% - Accent1 13 2" xfId="342" xr:uid="{00000000-0005-0000-0000-00007A000000}"/>
    <cellStyle name="20% - Accent1 14" xfId="343" xr:uid="{00000000-0005-0000-0000-00007B000000}"/>
    <cellStyle name="20% - Accent1 14 2" xfId="344" xr:uid="{00000000-0005-0000-0000-00007C000000}"/>
    <cellStyle name="20% - Accent1 15" xfId="345" xr:uid="{00000000-0005-0000-0000-00007D000000}"/>
    <cellStyle name="20% - Accent1 15 2" xfId="346" xr:uid="{00000000-0005-0000-0000-00007E000000}"/>
    <cellStyle name="20% - Accent1 16" xfId="347" xr:uid="{00000000-0005-0000-0000-00007F000000}"/>
    <cellStyle name="20% - Accent1 16 2" xfId="348" xr:uid="{00000000-0005-0000-0000-000080000000}"/>
    <cellStyle name="20% - Accent1 17" xfId="349" xr:uid="{00000000-0005-0000-0000-000081000000}"/>
    <cellStyle name="20% - Accent1 18" xfId="350" xr:uid="{00000000-0005-0000-0000-000082000000}"/>
    <cellStyle name="20% - Accent1 19" xfId="351" xr:uid="{00000000-0005-0000-0000-000083000000}"/>
    <cellStyle name="20% - Accent1 2" xfId="352" xr:uid="{00000000-0005-0000-0000-000084000000}"/>
    <cellStyle name="20% - Accent1 2 10" xfId="353" xr:uid="{00000000-0005-0000-0000-000085000000}"/>
    <cellStyle name="20% - Accent1 2 10 2" xfId="354" xr:uid="{00000000-0005-0000-0000-000086000000}"/>
    <cellStyle name="20% - Accent1 2 11" xfId="355" xr:uid="{00000000-0005-0000-0000-000087000000}"/>
    <cellStyle name="20% - Accent1 2 11 2" xfId="356" xr:uid="{00000000-0005-0000-0000-000088000000}"/>
    <cellStyle name="20% - Accent1 2 12" xfId="357" xr:uid="{00000000-0005-0000-0000-000089000000}"/>
    <cellStyle name="20% - Accent1 2 13" xfId="358" xr:uid="{00000000-0005-0000-0000-00008A000000}"/>
    <cellStyle name="20% - Accent1 2 14" xfId="359" xr:uid="{00000000-0005-0000-0000-00008B000000}"/>
    <cellStyle name="20% - Accent1 2 15" xfId="360" xr:uid="{00000000-0005-0000-0000-00008C000000}"/>
    <cellStyle name="20% - Accent1 2 16" xfId="361" xr:uid="{00000000-0005-0000-0000-00008D000000}"/>
    <cellStyle name="20% - Accent1 2 17" xfId="362" xr:uid="{00000000-0005-0000-0000-00008E000000}"/>
    <cellStyle name="20% - Accent1 2 18" xfId="363" xr:uid="{00000000-0005-0000-0000-00008F000000}"/>
    <cellStyle name="20% - Accent1 2 19" xfId="364" xr:uid="{00000000-0005-0000-0000-000090000000}"/>
    <cellStyle name="20% - Accent1 2 2" xfId="365" xr:uid="{00000000-0005-0000-0000-000091000000}"/>
    <cellStyle name="20% - Accent1 2 2 2" xfId="366" xr:uid="{00000000-0005-0000-0000-000092000000}"/>
    <cellStyle name="20% - Accent1 2 2 3" xfId="367" xr:uid="{00000000-0005-0000-0000-000093000000}"/>
    <cellStyle name="20% - Accent1 2 20" xfId="368" xr:uid="{00000000-0005-0000-0000-000094000000}"/>
    <cellStyle name="20% - Accent1 2 21" xfId="369" xr:uid="{00000000-0005-0000-0000-000095000000}"/>
    <cellStyle name="20% - Accent1 2 22" xfId="370" xr:uid="{00000000-0005-0000-0000-000096000000}"/>
    <cellStyle name="20% - Accent1 2 23" xfId="371" xr:uid="{00000000-0005-0000-0000-000097000000}"/>
    <cellStyle name="20% - Accent1 2 24" xfId="372" xr:uid="{00000000-0005-0000-0000-000098000000}"/>
    <cellStyle name="20% - Accent1 2 25" xfId="373" xr:uid="{00000000-0005-0000-0000-000099000000}"/>
    <cellStyle name="20% - Accent1 2 3" xfId="374" xr:uid="{00000000-0005-0000-0000-00009A000000}"/>
    <cellStyle name="20% - Accent1 2 3 2" xfId="375" xr:uid="{00000000-0005-0000-0000-00009B000000}"/>
    <cellStyle name="20% - Accent1 2 3 3" xfId="376" xr:uid="{00000000-0005-0000-0000-00009C000000}"/>
    <cellStyle name="20% - Accent1 2 4" xfId="377" xr:uid="{00000000-0005-0000-0000-00009D000000}"/>
    <cellStyle name="20% - Accent1 2 4 2" xfId="378" xr:uid="{00000000-0005-0000-0000-00009E000000}"/>
    <cellStyle name="20% - Accent1 2 4 3" xfId="379" xr:uid="{00000000-0005-0000-0000-00009F000000}"/>
    <cellStyle name="20% - Accent1 2 5" xfId="380" xr:uid="{00000000-0005-0000-0000-0000A0000000}"/>
    <cellStyle name="20% - Accent1 2 5 2" xfId="381" xr:uid="{00000000-0005-0000-0000-0000A1000000}"/>
    <cellStyle name="20% - Accent1 2 5 3" xfId="382" xr:uid="{00000000-0005-0000-0000-0000A2000000}"/>
    <cellStyle name="20% - Accent1 2 6" xfId="383" xr:uid="{00000000-0005-0000-0000-0000A3000000}"/>
    <cellStyle name="20% - Accent1 2 6 2" xfId="384" xr:uid="{00000000-0005-0000-0000-0000A4000000}"/>
    <cellStyle name="20% - Accent1 2 6 3" xfId="385" xr:uid="{00000000-0005-0000-0000-0000A5000000}"/>
    <cellStyle name="20% - Accent1 2 7" xfId="386" xr:uid="{00000000-0005-0000-0000-0000A6000000}"/>
    <cellStyle name="20% - Accent1 2 7 2" xfId="387" xr:uid="{00000000-0005-0000-0000-0000A7000000}"/>
    <cellStyle name="20% - Accent1 2 7 3" xfId="388" xr:uid="{00000000-0005-0000-0000-0000A8000000}"/>
    <cellStyle name="20% - Accent1 2 8" xfId="389" xr:uid="{00000000-0005-0000-0000-0000A9000000}"/>
    <cellStyle name="20% - Accent1 2 8 2" xfId="390" xr:uid="{00000000-0005-0000-0000-0000AA000000}"/>
    <cellStyle name="20% - Accent1 2 8 3" xfId="391" xr:uid="{00000000-0005-0000-0000-0000AB000000}"/>
    <cellStyle name="20% - Accent1 2 9" xfId="392" xr:uid="{00000000-0005-0000-0000-0000AC000000}"/>
    <cellStyle name="20% - Accent1 20" xfId="393" xr:uid="{00000000-0005-0000-0000-0000AD000000}"/>
    <cellStyle name="20% - Accent1 21" xfId="394" xr:uid="{00000000-0005-0000-0000-0000AE000000}"/>
    <cellStyle name="20% - Accent1 22" xfId="395" xr:uid="{00000000-0005-0000-0000-0000AF000000}"/>
    <cellStyle name="20% - Accent1 23" xfId="396" xr:uid="{00000000-0005-0000-0000-0000B0000000}"/>
    <cellStyle name="20% - Accent1 24" xfId="397" xr:uid="{00000000-0005-0000-0000-0000B1000000}"/>
    <cellStyle name="20% - Accent1 25" xfId="398" xr:uid="{00000000-0005-0000-0000-0000B2000000}"/>
    <cellStyle name="20% - Accent1 26" xfId="399" xr:uid="{00000000-0005-0000-0000-0000B3000000}"/>
    <cellStyle name="20% - Accent1 27" xfId="400" xr:uid="{00000000-0005-0000-0000-0000B4000000}"/>
    <cellStyle name="20% - Accent1 28" xfId="401" xr:uid="{00000000-0005-0000-0000-0000B5000000}"/>
    <cellStyle name="20% - Accent1 29" xfId="402" xr:uid="{00000000-0005-0000-0000-0000B6000000}"/>
    <cellStyle name="20% - Accent1 3" xfId="403" xr:uid="{00000000-0005-0000-0000-0000B7000000}"/>
    <cellStyle name="20% - Accent1 3 2" xfId="404" xr:uid="{00000000-0005-0000-0000-0000B8000000}"/>
    <cellStyle name="20% - Accent1 3 2 2" xfId="405" xr:uid="{00000000-0005-0000-0000-0000B9000000}"/>
    <cellStyle name="20% - Accent1 3 3" xfId="406" xr:uid="{00000000-0005-0000-0000-0000BA000000}"/>
    <cellStyle name="20% - Accent1 3 4" xfId="407" xr:uid="{00000000-0005-0000-0000-0000BB000000}"/>
    <cellStyle name="20% - Accent1 30" xfId="408" xr:uid="{00000000-0005-0000-0000-0000BC000000}"/>
    <cellStyle name="20% - Accent1 4" xfId="409" xr:uid="{00000000-0005-0000-0000-0000BD000000}"/>
    <cellStyle name="20% - Accent1 4 2" xfId="410" xr:uid="{00000000-0005-0000-0000-0000BE000000}"/>
    <cellStyle name="20% - Accent1 4 2 2" xfId="411" xr:uid="{00000000-0005-0000-0000-0000BF000000}"/>
    <cellStyle name="20% - Accent1 4 3" xfId="412" xr:uid="{00000000-0005-0000-0000-0000C0000000}"/>
    <cellStyle name="20% - Accent1 4 4" xfId="413" xr:uid="{00000000-0005-0000-0000-0000C1000000}"/>
    <cellStyle name="20% - Accent1 5" xfId="414" xr:uid="{00000000-0005-0000-0000-0000C2000000}"/>
    <cellStyle name="20% - Accent1 5 2" xfId="415" xr:uid="{00000000-0005-0000-0000-0000C3000000}"/>
    <cellStyle name="20% - Accent1 5 2 2" xfId="416" xr:uid="{00000000-0005-0000-0000-0000C4000000}"/>
    <cellStyle name="20% - Accent1 5 3" xfId="417" xr:uid="{00000000-0005-0000-0000-0000C5000000}"/>
    <cellStyle name="20% - Accent1 5 4" xfId="418" xr:uid="{00000000-0005-0000-0000-0000C6000000}"/>
    <cellStyle name="20% - Accent1 6" xfId="419" xr:uid="{00000000-0005-0000-0000-0000C7000000}"/>
    <cellStyle name="20% - Accent1 6 2" xfId="420" xr:uid="{00000000-0005-0000-0000-0000C8000000}"/>
    <cellStyle name="20% - Accent1 6 2 2" xfId="421" xr:uid="{00000000-0005-0000-0000-0000C9000000}"/>
    <cellStyle name="20% - Accent1 6 3" xfId="422" xr:uid="{00000000-0005-0000-0000-0000CA000000}"/>
    <cellStyle name="20% - Accent1 6 3 2" xfId="423" xr:uid="{00000000-0005-0000-0000-0000CB000000}"/>
    <cellStyle name="20% - Accent1 6 4" xfId="424" xr:uid="{00000000-0005-0000-0000-0000CC000000}"/>
    <cellStyle name="20% - Accent1 6 5" xfId="425" xr:uid="{00000000-0005-0000-0000-0000CD000000}"/>
    <cellStyle name="20% - Accent1 6 6" xfId="426" xr:uid="{00000000-0005-0000-0000-0000CE000000}"/>
    <cellStyle name="20% - Accent1 7" xfId="427" xr:uid="{00000000-0005-0000-0000-0000CF000000}"/>
    <cellStyle name="20% - Accent1 7 10" xfId="428" xr:uid="{00000000-0005-0000-0000-0000D0000000}"/>
    <cellStyle name="20% - Accent1 7 10 2" xfId="429" xr:uid="{00000000-0005-0000-0000-0000D1000000}"/>
    <cellStyle name="20% - Accent1 7 11" xfId="430" xr:uid="{00000000-0005-0000-0000-0000D2000000}"/>
    <cellStyle name="20% - Accent1 7 11 2" xfId="431" xr:uid="{00000000-0005-0000-0000-0000D3000000}"/>
    <cellStyle name="20% - Accent1 7 12" xfId="432" xr:uid="{00000000-0005-0000-0000-0000D4000000}"/>
    <cellStyle name="20% - Accent1 7 13" xfId="433" xr:uid="{00000000-0005-0000-0000-0000D5000000}"/>
    <cellStyle name="20% - Accent1 7 2" xfId="434" xr:uid="{00000000-0005-0000-0000-0000D6000000}"/>
    <cellStyle name="20% - Accent1 7 2 2" xfId="435" xr:uid="{00000000-0005-0000-0000-0000D7000000}"/>
    <cellStyle name="20% - Accent1 7 3" xfId="436" xr:uid="{00000000-0005-0000-0000-0000D8000000}"/>
    <cellStyle name="20% - Accent1 7 3 2" xfId="437" xr:uid="{00000000-0005-0000-0000-0000D9000000}"/>
    <cellStyle name="20% - Accent1 7 4" xfId="438" xr:uid="{00000000-0005-0000-0000-0000DA000000}"/>
    <cellStyle name="20% - Accent1 7 4 2" xfId="439" xr:uid="{00000000-0005-0000-0000-0000DB000000}"/>
    <cellStyle name="20% - Accent1 7 5" xfId="440" xr:uid="{00000000-0005-0000-0000-0000DC000000}"/>
    <cellStyle name="20% - Accent1 7 5 2" xfId="441" xr:uid="{00000000-0005-0000-0000-0000DD000000}"/>
    <cellStyle name="20% - Accent1 7 6" xfId="442" xr:uid="{00000000-0005-0000-0000-0000DE000000}"/>
    <cellStyle name="20% - Accent1 7 6 2" xfId="443" xr:uid="{00000000-0005-0000-0000-0000DF000000}"/>
    <cellStyle name="20% - Accent1 7 7" xfId="444" xr:uid="{00000000-0005-0000-0000-0000E0000000}"/>
    <cellStyle name="20% - Accent1 7 7 2" xfId="445" xr:uid="{00000000-0005-0000-0000-0000E1000000}"/>
    <cellStyle name="20% - Accent1 7 8" xfId="446" xr:uid="{00000000-0005-0000-0000-0000E2000000}"/>
    <cellStyle name="20% - Accent1 7 8 2" xfId="447" xr:uid="{00000000-0005-0000-0000-0000E3000000}"/>
    <cellStyle name="20% - Accent1 7 9" xfId="448" xr:uid="{00000000-0005-0000-0000-0000E4000000}"/>
    <cellStyle name="20% - Accent1 7 9 2" xfId="449" xr:uid="{00000000-0005-0000-0000-0000E5000000}"/>
    <cellStyle name="20% - Accent1 8" xfId="450" xr:uid="{00000000-0005-0000-0000-0000E6000000}"/>
    <cellStyle name="20% - Accent1 8 2" xfId="451" xr:uid="{00000000-0005-0000-0000-0000E7000000}"/>
    <cellStyle name="20% - Accent1 8 3" xfId="452" xr:uid="{00000000-0005-0000-0000-0000E8000000}"/>
    <cellStyle name="20% - Accent1 9" xfId="453" xr:uid="{00000000-0005-0000-0000-0000E9000000}"/>
    <cellStyle name="20% - Accent1 9 2" xfId="454" xr:uid="{00000000-0005-0000-0000-0000EA000000}"/>
    <cellStyle name="20% - Accent1 9 3" xfId="455" xr:uid="{00000000-0005-0000-0000-0000EB000000}"/>
    <cellStyle name="20% - Accent2 10" xfId="456" xr:uid="{00000000-0005-0000-0000-0000EC000000}"/>
    <cellStyle name="20% - Accent2 10 2" xfId="457" xr:uid="{00000000-0005-0000-0000-0000ED000000}"/>
    <cellStyle name="20% - Accent2 10 3" xfId="458" xr:uid="{00000000-0005-0000-0000-0000EE000000}"/>
    <cellStyle name="20% - Accent2 11" xfId="459" xr:uid="{00000000-0005-0000-0000-0000EF000000}"/>
    <cellStyle name="20% - Accent2 11 2" xfId="460" xr:uid="{00000000-0005-0000-0000-0000F0000000}"/>
    <cellStyle name="20% - Accent2 11 3" xfId="461" xr:uid="{00000000-0005-0000-0000-0000F1000000}"/>
    <cellStyle name="20% - Accent2 12" xfId="462" xr:uid="{00000000-0005-0000-0000-0000F2000000}"/>
    <cellStyle name="20% - Accent2 12 10" xfId="463" xr:uid="{00000000-0005-0000-0000-0000F3000000}"/>
    <cellStyle name="20% - Accent2 12 10 2" xfId="464" xr:uid="{00000000-0005-0000-0000-0000F4000000}"/>
    <cellStyle name="20% - Accent2 12 11" xfId="465" xr:uid="{00000000-0005-0000-0000-0000F5000000}"/>
    <cellStyle name="20% - Accent2 12 11 2" xfId="466" xr:uid="{00000000-0005-0000-0000-0000F6000000}"/>
    <cellStyle name="20% - Accent2 12 12" xfId="467" xr:uid="{00000000-0005-0000-0000-0000F7000000}"/>
    <cellStyle name="20% - Accent2 12 12 2" xfId="468" xr:uid="{00000000-0005-0000-0000-0000F8000000}"/>
    <cellStyle name="20% - Accent2 12 13" xfId="469" xr:uid="{00000000-0005-0000-0000-0000F9000000}"/>
    <cellStyle name="20% - Accent2 12 13 2" xfId="470" xr:uid="{00000000-0005-0000-0000-0000FA000000}"/>
    <cellStyle name="20% - Accent2 12 14" xfId="471" xr:uid="{00000000-0005-0000-0000-0000FB000000}"/>
    <cellStyle name="20% - Accent2 12 14 2" xfId="472" xr:uid="{00000000-0005-0000-0000-0000FC000000}"/>
    <cellStyle name="20% - Accent2 12 15" xfId="473" xr:uid="{00000000-0005-0000-0000-0000FD000000}"/>
    <cellStyle name="20% - Accent2 12 15 2" xfId="474" xr:uid="{00000000-0005-0000-0000-0000FE000000}"/>
    <cellStyle name="20% - Accent2 12 16" xfId="475" xr:uid="{00000000-0005-0000-0000-0000FF000000}"/>
    <cellStyle name="20% - Accent2 12 16 2" xfId="476" xr:uid="{00000000-0005-0000-0000-000000010000}"/>
    <cellStyle name="20% - Accent2 12 17" xfId="477" xr:uid="{00000000-0005-0000-0000-000001010000}"/>
    <cellStyle name="20% - Accent2 12 17 2" xfId="478" xr:uid="{00000000-0005-0000-0000-000002010000}"/>
    <cellStyle name="20% - Accent2 12 18" xfId="479" xr:uid="{00000000-0005-0000-0000-000003010000}"/>
    <cellStyle name="20% - Accent2 12 18 2" xfId="480" xr:uid="{00000000-0005-0000-0000-000004010000}"/>
    <cellStyle name="20% - Accent2 12 19" xfId="481" xr:uid="{00000000-0005-0000-0000-000005010000}"/>
    <cellStyle name="20% - Accent2 12 19 2" xfId="482" xr:uid="{00000000-0005-0000-0000-000006010000}"/>
    <cellStyle name="20% - Accent2 12 2" xfId="483" xr:uid="{00000000-0005-0000-0000-000007010000}"/>
    <cellStyle name="20% - Accent2 12 2 2" xfId="484" xr:uid="{00000000-0005-0000-0000-000008010000}"/>
    <cellStyle name="20% - Accent2 12 20" xfId="485" xr:uid="{00000000-0005-0000-0000-000009010000}"/>
    <cellStyle name="20% - Accent2 12 20 2" xfId="486" xr:uid="{00000000-0005-0000-0000-00000A010000}"/>
    <cellStyle name="20% - Accent2 12 21" xfId="487" xr:uid="{00000000-0005-0000-0000-00000B010000}"/>
    <cellStyle name="20% - Accent2 12 21 2" xfId="488" xr:uid="{00000000-0005-0000-0000-00000C010000}"/>
    <cellStyle name="20% - Accent2 12 22" xfId="489" xr:uid="{00000000-0005-0000-0000-00000D010000}"/>
    <cellStyle name="20% - Accent2 12 22 2" xfId="490" xr:uid="{00000000-0005-0000-0000-00000E010000}"/>
    <cellStyle name="20% - Accent2 12 23" xfId="491" xr:uid="{00000000-0005-0000-0000-00000F010000}"/>
    <cellStyle name="20% - Accent2 12 23 2" xfId="492" xr:uid="{00000000-0005-0000-0000-000010010000}"/>
    <cellStyle name="20% - Accent2 12 24" xfId="493" xr:uid="{00000000-0005-0000-0000-000011010000}"/>
    <cellStyle name="20% - Accent2 12 24 2" xfId="494" xr:uid="{00000000-0005-0000-0000-000012010000}"/>
    <cellStyle name="20% - Accent2 12 25" xfId="495" xr:uid="{00000000-0005-0000-0000-000013010000}"/>
    <cellStyle name="20% - Accent2 12 25 2" xfId="496" xr:uid="{00000000-0005-0000-0000-000014010000}"/>
    <cellStyle name="20% - Accent2 12 26" xfId="497" xr:uid="{00000000-0005-0000-0000-000015010000}"/>
    <cellStyle name="20% - Accent2 12 26 2" xfId="498" xr:uid="{00000000-0005-0000-0000-000016010000}"/>
    <cellStyle name="20% - Accent2 12 27" xfId="499" xr:uid="{00000000-0005-0000-0000-000017010000}"/>
    <cellStyle name="20% - Accent2 12 27 2" xfId="500" xr:uid="{00000000-0005-0000-0000-000018010000}"/>
    <cellStyle name="20% - Accent2 12 28" xfId="501" xr:uid="{00000000-0005-0000-0000-000019010000}"/>
    <cellStyle name="20% - Accent2 12 28 2" xfId="502" xr:uid="{00000000-0005-0000-0000-00001A010000}"/>
    <cellStyle name="20% - Accent2 12 29" xfId="503" xr:uid="{00000000-0005-0000-0000-00001B010000}"/>
    <cellStyle name="20% - Accent2 12 29 2" xfId="504" xr:uid="{00000000-0005-0000-0000-00001C010000}"/>
    <cellStyle name="20% - Accent2 12 3" xfId="505" xr:uid="{00000000-0005-0000-0000-00001D010000}"/>
    <cellStyle name="20% - Accent2 12 3 2" xfId="506" xr:uid="{00000000-0005-0000-0000-00001E010000}"/>
    <cellStyle name="20% - Accent2 12 30" xfId="507" xr:uid="{00000000-0005-0000-0000-00001F010000}"/>
    <cellStyle name="20% - Accent2 12 30 2" xfId="508" xr:uid="{00000000-0005-0000-0000-000020010000}"/>
    <cellStyle name="20% - Accent2 12 31" xfId="509" xr:uid="{00000000-0005-0000-0000-000021010000}"/>
    <cellStyle name="20% - Accent2 12 4" xfId="510" xr:uid="{00000000-0005-0000-0000-000022010000}"/>
    <cellStyle name="20% - Accent2 12 4 2" xfId="511" xr:uid="{00000000-0005-0000-0000-000023010000}"/>
    <cellStyle name="20% - Accent2 12 5" xfId="512" xr:uid="{00000000-0005-0000-0000-000024010000}"/>
    <cellStyle name="20% - Accent2 12 5 2" xfId="513" xr:uid="{00000000-0005-0000-0000-000025010000}"/>
    <cellStyle name="20% - Accent2 12 6" xfId="514" xr:uid="{00000000-0005-0000-0000-000026010000}"/>
    <cellStyle name="20% - Accent2 12 6 2" xfId="515" xr:uid="{00000000-0005-0000-0000-000027010000}"/>
    <cellStyle name="20% - Accent2 12 7" xfId="516" xr:uid="{00000000-0005-0000-0000-000028010000}"/>
    <cellStyle name="20% - Accent2 12 7 2" xfId="517" xr:uid="{00000000-0005-0000-0000-000029010000}"/>
    <cellStyle name="20% - Accent2 12 8" xfId="518" xr:uid="{00000000-0005-0000-0000-00002A010000}"/>
    <cellStyle name="20% - Accent2 12 8 2" xfId="519" xr:uid="{00000000-0005-0000-0000-00002B010000}"/>
    <cellStyle name="20% - Accent2 12 9" xfId="520" xr:uid="{00000000-0005-0000-0000-00002C010000}"/>
    <cellStyle name="20% - Accent2 12 9 2" xfId="521" xr:uid="{00000000-0005-0000-0000-00002D010000}"/>
    <cellStyle name="20% - Accent2 13" xfId="522" xr:uid="{00000000-0005-0000-0000-00002E010000}"/>
    <cellStyle name="20% - Accent2 13 2" xfId="523" xr:uid="{00000000-0005-0000-0000-00002F010000}"/>
    <cellStyle name="20% - Accent2 14" xfId="524" xr:uid="{00000000-0005-0000-0000-000030010000}"/>
    <cellStyle name="20% - Accent2 14 2" xfId="525" xr:uid="{00000000-0005-0000-0000-000031010000}"/>
    <cellStyle name="20% - Accent2 15" xfId="526" xr:uid="{00000000-0005-0000-0000-000032010000}"/>
    <cellStyle name="20% - Accent2 15 2" xfId="527" xr:uid="{00000000-0005-0000-0000-000033010000}"/>
    <cellStyle name="20% - Accent2 16" xfId="528" xr:uid="{00000000-0005-0000-0000-000034010000}"/>
    <cellStyle name="20% - Accent2 16 2" xfId="529" xr:uid="{00000000-0005-0000-0000-000035010000}"/>
    <cellStyle name="20% - Accent2 17" xfId="530" xr:uid="{00000000-0005-0000-0000-000036010000}"/>
    <cellStyle name="20% - Accent2 18" xfId="531" xr:uid="{00000000-0005-0000-0000-000037010000}"/>
    <cellStyle name="20% - Accent2 19" xfId="532" xr:uid="{00000000-0005-0000-0000-000038010000}"/>
    <cellStyle name="20% - Accent2 2" xfId="533" xr:uid="{00000000-0005-0000-0000-000039010000}"/>
    <cellStyle name="20% - Accent2 2 10" xfId="534" xr:uid="{00000000-0005-0000-0000-00003A010000}"/>
    <cellStyle name="20% - Accent2 2 10 2" xfId="535" xr:uid="{00000000-0005-0000-0000-00003B010000}"/>
    <cellStyle name="20% - Accent2 2 11" xfId="536" xr:uid="{00000000-0005-0000-0000-00003C010000}"/>
    <cellStyle name="20% - Accent2 2 11 2" xfId="537" xr:uid="{00000000-0005-0000-0000-00003D010000}"/>
    <cellStyle name="20% - Accent2 2 12" xfId="538" xr:uid="{00000000-0005-0000-0000-00003E010000}"/>
    <cellStyle name="20% - Accent2 2 13" xfId="539" xr:uid="{00000000-0005-0000-0000-00003F010000}"/>
    <cellStyle name="20% - Accent2 2 14" xfId="540" xr:uid="{00000000-0005-0000-0000-000040010000}"/>
    <cellStyle name="20% - Accent2 2 15" xfId="541" xr:uid="{00000000-0005-0000-0000-000041010000}"/>
    <cellStyle name="20% - Accent2 2 16" xfId="542" xr:uid="{00000000-0005-0000-0000-000042010000}"/>
    <cellStyle name="20% - Accent2 2 17" xfId="543" xr:uid="{00000000-0005-0000-0000-000043010000}"/>
    <cellStyle name="20% - Accent2 2 18" xfId="544" xr:uid="{00000000-0005-0000-0000-000044010000}"/>
    <cellStyle name="20% - Accent2 2 19" xfId="545" xr:uid="{00000000-0005-0000-0000-000045010000}"/>
    <cellStyle name="20% - Accent2 2 2" xfId="546" xr:uid="{00000000-0005-0000-0000-000046010000}"/>
    <cellStyle name="20% - Accent2 2 2 2" xfId="547" xr:uid="{00000000-0005-0000-0000-000047010000}"/>
    <cellStyle name="20% - Accent2 2 2 3" xfId="548" xr:uid="{00000000-0005-0000-0000-000048010000}"/>
    <cellStyle name="20% - Accent2 2 20" xfId="549" xr:uid="{00000000-0005-0000-0000-000049010000}"/>
    <cellStyle name="20% - Accent2 2 21" xfId="550" xr:uid="{00000000-0005-0000-0000-00004A010000}"/>
    <cellStyle name="20% - Accent2 2 22" xfId="551" xr:uid="{00000000-0005-0000-0000-00004B010000}"/>
    <cellStyle name="20% - Accent2 2 23" xfId="552" xr:uid="{00000000-0005-0000-0000-00004C010000}"/>
    <cellStyle name="20% - Accent2 2 24" xfId="553" xr:uid="{00000000-0005-0000-0000-00004D010000}"/>
    <cellStyle name="20% - Accent2 2 25" xfId="554" xr:uid="{00000000-0005-0000-0000-00004E010000}"/>
    <cellStyle name="20% - Accent2 2 3" xfId="555" xr:uid="{00000000-0005-0000-0000-00004F010000}"/>
    <cellStyle name="20% - Accent2 2 3 2" xfId="556" xr:uid="{00000000-0005-0000-0000-000050010000}"/>
    <cellStyle name="20% - Accent2 2 3 3" xfId="557" xr:uid="{00000000-0005-0000-0000-000051010000}"/>
    <cellStyle name="20% - Accent2 2 4" xfId="558" xr:uid="{00000000-0005-0000-0000-000052010000}"/>
    <cellStyle name="20% - Accent2 2 4 2" xfId="559" xr:uid="{00000000-0005-0000-0000-000053010000}"/>
    <cellStyle name="20% - Accent2 2 4 3" xfId="560" xr:uid="{00000000-0005-0000-0000-000054010000}"/>
    <cellStyle name="20% - Accent2 2 5" xfId="561" xr:uid="{00000000-0005-0000-0000-000055010000}"/>
    <cellStyle name="20% - Accent2 2 5 2" xfId="562" xr:uid="{00000000-0005-0000-0000-000056010000}"/>
    <cellStyle name="20% - Accent2 2 5 3" xfId="563" xr:uid="{00000000-0005-0000-0000-000057010000}"/>
    <cellStyle name="20% - Accent2 2 6" xfId="564" xr:uid="{00000000-0005-0000-0000-000058010000}"/>
    <cellStyle name="20% - Accent2 2 6 2" xfId="565" xr:uid="{00000000-0005-0000-0000-000059010000}"/>
    <cellStyle name="20% - Accent2 2 6 3" xfId="566" xr:uid="{00000000-0005-0000-0000-00005A010000}"/>
    <cellStyle name="20% - Accent2 2 7" xfId="567" xr:uid="{00000000-0005-0000-0000-00005B010000}"/>
    <cellStyle name="20% - Accent2 2 7 2" xfId="568" xr:uid="{00000000-0005-0000-0000-00005C010000}"/>
    <cellStyle name="20% - Accent2 2 7 3" xfId="569" xr:uid="{00000000-0005-0000-0000-00005D010000}"/>
    <cellStyle name="20% - Accent2 2 8" xfId="570" xr:uid="{00000000-0005-0000-0000-00005E010000}"/>
    <cellStyle name="20% - Accent2 2 8 2" xfId="571" xr:uid="{00000000-0005-0000-0000-00005F010000}"/>
    <cellStyle name="20% - Accent2 2 8 3" xfId="572" xr:uid="{00000000-0005-0000-0000-000060010000}"/>
    <cellStyle name="20% - Accent2 2 9" xfId="573" xr:uid="{00000000-0005-0000-0000-000061010000}"/>
    <cellStyle name="20% - Accent2 20" xfId="574" xr:uid="{00000000-0005-0000-0000-000062010000}"/>
    <cellStyle name="20% - Accent2 21" xfId="575" xr:uid="{00000000-0005-0000-0000-000063010000}"/>
    <cellStyle name="20% - Accent2 22" xfId="576" xr:uid="{00000000-0005-0000-0000-000064010000}"/>
    <cellStyle name="20% - Accent2 23" xfId="577" xr:uid="{00000000-0005-0000-0000-000065010000}"/>
    <cellStyle name="20% - Accent2 24" xfId="578" xr:uid="{00000000-0005-0000-0000-000066010000}"/>
    <cellStyle name="20% - Accent2 25" xfId="579" xr:uid="{00000000-0005-0000-0000-000067010000}"/>
    <cellStyle name="20% - Accent2 26" xfId="580" xr:uid="{00000000-0005-0000-0000-000068010000}"/>
    <cellStyle name="20% - Accent2 27" xfId="581" xr:uid="{00000000-0005-0000-0000-000069010000}"/>
    <cellStyle name="20% - Accent2 28" xfId="582" xr:uid="{00000000-0005-0000-0000-00006A010000}"/>
    <cellStyle name="20% - Accent2 29" xfId="583" xr:uid="{00000000-0005-0000-0000-00006B010000}"/>
    <cellStyle name="20% - Accent2 3" xfId="584" xr:uid="{00000000-0005-0000-0000-00006C010000}"/>
    <cellStyle name="20% - Accent2 3 2" xfId="585" xr:uid="{00000000-0005-0000-0000-00006D010000}"/>
    <cellStyle name="20% - Accent2 3 2 2" xfId="586" xr:uid="{00000000-0005-0000-0000-00006E010000}"/>
    <cellStyle name="20% - Accent2 3 3" xfId="587" xr:uid="{00000000-0005-0000-0000-00006F010000}"/>
    <cellStyle name="20% - Accent2 3 4" xfId="588" xr:uid="{00000000-0005-0000-0000-000070010000}"/>
    <cellStyle name="20% - Accent2 30" xfId="589" xr:uid="{00000000-0005-0000-0000-000071010000}"/>
    <cellStyle name="20% - Accent2 4" xfId="590" xr:uid="{00000000-0005-0000-0000-000072010000}"/>
    <cellStyle name="20% - Accent2 4 2" xfId="591" xr:uid="{00000000-0005-0000-0000-000073010000}"/>
    <cellStyle name="20% - Accent2 4 2 2" xfId="592" xr:uid="{00000000-0005-0000-0000-000074010000}"/>
    <cellStyle name="20% - Accent2 4 3" xfId="593" xr:uid="{00000000-0005-0000-0000-000075010000}"/>
    <cellStyle name="20% - Accent2 4 4" xfId="594" xr:uid="{00000000-0005-0000-0000-000076010000}"/>
    <cellStyle name="20% - Accent2 5" xfId="595" xr:uid="{00000000-0005-0000-0000-000077010000}"/>
    <cellStyle name="20% - Accent2 5 2" xfId="596" xr:uid="{00000000-0005-0000-0000-000078010000}"/>
    <cellStyle name="20% - Accent2 5 2 2" xfId="597" xr:uid="{00000000-0005-0000-0000-000079010000}"/>
    <cellStyle name="20% - Accent2 5 3" xfId="598" xr:uid="{00000000-0005-0000-0000-00007A010000}"/>
    <cellStyle name="20% - Accent2 5 4" xfId="599" xr:uid="{00000000-0005-0000-0000-00007B010000}"/>
    <cellStyle name="20% - Accent2 6" xfId="600" xr:uid="{00000000-0005-0000-0000-00007C010000}"/>
    <cellStyle name="20% - Accent2 6 2" xfId="601" xr:uid="{00000000-0005-0000-0000-00007D010000}"/>
    <cellStyle name="20% - Accent2 6 2 2" xfId="602" xr:uid="{00000000-0005-0000-0000-00007E010000}"/>
    <cellStyle name="20% - Accent2 6 3" xfId="603" xr:uid="{00000000-0005-0000-0000-00007F010000}"/>
    <cellStyle name="20% - Accent2 6 3 2" xfId="604" xr:uid="{00000000-0005-0000-0000-000080010000}"/>
    <cellStyle name="20% - Accent2 6 4" xfId="605" xr:uid="{00000000-0005-0000-0000-000081010000}"/>
    <cellStyle name="20% - Accent2 6 5" xfId="606" xr:uid="{00000000-0005-0000-0000-000082010000}"/>
    <cellStyle name="20% - Accent2 6 6" xfId="607" xr:uid="{00000000-0005-0000-0000-000083010000}"/>
    <cellStyle name="20% - Accent2 7" xfId="608" xr:uid="{00000000-0005-0000-0000-000084010000}"/>
    <cellStyle name="20% - Accent2 7 10" xfId="609" xr:uid="{00000000-0005-0000-0000-000085010000}"/>
    <cellStyle name="20% - Accent2 7 10 2" xfId="610" xr:uid="{00000000-0005-0000-0000-000086010000}"/>
    <cellStyle name="20% - Accent2 7 11" xfId="611" xr:uid="{00000000-0005-0000-0000-000087010000}"/>
    <cellStyle name="20% - Accent2 7 11 2" xfId="612" xr:uid="{00000000-0005-0000-0000-000088010000}"/>
    <cellStyle name="20% - Accent2 7 12" xfId="613" xr:uid="{00000000-0005-0000-0000-000089010000}"/>
    <cellStyle name="20% - Accent2 7 13" xfId="614" xr:uid="{00000000-0005-0000-0000-00008A010000}"/>
    <cellStyle name="20% - Accent2 7 2" xfId="615" xr:uid="{00000000-0005-0000-0000-00008B010000}"/>
    <cellStyle name="20% - Accent2 7 2 2" xfId="616" xr:uid="{00000000-0005-0000-0000-00008C010000}"/>
    <cellStyle name="20% - Accent2 7 3" xfId="617" xr:uid="{00000000-0005-0000-0000-00008D010000}"/>
    <cellStyle name="20% - Accent2 7 3 2" xfId="618" xr:uid="{00000000-0005-0000-0000-00008E010000}"/>
    <cellStyle name="20% - Accent2 7 4" xfId="619" xr:uid="{00000000-0005-0000-0000-00008F010000}"/>
    <cellStyle name="20% - Accent2 7 4 2" xfId="620" xr:uid="{00000000-0005-0000-0000-000090010000}"/>
    <cellStyle name="20% - Accent2 7 5" xfId="621" xr:uid="{00000000-0005-0000-0000-000091010000}"/>
    <cellStyle name="20% - Accent2 7 5 2" xfId="622" xr:uid="{00000000-0005-0000-0000-000092010000}"/>
    <cellStyle name="20% - Accent2 7 6" xfId="623" xr:uid="{00000000-0005-0000-0000-000093010000}"/>
    <cellStyle name="20% - Accent2 7 6 2" xfId="624" xr:uid="{00000000-0005-0000-0000-000094010000}"/>
    <cellStyle name="20% - Accent2 7 7" xfId="625" xr:uid="{00000000-0005-0000-0000-000095010000}"/>
    <cellStyle name="20% - Accent2 7 7 2" xfId="626" xr:uid="{00000000-0005-0000-0000-000096010000}"/>
    <cellStyle name="20% - Accent2 7 8" xfId="627" xr:uid="{00000000-0005-0000-0000-000097010000}"/>
    <cellStyle name="20% - Accent2 7 8 2" xfId="628" xr:uid="{00000000-0005-0000-0000-000098010000}"/>
    <cellStyle name="20% - Accent2 7 9" xfId="629" xr:uid="{00000000-0005-0000-0000-000099010000}"/>
    <cellStyle name="20% - Accent2 7 9 2" xfId="630" xr:uid="{00000000-0005-0000-0000-00009A010000}"/>
    <cellStyle name="20% - Accent2 8" xfId="631" xr:uid="{00000000-0005-0000-0000-00009B010000}"/>
    <cellStyle name="20% - Accent2 8 2" xfId="632" xr:uid="{00000000-0005-0000-0000-00009C010000}"/>
    <cellStyle name="20% - Accent2 8 3" xfId="633" xr:uid="{00000000-0005-0000-0000-00009D010000}"/>
    <cellStyle name="20% - Accent2 9" xfId="634" xr:uid="{00000000-0005-0000-0000-00009E010000}"/>
    <cellStyle name="20% - Accent2 9 2" xfId="635" xr:uid="{00000000-0005-0000-0000-00009F010000}"/>
    <cellStyle name="20% - Accent2 9 3" xfId="636" xr:uid="{00000000-0005-0000-0000-0000A0010000}"/>
    <cellStyle name="20% - Accent3 10" xfId="637" xr:uid="{00000000-0005-0000-0000-0000A1010000}"/>
    <cellStyle name="20% - Accent3 10 2" xfId="638" xr:uid="{00000000-0005-0000-0000-0000A2010000}"/>
    <cellStyle name="20% - Accent3 10 3" xfId="639" xr:uid="{00000000-0005-0000-0000-0000A3010000}"/>
    <cellStyle name="20% - Accent3 11" xfId="640" xr:uid="{00000000-0005-0000-0000-0000A4010000}"/>
    <cellStyle name="20% - Accent3 11 2" xfId="641" xr:uid="{00000000-0005-0000-0000-0000A5010000}"/>
    <cellStyle name="20% - Accent3 11 3" xfId="642" xr:uid="{00000000-0005-0000-0000-0000A6010000}"/>
    <cellStyle name="20% - Accent3 12" xfId="643" xr:uid="{00000000-0005-0000-0000-0000A7010000}"/>
    <cellStyle name="20% - Accent3 12 10" xfId="644" xr:uid="{00000000-0005-0000-0000-0000A8010000}"/>
    <cellStyle name="20% - Accent3 12 10 2" xfId="645" xr:uid="{00000000-0005-0000-0000-0000A9010000}"/>
    <cellStyle name="20% - Accent3 12 11" xfId="646" xr:uid="{00000000-0005-0000-0000-0000AA010000}"/>
    <cellStyle name="20% - Accent3 12 11 2" xfId="647" xr:uid="{00000000-0005-0000-0000-0000AB010000}"/>
    <cellStyle name="20% - Accent3 12 12" xfId="648" xr:uid="{00000000-0005-0000-0000-0000AC010000}"/>
    <cellStyle name="20% - Accent3 12 12 2" xfId="649" xr:uid="{00000000-0005-0000-0000-0000AD010000}"/>
    <cellStyle name="20% - Accent3 12 13" xfId="650" xr:uid="{00000000-0005-0000-0000-0000AE010000}"/>
    <cellStyle name="20% - Accent3 12 13 2" xfId="651" xr:uid="{00000000-0005-0000-0000-0000AF010000}"/>
    <cellStyle name="20% - Accent3 12 14" xfId="652" xr:uid="{00000000-0005-0000-0000-0000B0010000}"/>
    <cellStyle name="20% - Accent3 12 14 2" xfId="653" xr:uid="{00000000-0005-0000-0000-0000B1010000}"/>
    <cellStyle name="20% - Accent3 12 15" xfId="654" xr:uid="{00000000-0005-0000-0000-0000B2010000}"/>
    <cellStyle name="20% - Accent3 12 15 2" xfId="655" xr:uid="{00000000-0005-0000-0000-0000B3010000}"/>
    <cellStyle name="20% - Accent3 12 16" xfId="656" xr:uid="{00000000-0005-0000-0000-0000B4010000}"/>
    <cellStyle name="20% - Accent3 12 16 2" xfId="657" xr:uid="{00000000-0005-0000-0000-0000B5010000}"/>
    <cellStyle name="20% - Accent3 12 17" xfId="658" xr:uid="{00000000-0005-0000-0000-0000B6010000}"/>
    <cellStyle name="20% - Accent3 12 17 2" xfId="659" xr:uid="{00000000-0005-0000-0000-0000B7010000}"/>
    <cellStyle name="20% - Accent3 12 18" xfId="660" xr:uid="{00000000-0005-0000-0000-0000B8010000}"/>
    <cellStyle name="20% - Accent3 12 18 2" xfId="661" xr:uid="{00000000-0005-0000-0000-0000B9010000}"/>
    <cellStyle name="20% - Accent3 12 19" xfId="662" xr:uid="{00000000-0005-0000-0000-0000BA010000}"/>
    <cellStyle name="20% - Accent3 12 19 2" xfId="663" xr:uid="{00000000-0005-0000-0000-0000BB010000}"/>
    <cellStyle name="20% - Accent3 12 2" xfId="664" xr:uid="{00000000-0005-0000-0000-0000BC010000}"/>
    <cellStyle name="20% - Accent3 12 2 2" xfId="665" xr:uid="{00000000-0005-0000-0000-0000BD010000}"/>
    <cellStyle name="20% - Accent3 12 20" xfId="666" xr:uid="{00000000-0005-0000-0000-0000BE010000}"/>
    <cellStyle name="20% - Accent3 12 20 2" xfId="667" xr:uid="{00000000-0005-0000-0000-0000BF010000}"/>
    <cellStyle name="20% - Accent3 12 21" xfId="668" xr:uid="{00000000-0005-0000-0000-0000C0010000}"/>
    <cellStyle name="20% - Accent3 12 21 2" xfId="669" xr:uid="{00000000-0005-0000-0000-0000C1010000}"/>
    <cellStyle name="20% - Accent3 12 22" xfId="670" xr:uid="{00000000-0005-0000-0000-0000C2010000}"/>
    <cellStyle name="20% - Accent3 12 22 2" xfId="671" xr:uid="{00000000-0005-0000-0000-0000C3010000}"/>
    <cellStyle name="20% - Accent3 12 23" xfId="672" xr:uid="{00000000-0005-0000-0000-0000C4010000}"/>
    <cellStyle name="20% - Accent3 12 23 2" xfId="673" xr:uid="{00000000-0005-0000-0000-0000C5010000}"/>
    <cellStyle name="20% - Accent3 12 24" xfId="674" xr:uid="{00000000-0005-0000-0000-0000C6010000}"/>
    <cellStyle name="20% - Accent3 12 24 2" xfId="675" xr:uid="{00000000-0005-0000-0000-0000C7010000}"/>
    <cellStyle name="20% - Accent3 12 25" xfId="676" xr:uid="{00000000-0005-0000-0000-0000C8010000}"/>
    <cellStyle name="20% - Accent3 12 25 2" xfId="677" xr:uid="{00000000-0005-0000-0000-0000C9010000}"/>
    <cellStyle name="20% - Accent3 12 26" xfId="678" xr:uid="{00000000-0005-0000-0000-0000CA010000}"/>
    <cellStyle name="20% - Accent3 12 26 2" xfId="679" xr:uid="{00000000-0005-0000-0000-0000CB010000}"/>
    <cellStyle name="20% - Accent3 12 27" xfId="680" xr:uid="{00000000-0005-0000-0000-0000CC010000}"/>
    <cellStyle name="20% - Accent3 12 27 2" xfId="681" xr:uid="{00000000-0005-0000-0000-0000CD010000}"/>
    <cellStyle name="20% - Accent3 12 28" xfId="682" xr:uid="{00000000-0005-0000-0000-0000CE010000}"/>
    <cellStyle name="20% - Accent3 12 28 2" xfId="683" xr:uid="{00000000-0005-0000-0000-0000CF010000}"/>
    <cellStyle name="20% - Accent3 12 29" xfId="684" xr:uid="{00000000-0005-0000-0000-0000D0010000}"/>
    <cellStyle name="20% - Accent3 12 29 2" xfId="685" xr:uid="{00000000-0005-0000-0000-0000D1010000}"/>
    <cellStyle name="20% - Accent3 12 3" xfId="686" xr:uid="{00000000-0005-0000-0000-0000D2010000}"/>
    <cellStyle name="20% - Accent3 12 3 2" xfId="687" xr:uid="{00000000-0005-0000-0000-0000D3010000}"/>
    <cellStyle name="20% - Accent3 12 30" xfId="688" xr:uid="{00000000-0005-0000-0000-0000D4010000}"/>
    <cellStyle name="20% - Accent3 12 30 2" xfId="689" xr:uid="{00000000-0005-0000-0000-0000D5010000}"/>
    <cellStyle name="20% - Accent3 12 31" xfId="690" xr:uid="{00000000-0005-0000-0000-0000D6010000}"/>
    <cellStyle name="20% - Accent3 12 4" xfId="691" xr:uid="{00000000-0005-0000-0000-0000D7010000}"/>
    <cellStyle name="20% - Accent3 12 4 2" xfId="692" xr:uid="{00000000-0005-0000-0000-0000D8010000}"/>
    <cellStyle name="20% - Accent3 12 5" xfId="693" xr:uid="{00000000-0005-0000-0000-0000D9010000}"/>
    <cellStyle name="20% - Accent3 12 5 2" xfId="694" xr:uid="{00000000-0005-0000-0000-0000DA010000}"/>
    <cellStyle name="20% - Accent3 12 6" xfId="695" xr:uid="{00000000-0005-0000-0000-0000DB010000}"/>
    <cellStyle name="20% - Accent3 12 6 2" xfId="696" xr:uid="{00000000-0005-0000-0000-0000DC010000}"/>
    <cellStyle name="20% - Accent3 12 7" xfId="697" xr:uid="{00000000-0005-0000-0000-0000DD010000}"/>
    <cellStyle name="20% - Accent3 12 7 2" xfId="698" xr:uid="{00000000-0005-0000-0000-0000DE010000}"/>
    <cellStyle name="20% - Accent3 12 8" xfId="699" xr:uid="{00000000-0005-0000-0000-0000DF010000}"/>
    <cellStyle name="20% - Accent3 12 8 2" xfId="700" xr:uid="{00000000-0005-0000-0000-0000E0010000}"/>
    <cellStyle name="20% - Accent3 12 9" xfId="701" xr:uid="{00000000-0005-0000-0000-0000E1010000}"/>
    <cellStyle name="20% - Accent3 12 9 2" xfId="702" xr:uid="{00000000-0005-0000-0000-0000E2010000}"/>
    <cellStyle name="20% - Accent3 13" xfId="703" xr:uid="{00000000-0005-0000-0000-0000E3010000}"/>
    <cellStyle name="20% - Accent3 13 2" xfId="704" xr:uid="{00000000-0005-0000-0000-0000E4010000}"/>
    <cellStyle name="20% - Accent3 14" xfId="705" xr:uid="{00000000-0005-0000-0000-0000E5010000}"/>
    <cellStyle name="20% - Accent3 14 2" xfId="706" xr:uid="{00000000-0005-0000-0000-0000E6010000}"/>
    <cellStyle name="20% - Accent3 15" xfId="707" xr:uid="{00000000-0005-0000-0000-0000E7010000}"/>
    <cellStyle name="20% - Accent3 15 2" xfId="708" xr:uid="{00000000-0005-0000-0000-0000E8010000}"/>
    <cellStyle name="20% - Accent3 16" xfId="709" xr:uid="{00000000-0005-0000-0000-0000E9010000}"/>
    <cellStyle name="20% - Accent3 16 2" xfId="710" xr:uid="{00000000-0005-0000-0000-0000EA010000}"/>
    <cellStyle name="20% - Accent3 17" xfId="711" xr:uid="{00000000-0005-0000-0000-0000EB010000}"/>
    <cellStyle name="20% - Accent3 18" xfId="712" xr:uid="{00000000-0005-0000-0000-0000EC010000}"/>
    <cellStyle name="20% - Accent3 19" xfId="713" xr:uid="{00000000-0005-0000-0000-0000ED010000}"/>
    <cellStyle name="20% - Accent3 2" xfId="714" xr:uid="{00000000-0005-0000-0000-0000EE010000}"/>
    <cellStyle name="20% - Accent3 2 10" xfId="715" xr:uid="{00000000-0005-0000-0000-0000EF010000}"/>
    <cellStyle name="20% - Accent3 2 10 2" xfId="716" xr:uid="{00000000-0005-0000-0000-0000F0010000}"/>
    <cellStyle name="20% - Accent3 2 11" xfId="717" xr:uid="{00000000-0005-0000-0000-0000F1010000}"/>
    <cellStyle name="20% - Accent3 2 11 2" xfId="718" xr:uid="{00000000-0005-0000-0000-0000F2010000}"/>
    <cellStyle name="20% - Accent3 2 12" xfId="719" xr:uid="{00000000-0005-0000-0000-0000F3010000}"/>
    <cellStyle name="20% - Accent3 2 13" xfId="720" xr:uid="{00000000-0005-0000-0000-0000F4010000}"/>
    <cellStyle name="20% - Accent3 2 14" xfId="721" xr:uid="{00000000-0005-0000-0000-0000F5010000}"/>
    <cellStyle name="20% - Accent3 2 15" xfId="722" xr:uid="{00000000-0005-0000-0000-0000F6010000}"/>
    <cellStyle name="20% - Accent3 2 16" xfId="723" xr:uid="{00000000-0005-0000-0000-0000F7010000}"/>
    <cellStyle name="20% - Accent3 2 17" xfId="724" xr:uid="{00000000-0005-0000-0000-0000F8010000}"/>
    <cellStyle name="20% - Accent3 2 18" xfId="725" xr:uid="{00000000-0005-0000-0000-0000F9010000}"/>
    <cellStyle name="20% - Accent3 2 19" xfId="726" xr:uid="{00000000-0005-0000-0000-0000FA010000}"/>
    <cellStyle name="20% - Accent3 2 2" xfId="727" xr:uid="{00000000-0005-0000-0000-0000FB010000}"/>
    <cellStyle name="20% - Accent3 2 2 2" xfId="728" xr:uid="{00000000-0005-0000-0000-0000FC010000}"/>
    <cellStyle name="20% - Accent3 2 2 3" xfId="729" xr:uid="{00000000-0005-0000-0000-0000FD010000}"/>
    <cellStyle name="20% - Accent3 2 20" xfId="730" xr:uid="{00000000-0005-0000-0000-0000FE010000}"/>
    <cellStyle name="20% - Accent3 2 21" xfId="731" xr:uid="{00000000-0005-0000-0000-0000FF010000}"/>
    <cellStyle name="20% - Accent3 2 22" xfId="732" xr:uid="{00000000-0005-0000-0000-000000020000}"/>
    <cellStyle name="20% - Accent3 2 23" xfId="733" xr:uid="{00000000-0005-0000-0000-000001020000}"/>
    <cellStyle name="20% - Accent3 2 24" xfId="734" xr:uid="{00000000-0005-0000-0000-000002020000}"/>
    <cellStyle name="20% - Accent3 2 25" xfId="735" xr:uid="{00000000-0005-0000-0000-000003020000}"/>
    <cellStyle name="20% - Accent3 2 3" xfId="736" xr:uid="{00000000-0005-0000-0000-000004020000}"/>
    <cellStyle name="20% - Accent3 2 3 2" xfId="737" xr:uid="{00000000-0005-0000-0000-000005020000}"/>
    <cellStyle name="20% - Accent3 2 3 3" xfId="738" xr:uid="{00000000-0005-0000-0000-000006020000}"/>
    <cellStyle name="20% - Accent3 2 4" xfId="739" xr:uid="{00000000-0005-0000-0000-000007020000}"/>
    <cellStyle name="20% - Accent3 2 4 2" xfId="740" xr:uid="{00000000-0005-0000-0000-000008020000}"/>
    <cellStyle name="20% - Accent3 2 4 3" xfId="741" xr:uid="{00000000-0005-0000-0000-000009020000}"/>
    <cellStyle name="20% - Accent3 2 5" xfId="742" xr:uid="{00000000-0005-0000-0000-00000A020000}"/>
    <cellStyle name="20% - Accent3 2 5 2" xfId="743" xr:uid="{00000000-0005-0000-0000-00000B020000}"/>
    <cellStyle name="20% - Accent3 2 5 3" xfId="744" xr:uid="{00000000-0005-0000-0000-00000C020000}"/>
    <cellStyle name="20% - Accent3 2 6" xfId="745" xr:uid="{00000000-0005-0000-0000-00000D020000}"/>
    <cellStyle name="20% - Accent3 2 6 2" xfId="746" xr:uid="{00000000-0005-0000-0000-00000E020000}"/>
    <cellStyle name="20% - Accent3 2 6 3" xfId="747" xr:uid="{00000000-0005-0000-0000-00000F020000}"/>
    <cellStyle name="20% - Accent3 2 7" xfId="748" xr:uid="{00000000-0005-0000-0000-000010020000}"/>
    <cellStyle name="20% - Accent3 2 7 2" xfId="749" xr:uid="{00000000-0005-0000-0000-000011020000}"/>
    <cellStyle name="20% - Accent3 2 7 3" xfId="750" xr:uid="{00000000-0005-0000-0000-000012020000}"/>
    <cellStyle name="20% - Accent3 2 8" xfId="751" xr:uid="{00000000-0005-0000-0000-000013020000}"/>
    <cellStyle name="20% - Accent3 2 8 2" xfId="752" xr:uid="{00000000-0005-0000-0000-000014020000}"/>
    <cellStyle name="20% - Accent3 2 8 3" xfId="753" xr:uid="{00000000-0005-0000-0000-000015020000}"/>
    <cellStyle name="20% - Accent3 2 9" xfId="754" xr:uid="{00000000-0005-0000-0000-000016020000}"/>
    <cellStyle name="20% - Accent3 20" xfId="755" xr:uid="{00000000-0005-0000-0000-000017020000}"/>
    <cellStyle name="20% - Accent3 21" xfId="756" xr:uid="{00000000-0005-0000-0000-000018020000}"/>
    <cellStyle name="20% - Accent3 22" xfId="757" xr:uid="{00000000-0005-0000-0000-000019020000}"/>
    <cellStyle name="20% - Accent3 23" xfId="758" xr:uid="{00000000-0005-0000-0000-00001A020000}"/>
    <cellStyle name="20% - Accent3 24" xfId="759" xr:uid="{00000000-0005-0000-0000-00001B020000}"/>
    <cellStyle name="20% - Accent3 25" xfId="760" xr:uid="{00000000-0005-0000-0000-00001C020000}"/>
    <cellStyle name="20% - Accent3 26" xfId="761" xr:uid="{00000000-0005-0000-0000-00001D020000}"/>
    <cellStyle name="20% - Accent3 27" xfId="762" xr:uid="{00000000-0005-0000-0000-00001E020000}"/>
    <cellStyle name="20% - Accent3 28" xfId="763" xr:uid="{00000000-0005-0000-0000-00001F020000}"/>
    <cellStyle name="20% - Accent3 29" xfId="764" xr:uid="{00000000-0005-0000-0000-000020020000}"/>
    <cellStyle name="20% - Accent3 3" xfId="765" xr:uid="{00000000-0005-0000-0000-000021020000}"/>
    <cellStyle name="20% - Accent3 3 2" xfId="766" xr:uid="{00000000-0005-0000-0000-000022020000}"/>
    <cellStyle name="20% - Accent3 3 2 2" xfId="767" xr:uid="{00000000-0005-0000-0000-000023020000}"/>
    <cellStyle name="20% - Accent3 3 3" xfId="768" xr:uid="{00000000-0005-0000-0000-000024020000}"/>
    <cellStyle name="20% - Accent3 3 4" xfId="769" xr:uid="{00000000-0005-0000-0000-000025020000}"/>
    <cellStyle name="20% - Accent3 30" xfId="770" xr:uid="{00000000-0005-0000-0000-000026020000}"/>
    <cellStyle name="20% - Accent3 4" xfId="771" xr:uid="{00000000-0005-0000-0000-000027020000}"/>
    <cellStyle name="20% - Accent3 4 2" xfId="772" xr:uid="{00000000-0005-0000-0000-000028020000}"/>
    <cellStyle name="20% - Accent3 4 2 2" xfId="773" xr:uid="{00000000-0005-0000-0000-000029020000}"/>
    <cellStyle name="20% - Accent3 4 3" xfId="774" xr:uid="{00000000-0005-0000-0000-00002A020000}"/>
    <cellStyle name="20% - Accent3 4 4" xfId="775" xr:uid="{00000000-0005-0000-0000-00002B020000}"/>
    <cellStyle name="20% - Accent3 5" xfId="776" xr:uid="{00000000-0005-0000-0000-00002C020000}"/>
    <cellStyle name="20% - Accent3 5 2" xfId="777" xr:uid="{00000000-0005-0000-0000-00002D020000}"/>
    <cellStyle name="20% - Accent3 5 2 2" xfId="778" xr:uid="{00000000-0005-0000-0000-00002E020000}"/>
    <cellStyle name="20% - Accent3 5 3" xfId="779" xr:uid="{00000000-0005-0000-0000-00002F020000}"/>
    <cellStyle name="20% - Accent3 5 4" xfId="780" xr:uid="{00000000-0005-0000-0000-000030020000}"/>
    <cellStyle name="20% - Accent3 6" xfId="781" xr:uid="{00000000-0005-0000-0000-000031020000}"/>
    <cellStyle name="20% - Accent3 6 2" xfId="782" xr:uid="{00000000-0005-0000-0000-000032020000}"/>
    <cellStyle name="20% - Accent3 6 2 2" xfId="783" xr:uid="{00000000-0005-0000-0000-000033020000}"/>
    <cellStyle name="20% - Accent3 6 3" xfId="784" xr:uid="{00000000-0005-0000-0000-000034020000}"/>
    <cellStyle name="20% - Accent3 6 3 2" xfId="785" xr:uid="{00000000-0005-0000-0000-000035020000}"/>
    <cellStyle name="20% - Accent3 6 4" xfId="786" xr:uid="{00000000-0005-0000-0000-000036020000}"/>
    <cellStyle name="20% - Accent3 6 5" xfId="787" xr:uid="{00000000-0005-0000-0000-000037020000}"/>
    <cellStyle name="20% - Accent3 6 6" xfId="788" xr:uid="{00000000-0005-0000-0000-000038020000}"/>
    <cellStyle name="20% - Accent3 7" xfId="789" xr:uid="{00000000-0005-0000-0000-000039020000}"/>
    <cellStyle name="20% - Accent3 7 10" xfId="790" xr:uid="{00000000-0005-0000-0000-00003A020000}"/>
    <cellStyle name="20% - Accent3 7 10 2" xfId="791" xr:uid="{00000000-0005-0000-0000-00003B020000}"/>
    <cellStyle name="20% - Accent3 7 11" xfId="792" xr:uid="{00000000-0005-0000-0000-00003C020000}"/>
    <cellStyle name="20% - Accent3 7 11 2" xfId="793" xr:uid="{00000000-0005-0000-0000-00003D020000}"/>
    <cellStyle name="20% - Accent3 7 12" xfId="794" xr:uid="{00000000-0005-0000-0000-00003E020000}"/>
    <cellStyle name="20% - Accent3 7 13" xfId="795" xr:uid="{00000000-0005-0000-0000-00003F020000}"/>
    <cellStyle name="20% - Accent3 7 2" xfId="796" xr:uid="{00000000-0005-0000-0000-000040020000}"/>
    <cellStyle name="20% - Accent3 7 2 2" xfId="797" xr:uid="{00000000-0005-0000-0000-000041020000}"/>
    <cellStyle name="20% - Accent3 7 3" xfId="798" xr:uid="{00000000-0005-0000-0000-000042020000}"/>
    <cellStyle name="20% - Accent3 7 3 2" xfId="799" xr:uid="{00000000-0005-0000-0000-000043020000}"/>
    <cellStyle name="20% - Accent3 7 4" xfId="800" xr:uid="{00000000-0005-0000-0000-000044020000}"/>
    <cellStyle name="20% - Accent3 7 4 2" xfId="801" xr:uid="{00000000-0005-0000-0000-000045020000}"/>
    <cellStyle name="20% - Accent3 7 5" xfId="802" xr:uid="{00000000-0005-0000-0000-000046020000}"/>
    <cellStyle name="20% - Accent3 7 5 2" xfId="803" xr:uid="{00000000-0005-0000-0000-000047020000}"/>
    <cellStyle name="20% - Accent3 7 6" xfId="804" xr:uid="{00000000-0005-0000-0000-000048020000}"/>
    <cellStyle name="20% - Accent3 7 6 2" xfId="805" xr:uid="{00000000-0005-0000-0000-000049020000}"/>
    <cellStyle name="20% - Accent3 7 7" xfId="806" xr:uid="{00000000-0005-0000-0000-00004A020000}"/>
    <cellStyle name="20% - Accent3 7 7 2" xfId="807" xr:uid="{00000000-0005-0000-0000-00004B020000}"/>
    <cellStyle name="20% - Accent3 7 8" xfId="808" xr:uid="{00000000-0005-0000-0000-00004C020000}"/>
    <cellStyle name="20% - Accent3 7 8 2" xfId="809" xr:uid="{00000000-0005-0000-0000-00004D020000}"/>
    <cellStyle name="20% - Accent3 7 9" xfId="810" xr:uid="{00000000-0005-0000-0000-00004E020000}"/>
    <cellStyle name="20% - Accent3 7 9 2" xfId="811" xr:uid="{00000000-0005-0000-0000-00004F020000}"/>
    <cellStyle name="20% - Accent3 8" xfId="812" xr:uid="{00000000-0005-0000-0000-000050020000}"/>
    <cellStyle name="20% - Accent3 8 2" xfId="813" xr:uid="{00000000-0005-0000-0000-000051020000}"/>
    <cellStyle name="20% - Accent3 8 3" xfId="814" xr:uid="{00000000-0005-0000-0000-000052020000}"/>
    <cellStyle name="20% - Accent3 9" xfId="815" xr:uid="{00000000-0005-0000-0000-000053020000}"/>
    <cellStyle name="20% - Accent3 9 2" xfId="816" xr:uid="{00000000-0005-0000-0000-000054020000}"/>
    <cellStyle name="20% - Accent3 9 3" xfId="817" xr:uid="{00000000-0005-0000-0000-000055020000}"/>
    <cellStyle name="20% - Accent4 10" xfId="818" xr:uid="{00000000-0005-0000-0000-000056020000}"/>
    <cellStyle name="20% - Accent4 10 2" xfId="819" xr:uid="{00000000-0005-0000-0000-000057020000}"/>
    <cellStyle name="20% - Accent4 10 3" xfId="820" xr:uid="{00000000-0005-0000-0000-000058020000}"/>
    <cellStyle name="20% - Accent4 11" xfId="821" xr:uid="{00000000-0005-0000-0000-000059020000}"/>
    <cellStyle name="20% - Accent4 11 2" xfId="822" xr:uid="{00000000-0005-0000-0000-00005A020000}"/>
    <cellStyle name="20% - Accent4 11 3" xfId="823" xr:uid="{00000000-0005-0000-0000-00005B020000}"/>
    <cellStyle name="20% - Accent4 12" xfId="824" xr:uid="{00000000-0005-0000-0000-00005C020000}"/>
    <cellStyle name="20% - Accent4 12 10" xfId="825" xr:uid="{00000000-0005-0000-0000-00005D020000}"/>
    <cellStyle name="20% - Accent4 12 10 2" xfId="826" xr:uid="{00000000-0005-0000-0000-00005E020000}"/>
    <cellStyle name="20% - Accent4 12 11" xfId="827" xr:uid="{00000000-0005-0000-0000-00005F020000}"/>
    <cellStyle name="20% - Accent4 12 11 2" xfId="828" xr:uid="{00000000-0005-0000-0000-000060020000}"/>
    <cellStyle name="20% - Accent4 12 12" xfId="829" xr:uid="{00000000-0005-0000-0000-000061020000}"/>
    <cellStyle name="20% - Accent4 12 12 2" xfId="830" xr:uid="{00000000-0005-0000-0000-000062020000}"/>
    <cellStyle name="20% - Accent4 12 13" xfId="831" xr:uid="{00000000-0005-0000-0000-000063020000}"/>
    <cellStyle name="20% - Accent4 12 13 2" xfId="832" xr:uid="{00000000-0005-0000-0000-000064020000}"/>
    <cellStyle name="20% - Accent4 12 14" xfId="833" xr:uid="{00000000-0005-0000-0000-000065020000}"/>
    <cellStyle name="20% - Accent4 12 14 2" xfId="834" xr:uid="{00000000-0005-0000-0000-000066020000}"/>
    <cellStyle name="20% - Accent4 12 15" xfId="835" xr:uid="{00000000-0005-0000-0000-000067020000}"/>
    <cellStyle name="20% - Accent4 12 15 2" xfId="836" xr:uid="{00000000-0005-0000-0000-000068020000}"/>
    <cellStyle name="20% - Accent4 12 16" xfId="837" xr:uid="{00000000-0005-0000-0000-000069020000}"/>
    <cellStyle name="20% - Accent4 12 16 2" xfId="838" xr:uid="{00000000-0005-0000-0000-00006A020000}"/>
    <cellStyle name="20% - Accent4 12 17" xfId="839" xr:uid="{00000000-0005-0000-0000-00006B020000}"/>
    <cellStyle name="20% - Accent4 12 17 2" xfId="840" xr:uid="{00000000-0005-0000-0000-00006C020000}"/>
    <cellStyle name="20% - Accent4 12 18" xfId="841" xr:uid="{00000000-0005-0000-0000-00006D020000}"/>
    <cellStyle name="20% - Accent4 12 18 2" xfId="842" xr:uid="{00000000-0005-0000-0000-00006E020000}"/>
    <cellStyle name="20% - Accent4 12 19" xfId="843" xr:uid="{00000000-0005-0000-0000-00006F020000}"/>
    <cellStyle name="20% - Accent4 12 19 2" xfId="844" xr:uid="{00000000-0005-0000-0000-000070020000}"/>
    <cellStyle name="20% - Accent4 12 2" xfId="845" xr:uid="{00000000-0005-0000-0000-000071020000}"/>
    <cellStyle name="20% - Accent4 12 2 2" xfId="846" xr:uid="{00000000-0005-0000-0000-000072020000}"/>
    <cellStyle name="20% - Accent4 12 20" xfId="847" xr:uid="{00000000-0005-0000-0000-000073020000}"/>
    <cellStyle name="20% - Accent4 12 20 2" xfId="848" xr:uid="{00000000-0005-0000-0000-000074020000}"/>
    <cellStyle name="20% - Accent4 12 21" xfId="849" xr:uid="{00000000-0005-0000-0000-000075020000}"/>
    <cellStyle name="20% - Accent4 12 21 2" xfId="850" xr:uid="{00000000-0005-0000-0000-000076020000}"/>
    <cellStyle name="20% - Accent4 12 22" xfId="851" xr:uid="{00000000-0005-0000-0000-000077020000}"/>
    <cellStyle name="20% - Accent4 12 22 2" xfId="852" xr:uid="{00000000-0005-0000-0000-000078020000}"/>
    <cellStyle name="20% - Accent4 12 23" xfId="853" xr:uid="{00000000-0005-0000-0000-000079020000}"/>
    <cellStyle name="20% - Accent4 12 23 2" xfId="854" xr:uid="{00000000-0005-0000-0000-00007A020000}"/>
    <cellStyle name="20% - Accent4 12 24" xfId="855" xr:uid="{00000000-0005-0000-0000-00007B020000}"/>
    <cellStyle name="20% - Accent4 12 24 2" xfId="856" xr:uid="{00000000-0005-0000-0000-00007C020000}"/>
    <cellStyle name="20% - Accent4 12 25" xfId="857" xr:uid="{00000000-0005-0000-0000-00007D020000}"/>
    <cellStyle name="20% - Accent4 12 25 2" xfId="858" xr:uid="{00000000-0005-0000-0000-00007E020000}"/>
    <cellStyle name="20% - Accent4 12 26" xfId="859" xr:uid="{00000000-0005-0000-0000-00007F020000}"/>
    <cellStyle name="20% - Accent4 12 26 2" xfId="860" xr:uid="{00000000-0005-0000-0000-000080020000}"/>
    <cellStyle name="20% - Accent4 12 27" xfId="861" xr:uid="{00000000-0005-0000-0000-000081020000}"/>
    <cellStyle name="20% - Accent4 12 27 2" xfId="862" xr:uid="{00000000-0005-0000-0000-000082020000}"/>
    <cellStyle name="20% - Accent4 12 28" xfId="863" xr:uid="{00000000-0005-0000-0000-000083020000}"/>
    <cellStyle name="20% - Accent4 12 28 2" xfId="864" xr:uid="{00000000-0005-0000-0000-000084020000}"/>
    <cellStyle name="20% - Accent4 12 29" xfId="865" xr:uid="{00000000-0005-0000-0000-000085020000}"/>
    <cellStyle name="20% - Accent4 12 29 2" xfId="866" xr:uid="{00000000-0005-0000-0000-000086020000}"/>
    <cellStyle name="20% - Accent4 12 3" xfId="867" xr:uid="{00000000-0005-0000-0000-000087020000}"/>
    <cellStyle name="20% - Accent4 12 3 2" xfId="868" xr:uid="{00000000-0005-0000-0000-000088020000}"/>
    <cellStyle name="20% - Accent4 12 30" xfId="869" xr:uid="{00000000-0005-0000-0000-000089020000}"/>
    <cellStyle name="20% - Accent4 12 30 2" xfId="870" xr:uid="{00000000-0005-0000-0000-00008A020000}"/>
    <cellStyle name="20% - Accent4 12 31" xfId="871" xr:uid="{00000000-0005-0000-0000-00008B020000}"/>
    <cellStyle name="20% - Accent4 12 4" xfId="872" xr:uid="{00000000-0005-0000-0000-00008C020000}"/>
    <cellStyle name="20% - Accent4 12 4 2" xfId="873" xr:uid="{00000000-0005-0000-0000-00008D020000}"/>
    <cellStyle name="20% - Accent4 12 5" xfId="874" xr:uid="{00000000-0005-0000-0000-00008E020000}"/>
    <cellStyle name="20% - Accent4 12 5 2" xfId="875" xr:uid="{00000000-0005-0000-0000-00008F020000}"/>
    <cellStyle name="20% - Accent4 12 6" xfId="876" xr:uid="{00000000-0005-0000-0000-000090020000}"/>
    <cellStyle name="20% - Accent4 12 6 2" xfId="877" xr:uid="{00000000-0005-0000-0000-000091020000}"/>
    <cellStyle name="20% - Accent4 12 7" xfId="878" xr:uid="{00000000-0005-0000-0000-000092020000}"/>
    <cellStyle name="20% - Accent4 12 7 2" xfId="879" xr:uid="{00000000-0005-0000-0000-000093020000}"/>
    <cellStyle name="20% - Accent4 12 8" xfId="880" xr:uid="{00000000-0005-0000-0000-000094020000}"/>
    <cellStyle name="20% - Accent4 12 8 2" xfId="881" xr:uid="{00000000-0005-0000-0000-000095020000}"/>
    <cellStyle name="20% - Accent4 12 9" xfId="882" xr:uid="{00000000-0005-0000-0000-000096020000}"/>
    <cellStyle name="20% - Accent4 12 9 2" xfId="883" xr:uid="{00000000-0005-0000-0000-000097020000}"/>
    <cellStyle name="20% - Accent4 13" xfId="884" xr:uid="{00000000-0005-0000-0000-000098020000}"/>
    <cellStyle name="20% - Accent4 13 2" xfId="885" xr:uid="{00000000-0005-0000-0000-000099020000}"/>
    <cellStyle name="20% - Accent4 14" xfId="886" xr:uid="{00000000-0005-0000-0000-00009A020000}"/>
    <cellStyle name="20% - Accent4 14 2" xfId="887" xr:uid="{00000000-0005-0000-0000-00009B020000}"/>
    <cellStyle name="20% - Accent4 15" xfId="888" xr:uid="{00000000-0005-0000-0000-00009C020000}"/>
    <cellStyle name="20% - Accent4 15 2" xfId="889" xr:uid="{00000000-0005-0000-0000-00009D020000}"/>
    <cellStyle name="20% - Accent4 16" xfId="890" xr:uid="{00000000-0005-0000-0000-00009E020000}"/>
    <cellStyle name="20% - Accent4 16 2" xfId="891" xr:uid="{00000000-0005-0000-0000-00009F020000}"/>
    <cellStyle name="20% - Accent4 17" xfId="892" xr:uid="{00000000-0005-0000-0000-0000A0020000}"/>
    <cellStyle name="20% - Accent4 18" xfId="893" xr:uid="{00000000-0005-0000-0000-0000A1020000}"/>
    <cellStyle name="20% - Accent4 19" xfId="894" xr:uid="{00000000-0005-0000-0000-0000A2020000}"/>
    <cellStyle name="20% - Accent4 2" xfId="895" xr:uid="{00000000-0005-0000-0000-0000A3020000}"/>
    <cellStyle name="20% - Accent4 2 10" xfId="896" xr:uid="{00000000-0005-0000-0000-0000A4020000}"/>
    <cellStyle name="20% - Accent4 2 10 2" xfId="897" xr:uid="{00000000-0005-0000-0000-0000A5020000}"/>
    <cellStyle name="20% - Accent4 2 11" xfId="898" xr:uid="{00000000-0005-0000-0000-0000A6020000}"/>
    <cellStyle name="20% - Accent4 2 11 2" xfId="899" xr:uid="{00000000-0005-0000-0000-0000A7020000}"/>
    <cellStyle name="20% - Accent4 2 12" xfId="900" xr:uid="{00000000-0005-0000-0000-0000A8020000}"/>
    <cellStyle name="20% - Accent4 2 13" xfId="901" xr:uid="{00000000-0005-0000-0000-0000A9020000}"/>
    <cellStyle name="20% - Accent4 2 14" xfId="902" xr:uid="{00000000-0005-0000-0000-0000AA020000}"/>
    <cellStyle name="20% - Accent4 2 15" xfId="903" xr:uid="{00000000-0005-0000-0000-0000AB020000}"/>
    <cellStyle name="20% - Accent4 2 16" xfId="904" xr:uid="{00000000-0005-0000-0000-0000AC020000}"/>
    <cellStyle name="20% - Accent4 2 17" xfId="905" xr:uid="{00000000-0005-0000-0000-0000AD020000}"/>
    <cellStyle name="20% - Accent4 2 18" xfId="906" xr:uid="{00000000-0005-0000-0000-0000AE020000}"/>
    <cellStyle name="20% - Accent4 2 19" xfId="907" xr:uid="{00000000-0005-0000-0000-0000AF020000}"/>
    <cellStyle name="20% - Accent4 2 2" xfId="908" xr:uid="{00000000-0005-0000-0000-0000B0020000}"/>
    <cellStyle name="20% - Accent4 2 2 2" xfId="909" xr:uid="{00000000-0005-0000-0000-0000B1020000}"/>
    <cellStyle name="20% - Accent4 2 2 3" xfId="910" xr:uid="{00000000-0005-0000-0000-0000B2020000}"/>
    <cellStyle name="20% - Accent4 2 20" xfId="911" xr:uid="{00000000-0005-0000-0000-0000B3020000}"/>
    <cellStyle name="20% - Accent4 2 21" xfId="912" xr:uid="{00000000-0005-0000-0000-0000B4020000}"/>
    <cellStyle name="20% - Accent4 2 22" xfId="913" xr:uid="{00000000-0005-0000-0000-0000B5020000}"/>
    <cellStyle name="20% - Accent4 2 23" xfId="914" xr:uid="{00000000-0005-0000-0000-0000B6020000}"/>
    <cellStyle name="20% - Accent4 2 24" xfId="915" xr:uid="{00000000-0005-0000-0000-0000B7020000}"/>
    <cellStyle name="20% - Accent4 2 25" xfId="916" xr:uid="{00000000-0005-0000-0000-0000B8020000}"/>
    <cellStyle name="20% - Accent4 2 3" xfId="917" xr:uid="{00000000-0005-0000-0000-0000B9020000}"/>
    <cellStyle name="20% - Accent4 2 3 2" xfId="918" xr:uid="{00000000-0005-0000-0000-0000BA020000}"/>
    <cellStyle name="20% - Accent4 2 3 3" xfId="919" xr:uid="{00000000-0005-0000-0000-0000BB020000}"/>
    <cellStyle name="20% - Accent4 2 4" xfId="920" xr:uid="{00000000-0005-0000-0000-0000BC020000}"/>
    <cellStyle name="20% - Accent4 2 4 2" xfId="921" xr:uid="{00000000-0005-0000-0000-0000BD020000}"/>
    <cellStyle name="20% - Accent4 2 4 3" xfId="922" xr:uid="{00000000-0005-0000-0000-0000BE020000}"/>
    <cellStyle name="20% - Accent4 2 5" xfId="923" xr:uid="{00000000-0005-0000-0000-0000BF020000}"/>
    <cellStyle name="20% - Accent4 2 5 2" xfId="924" xr:uid="{00000000-0005-0000-0000-0000C0020000}"/>
    <cellStyle name="20% - Accent4 2 5 3" xfId="925" xr:uid="{00000000-0005-0000-0000-0000C1020000}"/>
    <cellStyle name="20% - Accent4 2 6" xfId="926" xr:uid="{00000000-0005-0000-0000-0000C2020000}"/>
    <cellStyle name="20% - Accent4 2 6 2" xfId="927" xr:uid="{00000000-0005-0000-0000-0000C3020000}"/>
    <cellStyle name="20% - Accent4 2 6 3" xfId="928" xr:uid="{00000000-0005-0000-0000-0000C4020000}"/>
    <cellStyle name="20% - Accent4 2 7" xfId="929" xr:uid="{00000000-0005-0000-0000-0000C5020000}"/>
    <cellStyle name="20% - Accent4 2 7 2" xfId="930" xr:uid="{00000000-0005-0000-0000-0000C6020000}"/>
    <cellStyle name="20% - Accent4 2 7 3" xfId="931" xr:uid="{00000000-0005-0000-0000-0000C7020000}"/>
    <cellStyle name="20% - Accent4 2 8" xfId="932" xr:uid="{00000000-0005-0000-0000-0000C8020000}"/>
    <cellStyle name="20% - Accent4 2 8 2" xfId="933" xr:uid="{00000000-0005-0000-0000-0000C9020000}"/>
    <cellStyle name="20% - Accent4 2 8 3" xfId="934" xr:uid="{00000000-0005-0000-0000-0000CA020000}"/>
    <cellStyle name="20% - Accent4 2 9" xfId="935" xr:uid="{00000000-0005-0000-0000-0000CB020000}"/>
    <cellStyle name="20% - Accent4 20" xfId="936" xr:uid="{00000000-0005-0000-0000-0000CC020000}"/>
    <cellStyle name="20% - Accent4 21" xfId="937" xr:uid="{00000000-0005-0000-0000-0000CD020000}"/>
    <cellStyle name="20% - Accent4 22" xfId="938" xr:uid="{00000000-0005-0000-0000-0000CE020000}"/>
    <cellStyle name="20% - Accent4 23" xfId="939" xr:uid="{00000000-0005-0000-0000-0000CF020000}"/>
    <cellStyle name="20% - Accent4 24" xfId="940" xr:uid="{00000000-0005-0000-0000-0000D0020000}"/>
    <cellStyle name="20% - Accent4 25" xfId="941" xr:uid="{00000000-0005-0000-0000-0000D1020000}"/>
    <cellStyle name="20% - Accent4 26" xfId="942" xr:uid="{00000000-0005-0000-0000-0000D2020000}"/>
    <cellStyle name="20% - Accent4 27" xfId="943" xr:uid="{00000000-0005-0000-0000-0000D3020000}"/>
    <cellStyle name="20% - Accent4 28" xfId="944" xr:uid="{00000000-0005-0000-0000-0000D4020000}"/>
    <cellStyle name="20% - Accent4 29" xfId="945" xr:uid="{00000000-0005-0000-0000-0000D5020000}"/>
    <cellStyle name="20% - Accent4 3" xfId="946" xr:uid="{00000000-0005-0000-0000-0000D6020000}"/>
    <cellStyle name="20% - Accent4 3 2" xfId="947" xr:uid="{00000000-0005-0000-0000-0000D7020000}"/>
    <cellStyle name="20% - Accent4 3 2 2" xfId="948" xr:uid="{00000000-0005-0000-0000-0000D8020000}"/>
    <cellStyle name="20% - Accent4 3 3" xfId="949" xr:uid="{00000000-0005-0000-0000-0000D9020000}"/>
    <cellStyle name="20% - Accent4 3 4" xfId="950" xr:uid="{00000000-0005-0000-0000-0000DA020000}"/>
    <cellStyle name="20% - Accent4 30" xfId="951" xr:uid="{00000000-0005-0000-0000-0000DB020000}"/>
    <cellStyle name="20% - Accent4 4" xfId="952" xr:uid="{00000000-0005-0000-0000-0000DC020000}"/>
    <cellStyle name="20% - Accent4 4 2" xfId="953" xr:uid="{00000000-0005-0000-0000-0000DD020000}"/>
    <cellStyle name="20% - Accent4 4 2 2" xfId="954" xr:uid="{00000000-0005-0000-0000-0000DE020000}"/>
    <cellStyle name="20% - Accent4 4 3" xfId="955" xr:uid="{00000000-0005-0000-0000-0000DF020000}"/>
    <cellStyle name="20% - Accent4 4 4" xfId="956" xr:uid="{00000000-0005-0000-0000-0000E0020000}"/>
    <cellStyle name="20% - Accent4 5" xfId="957" xr:uid="{00000000-0005-0000-0000-0000E1020000}"/>
    <cellStyle name="20% - Accent4 5 2" xfId="958" xr:uid="{00000000-0005-0000-0000-0000E2020000}"/>
    <cellStyle name="20% - Accent4 5 2 2" xfId="959" xr:uid="{00000000-0005-0000-0000-0000E3020000}"/>
    <cellStyle name="20% - Accent4 5 3" xfId="960" xr:uid="{00000000-0005-0000-0000-0000E4020000}"/>
    <cellStyle name="20% - Accent4 5 4" xfId="961" xr:uid="{00000000-0005-0000-0000-0000E5020000}"/>
    <cellStyle name="20% - Accent4 6" xfId="962" xr:uid="{00000000-0005-0000-0000-0000E6020000}"/>
    <cellStyle name="20% - Accent4 6 2" xfId="963" xr:uid="{00000000-0005-0000-0000-0000E7020000}"/>
    <cellStyle name="20% - Accent4 6 2 2" xfId="964" xr:uid="{00000000-0005-0000-0000-0000E8020000}"/>
    <cellStyle name="20% - Accent4 6 3" xfId="965" xr:uid="{00000000-0005-0000-0000-0000E9020000}"/>
    <cellStyle name="20% - Accent4 6 3 2" xfId="966" xr:uid="{00000000-0005-0000-0000-0000EA020000}"/>
    <cellStyle name="20% - Accent4 6 4" xfId="967" xr:uid="{00000000-0005-0000-0000-0000EB020000}"/>
    <cellStyle name="20% - Accent4 6 5" xfId="968" xr:uid="{00000000-0005-0000-0000-0000EC020000}"/>
    <cellStyle name="20% - Accent4 6 6" xfId="969" xr:uid="{00000000-0005-0000-0000-0000ED020000}"/>
    <cellStyle name="20% - Accent4 7" xfId="970" xr:uid="{00000000-0005-0000-0000-0000EE020000}"/>
    <cellStyle name="20% - Accent4 7 10" xfId="971" xr:uid="{00000000-0005-0000-0000-0000EF020000}"/>
    <cellStyle name="20% - Accent4 7 10 2" xfId="972" xr:uid="{00000000-0005-0000-0000-0000F0020000}"/>
    <cellStyle name="20% - Accent4 7 11" xfId="973" xr:uid="{00000000-0005-0000-0000-0000F1020000}"/>
    <cellStyle name="20% - Accent4 7 11 2" xfId="974" xr:uid="{00000000-0005-0000-0000-0000F2020000}"/>
    <cellStyle name="20% - Accent4 7 12" xfId="975" xr:uid="{00000000-0005-0000-0000-0000F3020000}"/>
    <cellStyle name="20% - Accent4 7 13" xfId="976" xr:uid="{00000000-0005-0000-0000-0000F4020000}"/>
    <cellStyle name="20% - Accent4 7 2" xfId="977" xr:uid="{00000000-0005-0000-0000-0000F5020000}"/>
    <cellStyle name="20% - Accent4 7 2 2" xfId="978" xr:uid="{00000000-0005-0000-0000-0000F6020000}"/>
    <cellStyle name="20% - Accent4 7 3" xfId="979" xr:uid="{00000000-0005-0000-0000-0000F7020000}"/>
    <cellStyle name="20% - Accent4 7 3 2" xfId="980" xr:uid="{00000000-0005-0000-0000-0000F8020000}"/>
    <cellStyle name="20% - Accent4 7 4" xfId="981" xr:uid="{00000000-0005-0000-0000-0000F9020000}"/>
    <cellStyle name="20% - Accent4 7 4 2" xfId="982" xr:uid="{00000000-0005-0000-0000-0000FA020000}"/>
    <cellStyle name="20% - Accent4 7 5" xfId="983" xr:uid="{00000000-0005-0000-0000-0000FB020000}"/>
    <cellStyle name="20% - Accent4 7 5 2" xfId="984" xr:uid="{00000000-0005-0000-0000-0000FC020000}"/>
    <cellStyle name="20% - Accent4 7 6" xfId="985" xr:uid="{00000000-0005-0000-0000-0000FD020000}"/>
    <cellStyle name="20% - Accent4 7 6 2" xfId="986" xr:uid="{00000000-0005-0000-0000-0000FE020000}"/>
    <cellStyle name="20% - Accent4 7 7" xfId="987" xr:uid="{00000000-0005-0000-0000-0000FF020000}"/>
    <cellStyle name="20% - Accent4 7 7 2" xfId="988" xr:uid="{00000000-0005-0000-0000-000000030000}"/>
    <cellStyle name="20% - Accent4 7 8" xfId="989" xr:uid="{00000000-0005-0000-0000-000001030000}"/>
    <cellStyle name="20% - Accent4 7 8 2" xfId="990" xr:uid="{00000000-0005-0000-0000-000002030000}"/>
    <cellStyle name="20% - Accent4 7 9" xfId="991" xr:uid="{00000000-0005-0000-0000-000003030000}"/>
    <cellStyle name="20% - Accent4 7 9 2" xfId="992" xr:uid="{00000000-0005-0000-0000-000004030000}"/>
    <cellStyle name="20% - Accent4 8" xfId="993" xr:uid="{00000000-0005-0000-0000-000005030000}"/>
    <cellStyle name="20% - Accent4 8 2" xfId="994" xr:uid="{00000000-0005-0000-0000-000006030000}"/>
    <cellStyle name="20% - Accent4 8 3" xfId="995" xr:uid="{00000000-0005-0000-0000-000007030000}"/>
    <cellStyle name="20% - Accent4 9" xfId="996" xr:uid="{00000000-0005-0000-0000-000008030000}"/>
    <cellStyle name="20% - Accent4 9 2" xfId="997" xr:uid="{00000000-0005-0000-0000-000009030000}"/>
    <cellStyle name="20% - Accent4 9 3" xfId="998" xr:uid="{00000000-0005-0000-0000-00000A030000}"/>
    <cellStyle name="20% - Accent5 10" xfId="999" xr:uid="{00000000-0005-0000-0000-00000B030000}"/>
    <cellStyle name="20% - Accent5 10 2" xfId="1000" xr:uid="{00000000-0005-0000-0000-00000C030000}"/>
    <cellStyle name="20% - Accent5 10 3" xfId="1001" xr:uid="{00000000-0005-0000-0000-00000D030000}"/>
    <cellStyle name="20% - Accent5 11" xfId="1002" xr:uid="{00000000-0005-0000-0000-00000E030000}"/>
    <cellStyle name="20% - Accent5 11 2" xfId="1003" xr:uid="{00000000-0005-0000-0000-00000F030000}"/>
    <cellStyle name="20% - Accent5 11 3" xfId="1004" xr:uid="{00000000-0005-0000-0000-000010030000}"/>
    <cellStyle name="20% - Accent5 12" xfId="1005" xr:uid="{00000000-0005-0000-0000-000011030000}"/>
    <cellStyle name="20% - Accent5 12 10" xfId="1006" xr:uid="{00000000-0005-0000-0000-000012030000}"/>
    <cellStyle name="20% - Accent5 12 10 2" xfId="1007" xr:uid="{00000000-0005-0000-0000-000013030000}"/>
    <cellStyle name="20% - Accent5 12 11" xfId="1008" xr:uid="{00000000-0005-0000-0000-000014030000}"/>
    <cellStyle name="20% - Accent5 12 11 2" xfId="1009" xr:uid="{00000000-0005-0000-0000-000015030000}"/>
    <cellStyle name="20% - Accent5 12 12" xfId="1010" xr:uid="{00000000-0005-0000-0000-000016030000}"/>
    <cellStyle name="20% - Accent5 12 12 2" xfId="1011" xr:uid="{00000000-0005-0000-0000-000017030000}"/>
    <cellStyle name="20% - Accent5 12 13" xfId="1012" xr:uid="{00000000-0005-0000-0000-000018030000}"/>
    <cellStyle name="20% - Accent5 12 13 2" xfId="1013" xr:uid="{00000000-0005-0000-0000-000019030000}"/>
    <cellStyle name="20% - Accent5 12 14" xfId="1014" xr:uid="{00000000-0005-0000-0000-00001A030000}"/>
    <cellStyle name="20% - Accent5 12 14 2" xfId="1015" xr:uid="{00000000-0005-0000-0000-00001B030000}"/>
    <cellStyle name="20% - Accent5 12 15" xfId="1016" xr:uid="{00000000-0005-0000-0000-00001C030000}"/>
    <cellStyle name="20% - Accent5 12 15 2" xfId="1017" xr:uid="{00000000-0005-0000-0000-00001D030000}"/>
    <cellStyle name="20% - Accent5 12 16" xfId="1018" xr:uid="{00000000-0005-0000-0000-00001E030000}"/>
    <cellStyle name="20% - Accent5 12 16 2" xfId="1019" xr:uid="{00000000-0005-0000-0000-00001F030000}"/>
    <cellStyle name="20% - Accent5 12 17" xfId="1020" xr:uid="{00000000-0005-0000-0000-000020030000}"/>
    <cellStyle name="20% - Accent5 12 17 2" xfId="1021" xr:uid="{00000000-0005-0000-0000-000021030000}"/>
    <cellStyle name="20% - Accent5 12 18" xfId="1022" xr:uid="{00000000-0005-0000-0000-000022030000}"/>
    <cellStyle name="20% - Accent5 12 18 2" xfId="1023" xr:uid="{00000000-0005-0000-0000-000023030000}"/>
    <cellStyle name="20% - Accent5 12 19" xfId="1024" xr:uid="{00000000-0005-0000-0000-000024030000}"/>
    <cellStyle name="20% - Accent5 12 19 2" xfId="1025" xr:uid="{00000000-0005-0000-0000-000025030000}"/>
    <cellStyle name="20% - Accent5 12 2" xfId="1026" xr:uid="{00000000-0005-0000-0000-000026030000}"/>
    <cellStyle name="20% - Accent5 12 2 2" xfId="1027" xr:uid="{00000000-0005-0000-0000-000027030000}"/>
    <cellStyle name="20% - Accent5 12 20" xfId="1028" xr:uid="{00000000-0005-0000-0000-000028030000}"/>
    <cellStyle name="20% - Accent5 12 20 2" xfId="1029" xr:uid="{00000000-0005-0000-0000-000029030000}"/>
    <cellStyle name="20% - Accent5 12 21" xfId="1030" xr:uid="{00000000-0005-0000-0000-00002A030000}"/>
    <cellStyle name="20% - Accent5 12 21 2" xfId="1031" xr:uid="{00000000-0005-0000-0000-00002B030000}"/>
    <cellStyle name="20% - Accent5 12 22" xfId="1032" xr:uid="{00000000-0005-0000-0000-00002C030000}"/>
    <cellStyle name="20% - Accent5 12 22 2" xfId="1033" xr:uid="{00000000-0005-0000-0000-00002D030000}"/>
    <cellStyle name="20% - Accent5 12 23" xfId="1034" xr:uid="{00000000-0005-0000-0000-00002E030000}"/>
    <cellStyle name="20% - Accent5 12 23 2" xfId="1035" xr:uid="{00000000-0005-0000-0000-00002F030000}"/>
    <cellStyle name="20% - Accent5 12 24" xfId="1036" xr:uid="{00000000-0005-0000-0000-000030030000}"/>
    <cellStyle name="20% - Accent5 12 24 2" xfId="1037" xr:uid="{00000000-0005-0000-0000-000031030000}"/>
    <cellStyle name="20% - Accent5 12 25" xfId="1038" xr:uid="{00000000-0005-0000-0000-000032030000}"/>
    <cellStyle name="20% - Accent5 12 25 2" xfId="1039" xr:uid="{00000000-0005-0000-0000-000033030000}"/>
    <cellStyle name="20% - Accent5 12 26" xfId="1040" xr:uid="{00000000-0005-0000-0000-000034030000}"/>
    <cellStyle name="20% - Accent5 12 26 2" xfId="1041" xr:uid="{00000000-0005-0000-0000-000035030000}"/>
    <cellStyle name="20% - Accent5 12 27" xfId="1042" xr:uid="{00000000-0005-0000-0000-000036030000}"/>
    <cellStyle name="20% - Accent5 12 27 2" xfId="1043" xr:uid="{00000000-0005-0000-0000-000037030000}"/>
    <cellStyle name="20% - Accent5 12 28" xfId="1044" xr:uid="{00000000-0005-0000-0000-000038030000}"/>
    <cellStyle name="20% - Accent5 12 28 2" xfId="1045" xr:uid="{00000000-0005-0000-0000-000039030000}"/>
    <cellStyle name="20% - Accent5 12 29" xfId="1046" xr:uid="{00000000-0005-0000-0000-00003A030000}"/>
    <cellStyle name="20% - Accent5 12 29 2" xfId="1047" xr:uid="{00000000-0005-0000-0000-00003B030000}"/>
    <cellStyle name="20% - Accent5 12 3" xfId="1048" xr:uid="{00000000-0005-0000-0000-00003C030000}"/>
    <cellStyle name="20% - Accent5 12 3 2" xfId="1049" xr:uid="{00000000-0005-0000-0000-00003D030000}"/>
    <cellStyle name="20% - Accent5 12 30" xfId="1050" xr:uid="{00000000-0005-0000-0000-00003E030000}"/>
    <cellStyle name="20% - Accent5 12 30 2" xfId="1051" xr:uid="{00000000-0005-0000-0000-00003F030000}"/>
    <cellStyle name="20% - Accent5 12 31" xfId="1052" xr:uid="{00000000-0005-0000-0000-000040030000}"/>
    <cellStyle name="20% - Accent5 12 4" xfId="1053" xr:uid="{00000000-0005-0000-0000-000041030000}"/>
    <cellStyle name="20% - Accent5 12 4 2" xfId="1054" xr:uid="{00000000-0005-0000-0000-000042030000}"/>
    <cellStyle name="20% - Accent5 12 5" xfId="1055" xr:uid="{00000000-0005-0000-0000-000043030000}"/>
    <cellStyle name="20% - Accent5 12 5 2" xfId="1056" xr:uid="{00000000-0005-0000-0000-000044030000}"/>
    <cellStyle name="20% - Accent5 12 6" xfId="1057" xr:uid="{00000000-0005-0000-0000-000045030000}"/>
    <cellStyle name="20% - Accent5 12 6 2" xfId="1058" xr:uid="{00000000-0005-0000-0000-000046030000}"/>
    <cellStyle name="20% - Accent5 12 7" xfId="1059" xr:uid="{00000000-0005-0000-0000-000047030000}"/>
    <cellStyle name="20% - Accent5 12 7 2" xfId="1060" xr:uid="{00000000-0005-0000-0000-000048030000}"/>
    <cellStyle name="20% - Accent5 12 8" xfId="1061" xr:uid="{00000000-0005-0000-0000-000049030000}"/>
    <cellStyle name="20% - Accent5 12 8 2" xfId="1062" xr:uid="{00000000-0005-0000-0000-00004A030000}"/>
    <cellStyle name="20% - Accent5 12 9" xfId="1063" xr:uid="{00000000-0005-0000-0000-00004B030000}"/>
    <cellStyle name="20% - Accent5 12 9 2" xfId="1064" xr:uid="{00000000-0005-0000-0000-00004C030000}"/>
    <cellStyle name="20% - Accent5 13" xfId="1065" xr:uid="{00000000-0005-0000-0000-00004D030000}"/>
    <cellStyle name="20% - Accent5 13 2" xfId="1066" xr:uid="{00000000-0005-0000-0000-00004E030000}"/>
    <cellStyle name="20% - Accent5 14" xfId="1067" xr:uid="{00000000-0005-0000-0000-00004F030000}"/>
    <cellStyle name="20% - Accent5 14 2" xfId="1068" xr:uid="{00000000-0005-0000-0000-000050030000}"/>
    <cellStyle name="20% - Accent5 15" xfId="1069" xr:uid="{00000000-0005-0000-0000-000051030000}"/>
    <cellStyle name="20% - Accent5 15 2" xfId="1070" xr:uid="{00000000-0005-0000-0000-000052030000}"/>
    <cellStyle name="20% - Accent5 16" xfId="1071" xr:uid="{00000000-0005-0000-0000-000053030000}"/>
    <cellStyle name="20% - Accent5 16 2" xfId="1072" xr:uid="{00000000-0005-0000-0000-000054030000}"/>
    <cellStyle name="20% - Accent5 17" xfId="1073" xr:uid="{00000000-0005-0000-0000-000055030000}"/>
    <cellStyle name="20% - Accent5 18" xfId="1074" xr:uid="{00000000-0005-0000-0000-000056030000}"/>
    <cellStyle name="20% - Accent5 19" xfId="1075" xr:uid="{00000000-0005-0000-0000-000057030000}"/>
    <cellStyle name="20% - Accent5 2" xfId="1076" xr:uid="{00000000-0005-0000-0000-000058030000}"/>
    <cellStyle name="20% - Accent5 2 10" xfId="1077" xr:uid="{00000000-0005-0000-0000-000059030000}"/>
    <cellStyle name="20% - Accent5 2 10 2" xfId="1078" xr:uid="{00000000-0005-0000-0000-00005A030000}"/>
    <cellStyle name="20% - Accent5 2 11" xfId="1079" xr:uid="{00000000-0005-0000-0000-00005B030000}"/>
    <cellStyle name="20% - Accent5 2 11 2" xfId="1080" xr:uid="{00000000-0005-0000-0000-00005C030000}"/>
    <cellStyle name="20% - Accent5 2 12" xfId="1081" xr:uid="{00000000-0005-0000-0000-00005D030000}"/>
    <cellStyle name="20% - Accent5 2 13" xfId="1082" xr:uid="{00000000-0005-0000-0000-00005E030000}"/>
    <cellStyle name="20% - Accent5 2 14" xfId="1083" xr:uid="{00000000-0005-0000-0000-00005F030000}"/>
    <cellStyle name="20% - Accent5 2 15" xfId="1084" xr:uid="{00000000-0005-0000-0000-000060030000}"/>
    <cellStyle name="20% - Accent5 2 16" xfId="1085" xr:uid="{00000000-0005-0000-0000-000061030000}"/>
    <cellStyle name="20% - Accent5 2 17" xfId="1086" xr:uid="{00000000-0005-0000-0000-000062030000}"/>
    <cellStyle name="20% - Accent5 2 18" xfId="1087" xr:uid="{00000000-0005-0000-0000-000063030000}"/>
    <cellStyle name="20% - Accent5 2 19" xfId="1088" xr:uid="{00000000-0005-0000-0000-000064030000}"/>
    <cellStyle name="20% - Accent5 2 2" xfId="1089" xr:uid="{00000000-0005-0000-0000-000065030000}"/>
    <cellStyle name="20% - Accent5 2 2 2" xfId="1090" xr:uid="{00000000-0005-0000-0000-000066030000}"/>
    <cellStyle name="20% - Accent5 2 2 3" xfId="1091" xr:uid="{00000000-0005-0000-0000-000067030000}"/>
    <cellStyle name="20% - Accent5 2 20" xfId="1092" xr:uid="{00000000-0005-0000-0000-000068030000}"/>
    <cellStyle name="20% - Accent5 2 21" xfId="1093" xr:uid="{00000000-0005-0000-0000-000069030000}"/>
    <cellStyle name="20% - Accent5 2 22" xfId="1094" xr:uid="{00000000-0005-0000-0000-00006A030000}"/>
    <cellStyle name="20% - Accent5 2 23" xfId="1095" xr:uid="{00000000-0005-0000-0000-00006B030000}"/>
    <cellStyle name="20% - Accent5 2 24" xfId="1096" xr:uid="{00000000-0005-0000-0000-00006C030000}"/>
    <cellStyle name="20% - Accent5 2 3" xfId="1097" xr:uid="{00000000-0005-0000-0000-00006D030000}"/>
    <cellStyle name="20% - Accent5 2 3 2" xfId="1098" xr:uid="{00000000-0005-0000-0000-00006E030000}"/>
    <cellStyle name="20% - Accent5 2 3 3" xfId="1099" xr:uid="{00000000-0005-0000-0000-00006F030000}"/>
    <cellStyle name="20% - Accent5 2 4" xfId="1100" xr:uid="{00000000-0005-0000-0000-000070030000}"/>
    <cellStyle name="20% - Accent5 2 4 2" xfId="1101" xr:uid="{00000000-0005-0000-0000-000071030000}"/>
    <cellStyle name="20% - Accent5 2 4 3" xfId="1102" xr:uid="{00000000-0005-0000-0000-000072030000}"/>
    <cellStyle name="20% - Accent5 2 5" xfId="1103" xr:uid="{00000000-0005-0000-0000-000073030000}"/>
    <cellStyle name="20% - Accent5 2 5 2" xfId="1104" xr:uid="{00000000-0005-0000-0000-000074030000}"/>
    <cellStyle name="20% - Accent5 2 5 3" xfId="1105" xr:uid="{00000000-0005-0000-0000-000075030000}"/>
    <cellStyle name="20% - Accent5 2 6" xfId="1106" xr:uid="{00000000-0005-0000-0000-000076030000}"/>
    <cellStyle name="20% - Accent5 2 6 2" xfId="1107" xr:uid="{00000000-0005-0000-0000-000077030000}"/>
    <cellStyle name="20% - Accent5 2 6 3" xfId="1108" xr:uid="{00000000-0005-0000-0000-000078030000}"/>
    <cellStyle name="20% - Accent5 2 7" xfId="1109" xr:uid="{00000000-0005-0000-0000-000079030000}"/>
    <cellStyle name="20% - Accent5 2 7 2" xfId="1110" xr:uid="{00000000-0005-0000-0000-00007A030000}"/>
    <cellStyle name="20% - Accent5 2 7 3" xfId="1111" xr:uid="{00000000-0005-0000-0000-00007B030000}"/>
    <cellStyle name="20% - Accent5 2 8" xfId="1112" xr:uid="{00000000-0005-0000-0000-00007C030000}"/>
    <cellStyle name="20% - Accent5 2 8 2" xfId="1113" xr:uid="{00000000-0005-0000-0000-00007D030000}"/>
    <cellStyle name="20% - Accent5 2 8 3" xfId="1114" xr:uid="{00000000-0005-0000-0000-00007E030000}"/>
    <cellStyle name="20% - Accent5 2 9" xfId="1115" xr:uid="{00000000-0005-0000-0000-00007F030000}"/>
    <cellStyle name="20% - Accent5 20" xfId="1116" xr:uid="{00000000-0005-0000-0000-000080030000}"/>
    <cellStyle name="20% - Accent5 21" xfId="1117" xr:uid="{00000000-0005-0000-0000-000081030000}"/>
    <cellStyle name="20% - Accent5 22" xfId="1118" xr:uid="{00000000-0005-0000-0000-000082030000}"/>
    <cellStyle name="20% - Accent5 23" xfId="1119" xr:uid="{00000000-0005-0000-0000-000083030000}"/>
    <cellStyle name="20% - Accent5 24" xfId="1120" xr:uid="{00000000-0005-0000-0000-000084030000}"/>
    <cellStyle name="20% - Accent5 25" xfId="1121" xr:uid="{00000000-0005-0000-0000-000085030000}"/>
    <cellStyle name="20% - Accent5 26" xfId="1122" xr:uid="{00000000-0005-0000-0000-000086030000}"/>
    <cellStyle name="20% - Accent5 27" xfId="1123" xr:uid="{00000000-0005-0000-0000-000087030000}"/>
    <cellStyle name="20% - Accent5 28" xfId="1124" xr:uid="{00000000-0005-0000-0000-000088030000}"/>
    <cellStyle name="20% - Accent5 29" xfId="1125" xr:uid="{00000000-0005-0000-0000-000089030000}"/>
    <cellStyle name="20% - Accent5 3" xfId="1126" xr:uid="{00000000-0005-0000-0000-00008A030000}"/>
    <cellStyle name="20% - Accent5 3 2" xfId="1127" xr:uid="{00000000-0005-0000-0000-00008B030000}"/>
    <cellStyle name="20% - Accent5 3 2 2" xfId="1128" xr:uid="{00000000-0005-0000-0000-00008C030000}"/>
    <cellStyle name="20% - Accent5 3 3" xfId="1129" xr:uid="{00000000-0005-0000-0000-00008D030000}"/>
    <cellStyle name="20% - Accent5 3 4" xfId="1130" xr:uid="{00000000-0005-0000-0000-00008E030000}"/>
    <cellStyle name="20% - Accent5 4" xfId="1131" xr:uid="{00000000-0005-0000-0000-00008F030000}"/>
    <cellStyle name="20% - Accent5 4 2" xfId="1132" xr:uid="{00000000-0005-0000-0000-000090030000}"/>
    <cellStyle name="20% - Accent5 4 2 2" xfId="1133" xr:uid="{00000000-0005-0000-0000-000091030000}"/>
    <cellStyle name="20% - Accent5 4 3" xfId="1134" xr:uid="{00000000-0005-0000-0000-000092030000}"/>
    <cellStyle name="20% - Accent5 4 4" xfId="1135" xr:uid="{00000000-0005-0000-0000-000093030000}"/>
    <cellStyle name="20% - Accent5 5" xfId="1136" xr:uid="{00000000-0005-0000-0000-000094030000}"/>
    <cellStyle name="20% - Accent5 5 2" xfId="1137" xr:uid="{00000000-0005-0000-0000-000095030000}"/>
    <cellStyle name="20% - Accent5 5 2 2" xfId="1138" xr:uid="{00000000-0005-0000-0000-000096030000}"/>
    <cellStyle name="20% - Accent5 5 3" xfId="1139" xr:uid="{00000000-0005-0000-0000-000097030000}"/>
    <cellStyle name="20% - Accent5 5 4" xfId="1140" xr:uid="{00000000-0005-0000-0000-000098030000}"/>
    <cellStyle name="20% - Accent5 6" xfId="1141" xr:uid="{00000000-0005-0000-0000-000099030000}"/>
    <cellStyle name="20% - Accent5 6 2" xfId="1142" xr:uid="{00000000-0005-0000-0000-00009A030000}"/>
    <cellStyle name="20% - Accent5 6 2 2" xfId="1143" xr:uid="{00000000-0005-0000-0000-00009B030000}"/>
    <cellStyle name="20% - Accent5 6 3" xfId="1144" xr:uid="{00000000-0005-0000-0000-00009C030000}"/>
    <cellStyle name="20% - Accent5 6 3 2" xfId="1145" xr:uid="{00000000-0005-0000-0000-00009D030000}"/>
    <cellStyle name="20% - Accent5 6 4" xfId="1146" xr:uid="{00000000-0005-0000-0000-00009E030000}"/>
    <cellStyle name="20% - Accent5 6 5" xfId="1147" xr:uid="{00000000-0005-0000-0000-00009F030000}"/>
    <cellStyle name="20% - Accent5 6 6" xfId="1148" xr:uid="{00000000-0005-0000-0000-0000A0030000}"/>
    <cellStyle name="20% - Accent5 7" xfId="1149" xr:uid="{00000000-0005-0000-0000-0000A1030000}"/>
    <cellStyle name="20% - Accent5 7 10" xfId="1150" xr:uid="{00000000-0005-0000-0000-0000A2030000}"/>
    <cellStyle name="20% - Accent5 7 10 2" xfId="1151" xr:uid="{00000000-0005-0000-0000-0000A3030000}"/>
    <cellStyle name="20% - Accent5 7 11" xfId="1152" xr:uid="{00000000-0005-0000-0000-0000A4030000}"/>
    <cellStyle name="20% - Accent5 7 11 2" xfId="1153" xr:uid="{00000000-0005-0000-0000-0000A5030000}"/>
    <cellStyle name="20% - Accent5 7 12" xfId="1154" xr:uid="{00000000-0005-0000-0000-0000A6030000}"/>
    <cellStyle name="20% - Accent5 7 13" xfId="1155" xr:uid="{00000000-0005-0000-0000-0000A7030000}"/>
    <cellStyle name="20% - Accent5 7 2" xfId="1156" xr:uid="{00000000-0005-0000-0000-0000A8030000}"/>
    <cellStyle name="20% - Accent5 7 2 2" xfId="1157" xr:uid="{00000000-0005-0000-0000-0000A9030000}"/>
    <cellStyle name="20% - Accent5 7 3" xfId="1158" xr:uid="{00000000-0005-0000-0000-0000AA030000}"/>
    <cellStyle name="20% - Accent5 7 3 2" xfId="1159" xr:uid="{00000000-0005-0000-0000-0000AB030000}"/>
    <cellStyle name="20% - Accent5 7 4" xfId="1160" xr:uid="{00000000-0005-0000-0000-0000AC030000}"/>
    <cellStyle name="20% - Accent5 7 4 2" xfId="1161" xr:uid="{00000000-0005-0000-0000-0000AD030000}"/>
    <cellStyle name="20% - Accent5 7 5" xfId="1162" xr:uid="{00000000-0005-0000-0000-0000AE030000}"/>
    <cellStyle name="20% - Accent5 7 5 2" xfId="1163" xr:uid="{00000000-0005-0000-0000-0000AF030000}"/>
    <cellStyle name="20% - Accent5 7 6" xfId="1164" xr:uid="{00000000-0005-0000-0000-0000B0030000}"/>
    <cellStyle name="20% - Accent5 7 6 2" xfId="1165" xr:uid="{00000000-0005-0000-0000-0000B1030000}"/>
    <cellStyle name="20% - Accent5 7 7" xfId="1166" xr:uid="{00000000-0005-0000-0000-0000B2030000}"/>
    <cellStyle name="20% - Accent5 7 7 2" xfId="1167" xr:uid="{00000000-0005-0000-0000-0000B3030000}"/>
    <cellStyle name="20% - Accent5 7 8" xfId="1168" xr:uid="{00000000-0005-0000-0000-0000B4030000}"/>
    <cellStyle name="20% - Accent5 7 8 2" xfId="1169" xr:uid="{00000000-0005-0000-0000-0000B5030000}"/>
    <cellStyle name="20% - Accent5 7 9" xfId="1170" xr:uid="{00000000-0005-0000-0000-0000B6030000}"/>
    <cellStyle name="20% - Accent5 7 9 2" xfId="1171" xr:uid="{00000000-0005-0000-0000-0000B7030000}"/>
    <cellStyle name="20% - Accent5 8" xfId="1172" xr:uid="{00000000-0005-0000-0000-0000B8030000}"/>
    <cellStyle name="20% - Accent5 8 2" xfId="1173" xr:uid="{00000000-0005-0000-0000-0000B9030000}"/>
    <cellStyle name="20% - Accent5 8 3" xfId="1174" xr:uid="{00000000-0005-0000-0000-0000BA030000}"/>
    <cellStyle name="20% - Accent5 9" xfId="1175" xr:uid="{00000000-0005-0000-0000-0000BB030000}"/>
    <cellStyle name="20% - Accent5 9 2" xfId="1176" xr:uid="{00000000-0005-0000-0000-0000BC030000}"/>
    <cellStyle name="20% - Accent5 9 3" xfId="1177" xr:uid="{00000000-0005-0000-0000-0000BD030000}"/>
    <cellStyle name="20% - Accent6 10" xfId="1178" xr:uid="{00000000-0005-0000-0000-0000BE030000}"/>
    <cellStyle name="20% - Accent6 10 2" xfId="1179" xr:uid="{00000000-0005-0000-0000-0000BF030000}"/>
    <cellStyle name="20% - Accent6 10 3" xfId="1180" xr:uid="{00000000-0005-0000-0000-0000C0030000}"/>
    <cellStyle name="20% - Accent6 11" xfId="1181" xr:uid="{00000000-0005-0000-0000-0000C1030000}"/>
    <cellStyle name="20% - Accent6 11 2" xfId="1182" xr:uid="{00000000-0005-0000-0000-0000C2030000}"/>
    <cellStyle name="20% - Accent6 11 3" xfId="1183" xr:uid="{00000000-0005-0000-0000-0000C3030000}"/>
    <cellStyle name="20% - Accent6 12" xfId="1184" xr:uid="{00000000-0005-0000-0000-0000C4030000}"/>
    <cellStyle name="20% - Accent6 12 10" xfId="1185" xr:uid="{00000000-0005-0000-0000-0000C5030000}"/>
    <cellStyle name="20% - Accent6 12 10 2" xfId="1186" xr:uid="{00000000-0005-0000-0000-0000C6030000}"/>
    <cellStyle name="20% - Accent6 12 11" xfId="1187" xr:uid="{00000000-0005-0000-0000-0000C7030000}"/>
    <cellStyle name="20% - Accent6 12 11 2" xfId="1188" xr:uid="{00000000-0005-0000-0000-0000C8030000}"/>
    <cellStyle name="20% - Accent6 12 12" xfId="1189" xr:uid="{00000000-0005-0000-0000-0000C9030000}"/>
    <cellStyle name="20% - Accent6 12 12 2" xfId="1190" xr:uid="{00000000-0005-0000-0000-0000CA030000}"/>
    <cellStyle name="20% - Accent6 12 13" xfId="1191" xr:uid="{00000000-0005-0000-0000-0000CB030000}"/>
    <cellStyle name="20% - Accent6 12 13 2" xfId="1192" xr:uid="{00000000-0005-0000-0000-0000CC030000}"/>
    <cellStyle name="20% - Accent6 12 14" xfId="1193" xr:uid="{00000000-0005-0000-0000-0000CD030000}"/>
    <cellStyle name="20% - Accent6 12 14 2" xfId="1194" xr:uid="{00000000-0005-0000-0000-0000CE030000}"/>
    <cellStyle name="20% - Accent6 12 15" xfId="1195" xr:uid="{00000000-0005-0000-0000-0000CF030000}"/>
    <cellStyle name="20% - Accent6 12 15 2" xfId="1196" xr:uid="{00000000-0005-0000-0000-0000D0030000}"/>
    <cellStyle name="20% - Accent6 12 16" xfId="1197" xr:uid="{00000000-0005-0000-0000-0000D1030000}"/>
    <cellStyle name="20% - Accent6 12 16 2" xfId="1198" xr:uid="{00000000-0005-0000-0000-0000D2030000}"/>
    <cellStyle name="20% - Accent6 12 17" xfId="1199" xr:uid="{00000000-0005-0000-0000-0000D3030000}"/>
    <cellStyle name="20% - Accent6 12 17 2" xfId="1200" xr:uid="{00000000-0005-0000-0000-0000D4030000}"/>
    <cellStyle name="20% - Accent6 12 18" xfId="1201" xr:uid="{00000000-0005-0000-0000-0000D5030000}"/>
    <cellStyle name="20% - Accent6 12 18 2" xfId="1202" xr:uid="{00000000-0005-0000-0000-0000D6030000}"/>
    <cellStyle name="20% - Accent6 12 19" xfId="1203" xr:uid="{00000000-0005-0000-0000-0000D7030000}"/>
    <cellStyle name="20% - Accent6 12 19 2" xfId="1204" xr:uid="{00000000-0005-0000-0000-0000D8030000}"/>
    <cellStyle name="20% - Accent6 12 2" xfId="1205" xr:uid="{00000000-0005-0000-0000-0000D9030000}"/>
    <cellStyle name="20% - Accent6 12 2 2" xfId="1206" xr:uid="{00000000-0005-0000-0000-0000DA030000}"/>
    <cellStyle name="20% - Accent6 12 20" xfId="1207" xr:uid="{00000000-0005-0000-0000-0000DB030000}"/>
    <cellStyle name="20% - Accent6 12 20 2" xfId="1208" xr:uid="{00000000-0005-0000-0000-0000DC030000}"/>
    <cellStyle name="20% - Accent6 12 21" xfId="1209" xr:uid="{00000000-0005-0000-0000-0000DD030000}"/>
    <cellStyle name="20% - Accent6 12 21 2" xfId="1210" xr:uid="{00000000-0005-0000-0000-0000DE030000}"/>
    <cellStyle name="20% - Accent6 12 22" xfId="1211" xr:uid="{00000000-0005-0000-0000-0000DF030000}"/>
    <cellStyle name="20% - Accent6 12 22 2" xfId="1212" xr:uid="{00000000-0005-0000-0000-0000E0030000}"/>
    <cellStyle name="20% - Accent6 12 23" xfId="1213" xr:uid="{00000000-0005-0000-0000-0000E1030000}"/>
    <cellStyle name="20% - Accent6 12 23 2" xfId="1214" xr:uid="{00000000-0005-0000-0000-0000E2030000}"/>
    <cellStyle name="20% - Accent6 12 24" xfId="1215" xr:uid="{00000000-0005-0000-0000-0000E3030000}"/>
    <cellStyle name="20% - Accent6 12 24 2" xfId="1216" xr:uid="{00000000-0005-0000-0000-0000E4030000}"/>
    <cellStyle name="20% - Accent6 12 25" xfId="1217" xr:uid="{00000000-0005-0000-0000-0000E5030000}"/>
    <cellStyle name="20% - Accent6 12 25 2" xfId="1218" xr:uid="{00000000-0005-0000-0000-0000E6030000}"/>
    <cellStyle name="20% - Accent6 12 26" xfId="1219" xr:uid="{00000000-0005-0000-0000-0000E7030000}"/>
    <cellStyle name="20% - Accent6 12 26 2" xfId="1220" xr:uid="{00000000-0005-0000-0000-0000E8030000}"/>
    <cellStyle name="20% - Accent6 12 27" xfId="1221" xr:uid="{00000000-0005-0000-0000-0000E9030000}"/>
    <cellStyle name="20% - Accent6 12 27 2" xfId="1222" xr:uid="{00000000-0005-0000-0000-0000EA030000}"/>
    <cellStyle name="20% - Accent6 12 28" xfId="1223" xr:uid="{00000000-0005-0000-0000-0000EB030000}"/>
    <cellStyle name="20% - Accent6 12 28 2" xfId="1224" xr:uid="{00000000-0005-0000-0000-0000EC030000}"/>
    <cellStyle name="20% - Accent6 12 29" xfId="1225" xr:uid="{00000000-0005-0000-0000-0000ED030000}"/>
    <cellStyle name="20% - Accent6 12 29 2" xfId="1226" xr:uid="{00000000-0005-0000-0000-0000EE030000}"/>
    <cellStyle name="20% - Accent6 12 3" xfId="1227" xr:uid="{00000000-0005-0000-0000-0000EF030000}"/>
    <cellStyle name="20% - Accent6 12 3 2" xfId="1228" xr:uid="{00000000-0005-0000-0000-0000F0030000}"/>
    <cellStyle name="20% - Accent6 12 30" xfId="1229" xr:uid="{00000000-0005-0000-0000-0000F1030000}"/>
    <cellStyle name="20% - Accent6 12 30 2" xfId="1230" xr:uid="{00000000-0005-0000-0000-0000F2030000}"/>
    <cellStyle name="20% - Accent6 12 31" xfId="1231" xr:uid="{00000000-0005-0000-0000-0000F3030000}"/>
    <cellStyle name="20% - Accent6 12 4" xfId="1232" xr:uid="{00000000-0005-0000-0000-0000F4030000}"/>
    <cellStyle name="20% - Accent6 12 4 2" xfId="1233" xr:uid="{00000000-0005-0000-0000-0000F5030000}"/>
    <cellStyle name="20% - Accent6 12 5" xfId="1234" xr:uid="{00000000-0005-0000-0000-0000F6030000}"/>
    <cellStyle name="20% - Accent6 12 5 2" xfId="1235" xr:uid="{00000000-0005-0000-0000-0000F7030000}"/>
    <cellStyle name="20% - Accent6 12 6" xfId="1236" xr:uid="{00000000-0005-0000-0000-0000F8030000}"/>
    <cellStyle name="20% - Accent6 12 6 2" xfId="1237" xr:uid="{00000000-0005-0000-0000-0000F9030000}"/>
    <cellStyle name="20% - Accent6 12 7" xfId="1238" xr:uid="{00000000-0005-0000-0000-0000FA030000}"/>
    <cellStyle name="20% - Accent6 12 7 2" xfId="1239" xr:uid="{00000000-0005-0000-0000-0000FB030000}"/>
    <cellStyle name="20% - Accent6 12 8" xfId="1240" xr:uid="{00000000-0005-0000-0000-0000FC030000}"/>
    <cellStyle name="20% - Accent6 12 8 2" xfId="1241" xr:uid="{00000000-0005-0000-0000-0000FD030000}"/>
    <cellStyle name="20% - Accent6 12 9" xfId="1242" xr:uid="{00000000-0005-0000-0000-0000FE030000}"/>
    <cellStyle name="20% - Accent6 12 9 2" xfId="1243" xr:uid="{00000000-0005-0000-0000-0000FF030000}"/>
    <cellStyle name="20% - Accent6 13" xfId="1244" xr:uid="{00000000-0005-0000-0000-000000040000}"/>
    <cellStyle name="20% - Accent6 13 2" xfId="1245" xr:uid="{00000000-0005-0000-0000-000001040000}"/>
    <cellStyle name="20% - Accent6 14" xfId="1246" xr:uid="{00000000-0005-0000-0000-000002040000}"/>
    <cellStyle name="20% - Accent6 14 2" xfId="1247" xr:uid="{00000000-0005-0000-0000-000003040000}"/>
    <cellStyle name="20% - Accent6 15" xfId="1248" xr:uid="{00000000-0005-0000-0000-000004040000}"/>
    <cellStyle name="20% - Accent6 15 2" xfId="1249" xr:uid="{00000000-0005-0000-0000-000005040000}"/>
    <cellStyle name="20% - Accent6 16" xfId="1250" xr:uid="{00000000-0005-0000-0000-000006040000}"/>
    <cellStyle name="20% - Accent6 16 2" xfId="1251" xr:uid="{00000000-0005-0000-0000-000007040000}"/>
    <cellStyle name="20% - Accent6 17" xfId="1252" xr:uid="{00000000-0005-0000-0000-000008040000}"/>
    <cellStyle name="20% - Accent6 18" xfId="1253" xr:uid="{00000000-0005-0000-0000-000009040000}"/>
    <cellStyle name="20% - Accent6 19" xfId="1254" xr:uid="{00000000-0005-0000-0000-00000A040000}"/>
    <cellStyle name="20% - Accent6 2" xfId="1255" xr:uid="{00000000-0005-0000-0000-00000B040000}"/>
    <cellStyle name="20% - Accent6 2 10" xfId="1256" xr:uid="{00000000-0005-0000-0000-00000C040000}"/>
    <cellStyle name="20% - Accent6 2 10 2" xfId="1257" xr:uid="{00000000-0005-0000-0000-00000D040000}"/>
    <cellStyle name="20% - Accent6 2 11" xfId="1258" xr:uid="{00000000-0005-0000-0000-00000E040000}"/>
    <cellStyle name="20% - Accent6 2 11 2" xfId="1259" xr:uid="{00000000-0005-0000-0000-00000F040000}"/>
    <cellStyle name="20% - Accent6 2 12" xfId="1260" xr:uid="{00000000-0005-0000-0000-000010040000}"/>
    <cellStyle name="20% - Accent6 2 13" xfId="1261" xr:uid="{00000000-0005-0000-0000-000011040000}"/>
    <cellStyle name="20% - Accent6 2 14" xfId="1262" xr:uid="{00000000-0005-0000-0000-000012040000}"/>
    <cellStyle name="20% - Accent6 2 15" xfId="1263" xr:uid="{00000000-0005-0000-0000-000013040000}"/>
    <cellStyle name="20% - Accent6 2 16" xfId="1264" xr:uid="{00000000-0005-0000-0000-000014040000}"/>
    <cellStyle name="20% - Accent6 2 17" xfId="1265" xr:uid="{00000000-0005-0000-0000-000015040000}"/>
    <cellStyle name="20% - Accent6 2 18" xfId="1266" xr:uid="{00000000-0005-0000-0000-000016040000}"/>
    <cellStyle name="20% - Accent6 2 19" xfId="1267" xr:uid="{00000000-0005-0000-0000-000017040000}"/>
    <cellStyle name="20% - Accent6 2 2" xfId="1268" xr:uid="{00000000-0005-0000-0000-000018040000}"/>
    <cellStyle name="20% - Accent6 2 2 2" xfId="1269" xr:uid="{00000000-0005-0000-0000-000019040000}"/>
    <cellStyle name="20% - Accent6 2 2 3" xfId="1270" xr:uid="{00000000-0005-0000-0000-00001A040000}"/>
    <cellStyle name="20% - Accent6 2 20" xfId="1271" xr:uid="{00000000-0005-0000-0000-00001B040000}"/>
    <cellStyle name="20% - Accent6 2 21" xfId="1272" xr:uid="{00000000-0005-0000-0000-00001C040000}"/>
    <cellStyle name="20% - Accent6 2 22" xfId="1273" xr:uid="{00000000-0005-0000-0000-00001D040000}"/>
    <cellStyle name="20% - Accent6 2 23" xfId="1274" xr:uid="{00000000-0005-0000-0000-00001E040000}"/>
    <cellStyle name="20% - Accent6 2 24" xfId="1275" xr:uid="{00000000-0005-0000-0000-00001F040000}"/>
    <cellStyle name="20% - Accent6 2 25" xfId="1276" xr:uid="{00000000-0005-0000-0000-000020040000}"/>
    <cellStyle name="20% - Accent6 2 3" xfId="1277" xr:uid="{00000000-0005-0000-0000-000021040000}"/>
    <cellStyle name="20% - Accent6 2 3 2" xfId="1278" xr:uid="{00000000-0005-0000-0000-000022040000}"/>
    <cellStyle name="20% - Accent6 2 3 3" xfId="1279" xr:uid="{00000000-0005-0000-0000-000023040000}"/>
    <cellStyle name="20% - Accent6 2 4" xfId="1280" xr:uid="{00000000-0005-0000-0000-000024040000}"/>
    <cellStyle name="20% - Accent6 2 4 2" xfId="1281" xr:uid="{00000000-0005-0000-0000-000025040000}"/>
    <cellStyle name="20% - Accent6 2 4 3" xfId="1282" xr:uid="{00000000-0005-0000-0000-000026040000}"/>
    <cellStyle name="20% - Accent6 2 5" xfId="1283" xr:uid="{00000000-0005-0000-0000-000027040000}"/>
    <cellStyle name="20% - Accent6 2 5 2" xfId="1284" xr:uid="{00000000-0005-0000-0000-000028040000}"/>
    <cellStyle name="20% - Accent6 2 5 3" xfId="1285" xr:uid="{00000000-0005-0000-0000-000029040000}"/>
    <cellStyle name="20% - Accent6 2 6" xfId="1286" xr:uid="{00000000-0005-0000-0000-00002A040000}"/>
    <cellStyle name="20% - Accent6 2 6 2" xfId="1287" xr:uid="{00000000-0005-0000-0000-00002B040000}"/>
    <cellStyle name="20% - Accent6 2 6 3" xfId="1288" xr:uid="{00000000-0005-0000-0000-00002C040000}"/>
    <cellStyle name="20% - Accent6 2 7" xfId="1289" xr:uid="{00000000-0005-0000-0000-00002D040000}"/>
    <cellStyle name="20% - Accent6 2 7 2" xfId="1290" xr:uid="{00000000-0005-0000-0000-00002E040000}"/>
    <cellStyle name="20% - Accent6 2 7 3" xfId="1291" xr:uid="{00000000-0005-0000-0000-00002F040000}"/>
    <cellStyle name="20% - Accent6 2 8" xfId="1292" xr:uid="{00000000-0005-0000-0000-000030040000}"/>
    <cellStyle name="20% - Accent6 2 8 2" xfId="1293" xr:uid="{00000000-0005-0000-0000-000031040000}"/>
    <cellStyle name="20% - Accent6 2 8 3" xfId="1294" xr:uid="{00000000-0005-0000-0000-000032040000}"/>
    <cellStyle name="20% - Accent6 2 9" xfId="1295" xr:uid="{00000000-0005-0000-0000-000033040000}"/>
    <cellStyle name="20% - Accent6 20" xfId="1296" xr:uid="{00000000-0005-0000-0000-000034040000}"/>
    <cellStyle name="20% - Accent6 21" xfId="1297" xr:uid="{00000000-0005-0000-0000-000035040000}"/>
    <cellStyle name="20% - Accent6 22" xfId="1298" xr:uid="{00000000-0005-0000-0000-000036040000}"/>
    <cellStyle name="20% - Accent6 23" xfId="1299" xr:uid="{00000000-0005-0000-0000-000037040000}"/>
    <cellStyle name="20% - Accent6 24" xfId="1300" xr:uid="{00000000-0005-0000-0000-000038040000}"/>
    <cellStyle name="20% - Accent6 25" xfId="1301" xr:uid="{00000000-0005-0000-0000-000039040000}"/>
    <cellStyle name="20% - Accent6 26" xfId="1302" xr:uid="{00000000-0005-0000-0000-00003A040000}"/>
    <cellStyle name="20% - Accent6 27" xfId="1303" xr:uid="{00000000-0005-0000-0000-00003B040000}"/>
    <cellStyle name="20% - Accent6 28" xfId="1304" xr:uid="{00000000-0005-0000-0000-00003C040000}"/>
    <cellStyle name="20% - Accent6 29" xfId="1305" xr:uid="{00000000-0005-0000-0000-00003D040000}"/>
    <cellStyle name="20% - Accent6 3" xfId="1306" xr:uid="{00000000-0005-0000-0000-00003E040000}"/>
    <cellStyle name="20% - Accent6 3 2" xfId="1307" xr:uid="{00000000-0005-0000-0000-00003F040000}"/>
    <cellStyle name="20% - Accent6 3 2 2" xfId="1308" xr:uid="{00000000-0005-0000-0000-000040040000}"/>
    <cellStyle name="20% - Accent6 3 3" xfId="1309" xr:uid="{00000000-0005-0000-0000-000041040000}"/>
    <cellStyle name="20% - Accent6 3 4" xfId="1310" xr:uid="{00000000-0005-0000-0000-000042040000}"/>
    <cellStyle name="20% - Accent6 30" xfId="1311" xr:uid="{00000000-0005-0000-0000-000043040000}"/>
    <cellStyle name="20% - Accent6 4" xfId="1312" xr:uid="{00000000-0005-0000-0000-000044040000}"/>
    <cellStyle name="20% - Accent6 4 2" xfId="1313" xr:uid="{00000000-0005-0000-0000-000045040000}"/>
    <cellStyle name="20% - Accent6 4 2 2" xfId="1314" xr:uid="{00000000-0005-0000-0000-000046040000}"/>
    <cellStyle name="20% - Accent6 4 3" xfId="1315" xr:uid="{00000000-0005-0000-0000-000047040000}"/>
    <cellStyle name="20% - Accent6 4 4" xfId="1316" xr:uid="{00000000-0005-0000-0000-000048040000}"/>
    <cellStyle name="20% - Accent6 5" xfId="1317" xr:uid="{00000000-0005-0000-0000-000049040000}"/>
    <cellStyle name="20% - Accent6 5 2" xfId="1318" xr:uid="{00000000-0005-0000-0000-00004A040000}"/>
    <cellStyle name="20% - Accent6 5 2 2" xfId="1319" xr:uid="{00000000-0005-0000-0000-00004B040000}"/>
    <cellStyle name="20% - Accent6 5 3" xfId="1320" xr:uid="{00000000-0005-0000-0000-00004C040000}"/>
    <cellStyle name="20% - Accent6 5 4" xfId="1321" xr:uid="{00000000-0005-0000-0000-00004D040000}"/>
    <cellStyle name="20% - Accent6 6" xfId="1322" xr:uid="{00000000-0005-0000-0000-00004E040000}"/>
    <cellStyle name="20% - Accent6 6 2" xfId="1323" xr:uid="{00000000-0005-0000-0000-00004F040000}"/>
    <cellStyle name="20% - Accent6 6 2 2" xfId="1324" xr:uid="{00000000-0005-0000-0000-000050040000}"/>
    <cellStyle name="20% - Accent6 6 3" xfId="1325" xr:uid="{00000000-0005-0000-0000-000051040000}"/>
    <cellStyle name="20% - Accent6 6 3 2" xfId="1326" xr:uid="{00000000-0005-0000-0000-000052040000}"/>
    <cellStyle name="20% - Accent6 6 4" xfId="1327" xr:uid="{00000000-0005-0000-0000-000053040000}"/>
    <cellStyle name="20% - Accent6 6 5" xfId="1328" xr:uid="{00000000-0005-0000-0000-000054040000}"/>
    <cellStyle name="20% - Accent6 6 6" xfId="1329" xr:uid="{00000000-0005-0000-0000-000055040000}"/>
    <cellStyle name="20% - Accent6 7" xfId="1330" xr:uid="{00000000-0005-0000-0000-000056040000}"/>
    <cellStyle name="20% - Accent6 7 10" xfId="1331" xr:uid="{00000000-0005-0000-0000-000057040000}"/>
    <cellStyle name="20% - Accent6 7 10 2" xfId="1332" xr:uid="{00000000-0005-0000-0000-000058040000}"/>
    <cellStyle name="20% - Accent6 7 11" xfId="1333" xr:uid="{00000000-0005-0000-0000-000059040000}"/>
    <cellStyle name="20% - Accent6 7 11 2" xfId="1334" xr:uid="{00000000-0005-0000-0000-00005A040000}"/>
    <cellStyle name="20% - Accent6 7 12" xfId="1335" xr:uid="{00000000-0005-0000-0000-00005B040000}"/>
    <cellStyle name="20% - Accent6 7 13" xfId="1336" xr:uid="{00000000-0005-0000-0000-00005C040000}"/>
    <cellStyle name="20% - Accent6 7 2" xfId="1337" xr:uid="{00000000-0005-0000-0000-00005D040000}"/>
    <cellStyle name="20% - Accent6 7 2 2" xfId="1338" xr:uid="{00000000-0005-0000-0000-00005E040000}"/>
    <cellStyle name="20% - Accent6 7 3" xfId="1339" xr:uid="{00000000-0005-0000-0000-00005F040000}"/>
    <cellStyle name="20% - Accent6 7 3 2" xfId="1340" xr:uid="{00000000-0005-0000-0000-000060040000}"/>
    <cellStyle name="20% - Accent6 7 4" xfId="1341" xr:uid="{00000000-0005-0000-0000-000061040000}"/>
    <cellStyle name="20% - Accent6 7 4 2" xfId="1342" xr:uid="{00000000-0005-0000-0000-000062040000}"/>
    <cellStyle name="20% - Accent6 7 5" xfId="1343" xr:uid="{00000000-0005-0000-0000-000063040000}"/>
    <cellStyle name="20% - Accent6 7 5 2" xfId="1344" xr:uid="{00000000-0005-0000-0000-000064040000}"/>
    <cellStyle name="20% - Accent6 7 6" xfId="1345" xr:uid="{00000000-0005-0000-0000-000065040000}"/>
    <cellStyle name="20% - Accent6 7 6 2" xfId="1346" xr:uid="{00000000-0005-0000-0000-000066040000}"/>
    <cellStyle name="20% - Accent6 7 7" xfId="1347" xr:uid="{00000000-0005-0000-0000-000067040000}"/>
    <cellStyle name="20% - Accent6 7 7 2" xfId="1348" xr:uid="{00000000-0005-0000-0000-000068040000}"/>
    <cellStyle name="20% - Accent6 7 8" xfId="1349" xr:uid="{00000000-0005-0000-0000-000069040000}"/>
    <cellStyle name="20% - Accent6 7 8 2" xfId="1350" xr:uid="{00000000-0005-0000-0000-00006A040000}"/>
    <cellStyle name="20% - Accent6 7 9" xfId="1351" xr:uid="{00000000-0005-0000-0000-00006B040000}"/>
    <cellStyle name="20% - Accent6 7 9 2" xfId="1352" xr:uid="{00000000-0005-0000-0000-00006C040000}"/>
    <cellStyle name="20% - Accent6 8" xfId="1353" xr:uid="{00000000-0005-0000-0000-00006D040000}"/>
    <cellStyle name="20% - Accent6 8 2" xfId="1354" xr:uid="{00000000-0005-0000-0000-00006E040000}"/>
    <cellStyle name="20% - Accent6 8 3" xfId="1355" xr:uid="{00000000-0005-0000-0000-00006F040000}"/>
    <cellStyle name="20% - Accent6 9" xfId="1356" xr:uid="{00000000-0005-0000-0000-000070040000}"/>
    <cellStyle name="20% - Accent6 9 2" xfId="1357" xr:uid="{00000000-0005-0000-0000-000071040000}"/>
    <cellStyle name="20% - Accent6 9 3" xfId="1358" xr:uid="{00000000-0005-0000-0000-000072040000}"/>
    <cellStyle name="40% - Accent1 10" xfId="1359" xr:uid="{00000000-0005-0000-0000-000073040000}"/>
    <cellStyle name="40% - Accent1 10 2" xfId="1360" xr:uid="{00000000-0005-0000-0000-000074040000}"/>
    <cellStyle name="40% - Accent1 10 3" xfId="1361" xr:uid="{00000000-0005-0000-0000-000075040000}"/>
    <cellStyle name="40% - Accent1 11" xfId="1362" xr:uid="{00000000-0005-0000-0000-000076040000}"/>
    <cellStyle name="40% - Accent1 11 2" xfId="1363" xr:uid="{00000000-0005-0000-0000-000077040000}"/>
    <cellStyle name="40% - Accent1 11 3" xfId="1364" xr:uid="{00000000-0005-0000-0000-000078040000}"/>
    <cellStyle name="40% - Accent1 12" xfId="1365" xr:uid="{00000000-0005-0000-0000-000079040000}"/>
    <cellStyle name="40% - Accent1 12 10" xfId="1366" xr:uid="{00000000-0005-0000-0000-00007A040000}"/>
    <cellStyle name="40% - Accent1 12 10 2" xfId="1367" xr:uid="{00000000-0005-0000-0000-00007B040000}"/>
    <cellStyle name="40% - Accent1 12 11" xfId="1368" xr:uid="{00000000-0005-0000-0000-00007C040000}"/>
    <cellStyle name="40% - Accent1 12 11 2" xfId="1369" xr:uid="{00000000-0005-0000-0000-00007D040000}"/>
    <cellStyle name="40% - Accent1 12 12" xfId="1370" xr:uid="{00000000-0005-0000-0000-00007E040000}"/>
    <cellStyle name="40% - Accent1 12 12 2" xfId="1371" xr:uid="{00000000-0005-0000-0000-00007F040000}"/>
    <cellStyle name="40% - Accent1 12 13" xfId="1372" xr:uid="{00000000-0005-0000-0000-000080040000}"/>
    <cellStyle name="40% - Accent1 12 13 2" xfId="1373" xr:uid="{00000000-0005-0000-0000-000081040000}"/>
    <cellStyle name="40% - Accent1 12 14" xfId="1374" xr:uid="{00000000-0005-0000-0000-000082040000}"/>
    <cellStyle name="40% - Accent1 12 14 2" xfId="1375" xr:uid="{00000000-0005-0000-0000-000083040000}"/>
    <cellStyle name="40% - Accent1 12 15" xfId="1376" xr:uid="{00000000-0005-0000-0000-000084040000}"/>
    <cellStyle name="40% - Accent1 12 15 2" xfId="1377" xr:uid="{00000000-0005-0000-0000-000085040000}"/>
    <cellStyle name="40% - Accent1 12 16" xfId="1378" xr:uid="{00000000-0005-0000-0000-000086040000}"/>
    <cellStyle name="40% - Accent1 12 16 2" xfId="1379" xr:uid="{00000000-0005-0000-0000-000087040000}"/>
    <cellStyle name="40% - Accent1 12 17" xfId="1380" xr:uid="{00000000-0005-0000-0000-000088040000}"/>
    <cellStyle name="40% - Accent1 12 17 2" xfId="1381" xr:uid="{00000000-0005-0000-0000-000089040000}"/>
    <cellStyle name="40% - Accent1 12 18" xfId="1382" xr:uid="{00000000-0005-0000-0000-00008A040000}"/>
    <cellStyle name="40% - Accent1 12 18 2" xfId="1383" xr:uid="{00000000-0005-0000-0000-00008B040000}"/>
    <cellStyle name="40% - Accent1 12 19" xfId="1384" xr:uid="{00000000-0005-0000-0000-00008C040000}"/>
    <cellStyle name="40% - Accent1 12 19 2" xfId="1385" xr:uid="{00000000-0005-0000-0000-00008D040000}"/>
    <cellStyle name="40% - Accent1 12 2" xfId="1386" xr:uid="{00000000-0005-0000-0000-00008E040000}"/>
    <cellStyle name="40% - Accent1 12 2 2" xfId="1387" xr:uid="{00000000-0005-0000-0000-00008F040000}"/>
    <cellStyle name="40% - Accent1 12 20" xfId="1388" xr:uid="{00000000-0005-0000-0000-000090040000}"/>
    <cellStyle name="40% - Accent1 12 20 2" xfId="1389" xr:uid="{00000000-0005-0000-0000-000091040000}"/>
    <cellStyle name="40% - Accent1 12 21" xfId="1390" xr:uid="{00000000-0005-0000-0000-000092040000}"/>
    <cellStyle name="40% - Accent1 12 21 2" xfId="1391" xr:uid="{00000000-0005-0000-0000-000093040000}"/>
    <cellStyle name="40% - Accent1 12 22" xfId="1392" xr:uid="{00000000-0005-0000-0000-000094040000}"/>
    <cellStyle name="40% - Accent1 12 22 2" xfId="1393" xr:uid="{00000000-0005-0000-0000-000095040000}"/>
    <cellStyle name="40% - Accent1 12 23" xfId="1394" xr:uid="{00000000-0005-0000-0000-000096040000}"/>
    <cellStyle name="40% - Accent1 12 23 2" xfId="1395" xr:uid="{00000000-0005-0000-0000-000097040000}"/>
    <cellStyle name="40% - Accent1 12 24" xfId="1396" xr:uid="{00000000-0005-0000-0000-000098040000}"/>
    <cellStyle name="40% - Accent1 12 24 2" xfId="1397" xr:uid="{00000000-0005-0000-0000-000099040000}"/>
    <cellStyle name="40% - Accent1 12 25" xfId="1398" xr:uid="{00000000-0005-0000-0000-00009A040000}"/>
    <cellStyle name="40% - Accent1 12 25 2" xfId="1399" xr:uid="{00000000-0005-0000-0000-00009B040000}"/>
    <cellStyle name="40% - Accent1 12 26" xfId="1400" xr:uid="{00000000-0005-0000-0000-00009C040000}"/>
    <cellStyle name="40% - Accent1 12 26 2" xfId="1401" xr:uid="{00000000-0005-0000-0000-00009D040000}"/>
    <cellStyle name="40% - Accent1 12 27" xfId="1402" xr:uid="{00000000-0005-0000-0000-00009E040000}"/>
    <cellStyle name="40% - Accent1 12 27 2" xfId="1403" xr:uid="{00000000-0005-0000-0000-00009F040000}"/>
    <cellStyle name="40% - Accent1 12 28" xfId="1404" xr:uid="{00000000-0005-0000-0000-0000A0040000}"/>
    <cellStyle name="40% - Accent1 12 28 2" xfId="1405" xr:uid="{00000000-0005-0000-0000-0000A1040000}"/>
    <cellStyle name="40% - Accent1 12 29" xfId="1406" xr:uid="{00000000-0005-0000-0000-0000A2040000}"/>
    <cellStyle name="40% - Accent1 12 29 2" xfId="1407" xr:uid="{00000000-0005-0000-0000-0000A3040000}"/>
    <cellStyle name="40% - Accent1 12 3" xfId="1408" xr:uid="{00000000-0005-0000-0000-0000A4040000}"/>
    <cellStyle name="40% - Accent1 12 3 2" xfId="1409" xr:uid="{00000000-0005-0000-0000-0000A5040000}"/>
    <cellStyle name="40% - Accent1 12 30" xfId="1410" xr:uid="{00000000-0005-0000-0000-0000A6040000}"/>
    <cellStyle name="40% - Accent1 12 30 2" xfId="1411" xr:uid="{00000000-0005-0000-0000-0000A7040000}"/>
    <cellStyle name="40% - Accent1 12 31" xfId="1412" xr:uid="{00000000-0005-0000-0000-0000A8040000}"/>
    <cellStyle name="40% - Accent1 12 4" xfId="1413" xr:uid="{00000000-0005-0000-0000-0000A9040000}"/>
    <cellStyle name="40% - Accent1 12 4 2" xfId="1414" xr:uid="{00000000-0005-0000-0000-0000AA040000}"/>
    <cellStyle name="40% - Accent1 12 5" xfId="1415" xr:uid="{00000000-0005-0000-0000-0000AB040000}"/>
    <cellStyle name="40% - Accent1 12 5 2" xfId="1416" xr:uid="{00000000-0005-0000-0000-0000AC040000}"/>
    <cellStyle name="40% - Accent1 12 6" xfId="1417" xr:uid="{00000000-0005-0000-0000-0000AD040000}"/>
    <cellStyle name="40% - Accent1 12 6 2" xfId="1418" xr:uid="{00000000-0005-0000-0000-0000AE040000}"/>
    <cellStyle name="40% - Accent1 12 7" xfId="1419" xr:uid="{00000000-0005-0000-0000-0000AF040000}"/>
    <cellStyle name="40% - Accent1 12 7 2" xfId="1420" xr:uid="{00000000-0005-0000-0000-0000B0040000}"/>
    <cellStyle name="40% - Accent1 12 8" xfId="1421" xr:uid="{00000000-0005-0000-0000-0000B1040000}"/>
    <cellStyle name="40% - Accent1 12 8 2" xfId="1422" xr:uid="{00000000-0005-0000-0000-0000B2040000}"/>
    <cellStyle name="40% - Accent1 12 9" xfId="1423" xr:uid="{00000000-0005-0000-0000-0000B3040000}"/>
    <cellStyle name="40% - Accent1 12 9 2" xfId="1424" xr:uid="{00000000-0005-0000-0000-0000B4040000}"/>
    <cellStyle name="40% - Accent1 13" xfId="1425" xr:uid="{00000000-0005-0000-0000-0000B5040000}"/>
    <cellStyle name="40% - Accent1 13 2" xfId="1426" xr:uid="{00000000-0005-0000-0000-0000B6040000}"/>
    <cellStyle name="40% - Accent1 14" xfId="1427" xr:uid="{00000000-0005-0000-0000-0000B7040000}"/>
    <cellStyle name="40% - Accent1 14 2" xfId="1428" xr:uid="{00000000-0005-0000-0000-0000B8040000}"/>
    <cellStyle name="40% - Accent1 15" xfId="1429" xr:uid="{00000000-0005-0000-0000-0000B9040000}"/>
    <cellStyle name="40% - Accent1 15 2" xfId="1430" xr:uid="{00000000-0005-0000-0000-0000BA040000}"/>
    <cellStyle name="40% - Accent1 16" xfId="1431" xr:uid="{00000000-0005-0000-0000-0000BB040000}"/>
    <cellStyle name="40% - Accent1 16 2" xfId="1432" xr:uid="{00000000-0005-0000-0000-0000BC040000}"/>
    <cellStyle name="40% - Accent1 17" xfId="1433" xr:uid="{00000000-0005-0000-0000-0000BD040000}"/>
    <cellStyle name="40% - Accent1 18" xfId="1434" xr:uid="{00000000-0005-0000-0000-0000BE040000}"/>
    <cellStyle name="40% - Accent1 19" xfId="1435" xr:uid="{00000000-0005-0000-0000-0000BF040000}"/>
    <cellStyle name="40% - Accent1 2" xfId="1436" xr:uid="{00000000-0005-0000-0000-0000C0040000}"/>
    <cellStyle name="40% - Accent1 2 10" xfId="1437" xr:uid="{00000000-0005-0000-0000-0000C1040000}"/>
    <cellStyle name="40% - Accent1 2 10 2" xfId="1438" xr:uid="{00000000-0005-0000-0000-0000C2040000}"/>
    <cellStyle name="40% - Accent1 2 11" xfId="1439" xr:uid="{00000000-0005-0000-0000-0000C3040000}"/>
    <cellStyle name="40% - Accent1 2 11 2" xfId="1440" xr:uid="{00000000-0005-0000-0000-0000C4040000}"/>
    <cellStyle name="40% - Accent1 2 12" xfId="1441" xr:uid="{00000000-0005-0000-0000-0000C5040000}"/>
    <cellStyle name="40% - Accent1 2 13" xfId="1442" xr:uid="{00000000-0005-0000-0000-0000C6040000}"/>
    <cellStyle name="40% - Accent1 2 14" xfId="1443" xr:uid="{00000000-0005-0000-0000-0000C7040000}"/>
    <cellStyle name="40% - Accent1 2 15" xfId="1444" xr:uid="{00000000-0005-0000-0000-0000C8040000}"/>
    <cellStyle name="40% - Accent1 2 16" xfId="1445" xr:uid="{00000000-0005-0000-0000-0000C9040000}"/>
    <cellStyle name="40% - Accent1 2 17" xfId="1446" xr:uid="{00000000-0005-0000-0000-0000CA040000}"/>
    <cellStyle name="40% - Accent1 2 18" xfId="1447" xr:uid="{00000000-0005-0000-0000-0000CB040000}"/>
    <cellStyle name="40% - Accent1 2 19" xfId="1448" xr:uid="{00000000-0005-0000-0000-0000CC040000}"/>
    <cellStyle name="40% - Accent1 2 2" xfId="1449" xr:uid="{00000000-0005-0000-0000-0000CD040000}"/>
    <cellStyle name="40% - Accent1 2 2 2" xfId="1450" xr:uid="{00000000-0005-0000-0000-0000CE040000}"/>
    <cellStyle name="40% - Accent1 2 2 3" xfId="1451" xr:uid="{00000000-0005-0000-0000-0000CF040000}"/>
    <cellStyle name="40% - Accent1 2 20" xfId="1452" xr:uid="{00000000-0005-0000-0000-0000D0040000}"/>
    <cellStyle name="40% - Accent1 2 21" xfId="1453" xr:uid="{00000000-0005-0000-0000-0000D1040000}"/>
    <cellStyle name="40% - Accent1 2 22" xfId="1454" xr:uid="{00000000-0005-0000-0000-0000D2040000}"/>
    <cellStyle name="40% - Accent1 2 23" xfId="1455" xr:uid="{00000000-0005-0000-0000-0000D3040000}"/>
    <cellStyle name="40% - Accent1 2 24" xfId="1456" xr:uid="{00000000-0005-0000-0000-0000D4040000}"/>
    <cellStyle name="40% - Accent1 2 25" xfId="1457" xr:uid="{00000000-0005-0000-0000-0000D5040000}"/>
    <cellStyle name="40% - Accent1 2 3" xfId="1458" xr:uid="{00000000-0005-0000-0000-0000D6040000}"/>
    <cellStyle name="40% - Accent1 2 3 2" xfId="1459" xr:uid="{00000000-0005-0000-0000-0000D7040000}"/>
    <cellStyle name="40% - Accent1 2 3 3" xfId="1460" xr:uid="{00000000-0005-0000-0000-0000D8040000}"/>
    <cellStyle name="40% - Accent1 2 4" xfId="1461" xr:uid="{00000000-0005-0000-0000-0000D9040000}"/>
    <cellStyle name="40% - Accent1 2 4 2" xfId="1462" xr:uid="{00000000-0005-0000-0000-0000DA040000}"/>
    <cellStyle name="40% - Accent1 2 4 3" xfId="1463" xr:uid="{00000000-0005-0000-0000-0000DB040000}"/>
    <cellStyle name="40% - Accent1 2 5" xfId="1464" xr:uid="{00000000-0005-0000-0000-0000DC040000}"/>
    <cellStyle name="40% - Accent1 2 5 2" xfId="1465" xr:uid="{00000000-0005-0000-0000-0000DD040000}"/>
    <cellStyle name="40% - Accent1 2 5 3" xfId="1466" xr:uid="{00000000-0005-0000-0000-0000DE040000}"/>
    <cellStyle name="40% - Accent1 2 6" xfId="1467" xr:uid="{00000000-0005-0000-0000-0000DF040000}"/>
    <cellStyle name="40% - Accent1 2 6 2" xfId="1468" xr:uid="{00000000-0005-0000-0000-0000E0040000}"/>
    <cellStyle name="40% - Accent1 2 6 3" xfId="1469" xr:uid="{00000000-0005-0000-0000-0000E1040000}"/>
    <cellStyle name="40% - Accent1 2 7" xfId="1470" xr:uid="{00000000-0005-0000-0000-0000E2040000}"/>
    <cellStyle name="40% - Accent1 2 7 2" xfId="1471" xr:uid="{00000000-0005-0000-0000-0000E3040000}"/>
    <cellStyle name="40% - Accent1 2 7 3" xfId="1472" xr:uid="{00000000-0005-0000-0000-0000E4040000}"/>
    <cellStyle name="40% - Accent1 2 8" xfId="1473" xr:uid="{00000000-0005-0000-0000-0000E5040000}"/>
    <cellStyle name="40% - Accent1 2 8 2" xfId="1474" xr:uid="{00000000-0005-0000-0000-0000E6040000}"/>
    <cellStyle name="40% - Accent1 2 8 3" xfId="1475" xr:uid="{00000000-0005-0000-0000-0000E7040000}"/>
    <cellStyle name="40% - Accent1 2 9" xfId="1476" xr:uid="{00000000-0005-0000-0000-0000E8040000}"/>
    <cellStyle name="40% - Accent1 20" xfId="1477" xr:uid="{00000000-0005-0000-0000-0000E9040000}"/>
    <cellStyle name="40% - Accent1 21" xfId="1478" xr:uid="{00000000-0005-0000-0000-0000EA040000}"/>
    <cellStyle name="40% - Accent1 22" xfId="1479" xr:uid="{00000000-0005-0000-0000-0000EB040000}"/>
    <cellStyle name="40% - Accent1 23" xfId="1480" xr:uid="{00000000-0005-0000-0000-0000EC040000}"/>
    <cellStyle name="40% - Accent1 24" xfId="1481" xr:uid="{00000000-0005-0000-0000-0000ED040000}"/>
    <cellStyle name="40% - Accent1 25" xfId="1482" xr:uid="{00000000-0005-0000-0000-0000EE040000}"/>
    <cellStyle name="40% - Accent1 26" xfId="1483" xr:uid="{00000000-0005-0000-0000-0000EF040000}"/>
    <cellStyle name="40% - Accent1 27" xfId="1484" xr:uid="{00000000-0005-0000-0000-0000F0040000}"/>
    <cellStyle name="40% - Accent1 28" xfId="1485" xr:uid="{00000000-0005-0000-0000-0000F1040000}"/>
    <cellStyle name="40% - Accent1 29" xfId="1486" xr:uid="{00000000-0005-0000-0000-0000F2040000}"/>
    <cellStyle name="40% - Accent1 3" xfId="1487" xr:uid="{00000000-0005-0000-0000-0000F3040000}"/>
    <cellStyle name="40% - Accent1 3 2" xfId="1488" xr:uid="{00000000-0005-0000-0000-0000F4040000}"/>
    <cellStyle name="40% - Accent1 3 2 2" xfId="1489" xr:uid="{00000000-0005-0000-0000-0000F5040000}"/>
    <cellStyle name="40% - Accent1 3 3" xfId="1490" xr:uid="{00000000-0005-0000-0000-0000F6040000}"/>
    <cellStyle name="40% - Accent1 3 4" xfId="1491" xr:uid="{00000000-0005-0000-0000-0000F7040000}"/>
    <cellStyle name="40% - Accent1 30" xfId="1492" xr:uid="{00000000-0005-0000-0000-0000F8040000}"/>
    <cellStyle name="40% - Accent1 4" xfId="1493" xr:uid="{00000000-0005-0000-0000-0000F9040000}"/>
    <cellStyle name="40% - Accent1 4 2" xfId="1494" xr:uid="{00000000-0005-0000-0000-0000FA040000}"/>
    <cellStyle name="40% - Accent1 4 2 2" xfId="1495" xr:uid="{00000000-0005-0000-0000-0000FB040000}"/>
    <cellStyle name="40% - Accent1 4 3" xfId="1496" xr:uid="{00000000-0005-0000-0000-0000FC040000}"/>
    <cellStyle name="40% - Accent1 4 4" xfId="1497" xr:uid="{00000000-0005-0000-0000-0000FD040000}"/>
    <cellStyle name="40% - Accent1 5" xfId="1498" xr:uid="{00000000-0005-0000-0000-0000FE040000}"/>
    <cellStyle name="40% - Accent1 5 2" xfId="1499" xr:uid="{00000000-0005-0000-0000-0000FF040000}"/>
    <cellStyle name="40% - Accent1 5 2 2" xfId="1500" xr:uid="{00000000-0005-0000-0000-000000050000}"/>
    <cellStyle name="40% - Accent1 5 3" xfId="1501" xr:uid="{00000000-0005-0000-0000-000001050000}"/>
    <cellStyle name="40% - Accent1 5 4" xfId="1502" xr:uid="{00000000-0005-0000-0000-000002050000}"/>
    <cellStyle name="40% - Accent1 6" xfId="1503" xr:uid="{00000000-0005-0000-0000-000003050000}"/>
    <cellStyle name="40% - Accent1 6 2" xfId="1504" xr:uid="{00000000-0005-0000-0000-000004050000}"/>
    <cellStyle name="40% - Accent1 6 2 2" xfId="1505" xr:uid="{00000000-0005-0000-0000-000005050000}"/>
    <cellStyle name="40% - Accent1 6 3" xfId="1506" xr:uid="{00000000-0005-0000-0000-000006050000}"/>
    <cellStyle name="40% - Accent1 6 3 2" xfId="1507" xr:uid="{00000000-0005-0000-0000-000007050000}"/>
    <cellStyle name="40% - Accent1 6 4" xfId="1508" xr:uid="{00000000-0005-0000-0000-000008050000}"/>
    <cellStyle name="40% - Accent1 6 5" xfId="1509" xr:uid="{00000000-0005-0000-0000-000009050000}"/>
    <cellStyle name="40% - Accent1 6 6" xfId="1510" xr:uid="{00000000-0005-0000-0000-00000A050000}"/>
    <cellStyle name="40% - Accent1 7" xfId="1511" xr:uid="{00000000-0005-0000-0000-00000B050000}"/>
    <cellStyle name="40% - Accent1 7 10" xfId="1512" xr:uid="{00000000-0005-0000-0000-00000C050000}"/>
    <cellStyle name="40% - Accent1 7 10 2" xfId="1513" xr:uid="{00000000-0005-0000-0000-00000D050000}"/>
    <cellStyle name="40% - Accent1 7 11" xfId="1514" xr:uid="{00000000-0005-0000-0000-00000E050000}"/>
    <cellStyle name="40% - Accent1 7 11 2" xfId="1515" xr:uid="{00000000-0005-0000-0000-00000F050000}"/>
    <cellStyle name="40% - Accent1 7 12" xfId="1516" xr:uid="{00000000-0005-0000-0000-000010050000}"/>
    <cellStyle name="40% - Accent1 7 13" xfId="1517" xr:uid="{00000000-0005-0000-0000-000011050000}"/>
    <cellStyle name="40% - Accent1 7 2" xfId="1518" xr:uid="{00000000-0005-0000-0000-000012050000}"/>
    <cellStyle name="40% - Accent1 7 2 2" xfId="1519" xr:uid="{00000000-0005-0000-0000-000013050000}"/>
    <cellStyle name="40% - Accent1 7 3" xfId="1520" xr:uid="{00000000-0005-0000-0000-000014050000}"/>
    <cellStyle name="40% - Accent1 7 3 2" xfId="1521" xr:uid="{00000000-0005-0000-0000-000015050000}"/>
    <cellStyle name="40% - Accent1 7 4" xfId="1522" xr:uid="{00000000-0005-0000-0000-000016050000}"/>
    <cellStyle name="40% - Accent1 7 4 2" xfId="1523" xr:uid="{00000000-0005-0000-0000-000017050000}"/>
    <cellStyle name="40% - Accent1 7 5" xfId="1524" xr:uid="{00000000-0005-0000-0000-000018050000}"/>
    <cellStyle name="40% - Accent1 7 5 2" xfId="1525" xr:uid="{00000000-0005-0000-0000-000019050000}"/>
    <cellStyle name="40% - Accent1 7 6" xfId="1526" xr:uid="{00000000-0005-0000-0000-00001A050000}"/>
    <cellStyle name="40% - Accent1 7 6 2" xfId="1527" xr:uid="{00000000-0005-0000-0000-00001B050000}"/>
    <cellStyle name="40% - Accent1 7 7" xfId="1528" xr:uid="{00000000-0005-0000-0000-00001C050000}"/>
    <cellStyle name="40% - Accent1 7 7 2" xfId="1529" xr:uid="{00000000-0005-0000-0000-00001D050000}"/>
    <cellStyle name="40% - Accent1 7 8" xfId="1530" xr:uid="{00000000-0005-0000-0000-00001E050000}"/>
    <cellStyle name="40% - Accent1 7 8 2" xfId="1531" xr:uid="{00000000-0005-0000-0000-00001F050000}"/>
    <cellStyle name="40% - Accent1 7 9" xfId="1532" xr:uid="{00000000-0005-0000-0000-000020050000}"/>
    <cellStyle name="40% - Accent1 7 9 2" xfId="1533" xr:uid="{00000000-0005-0000-0000-000021050000}"/>
    <cellStyle name="40% - Accent1 8" xfId="1534" xr:uid="{00000000-0005-0000-0000-000022050000}"/>
    <cellStyle name="40% - Accent1 8 2" xfId="1535" xr:uid="{00000000-0005-0000-0000-000023050000}"/>
    <cellStyle name="40% - Accent1 8 3" xfId="1536" xr:uid="{00000000-0005-0000-0000-000024050000}"/>
    <cellStyle name="40% - Accent1 9" xfId="1537" xr:uid="{00000000-0005-0000-0000-000025050000}"/>
    <cellStyle name="40% - Accent1 9 2" xfId="1538" xr:uid="{00000000-0005-0000-0000-000026050000}"/>
    <cellStyle name="40% - Accent1 9 3" xfId="1539" xr:uid="{00000000-0005-0000-0000-000027050000}"/>
    <cellStyle name="40% - Accent2 10" xfId="1540" xr:uid="{00000000-0005-0000-0000-000028050000}"/>
    <cellStyle name="40% - Accent2 10 2" xfId="1541" xr:uid="{00000000-0005-0000-0000-000029050000}"/>
    <cellStyle name="40% - Accent2 10 3" xfId="1542" xr:uid="{00000000-0005-0000-0000-00002A050000}"/>
    <cellStyle name="40% - Accent2 11" xfId="1543" xr:uid="{00000000-0005-0000-0000-00002B050000}"/>
    <cellStyle name="40% - Accent2 11 2" xfId="1544" xr:uid="{00000000-0005-0000-0000-00002C050000}"/>
    <cellStyle name="40% - Accent2 11 3" xfId="1545" xr:uid="{00000000-0005-0000-0000-00002D050000}"/>
    <cellStyle name="40% - Accent2 12" xfId="1546" xr:uid="{00000000-0005-0000-0000-00002E050000}"/>
    <cellStyle name="40% - Accent2 12 10" xfId="1547" xr:uid="{00000000-0005-0000-0000-00002F050000}"/>
    <cellStyle name="40% - Accent2 12 10 2" xfId="1548" xr:uid="{00000000-0005-0000-0000-000030050000}"/>
    <cellStyle name="40% - Accent2 12 11" xfId="1549" xr:uid="{00000000-0005-0000-0000-000031050000}"/>
    <cellStyle name="40% - Accent2 12 11 2" xfId="1550" xr:uid="{00000000-0005-0000-0000-000032050000}"/>
    <cellStyle name="40% - Accent2 12 12" xfId="1551" xr:uid="{00000000-0005-0000-0000-000033050000}"/>
    <cellStyle name="40% - Accent2 12 12 2" xfId="1552" xr:uid="{00000000-0005-0000-0000-000034050000}"/>
    <cellStyle name="40% - Accent2 12 13" xfId="1553" xr:uid="{00000000-0005-0000-0000-000035050000}"/>
    <cellStyle name="40% - Accent2 12 13 2" xfId="1554" xr:uid="{00000000-0005-0000-0000-000036050000}"/>
    <cellStyle name="40% - Accent2 12 14" xfId="1555" xr:uid="{00000000-0005-0000-0000-000037050000}"/>
    <cellStyle name="40% - Accent2 12 14 2" xfId="1556" xr:uid="{00000000-0005-0000-0000-000038050000}"/>
    <cellStyle name="40% - Accent2 12 15" xfId="1557" xr:uid="{00000000-0005-0000-0000-000039050000}"/>
    <cellStyle name="40% - Accent2 12 15 2" xfId="1558" xr:uid="{00000000-0005-0000-0000-00003A050000}"/>
    <cellStyle name="40% - Accent2 12 16" xfId="1559" xr:uid="{00000000-0005-0000-0000-00003B050000}"/>
    <cellStyle name="40% - Accent2 12 16 2" xfId="1560" xr:uid="{00000000-0005-0000-0000-00003C050000}"/>
    <cellStyle name="40% - Accent2 12 17" xfId="1561" xr:uid="{00000000-0005-0000-0000-00003D050000}"/>
    <cellStyle name="40% - Accent2 12 17 2" xfId="1562" xr:uid="{00000000-0005-0000-0000-00003E050000}"/>
    <cellStyle name="40% - Accent2 12 18" xfId="1563" xr:uid="{00000000-0005-0000-0000-00003F050000}"/>
    <cellStyle name="40% - Accent2 12 18 2" xfId="1564" xr:uid="{00000000-0005-0000-0000-000040050000}"/>
    <cellStyle name="40% - Accent2 12 19" xfId="1565" xr:uid="{00000000-0005-0000-0000-000041050000}"/>
    <cellStyle name="40% - Accent2 12 19 2" xfId="1566" xr:uid="{00000000-0005-0000-0000-000042050000}"/>
    <cellStyle name="40% - Accent2 12 2" xfId="1567" xr:uid="{00000000-0005-0000-0000-000043050000}"/>
    <cellStyle name="40% - Accent2 12 2 2" xfId="1568" xr:uid="{00000000-0005-0000-0000-000044050000}"/>
    <cellStyle name="40% - Accent2 12 20" xfId="1569" xr:uid="{00000000-0005-0000-0000-000045050000}"/>
    <cellStyle name="40% - Accent2 12 20 2" xfId="1570" xr:uid="{00000000-0005-0000-0000-000046050000}"/>
    <cellStyle name="40% - Accent2 12 21" xfId="1571" xr:uid="{00000000-0005-0000-0000-000047050000}"/>
    <cellStyle name="40% - Accent2 12 21 2" xfId="1572" xr:uid="{00000000-0005-0000-0000-000048050000}"/>
    <cellStyle name="40% - Accent2 12 22" xfId="1573" xr:uid="{00000000-0005-0000-0000-000049050000}"/>
    <cellStyle name="40% - Accent2 12 22 2" xfId="1574" xr:uid="{00000000-0005-0000-0000-00004A050000}"/>
    <cellStyle name="40% - Accent2 12 23" xfId="1575" xr:uid="{00000000-0005-0000-0000-00004B050000}"/>
    <cellStyle name="40% - Accent2 12 23 2" xfId="1576" xr:uid="{00000000-0005-0000-0000-00004C050000}"/>
    <cellStyle name="40% - Accent2 12 24" xfId="1577" xr:uid="{00000000-0005-0000-0000-00004D050000}"/>
    <cellStyle name="40% - Accent2 12 24 2" xfId="1578" xr:uid="{00000000-0005-0000-0000-00004E050000}"/>
    <cellStyle name="40% - Accent2 12 25" xfId="1579" xr:uid="{00000000-0005-0000-0000-00004F050000}"/>
    <cellStyle name="40% - Accent2 12 25 2" xfId="1580" xr:uid="{00000000-0005-0000-0000-000050050000}"/>
    <cellStyle name="40% - Accent2 12 26" xfId="1581" xr:uid="{00000000-0005-0000-0000-000051050000}"/>
    <cellStyle name="40% - Accent2 12 26 2" xfId="1582" xr:uid="{00000000-0005-0000-0000-000052050000}"/>
    <cellStyle name="40% - Accent2 12 27" xfId="1583" xr:uid="{00000000-0005-0000-0000-000053050000}"/>
    <cellStyle name="40% - Accent2 12 27 2" xfId="1584" xr:uid="{00000000-0005-0000-0000-000054050000}"/>
    <cellStyle name="40% - Accent2 12 28" xfId="1585" xr:uid="{00000000-0005-0000-0000-000055050000}"/>
    <cellStyle name="40% - Accent2 12 28 2" xfId="1586" xr:uid="{00000000-0005-0000-0000-000056050000}"/>
    <cellStyle name="40% - Accent2 12 29" xfId="1587" xr:uid="{00000000-0005-0000-0000-000057050000}"/>
    <cellStyle name="40% - Accent2 12 29 2" xfId="1588" xr:uid="{00000000-0005-0000-0000-000058050000}"/>
    <cellStyle name="40% - Accent2 12 3" xfId="1589" xr:uid="{00000000-0005-0000-0000-000059050000}"/>
    <cellStyle name="40% - Accent2 12 3 2" xfId="1590" xr:uid="{00000000-0005-0000-0000-00005A050000}"/>
    <cellStyle name="40% - Accent2 12 30" xfId="1591" xr:uid="{00000000-0005-0000-0000-00005B050000}"/>
    <cellStyle name="40% - Accent2 12 30 2" xfId="1592" xr:uid="{00000000-0005-0000-0000-00005C050000}"/>
    <cellStyle name="40% - Accent2 12 31" xfId="1593" xr:uid="{00000000-0005-0000-0000-00005D050000}"/>
    <cellStyle name="40% - Accent2 12 4" xfId="1594" xr:uid="{00000000-0005-0000-0000-00005E050000}"/>
    <cellStyle name="40% - Accent2 12 4 2" xfId="1595" xr:uid="{00000000-0005-0000-0000-00005F050000}"/>
    <cellStyle name="40% - Accent2 12 5" xfId="1596" xr:uid="{00000000-0005-0000-0000-000060050000}"/>
    <cellStyle name="40% - Accent2 12 5 2" xfId="1597" xr:uid="{00000000-0005-0000-0000-000061050000}"/>
    <cellStyle name="40% - Accent2 12 6" xfId="1598" xr:uid="{00000000-0005-0000-0000-000062050000}"/>
    <cellStyle name="40% - Accent2 12 6 2" xfId="1599" xr:uid="{00000000-0005-0000-0000-000063050000}"/>
    <cellStyle name="40% - Accent2 12 7" xfId="1600" xr:uid="{00000000-0005-0000-0000-000064050000}"/>
    <cellStyle name="40% - Accent2 12 7 2" xfId="1601" xr:uid="{00000000-0005-0000-0000-000065050000}"/>
    <cellStyle name="40% - Accent2 12 8" xfId="1602" xr:uid="{00000000-0005-0000-0000-000066050000}"/>
    <cellStyle name="40% - Accent2 12 8 2" xfId="1603" xr:uid="{00000000-0005-0000-0000-000067050000}"/>
    <cellStyle name="40% - Accent2 12 9" xfId="1604" xr:uid="{00000000-0005-0000-0000-000068050000}"/>
    <cellStyle name="40% - Accent2 12 9 2" xfId="1605" xr:uid="{00000000-0005-0000-0000-000069050000}"/>
    <cellStyle name="40% - Accent2 13" xfId="1606" xr:uid="{00000000-0005-0000-0000-00006A050000}"/>
    <cellStyle name="40% - Accent2 13 2" xfId="1607" xr:uid="{00000000-0005-0000-0000-00006B050000}"/>
    <cellStyle name="40% - Accent2 14" xfId="1608" xr:uid="{00000000-0005-0000-0000-00006C050000}"/>
    <cellStyle name="40% - Accent2 14 2" xfId="1609" xr:uid="{00000000-0005-0000-0000-00006D050000}"/>
    <cellStyle name="40% - Accent2 15" xfId="1610" xr:uid="{00000000-0005-0000-0000-00006E050000}"/>
    <cellStyle name="40% - Accent2 15 2" xfId="1611" xr:uid="{00000000-0005-0000-0000-00006F050000}"/>
    <cellStyle name="40% - Accent2 16" xfId="1612" xr:uid="{00000000-0005-0000-0000-000070050000}"/>
    <cellStyle name="40% - Accent2 16 2" xfId="1613" xr:uid="{00000000-0005-0000-0000-000071050000}"/>
    <cellStyle name="40% - Accent2 17" xfId="1614" xr:uid="{00000000-0005-0000-0000-000072050000}"/>
    <cellStyle name="40% - Accent2 18" xfId="1615" xr:uid="{00000000-0005-0000-0000-000073050000}"/>
    <cellStyle name="40% - Accent2 19" xfId="1616" xr:uid="{00000000-0005-0000-0000-000074050000}"/>
    <cellStyle name="40% - Accent2 2" xfId="1617" xr:uid="{00000000-0005-0000-0000-000075050000}"/>
    <cellStyle name="40% - Accent2 2 10" xfId="1618" xr:uid="{00000000-0005-0000-0000-000076050000}"/>
    <cellStyle name="40% - Accent2 2 10 2" xfId="1619" xr:uid="{00000000-0005-0000-0000-000077050000}"/>
    <cellStyle name="40% - Accent2 2 11" xfId="1620" xr:uid="{00000000-0005-0000-0000-000078050000}"/>
    <cellStyle name="40% - Accent2 2 11 2" xfId="1621" xr:uid="{00000000-0005-0000-0000-000079050000}"/>
    <cellStyle name="40% - Accent2 2 12" xfId="1622" xr:uid="{00000000-0005-0000-0000-00007A050000}"/>
    <cellStyle name="40% - Accent2 2 13" xfId="1623" xr:uid="{00000000-0005-0000-0000-00007B050000}"/>
    <cellStyle name="40% - Accent2 2 14" xfId="1624" xr:uid="{00000000-0005-0000-0000-00007C050000}"/>
    <cellStyle name="40% - Accent2 2 15" xfId="1625" xr:uid="{00000000-0005-0000-0000-00007D050000}"/>
    <cellStyle name="40% - Accent2 2 16" xfId="1626" xr:uid="{00000000-0005-0000-0000-00007E050000}"/>
    <cellStyle name="40% - Accent2 2 17" xfId="1627" xr:uid="{00000000-0005-0000-0000-00007F050000}"/>
    <cellStyle name="40% - Accent2 2 18" xfId="1628" xr:uid="{00000000-0005-0000-0000-000080050000}"/>
    <cellStyle name="40% - Accent2 2 19" xfId="1629" xr:uid="{00000000-0005-0000-0000-000081050000}"/>
    <cellStyle name="40% - Accent2 2 2" xfId="1630" xr:uid="{00000000-0005-0000-0000-000082050000}"/>
    <cellStyle name="40% - Accent2 2 2 2" xfId="1631" xr:uid="{00000000-0005-0000-0000-000083050000}"/>
    <cellStyle name="40% - Accent2 2 2 3" xfId="1632" xr:uid="{00000000-0005-0000-0000-000084050000}"/>
    <cellStyle name="40% - Accent2 2 20" xfId="1633" xr:uid="{00000000-0005-0000-0000-000085050000}"/>
    <cellStyle name="40% - Accent2 2 21" xfId="1634" xr:uid="{00000000-0005-0000-0000-000086050000}"/>
    <cellStyle name="40% - Accent2 2 22" xfId="1635" xr:uid="{00000000-0005-0000-0000-000087050000}"/>
    <cellStyle name="40% - Accent2 2 23" xfId="1636" xr:uid="{00000000-0005-0000-0000-000088050000}"/>
    <cellStyle name="40% - Accent2 2 24" xfId="1637" xr:uid="{00000000-0005-0000-0000-000089050000}"/>
    <cellStyle name="40% - Accent2 2 3" xfId="1638" xr:uid="{00000000-0005-0000-0000-00008A050000}"/>
    <cellStyle name="40% - Accent2 2 3 2" xfId="1639" xr:uid="{00000000-0005-0000-0000-00008B050000}"/>
    <cellStyle name="40% - Accent2 2 3 3" xfId="1640" xr:uid="{00000000-0005-0000-0000-00008C050000}"/>
    <cellStyle name="40% - Accent2 2 4" xfId="1641" xr:uid="{00000000-0005-0000-0000-00008D050000}"/>
    <cellStyle name="40% - Accent2 2 4 2" xfId="1642" xr:uid="{00000000-0005-0000-0000-00008E050000}"/>
    <cellStyle name="40% - Accent2 2 4 3" xfId="1643" xr:uid="{00000000-0005-0000-0000-00008F050000}"/>
    <cellStyle name="40% - Accent2 2 5" xfId="1644" xr:uid="{00000000-0005-0000-0000-000090050000}"/>
    <cellStyle name="40% - Accent2 2 5 2" xfId="1645" xr:uid="{00000000-0005-0000-0000-000091050000}"/>
    <cellStyle name="40% - Accent2 2 5 3" xfId="1646" xr:uid="{00000000-0005-0000-0000-000092050000}"/>
    <cellStyle name="40% - Accent2 2 6" xfId="1647" xr:uid="{00000000-0005-0000-0000-000093050000}"/>
    <cellStyle name="40% - Accent2 2 6 2" xfId="1648" xr:uid="{00000000-0005-0000-0000-000094050000}"/>
    <cellStyle name="40% - Accent2 2 6 3" xfId="1649" xr:uid="{00000000-0005-0000-0000-000095050000}"/>
    <cellStyle name="40% - Accent2 2 7" xfId="1650" xr:uid="{00000000-0005-0000-0000-000096050000}"/>
    <cellStyle name="40% - Accent2 2 7 2" xfId="1651" xr:uid="{00000000-0005-0000-0000-000097050000}"/>
    <cellStyle name="40% - Accent2 2 7 3" xfId="1652" xr:uid="{00000000-0005-0000-0000-000098050000}"/>
    <cellStyle name="40% - Accent2 2 8" xfId="1653" xr:uid="{00000000-0005-0000-0000-000099050000}"/>
    <cellStyle name="40% - Accent2 2 8 2" xfId="1654" xr:uid="{00000000-0005-0000-0000-00009A050000}"/>
    <cellStyle name="40% - Accent2 2 8 3" xfId="1655" xr:uid="{00000000-0005-0000-0000-00009B050000}"/>
    <cellStyle name="40% - Accent2 2 9" xfId="1656" xr:uid="{00000000-0005-0000-0000-00009C050000}"/>
    <cellStyle name="40% - Accent2 20" xfId="1657" xr:uid="{00000000-0005-0000-0000-00009D050000}"/>
    <cellStyle name="40% - Accent2 21" xfId="1658" xr:uid="{00000000-0005-0000-0000-00009E050000}"/>
    <cellStyle name="40% - Accent2 22" xfId="1659" xr:uid="{00000000-0005-0000-0000-00009F050000}"/>
    <cellStyle name="40% - Accent2 23" xfId="1660" xr:uid="{00000000-0005-0000-0000-0000A0050000}"/>
    <cellStyle name="40% - Accent2 24" xfId="1661" xr:uid="{00000000-0005-0000-0000-0000A1050000}"/>
    <cellStyle name="40% - Accent2 25" xfId="1662" xr:uid="{00000000-0005-0000-0000-0000A2050000}"/>
    <cellStyle name="40% - Accent2 26" xfId="1663" xr:uid="{00000000-0005-0000-0000-0000A3050000}"/>
    <cellStyle name="40% - Accent2 27" xfId="1664" xr:uid="{00000000-0005-0000-0000-0000A4050000}"/>
    <cellStyle name="40% - Accent2 28" xfId="1665" xr:uid="{00000000-0005-0000-0000-0000A5050000}"/>
    <cellStyle name="40% - Accent2 29" xfId="1666" xr:uid="{00000000-0005-0000-0000-0000A6050000}"/>
    <cellStyle name="40% - Accent2 3" xfId="1667" xr:uid="{00000000-0005-0000-0000-0000A7050000}"/>
    <cellStyle name="40% - Accent2 3 2" xfId="1668" xr:uid="{00000000-0005-0000-0000-0000A8050000}"/>
    <cellStyle name="40% - Accent2 3 2 2" xfId="1669" xr:uid="{00000000-0005-0000-0000-0000A9050000}"/>
    <cellStyle name="40% - Accent2 3 3" xfId="1670" xr:uid="{00000000-0005-0000-0000-0000AA050000}"/>
    <cellStyle name="40% - Accent2 3 4" xfId="1671" xr:uid="{00000000-0005-0000-0000-0000AB050000}"/>
    <cellStyle name="40% - Accent2 4" xfId="1672" xr:uid="{00000000-0005-0000-0000-0000AC050000}"/>
    <cellStyle name="40% - Accent2 4 2" xfId="1673" xr:uid="{00000000-0005-0000-0000-0000AD050000}"/>
    <cellStyle name="40% - Accent2 4 2 2" xfId="1674" xr:uid="{00000000-0005-0000-0000-0000AE050000}"/>
    <cellStyle name="40% - Accent2 4 3" xfId="1675" xr:uid="{00000000-0005-0000-0000-0000AF050000}"/>
    <cellStyle name="40% - Accent2 4 4" xfId="1676" xr:uid="{00000000-0005-0000-0000-0000B0050000}"/>
    <cellStyle name="40% - Accent2 5" xfId="1677" xr:uid="{00000000-0005-0000-0000-0000B1050000}"/>
    <cellStyle name="40% - Accent2 5 2" xfId="1678" xr:uid="{00000000-0005-0000-0000-0000B2050000}"/>
    <cellStyle name="40% - Accent2 5 2 2" xfId="1679" xr:uid="{00000000-0005-0000-0000-0000B3050000}"/>
    <cellStyle name="40% - Accent2 5 3" xfId="1680" xr:uid="{00000000-0005-0000-0000-0000B4050000}"/>
    <cellStyle name="40% - Accent2 5 4" xfId="1681" xr:uid="{00000000-0005-0000-0000-0000B5050000}"/>
    <cellStyle name="40% - Accent2 6" xfId="1682" xr:uid="{00000000-0005-0000-0000-0000B6050000}"/>
    <cellStyle name="40% - Accent2 6 2" xfId="1683" xr:uid="{00000000-0005-0000-0000-0000B7050000}"/>
    <cellStyle name="40% - Accent2 6 2 2" xfId="1684" xr:uid="{00000000-0005-0000-0000-0000B8050000}"/>
    <cellStyle name="40% - Accent2 6 3" xfId="1685" xr:uid="{00000000-0005-0000-0000-0000B9050000}"/>
    <cellStyle name="40% - Accent2 6 3 2" xfId="1686" xr:uid="{00000000-0005-0000-0000-0000BA050000}"/>
    <cellStyle name="40% - Accent2 6 4" xfId="1687" xr:uid="{00000000-0005-0000-0000-0000BB050000}"/>
    <cellStyle name="40% - Accent2 6 5" xfId="1688" xr:uid="{00000000-0005-0000-0000-0000BC050000}"/>
    <cellStyle name="40% - Accent2 6 6" xfId="1689" xr:uid="{00000000-0005-0000-0000-0000BD050000}"/>
    <cellStyle name="40% - Accent2 7" xfId="1690" xr:uid="{00000000-0005-0000-0000-0000BE050000}"/>
    <cellStyle name="40% - Accent2 7 10" xfId="1691" xr:uid="{00000000-0005-0000-0000-0000BF050000}"/>
    <cellStyle name="40% - Accent2 7 10 2" xfId="1692" xr:uid="{00000000-0005-0000-0000-0000C0050000}"/>
    <cellStyle name="40% - Accent2 7 11" xfId="1693" xr:uid="{00000000-0005-0000-0000-0000C1050000}"/>
    <cellStyle name="40% - Accent2 7 11 2" xfId="1694" xr:uid="{00000000-0005-0000-0000-0000C2050000}"/>
    <cellStyle name="40% - Accent2 7 12" xfId="1695" xr:uid="{00000000-0005-0000-0000-0000C3050000}"/>
    <cellStyle name="40% - Accent2 7 13" xfId="1696" xr:uid="{00000000-0005-0000-0000-0000C4050000}"/>
    <cellStyle name="40% - Accent2 7 2" xfId="1697" xr:uid="{00000000-0005-0000-0000-0000C5050000}"/>
    <cellStyle name="40% - Accent2 7 2 2" xfId="1698" xr:uid="{00000000-0005-0000-0000-0000C6050000}"/>
    <cellStyle name="40% - Accent2 7 3" xfId="1699" xr:uid="{00000000-0005-0000-0000-0000C7050000}"/>
    <cellStyle name="40% - Accent2 7 3 2" xfId="1700" xr:uid="{00000000-0005-0000-0000-0000C8050000}"/>
    <cellStyle name="40% - Accent2 7 4" xfId="1701" xr:uid="{00000000-0005-0000-0000-0000C9050000}"/>
    <cellStyle name="40% - Accent2 7 4 2" xfId="1702" xr:uid="{00000000-0005-0000-0000-0000CA050000}"/>
    <cellStyle name="40% - Accent2 7 5" xfId="1703" xr:uid="{00000000-0005-0000-0000-0000CB050000}"/>
    <cellStyle name="40% - Accent2 7 5 2" xfId="1704" xr:uid="{00000000-0005-0000-0000-0000CC050000}"/>
    <cellStyle name="40% - Accent2 7 6" xfId="1705" xr:uid="{00000000-0005-0000-0000-0000CD050000}"/>
    <cellStyle name="40% - Accent2 7 6 2" xfId="1706" xr:uid="{00000000-0005-0000-0000-0000CE050000}"/>
    <cellStyle name="40% - Accent2 7 7" xfId="1707" xr:uid="{00000000-0005-0000-0000-0000CF050000}"/>
    <cellStyle name="40% - Accent2 7 7 2" xfId="1708" xr:uid="{00000000-0005-0000-0000-0000D0050000}"/>
    <cellStyle name="40% - Accent2 7 8" xfId="1709" xr:uid="{00000000-0005-0000-0000-0000D1050000}"/>
    <cellStyle name="40% - Accent2 7 8 2" xfId="1710" xr:uid="{00000000-0005-0000-0000-0000D2050000}"/>
    <cellStyle name="40% - Accent2 7 9" xfId="1711" xr:uid="{00000000-0005-0000-0000-0000D3050000}"/>
    <cellStyle name="40% - Accent2 7 9 2" xfId="1712" xr:uid="{00000000-0005-0000-0000-0000D4050000}"/>
    <cellStyle name="40% - Accent2 8" xfId="1713" xr:uid="{00000000-0005-0000-0000-0000D5050000}"/>
    <cellStyle name="40% - Accent2 8 2" xfId="1714" xr:uid="{00000000-0005-0000-0000-0000D6050000}"/>
    <cellStyle name="40% - Accent2 8 3" xfId="1715" xr:uid="{00000000-0005-0000-0000-0000D7050000}"/>
    <cellStyle name="40% - Accent2 9" xfId="1716" xr:uid="{00000000-0005-0000-0000-0000D8050000}"/>
    <cellStyle name="40% - Accent2 9 2" xfId="1717" xr:uid="{00000000-0005-0000-0000-0000D9050000}"/>
    <cellStyle name="40% - Accent2 9 3" xfId="1718" xr:uid="{00000000-0005-0000-0000-0000DA050000}"/>
    <cellStyle name="40% - Accent3 10" xfId="1719" xr:uid="{00000000-0005-0000-0000-0000DB050000}"/>
    <cellStyle name="40% - Accent3 10 2" xfId="1720" xr:uid="{00000000-0005-0000-0000-0000DC050000}"/>
    <cellStyle name="40% - Accent3 10 3" xfId="1721" xr:uid="{00000000-0005-0000-0000-0000DD050000}"/>
    <cellStyle name="40% - Accent3 11" xfId="1722" xr:uid="{00000000-0005-0000-0000-0000DE050000}"/>
    <cellStyle name="40% - Accent3 11 2" xfId="1723" xr:uid="{00000000-0005-0000-0000-0000DF050000}"/>
    <cellStyle name="40% - Accent3 11 3" xfId="1724" xr:uid="{00000000-0005-0000-0000-0000E0050000}"/>
    <cellStyle name="40% - Accent3 12" xfId="1725" xr:uid="{00000000-0005-0000-0000-0000E1050000}"/>
    <cellStyle name="40% - Accent3 12 10" xfId="1726" xr:uid="{00000000-0005-0000-0000-0000E2050000}"/>
    <cellStyle name="40% - Accent3 12 10 2" xfId="1727" xr:uid="{00000000-0005-0000-0000-0000E3050000}"/>
    <cellStyle name="40% - Accent3 12 11" xfId="1728" xr:uid="{00000000-0005-0000-0000-0000E4050000}"/>
    <cellStyle name="40% - Accent3 12 11 2" xfId="1729" xr:uid="{00000000-0005-0000-0000-0000E5050000}"/>
    <cellStyle name="40% - Accent3 12 12" xfId="1730" xr:uid="{00000000-0005-0000-0000-0000E6050000}"/>
    <cellStyle name="40% - Accent3 12 12 2" xfId="1731" xr:uid="{00000000-0005-0000-0000-0000E7050000}"/>
    <cellStyle name="40% - Accent3 12 13" xfId="1732" xr:uid="{00000000-0005-0000-0000-0000E8050000}"/>
    <cellStyle name="40% - Accent3 12 13 2" xfId="1733" xr:uid="{00000000-0005-0000-0000-0000E9050000}"/>
    <cellStyle name="40% - Accent3 12 14" xfId="1734" xr:uid="{00000000-0005-0000-0000-0000EA050000}"/>
    <cellStyle name="40% - Accent3 12 14 2" xfId="1735" xr:uid="{00000000-0005-0000-0000-0000EB050000}"/>
    <cellStyle name="40% - Accent3 12 15" xfId="1736" xr:uid="{00000000-0005-0000-0000-0000EC050000}"/>
    <cellStyle name="40% - Accent3 12 15 2" xfId="1737" xr:uid="{00000000-0005-0000-0000-0000ED050000}"/>
    <cellStyle name="40% - Accent3 12 16" xfId="1738" xr:uid="{00000000-0005-0000-0000-0000EE050000}"/>
    <cellStyle name="40% - Accent3 12 16 2" xfId="1739" xr:uid="{00000000-0005-0000-0000-0000EF050000}"/>
    <cellStyle name="40% - Accent3 12 17" xfId="1740" xr:uid="{00000000-0005-0000-0000-0000F0050000}"/>
    <cellStyle name="40% - Accent3 12 17 2" xfId="1741" xr:uid="{00000000-0005-0000-0000-0000F1050000}"/>
    <cellStyle name="40% - Accent3 12 18" xfId="1742" xr:uid="{00000000-0005-0000-0000-0000F2050000}"/>
    <cellStyle name="40% - Accent3 12 18 2" xfId="1743" xr:uid="{00000000-0005-0000-0000-0000F3050000}"/>
    <cellStyle name="40% - Accent3 12 19" xfId="1744" xr:uid="{00000000-0005-0000-0000-0000F4050000}"/>
    <cellStyle name="40% - Accent3 12 19 2" xfId="1745" xr:uid="{00000000-0005-0000-0000-0000F5050000}"/>
    <cellStyle name="40% - Accent3 12 2" xfId="1746" xr:uid="{00000000-0005-0000-0000-0000F6050000}"/>
    <cellStyle name="40% - Accent3 12 2 2" xfId="1747" xr:uid="{00000000-0005-0000-0000-0000F7050000}"/>
    <cellStyle name="40% - Accent3 12 20" xfId="1748" xr:uid="{00000000-0005-0000-0000-0000F8050000}"/>
    <cellStyle name="40% - Accent3 12 20 2" xfId="1749" xr:uid="{00000000-0005-0000-0000-0000F9050000}"/>
    <cellStyle name="40% - Accent3 12 21" xfId="1750" xr:uid="{00000000-0005-0000-0000-0000FA050000}"/>
    <cellStyle name="40% - Accent3 12 21 2" xfId="1751" xr:uid="{00000000-0005-0000-0000-0000FB050000}"/>
    <cellStyle name="40% - Accent3 12 22" xfId="1752" xr:uid="{00000000-0005-0000-0000-0000FC050000}"/>
    <cellStyle name="40% - Accent3 12 22 2" xfId="1753" xr:uid="{00000000-0005-0000-0000-0000FD050000}"/>
    <cellStyle name="40% - Accent3 12 23" xfId="1754" xr:uid="{00000000-0005-0000-0000-0000FE050000}"/>
    <cellStyle name="40% - Accent3 12 23 2" xfId="1755" xr:uid="{00000000-0005-0000-0000-0000FF050000}"/>
    <cellStyle name="40% - Accent3 12 24" xfId="1756" xr:uid="{00000000-0005-0000-0000-000000060000}"/>
    <cellStyle name="40% - Accent3 12 24 2" xfId="1757" xr:uid="{00000000-0005-0000-0000-000001060000}"/>
    <cellStyle name="40% - Accent3 12 25" xfId="1758" xr:uid="{00000000-0005-0000-0000-000002060000}"/>
    <cellStyle name="40% - Accent3 12 25 2" xfId="1759" xr:uid="{00000000-0005-0000-0000-000003060000}"/>
    <cellStyle name="40% - Accent3 12 26" xfId="1760" xr:uid="{00000000-0005-0000-0000-000004060000}"/>
    <cellStyle name="40% - Accent3 12 26 2" xfId="1761" xr:uid="{00000000-0005-0000-0000-000005060000}"/>
    <cellStyle name="40% - Accent3 12 27" xfId="1762" xr:uid="{00000000-0005-0000-0000-000006060000}"/>
    <cellStyle name="40% - Accent3 12 27 2" xfId="1763" xr:uid="{00000000-0005-0000-0000-000007060000}"/>
    <cellStyle name="40% - Accent3 12 28" xfId="1764" xr:uid="{00000000-0005-0000-0000-000008060000}"/>
    <cellStyle name="40% - Accent3 12 28 2" xfId="1765" xr:uid="{00000000-0005-0000-0000-000009060000}"/>
    <cellStyle name="40% - Accent3 12 29" xfId="1766" xr:uid="{00000000-0005-0000-0000-00000A060000}"/>
    <cellStyle name="40% - Accent3 12 29 2" xfId="1767" xr:uid="{00000000-0005-0000-0000-00000B060000}"/>
    <cellStyle name="40% - Accent3 12 3" xfId="1768" xr:uid="{00000000-0005-0000-0000-00000C060000}"/>
    <cellStyle name="40% - Accent3 12 3 2" xfId="1769" xr:uid="{00000000-0005-0000-0000-00000D060000}"/>
    <cellStyle name="40% - Accent3 12 30" xfId="1770" xr:uid="{00000000-0005-0000-0000-00000E060000}"/>
    <cellStyle name="40% - Accent3 12 30 2" xfId="1771" xr:uid="{00000000-0005-0000-0000-00000F060000}"/>
    <cellStyle name="40% - Accent3 12 31" xfId="1772" xr:uid="{00000000-0005-0000-0000-000010060000}"/>
    <cellStyle name="40% - Accent3 12 4" xfId="1773" xr:uid="{00000000-0005-0000-0000-000011060000}"/>
    <cellStyle name="40% - Accent3 12 4 2" xfId="1774" xr:uid="{00000000-0005-0000-0000-000012060000}"/>
    <cellStyle name="40% - Accent3 12 5" xfId="1775" xr:uid="{00000000-0005-0000-0000-000013060000}"/>
    <cellStyle name="40% - Accent3 12 5 2" xfId="1776" xr:uid="{00000000-0005-0000-0000-000014060000}"/>
    <cellStyle name="40% - Accent3 12 6" xfId="1777" xr:uid="{00000000-0005-0000-0000-000015060000}"/>
    <cellStyle name="40% - Accent3 12 6 2" xfId="1778" xr:uid="{00000000-0005-0000-0000-000016060000}"/>
    <cellStyle name="40% - Accent3 12 7" xfId="1779" xr:uid="{00000000-0005-0000-0000-000017060000}"/>
    <cellStyle name="40% - Accent3 12 7 2" xfId="1780" xr:uid="{00000000-0005-0000-0000-000018060000}"/>
    <cellStyle name="40% - Accent3 12 8" xfId="1781" xr:uid="{00000000-0005-0000-0000-000019060000}"/>
    <cellStyle name="40% - Accent3 12 8 2" xfId="1782" xr:uid="{00000000-0005-0000-0000-00001A060000}"/>
    <cellStyle name="40% - Accent3 12 9" xfId="1783" xr:uid="{00000000-0005-0000-0000-00001B060000}"/>
    <cellStyle name="40% - Accent3 12 9 2" xfId="1784" xr:uid="{00000000-0005-0000-0000-00001C060000}"/>
    <cellStyle name="40% - Accent3 13" xfId="1785" xr:uid="{00000000-0005-0000-0000-00001D060000}"/>
    <cellStyle name="40% - Accent3 13 2" xfId="1786" xr:uid="{00000000-0005-0000-0000-00001E060000}"/>
    <cellStyle name="40% - Accent3 14" xfId="1787" xr:uid="{00000000-0005-0000-0000-00001F060000}"/>
    <cellStyle name="40% - Accent3 14 2" xfId="1788" xr:uid="{00000000-0005-0000-0000-000020060000}"/>
    <cellStyle name="40% - Accent3 15" xfId="1789" xr:uid="{00000000-0005-0000-0000-000021060000}"/>
    <cellStyle name="40% - Accent3 15 2" xfId="1790" xr:uid="{00000000-0005-0000-0000-000022060000}"/>
    <cellStyle name="40% - Accent3 16" xfId="1791" xr:uid="{00000000-0005-0000-0000-000023060000}"/>
    <cellStyle name="40% - Accent3 16 2" xfId="1792" xr:uid="{00000000-0005-0000-0000-000024060000}"/>
    <cellStyle name="40% - Accent3 17" xfId="1793" xr:uid="{00000000-0005-0000-0000-000025060000}"/>
    <cellStyle name="40% - Accent3 18" xfId="1794" xr:uid="{00000000-0005-0000-0000-000026060000}"/>
    <cellStyle name="40% - Accent3 19" xfId="1795" xr:uid="{00000000-0005-0000-0000-000027060000}"/>
    <cellStyle name="40% - Accent3 2" xfId="1796" xr:uid="{00000000-0005-0000-0000-000028060000}"/>
    <cellStyle name="40% - Accent3 2 10" xfId="1797" xr:uid="{00000000-0005-0000-0000-000029060000}"/>
    <cellStyle name="40% - Accent3 2 10 2" xfId="1798" xr:uid="{00000000-0005-0000-0000-00002A060000}"/>
    <cellStyle name="40% - Accent3 2 11" xfId="1799" xr:uid="{00000000-0005-0000-0000-00002B060000}"/>
    <cellStyle name="40% - Accent3 2 11 2" xfId="1800" xr:uid="{00000000-0005-0000-0000-00002C060000}"/>
    <cellStyle name="40% - Accent3 2 12" xfId="1801" xr:uid="{00000000-0005-0000-0000-00002D060000}"/>
    <cellStyle name="40% - Accent3 2 13" xfId="1802" xr:uid="{00000000-0005-0000-0000-00002E060000}"/>
    <cellStyle name="40% - Accent3 2 14" xfId="1803" xr:uid="{00000000-0005-0000-0000-00002F060000}"/>
    <cellStyle name="40% - Accent3 2 15" xfId="1804" xr:uid="{00000000-0005-0000-0000-000030060000}"/>
    <cellStyle name="40% - Accent3 2 16" xfId="1805" xr:uid="{00000000-0005-0000-0000-000031060000}"/>
    <cellStyle name="40% - Accent3 2 17" xfId="1806" xr:uid="{00000000-0005-0000-0000-000032060000}"/>
    <cellStyle name="40% - Accent3 2 18" xfId="1807" xr:uid="{00000000-0005-0000-0000-000033060000}"/>
    <cellStyle name="40% - Accent3 2 19" xfId="1808" xr:uid="{00000000-0005-0000-0000-000034060000}"/>
    <cellStyle name="40% - Accent3 2 2" xfId="1809" xr:uid="{00000000-0005-0000-0000-000035060000}"/>
    <cellStyle name="40% - Accent3 2 2 2" xfId="1810" xr:uid="{00000000-0005-0000-0000-000036060000}"/>
    <cellStyle name="40% - Accent3 2 2 3" xfId="1811" xr:uid="{00000000-0005-0000-0000-000037060000}"/>
    <cellStyle name="40% - Accent3 2 20" xfId="1812" xr:uid="{00000000-0005-0000-0000-000038060000}"/>
    <cellStyle name="40% - Accent3 2 21" xfId="1813" xr:uid="{00000000-0005-0000-0000-000039060000}"/>
    <cellStyle name="40% - Accent3 2 22" xfId="1814" xr:uid="{00000000-0005-0000-0000-00003A060000}"/>
    <cellStyle name="40% - Accent3 2 23" xfId="1815" xr:uid="{00000000-0005-0000-0000-00003B060000}"/>
    <cellStyle name="40% - Accent3 2 24" xfId="1816" xr:uid="{00000000-0005-0000-0000-00003C060000}"/>
    <cellStyle name="40% - Accent3 2 25" xfId="1817" xr:uid="{00000000-0005-0000-0000-00003D060000}"/>
    <cellStyle name="40% - Accent3 2 3" xfId="1818" xr:uid="{00000000-0005-0000-0000-00003E060000}"/>
    <cellStyle name="40% - Accent3 2 3 2" xfId="1819" xr:uid="{00000000-0005-0000-0000-00003F060000}"/>
    <cellStyle name="40% - Accent3 2 3 3" xfId="1820" xr:uid="{00000000-0005-0000-0000-000040060000}"/>
    <cellStyle name="40% - Accent3 2 4" xfId="1821" xr:uid="{00000000-0005-0000-0000-000041060000}"/>
    <cellStyle name="40% - Accent3 2 4 2" xfId="1822" xr:uid="{00000000-0005-0000-0000-000042060000}"/>
    <cellStyle name="40% - Accent3 2 4 3" xfId="1823" xr:uid="{00000000-0005-0000-0000-000043060000}"/>
    <cellStyle name="40% - Accent3 2 5" xfId="1824" xr:uid="{00000000-0005-0000-0000-000044060000}"/>
    <cellStyle name="40% - Accent3 2 5 2" xfId="1825" xr:uid="{00000000-0005-0000-0000-000045060000}"/>
    <cellStyle name="40% - Accent3 2 5 3" xfId="1826" xr:uid="{00000000-0005-0000-0000-000046060000}"/>
    <cellStyle name="40% - Accent3 2 6" xfId="1827" xr:uid="{00000000-0005-0000-0000-000047060000}"/>
    <cellStyle name="40% - Accent3 2 6 2" xfId="1828" xr:uid="{00000000-0005-0000-0000-000048060000}"/>
    <cellStyle name="40% - Accent3 2 6 3" xfId="1829" xr:uid="{00000000-0005-0000-0000-000049060000}"/>
    <cellStyle name="40% - Accent3 2 7" xfId="1830" xr:uid="{00000000-0005-0000-0000-00004A060000}"/>
    <cellStyle name="40% - Accent3 2 7 2" xfId="1831" xr:uid="{00000000-0005-0000-0000-00004B060000}"/>
    <cellStyle name="40% - Accent3 2 7 3" xfId="1832" xr:uid="{00000000-0005-0000-0000-00004C060000}"/>
    <cellStyle name="40% - Accent3 2 8" xfId="1833" xr:uid="{00000000-0005-0000-0000-00004D060000}"/>
    <cellStyle name="40% - Accent3 2 8 2" xfId="1834" xr:uid="{00000000-0005-0000-0000-00004E060000}"/>
    <cellStyle name="40% - Accent3 2 8 3" xfId="1835" xr:uid="{00000000-0005-0000-0000-00004F060000}"/>
    <cellStyle name="40% - Accent3 2 9" xfId="1836" xr:uid="{00000000-0005-0000-0000-000050060000}"/>
    <cellStyle name="40% - Accent3 20" xfId="1837" xr:uid="{00000000-0005-0000-0000-000051060000}"/>
    <cellStyle name="40% - Accent3 21" xfId="1838" xr:uid="{00000000-0005-0000-0000-000052060000}"/>
    <cellStyle name="40% - Accent3 22" xfId="1839" xr:uid="{00000000-0005-0000-0000-000053060000}"/>
    <cellStyle name="40% - Accent3 23" xfId="1840" xr:uid="{00000000-0005-0000-0000-000054060000}"/>
    <cellStyle name="40% - Accent3 24" xfId="1841" xr:uid="{00000000-0005-0000-0000-000055060000}"/>
    <cellStyle name="40% - Accent3 25" xfId="1842" xr:uid="{00000000-0005-0000-0000-000056060000}"/>
    <cellStyle name="40% - Accent3 26" xfId="1843" xr:uid="{00000000-0005-0000-0000-000057060000}"/>
    <cellStyle name="40% - Accent3 27" xfId="1844" xr:uid="{00000000-0005-0000-0000-000058060000}"/>
    <cellStyle name="40% - Accent3 28" xfId="1845" xr:uid="{00000000-0005-0000-0000-000059060000}"/>
    <cellStyle name="40% - Accent3 29" xfId="1846" xr:uid="{00000000-0005-0000-0000-00005A060000}"/>
    <cellStyle name="40% - Accent3 3" xfId="1847" xr:uid="{00000000-0005-0000-0000-00005B060000}"/>
    <cellStyle name="40% - Accent3 3 2" xfId="1848" xr:uid="{00000000-0005-0000-0000-00005C060000}"/>
    <cellStyle name="40% - Accent3 3 2 2" xfId="1849" xr:uid="{00000000-0005-0000-0000-00005D060000}"/>
    <cellStyle name="40% - Accent3 3 3" xfId="1850" xr:uid="{00000000-0005-0000-0000-00005E060000}"/>
    <cellStyle name="40% - Accent3 3 4" xfId="1851" xr:uid="{00000000-0005-0000-0000-00005F060000}"/>
    <cellStyle name="40% - Accent3 30" xfId="1852" xr:uid="{00000000-0005-0000-0000-000060060000}"/>
    <cellStyle name="40% - Accent3 4" xfId="1853" xr:uid="{00000000-0005-0000-0000-000061060000}"/>
    <cellStyle name="40% - Accent3 4 2" xfId="1854" xr:uid="{00000000-0005-0000-0000-000062060000}"/>
    <cellStyle name="40% - Accent3 4 2 2" xfId="1855" xr:uid="{00000000-0005-0000-0000-000063060000}"/>
    <cellStyle name="40% - Accent3 4 3" xfId="1856" xr:uid="{00000000-0005-0000-0000-000064060000}"/>
    <cellStyle name="40% - Accent3 4 4" xfId="1857" xr:uid="{00000000-0005-0000-0000-000065060000}"/>
    <cellStyle name="40% - Accent3 5" xfId="1858" xr:uid="{00000000-0005-0000-0000-000066060000}"/>
    <cellStyle name="40% - Accent3 5 2" xfId="1859" xr:uid="{00000000-0005-0000-0000-000067060000}"/>
    <cellStyle name="40% - Accent3 5 2 2" xfId="1860" xr:uid="{00000000-0005-0000-0000-000068060000}"/>
    <cellStyle name="40% - Accent3 5 3" xfId="1861" xr:uid="{00000000-0005-0000-0000-000069060000}"/>
    <cellStyle name="40% - Accent3 5 4" xfId="1862" xr:uid="{00000000-0005-0000-0000-00006A060000}"/>
    <cellStyle name="40% - Accent3 6" xfId="1863" xr:uid="{00000000-0005-0000-0000-00006B060000}"/>
    <cellStyle name="40% - Accent3 6 2" xfId="1864" xr:uid="{00000000-0005-0000-0000-00006C060000}"/>
    <cellStyle name="40% - Accent3 6 2 2" xfId="1865" xr:uid="{00000000-0005-0000-0000-00006D060000}"/>
    <cellStyle name="40% - Accent3 6 3" xfId="1866" xr:uid="{00000000-0005-0000-0000-00006E060000}"/>
    <cellStyle name="40% - Accent3 6 3 2" xfId="1867" xr:uid="{00000000-0005-0000-0000-00006F060000}"/>
    <cellStyle name="40% - Accent3 6 4" xfId="1868" xr:uid="{00000000-0005-0000-0000-000070060000}"/>
    <cellStyle name="40% - Accent3 6 5" xfId="1869" xr:uid="{00000000-0005-0000-0000-000071060000}"/>
    <cellStyle name="40% - Accent3 6 6" xfId="1870" xr:uid="{00000000-0005-0000-0000-000072060000}"/>
    <cellStyle name="40% - Accent3 7" xfId="1871" xr:uid="{00000000-0005-0000-0000-000073060000}"/>
    <cellStyle name="40% - Accent3 7 10" xfId="1872" xr:uid="{00000000-0005-0000-0000-000074060000}"/>
    <cellStyle name="40% - Accent3 7 10 2" xfId="1873" xr:uid="{00000000-0005-0000-0000-000075060000}"/>
    <cellStyle name="40% - Accent3 7 11" xfId="1874" xr:uid="{00000000-0005-0000-0000-000076060000}"/>
    <cellStyle name="40% - Accent3 7 11 2" xfId="1875" xr:uid="{00000000-0005-0000-0000-000077060000}"/>
    <cellStyle name="40% - Accent3 7 12" xfId="1876" xr:uid="{00000000-0005-0000-0000-000078060000}"/>
    <cellStyle name="40% - Accent3 7 13" xfId="1877" xr:uid="{00000000-0005-0000-0000-000079060000}"/>
    <cellStyle name="40% - Accent3 7 2" xfId="1878" xr:uid="{00000000-0005-0000-0000-00007A060000}"/>
    <cellStyle name="40% - Accent3 7 2 2" xfId="1879" xr:uid="{00000000-0005-0000-0000-00007B060000}"/>
    <cellStyle name="40% - Accent3 7 3" xfId="1880" xr:uid="{00000000-0005-0000-0000-00007C060000}"/>
    <cellStyle name="40% - Accent3 7 3 2" xfId="1881" xr:uid="{00000000-0005-0000-0000-00007D060000}"/>
    <cellStyle name="40% - Accent3 7 4" xfId="1882" xr:uid="{00000000-0005-0000-0000-00007E060000}"/>
    <cellStyle name="40% - Accent3 7 4 2" xfId="1883" xr:uid="{00000000-0005-0000-0000-00007F060000}"/>
    <cellStyle name="40% - Accent3 7 5" xfId="1884" xr:uid="{00000000-0005-0000-0000-000080060000}"/>
    <cellStyle name="40% - Accent3 7 5 2" xfId="1885" xr:uid="{00000000-0005-0000-0000-000081060000}"/>
    <cellStyle name="40% - Accent3 7 6" xfId="1886" xr:uid="{00000000-0005-0000-0000-000082060000}"/>
    <cellStyle name="40% - Accent3 7 6 2" xfId="1887" xr:uid="{00000000-0005-0000-0000-000083060000}"/>
    <cellStyle name="40% - Accent3 7 7" xfId="1888" xr:uid="{00000000-0005-0000-0000-000084060000}"/>
    <cellStyle name="40% - Accent3 7 7 2" xfId="1889" xr:uid="{00000000-0005-0000-0000-000085060000}"/>
    <cellStyle name="40% - Accent3 7 8" xfId="1890" xr:uid="{00000000-0005-0000-0000-000086060000}"/>
    <cellStyle name="40% - Accent3 7 8 2" xfId="1891" xr:uid="{00000000-0005-0000-0000-000087060000}"/>
    <cellStyle name="40% - Accent3 7 9" xfId="1892" xr:uid="{00000000-0005-0000-0000-000088060000}"/>
    <cellStyle name="40% - Accent3 7 9 2" xfId="1893" xr:uid="{00000000-0005-0000-0000-000089060000}"/>
    <cellStyle name="40% - Accent3 8" xfId="1894" xr:uid="{00000000-0005-0000-0000-00008A060000}"/>
    <cellStyle name="40% - Accent3 8 2" xfId="1895" xr:uid="{00000000-0005-0000-0000-00008B060000}"/>
    <cellStyle name="40% - Accent3 8 3" xfId="1896" xr:uid="{00000000-0005-0000-0000-00008C060000}"/>
    <cellStyle name="40% - Accent3 9" xfId="1897" xr:uid="{00000000-0005-0000-0000-00008D060000}"/>
    <cellStyle name="40% - Accent3 9 2" xfId="1898" xr:uid="{00000000-0005-0000-0000-00008E060000}"/>
    <cellStyle name="40% - Accent3 9 3" xfId="1899" xr:uid="{00000000-0005-0000-0000-00008F060000}"/>
    <cellStyle name="40% - Accent4 10" xfId="1900" xr:uid="{00000000-0005-0000-0000-000090060000}"/>
    <cellStyle name="40% - Accent4 10 2" xfId="1901" xr:uid="{00000000-0005-0000-0000-000091060000}"/>
    <cellStyle name="40% - Accent4 10 3" xfId="1902" xr:uid="{00000000-0005-0000-0000-000092060000}"/>
    <cellStyle name="40% - Accent4 11" xfId="1903" xr:uid="{00000000-0005-0000-0000-000093060000}"/>
    <cellStyle name="40% - Accent4 11 2" xfId="1904" xr:uid="{00000000-0005-0000-0000-000094060000}"/>
    <cellStyle name="40% - Accent4 11 3" xfId="1905" xr:uid="{00000000-0005-0000-0000-000095060000}"/>
    <cellStyle name="40% - Accent4 12" xfId="1906" xr:uid="{00000000-0005-0000-0000-000096060000}"/>
    <cellStyle name="40% - Accent4 12 10" xfId="1907" xr:uid="{00000000-0005-0000-0000-000097060000}"/>
    <cellStyle name="40% - Accent4 12 10 2" xfId="1908" xr:uid="{00000000-0005-0000-0000-000098060000}"/>
    <cellStyle name="40% - Accent4 12 11" xfId="1909" xr:uid="{00000000-0005-0000-0000-000099060000}"/>
    <cellStyle name="40% - Accent4 12 11 2" xfId="1910" xr:uid="{00000000-0005-0000-0000-00009A060000}"/>
    <cellStyle name="40% - Accent4 12 12" xfId="1911" xr:uid="{00000000-0005-0000-0000-00009B060000}"/>
    <cellStyle name="40% - Accent4 12 12 2" xfId="1912" xr:uid="{00000000-0005-0000-0000-00009C060000}"/>
    <cellStyle name="40% - Accent4 12 13" xfId="1913" xr:uid="{00000000-0005-0000-0000-00009D060000}"/>
    <cellStyle name="40% - Accent4 12 13 2" xfId="1914" xr:uid="{00000000-0005-0000-0000-00009E060000}"/>
    <cellStyle name="40% - Accent4 12 14" xfId="1915" xr:uid="{00000000-0005-0000-0000-00009F060000}"/>
    <cellStyle name="40% - Accent4 12 14 2" xfId="1916" xr:uid="{00000000-0005-0000-0000-0000A0060000}"/>
    <cellStyle name="40% - Accent4 12 15" xfId="1917" xr:uid="{00000000-0005-0000-0000-0000A1060000}"/>
    <cellStyle name="40% - Accent4 12 15 2" xfId="1918" xr:uid="{00000000-0005-0000-0000-0000A2060000}"/>
    <cellStyle name="40% - Accent4 12 16" xfId="1919" xr:uid="{00000000-0005-0000-0000-0000A3060000}"/>
    <cellStyle name="40% - Accent4 12 16 2" xfId="1920" xr:uid="{00000000-0005-0000-0000-0000A4060000}"/>
    <cellStyle name="40% - Accent4 12 17" xfId="1921" xr:uid="{00000000-0005-0000-0000-0000A5060000}"/>
    <cellStyle name="40% - Accent4 12 17 2" xfId="1922" xr:uid="{00000000-0005-0000-0000-0000A6060000}"/>
    <cellStyle name="40% - Accent4 12 18" xfId="1923" xr:uid="{00000000-0005-0000-0000-0000A7060000}"/>
    <cellStyle name="40% - Accent4 12 18 2" xfId="1924" xr:uid="{00000000-0005-0000-0000-0000A8060000}"/>
    <cellStyle name="40% - Accent4 12 19" xfId="1925" xr:uid="{00000000-0005-0000-0000-0000A9060000}"/>
    <cellStyle name="40% - Accent4 12 19 2" xfId="1926" xr:uid="{00000000-0005-0000-0000-0000AA060000}"/>
    <cellStyle name="40% - Accent4 12 2" xfId="1927" xr:uid="{00000000-0005-0000-0000-0000AB060000}"/>
    <cellStyle name="40% - Accent4 12 2 2" xfId="1928" xr:uid="{00000000-0005-0000-0000-0000AC060000}"/>
    <cellStyle name="40% - Accent4 12 20" xfId="1929" xr:uid="{00000000-0005-0000-0000-0000AD060000}"/>
    <cellStyle name="40% - Accent4 12 20 2" xfId="1930" xr:uid="{00000000-0005-0000-0000-0000AE060000}"/>
    <cellStyle name="40% - Accent4 12 21" xfId="1931" xr:uid="{00000000-0005-0000-0000-0000AF060000}"/>
    <cellStyle name="40% - Accent4 12 21 2" xfId="1932" xr:uid="{00000000-0005-0000-0000-0000B0060000}"/>
    <cellStyle name="40% - Accent4 12 22" xfId="1933" xr:uid="{00000000-0005-0000-0000-0000B1060000}"/>
    <cellStyle name="40% - Accent4 12 22 2" xfId="1934" xr:uid="{00000000-0005-0000-0000-0000B2060000}"/>
    <cellStyle name="40% - Accent4 12 23" xfId="1935" xr:uid="{00000000-0005-0000-0000-0000B3060000}"/>
    <cellStyle name="40% - Accent4 12 23 2" xfId="1936" xr:uid="{00000000-0005-0000-0000-0000B4060000}"/>
    <cellStyle name="40% - Accent4 12 24" xfId="1937" xr:uid="{00000000-0005-0000-0000-0000B5060000}"/>
    <cellStyle name="40% - Accent4 12 24 2" xfId="1938" xr:uid="{00000000-0005-0000-0000-0000B6060000}"/>
    <cellStyle name="40% - Accent4 12 25" xfId="1939" xr:uid="{00000000-0005-0000-0000-0000B7060000}"/>
    <cellStyle name="40% - Accent4 12 25 2" xfId="1940" xr:uid="{00000000-0005-0000-0000-0000B8060000}"/>
    <cellStyle name="40% - Accent4 12 26" xfId="1941" xr:uid="{00000000-0005-0000-0000-0000B9060000}"/>
    <cellStyle name="40% - Accent4 12 26 2" xfId="1942" xr:uid="{00000000-0005-0000-0000-0000BA060000}"/>
    <cellStyle name="40% - Accent4 12 27" xfId="1943" xr:uid="{00000000-0005-0000-0000-0000BB060000}"/>
    <cellStyle name="40% - Accent4 12 27 2" xfId="1944" xr:uid="{00000000-0005-0000-0000-0000BC060000}"/>
    <cellStyle name="40% - Accent4 12 28" xfId="1945" xr:uid="{00000000-0005-0000-0000-0000BD060000}"/>
    <cellStyle name="40% - Accent4 12 28 2" xfId="1946" xr:uid="{00000000-0005-0000-0000-0000BE060000}"/>
    <cellStyle name="40% - Accent4 12 29" xfId="1947" xr:uid="{00000000-0005-0000-0000-0000BF060000}"/>
    <cellStyle name="40% - Accent4 12 29 2" xfId="1948" xr:uid="{00000000-0005-0000-0000-0000C0060000}"/>
    <cellStyle name="40% - Accent4 12 3" xfId="1949" xr:uid="{00000000-0005-0000-0000-0000C1060000}"/>
    <cellStyle name="40% - Accent4 12 3 2" xfId="1950" xr:uid="{00000000-0005-0000-0000-0000C2060000}"/>
    <cellStyle name="40% - Accent4 12 30" xfId="1951" xr:uid="{00000000-0005-0000-0000-0000C3060000}"/>
    <cellStyle name="40% - Accent4 12 30 2" xfId="1952" xr:uid="{00000000-0005-0000-0000-0000C4060000}"/>
    <cellStyle name="40% - Accent4 12 31" xfId="1953" xr:uid="{00000000-0005-0000-0000-0000C5060000}"/>
    <cellStyle name="40% - Accent4 12 4" xfId="1954" xr:uid="{00000000-0005-0000-0000-0000C6060000}"/>
    <cellStyle name="40% - Accent4 12 4 2" xfId="1955" xr:uid="{00000000-0005-0000-0000-0000C7060000}"/>
    <cellStyle name="40% - Accent4 12 5" xfId="1956" xr:uid="{00000000-0005-0000-0000-0000C8060000}"/>
    <cellStyle name="40% - Accent4 12 5 2" xfId="1957" xr:uid="{00000000-0005-0000-0000-0000C9060000}"/>
    <cellStyle name="40% - Accent4 12 6" xfId="1958" xr:uid="{00000000-0005-0000-0000-0000CA060000}"/>
    <cellStyle name="40% - Accent4 12 6 2" xfId="1959" xr:uid="{00000000-0005-0000-0000-0000CB060000}"/>
    <cellStyle name="40% - Accent4 12 7" xfId="1960" xr:uid="{00000000-0005-0000-0000-0000CC060000}"/>
    <cellStyle name="40% - Accent4 12 7 2" xfId="1961" xr:uid="{00000000-0005-0000-0000-0000CD060000}"/>
    <cellStyle name="40% - Accent4 12 8" xfId="1962" xr:uid="{00000000-0005-0000-0000-0000CE060000}"/>
    <cellStyle name="40% - Accent4 12 8 2" xfId="1963" xr:uid="{00000000-0005-0000-0000-0000CF060000}"/>
    <cellStyle name="40% - Accent4 12 9" xfId="1964" xr:uid="{00000000-0005-0000-0000-0000D0060000}"/>
    <cellStyle name="40% - Accent4 12 9 2" xfId="1965" xr:uid="{00000000-0005-0000-0000-0000D1060000}"/>
    <cellStyle name="40% - Accent4 13" xfId="1966" xr:uid="{00000000-0005-0000-0000-0000D2060000}"/>
    <cellStyle name="40% - Accent4 13 2" xfId="1967" xr:uid="{00000000-0005-0000-0000-0000D3060000}"/>
    <cellStyle name="40% - Accent4 14" xfId="1968" xr:uid="{00000000-0005-0000-0000-0000D4060000}"/>
    <cellStyle name="40% - Accent4 14 2" xfId="1969" xr:uid="{00000000-0005-0000-0000-0000D5060000}"/>
    <cellStyle name="40% - Accent4 15" xfId="1970" xr:uid="{00000000-0005-0000-0000-0000D6060000}"/>
    <cellStyle name="40% - Accent4 15 2" xfId="1971" xr:uid="{00000000-0005-0000-0000-0000D7060000}"/>
    <cellStyle name="40% - Accent4 16" xfId="1972" xr:uid="{00000000-0005-0000-0000-0000D8060000}"/>
    <cellStyle name="40% - Accent4 16 2" xfId="1973" xr:uid="{00000000-0005-0000-0000-0000D9060000}"/>
    <cellStyle name="40% - Accent4 17" xfId="1974" xr:uid="{00000000-0005-0000-0000-0000DA060000}"/>
    <cellStyle name="40% - Accent4 18" xfId="1975" xr:uid="{00000000-0005-0000-0000-0000DB060000}"/>
    <cellStyle name="40% - Accent4 19" xfId="1976" xr:uid="{00000000-0005-0000-0000-0000DC060000}"/>
    <cellStyle name="40% - Accent4 2" xfId="1977" xr:uid="{00000000-0005-0000-0000-0000DD060000}"/>
    <cellStyle name="40% - Accent4 2 10" xfId="1978" xr:uid="{00000000-0005-0000-0000-0000DE060000}"/>
    <cellStyle name="40% - Accent4 2 10 2" xfId="1979" xr:uid="{00000000-0005-0000-0000-0000DF060000}"/>
    <cellStyle name="40% - Accent4 2 11" xfId="1980" xr:uid="{00000000-0005-0000-0000-0000E0060000}"/>
    <cellStyle name="40% - Accent4 2 11 2" xfId="1981" xr:uid="{00000000-0005-0000-0000-0000E1060000}"/>
    <cellStyle name="40% - Accent4 2 12" xfId="1982" xr:uid="{00000000-0005-0000-0000-0000E2060000}"/>
    <cellStyle name="40% - Accent4 2 13" xfId="1983" xr:uid="{00000000-0005-0000-0000-0000E3060000}"/>
    <cellStyle name="40% - Accent4 2 14" xfId="1984" xr:uid="{00000000-0005-0000-0000-0000E4060000}"/>
    <cellStyle name="40% - Accent4 2 15" xfId="1985" xr:uid="{00000000-0005-0000-0000-0000E5060000}"/>
    <cellStyle name="40% - Accent4 2 16" xfId="1986" xr:uid="{00000000-0005-0000-0000-0000E6060000}"/>
    <cellStyle name="40% - Accent4 2 17" xfId="1987" xr:uid="{00000000-0005-0000-0000-0000E7060000}"/>
    <cellStyle name="40% - Accent4 2 18" xfId="1988" xr:uid="{00000000-0005-0000-0000-0000E8060000}"/>
    <cellStyle name="40% - Accent4 2 19" xfId="1989" xr:uid="{00000000-0005-0000-0000-0000E9060000}"/>
    <cellStyle name="40% - Accent4 2 2" xfId="1990" xr:uid="{00000000-0005-0000-0000-0000EA060000}"/>
    <cellStyle name="40% - Accent4 2 2 2" xfId="1991" xr:uid="{00000000-0005-0000-0000-0000EB060000}"/>
    <cellStyle name="40% - Accent4 2 2 3" xfId="1992" xr:uid="{00000000-0005-0000-0000-0000EC060000}"/>
    <cellStyle name="40% - Accent4 2 20" xfId="1993" xr:uid="{00000000-0005-0000-0000-0000ED060000}"/>
    <cellStyle name="40% - Accent4 2 21" xfId="1994" xr:uid="{00000000-0005-0000-0000-0000EE060000}"/>
    <cellStyle name="40% - Accent4 2 22" xfId="1995" xr:uid="{00000000-0005-0000-0000-0000EF060000}"/>
    <cellStyle name="40% - Accent4 2 23" xfId="1996" xr:uid="{00000000-0005-0000-0000-0000F0060000}"/>
    <cellStyle name="40% - Accent4 2 24" xfId="1997" xr:uid="{00000000-0005-0000-0000-0000F1060000}"/>
    <cellStyle name="40% - Accent4 2 25" xfId="1998" xr:uid="{00000000-0005-0000-0000-0000F2060000}"/>
    <cellStyle name="40% - Accent4 2 3" xfId="1999" xr:uid="{00000000-0005-0000-0000-0000F3060000}"/>
    <cellStyle name="40% - Accent4 2 3 2" xfId="2000" xr:uid="{00000000-0005-0000-0000-0000F4060000}"/>
    <cellStyle name="40% - Accent4 2 3 3" xfId="2001" xr:uid="{00000000-0005-0000-0000-0000F5060000}"/>
    <cellStyle name="40% - Accent4 2 4" xfId="2002" xr:uid="{00000000-0005-0000-0000-0000F6060000}"/>
    <cellStyle name="40% - Accent4 2 4 2" xfId="2003" xr:uid="{00000000-0005-0000-0000-0000F7060000}"/>
    <cellStyle name="40% - Accent4 2 4 3" xfId="2004" xr:uid="{00000000-0005-0000-0000-0000F8060000}"/>
    <cellStyle name="40% - Accent4 2 5" xfId="2005" xr:uid="{00000000-0005-0000-0000-0000F9060000}"/>
    <cellStyle name="40% - Accent4 2 5 2" xfId="2006" xr:uid="{00000000-0005-0000-0000-0000FA060000}"/>
    <cellStyle name="40% - Accent4 2 5 3" xfId="2007" xr:uid="{00000000-0005-0000-0000-0000FB060000}"/>
    <cellStyle name="40% - Accent4 2 6" xfId="2008" xr:uid="{00000000-0005-0000-0000-0000FC060000}"/>
    <cellStyle name="40% - Accent4 2 6 2" xfId="2009" xr:uid="{00000000-0005-0000-0000-0000FD060000}"/>
    <cellStyle name="40% - Accent4 2 6 3" xfId="2010" xr:uid="{00000000-0005-0000-0000-0000FE060000}"/>
    <cellStyle name="40% - Accent4 2 7" xfId="2011" xr:uid="{00000000-0005-0000-0000-0000FF060000}"/>
    <cellStyle name="40% - Accent4 2 7 2" xfId="2012" xr:uid="{00000000-0005-0000-0000-000000070000}"/>
    <cellStyle name="40% - Accent4 2 7 3" xfId="2013" xr:uid="{00000000-0005-0000-0000-000001070000}"/>
    <cellStyle name="40% - Accent4 2 8" xfId="2014" xr:uid="{00000000-0005-0000-0000-000002070000}"/>
    <cellStyle name="40% - Accent4 2 8 2" xfId="2015" xr:uid="{00000000-0005-0000-0000-000003070000}"/>
    <cellStyle name="40% - Accent4 2 8 3" xfId="2016" xr:uid="{00000000-0005-0000-0000-000004070000}"/>
    <cellStyle name="40% - Accent4 2 9" xfId="2017" xr:uid="{00000000-0005-0000-0000-000005070000}"/>
    <cellStyle name="40% - Accent4 20" xfId="2018" xr:uid="{00000000-0005-0000-0000-000006070000}"/>
    <cellStyle name="40% - Accent4 21" xfId="2019" xr:uid="{00000000-0005-0000-0000-000007070000}"/>
    <cellStyle name="40% - Accent4 22" xfId="2020" xr:uid="{00000000-0005-0000-0000-000008070000}"/>
    <cellStyle name="40% - Accent4 23" xfId="2021" xr:uid="{00000000-0005-0000-0000-000009070000}"/>
    <cellStyle name="40% - Accent4 24" xfId="2022" xr:uid="{00000000-0005-0000-0000-00000A070000}"/>
    <cellStyle name="40% - Accent4 25" xfId="2023" xr:uid="{00000000-0005-0000-0000-00000B070000}"/>
    <cellStyle name="40% - Accent4 26" xfId="2024" xr:uid="{00000000-0005-0000-0000-00000C070000}"/>
    <cellStyle name="40% - Accent4 27" xfId="2025" xr:uid="{00000000-0005-0000-0000-00000D070000}"/>
    <cellStyle name="40% - Accent4 28" xfId="2026" xr:uid="{00000000-0005-0000-0000-00000E070000}"/>
    <cellStyle name="40% - Accent4 29" xfId="2027" xr:uid="{00000000-0005-0000-0000-00000F070000}"/>
    <cellStyle name="40% - Accent4 3" xfId="2028" xr:uid="{00000000-0005-0000-0000-000010070000}"/>
    <cellStyle name="40% - Accent4 3 2" xfId="2029" xr:uid="{00000000-0005-0000-0000-000011070000}"/>
    <cellStyle name="40% - Accent4 3 2 2" xfId="2030" xr:uid="{00000000-0005-0000-0000-000012070000}"/>
    <cellStyle name="40% - Accent4 3 3" xfId="2031" xr:uid="{00000000-0005-0000-0000-000013070000}"/>
    <cellStyle name="40% - Accent4 3 4" xfId="2032" xr:uid="{00000000-0005-0000-0000-000014070000}"/>
    <cellStyle name="40% - Accent4 30" xfId="2033" xr:uid="{00000000-0005-0000-0000-000015070000}"/>
    <cellStyle name="40% - Accent4 4" xfId="2034" xr:uid="{00000000-0005-0000-0000-000016070000}"/>
    <cellStyle name="40% - Accent4 4 2" xfId="2035" xr:uid="{00000000-0005-0000-0000-000017070000}"/>
    <cellStyle name="40% - Accent4 4 2 2" xfId="2036" xr:uid="{00000000-0005-0000-0000-000018070000}"/>
    <cellStyle name="40% - Accent4 4 3" xfId="2037" xr:uid="{00000000-0005-0000-0000-000019070000}"/>
    <cellStyle name="40% - Accent4 4 4" xfId="2038" xr:uid="{00000000-0005-0000-0000-00001A070000}"/>
    <cellStyle name="40% - Accent4 5" xfId="2039" xr:uid="{00000000-0005-0000-0000-00001B070000}"/>
    <cellStyle name="40% - Accent4 5 2" xfId="2040" xr:uid="{00000000-0005-0000-0000-00001C070000}"/>
    <cellStyle name="40% - Accent4 5 2 2" xfId="2041" xr:uid="{00000000-0005-0000-0000-00001D070000}"/>
    <cellStyle name="40% - Accent4 5 3" xfId="2042" xr:uid="{00000000-0005-0000-0000-00001E070000}"/>
    <cellStyle name="40% - Accent4 5 4" xfId="2043" xr:uid="{00000000-0005-0000-0000-00001F070000}"/>
    <cellStyle name="40% - Accent4 6" xfId="2044" xr:uid="{00000000-0005-0000-0000-000020070000}"/>
    <cellStyle name="40% - Accent4 6 2" xfId="2045" xr:uid="{00000000-0005-0000-0000-000021070000}"/>
    <cellStyle name="40% - Accent4 6 2 2" xfId="2046" xr:uid="{00000000-0005-0000-0000-000022070000}"/>
    <cellStyle name="40% - Accent4 6 3" xfId="2047" xr:uid="{00000000-0005-0000-0000-000023070000}"/>
    <cellStyle name="40% - Accent4 6 3 2" xfId="2048" xr:uid="{00000000-0005-0000-0000-000024070000}"/>
    <cellStyle name="40% - Accent4 6 4" xfId="2049" xr:uid="{00000000-0005-0000-0000-000025070000}"/>
    <cellStyle name="40% - Accent4 6 5" xfId="2050" xr:uid="{00000000-0005-0000-0000-000026070000}"/>
    <cellStyle name="40% - Accent4 6 6" xfId="2051" xr:uid="{00000000-0005-0000-0000-000027070000}"/>
    <cellStyle name="40% - Accent4 7" xfId="2052" xr:uid="{00000000-0005-0000-0000-000028070000}"/>
    <cellStyle name="40% - Accent4 7 10" xfId="2053" xr:uid="{00000000-0005-0000-0000-000029070000}"/>
    <cellStyle name="40% - Accent4 7 10 2" xfId="2054" xr:uid="{00000000-0005-0000-0000-00002A070000}"/>
    <cellStyle name="40% - Accent4 7 11" xfId="2055" xr:uid="{00000000-0005-0000-0000-00002B070000}"/>
    <cellStyle name="40% - Accent4 7 11 2" xfId="2056" xr:uid="{00000000-0005-0000-0000-00002C070000}"/>
    <cellStyle name="40% - Accent4 7 12" xfId="2057" xr:uid="{00000000-0005-0000-0000-00002D070000}"/>
    <cellStyle name="40% - Accent4 7 13" xfId="2058" xr:uid="{00000000-0005-0000-0000-00002E070000}"/>
    <cellStyle name="40% - Accent4 7 2" xfId="2059" xr:uid="{00000000-0005-0000-0000-00002F070000}"/>
    <cellStyle name="40% - Accent4 7 2 2" xfId="2060" xr:uid="{00000000-0005-0000-0000-000030070000}"/>
    <cellStyle name="40% - Accent4 7 3" xfId="2061" xr:uid="{00000000-0005-0000-0000-000031070000}"/>
    <cellStyle name="40% - Accent4 7 3 2" xfId="2062" xr:uid="{00000000-0005-0000-0000-000032070000}"/>
    <cellStyle name="40% - Accent4 7 4" xfId="2063" xr:uid="{00000000-0005-0000-0000-000033070000}"/>
    <cellStyle name="40% - Accent4 7 4 2" xfId="2064" xr:uid="{00000000-0005-0000-0000-000034070000}"/>
    <cellStyle name="40% - Accent4 7 5" xfId="2065" xr:uid="{00000000-0005-0000-0000-000035070000}"/>
    <cellStyle name="40% - Accent4 7 5 2" xfId="2066" xr:uid="{00000000-0005-0000-0000-000036070000}"/>
    <cellStyle name="40% - Accent4 7 6" xfId="2067" xr:uid="{00000000-0005-0000-0000-000037070000}"/>
    <cellStyle name="40% - Accent4 7 6 2" xfId="2068" xr:uid="{00000000-0005-0000-0000-000038070000}"/>
    <cellStyle name="40% - Accent4 7 7" xfId="2069" xr:uid="{00000000-0005-0000-0000-000039070000}"/>
    <cellStyle name="40% - Accent4 7 7 2" xfId="2070" xr:uid="{00000000-0005-0000-0000-00003A070000}"/>
    <cellStyle name="40% - Accent4 7 8" xfId="2071" xr:uid="{00000000-0005-0000-0000-00003B070000}"/>
    <cellStyle name="40% - Accent4 7 8 2" xfId="2072" xr:uid="{00000000-0005-0000-0000-00003C070000}"/>
    <cellStyle name="40% - Accent4 7 9" xfId="2073" xr:uid="{00000000-0005-0000-0000-00003D070000}"/>
    <cellStyle name="40% - Accent4 7 9 2" xfId="2074" xr:uid="{00000000-0005-0000-0000-00003E070000}"/>
    <cellStyle name="40% - Accent4 8" xfId="2075" xr:uid="{00000000-0005-0000-0000-00003F070000}"/>
    <cellStyle name="40% - Accent4 8 2" xfId="2076" xr:uid="{00000000-0005-0000-0000-000040070000}"/>
    <cellStyle name="40% - Accent4 8 3" xfId="2077" xr:uid="{00000000-0005-0000-0000-000041070000}"/>
    <cellStyle name="40% - Accent4 9" xfId="2078" xr:uid="{00000000-0005-0000-0000-000042070000}"/>
    <cellStyle name="40% - Accent4 9 2" xfId="2079" xr:uid="{00000000-0005-0000-0000-000043070000}"/>
    <cellStyle name="40% - Accent4 9 3" xfId="2080" xr:uid="{00000000-0005-0000-0000-000044070000}"/>
    <cellStyle name="40% - Accent5 10" xfId="2081" xr:uid="{00000000-0005-0000-0000-000045070000}"/>
    <cellStyle name="40% - Accent5 10 2" xfId="2082" xr:uid="{00000000-0005-0000-0000-000046070000}"/>
    <cellStyle name="40% - Accent5 10 3" xfId="2083" xr:uid="{00000000-0005-0000-0000-000047070000}"/>
    <cellStyle name="40% - Accent5 11" xfId="2084" xr:uid="{00000000-0005-0000-0000-000048070000}"/>
    <cellStyle name="40% - Accent5 11 2" xfId="2085" xr:uid="{00000000-0005-0000-0000-000049070000}"/>
    <cellStyle name="40% - Accent5 11 3" xfId="2086" xr:uid="{00000000-0005-0000-0000-00004A070000}"/>
    <cellStyle name="40% - Accent5 12" xfId="2087" xr:uid="{00000000-0005-0000-0000-00004B070000}"/>
    <cellStyle name="40% - Accent5 12 10" xfId="2088" xr:uid="{00000000-0005-0000-0000-00004C070000}"/>
    <cellStyle name="40% - Accent5 12 10 2" xfId="2089" xr:uid="{00000000-0005-0000-0000-00004D070000}"/>
    <cellStyle name="40% - Accent5 12 11" xfId="2090" xr:uid="{00000000-0005-0000-0000-00004E070000}"/>
    <cellStyle name="40% - Accent5 12 11 2" xfId="2091" xr:uid="{00000000-0005-0000-0000-00004F070000}"/>
    <cellStyle name="40% - Accent5 12 12" xfId="2092" xr:uid="{00000000-0005-0000-0000-000050070000}"/>
    <cellStyle name="40% - Accent5 12 12 2" xfId="2093" xr:uid="{00000000-0005-0000-0000-000051070000}"/>
    <cellStyle name="40% - Accent5 12 13" xfId="2094" xr:uid="{00000000-0005-0000-0000-000052070000}"/>
    <cellStyle name="40% - Accent5 12 13 2" xfId="2095" xr:uid="{00000000-0005-0000-0000-000053070000}"/>
    <cellStyle name="40% - Accent5 12 14" xfId="2096" xr:uid="{00000000-0005-0000-0000-000054070000}"/>
    <cellStyle name="40% - Accent5 12 14 2" xfId="2097" xr:uid="{00000000-0005-0000-0000-000055070000}"/>
    <cellStyle name="40% - Accent5 12 15" xfId="2098" xr:uid="{00000000-0005-0000-0000-000056070000}"/>
    <cellStyle name="40% - Accent5 12 15 2" xfId="2099" xr:uid="{00000000-0005-0000-0000-000057070000}"/>
    <cellStyle name="40% - Accent5 12 16" xfId="2100" xr:uid="{00000000-0005-0000-0000-000058070000}"/>
    <cellStyle name="40% - Accent5 12 16 2" xfId="2101" xr:uid="{00000000-0005-0000-0000-000059070000}"/>
    <cellStyle name="40% - Accent5 12 17" xfId="2102" xr:uid="{00000000-0005-0000-0000-00005A070000}"/>
    <cellStyle name="40% - Accent5 12 17 2" xfId="2103" xr:uid="{00000000-0005-0000-0000-00005B070000}"/>
    <cellStyle name="40% - Accent5 12 18" xfId="2104" xr:uid="{00000000-0005-0000-0000-00005C070000}"/>
    <cellStyle name="40% - Accent5 12 18 2" xfId="2105" xr:uid="{00000000-0005-0000-0000-00005D070000}"/>
    <cellStyle name="40% - Accent5 12 19" xfId="2106" xr:uid="{00000000-0005-0000-0000-00005E070000}"/>
    <cellStyle name="40% - Accent5 12 19 2" xfId="2107" xr:uid="{00000000-0005-0000-0000-00005F070000}"/>
    <cellStyle name="40% - Accent5 12 2" xfId="2108" xr:uid="{00000000-0005-0000-0000-000060070000}"/>
    <cellStyle name="40% - Accent5 12 2 2" xfId="2109" xr:uid="{00000000-0005-0000-0000-000061070000}"/>
    <cellStyle name="40% - Accent5 12 20" xfId="2110" xr:uid="{00000000-0005-0000-0000-000062070000}"/>
    <cellStyle name="40% - Accent5 12 20 2" xfId="2111" xr:uid="{00000000-0005-0000-0000-000063070000}"/>
    <cellStyle name="40% - Accent5 12 21" xfId="2112" xr:uid="{00000000-0005-0000-0000-000064070000}"/>
    <cellStyle name="40% - Accent5 12 21 2" xfId="2113" xr:uid="{00000000-0005-0000-0000-000065070000}"/>
    <cellStyle name="40% - Accent5 12 22" xfId="2114" xr:uid="{00000000-0005-0000-0000-000066070000}"/>
    <cellStyle name="40% - Accent5 12 22 2" xfId="2115" xr:uid="{00000000-0005-0000-0000-000067070000}"/>
    <cellStyle name="40% - Accent5 12 23" xfId="2116" xr:uid="{00000000-0005-0000-0000-000068070000}"/>
    <cellStyle name="40% - Accent5 12 23 2" xfId="2117" xr:uid="{00000000-0005-0000-0000-000069070000}"/>
    <cellStyle name="40% - Accent5 12 24" xfId="2118" xr:uid="{00000000-0005-0000-0000-00006A070000}"/>
    <cellStyle name="40% - Accent5 12 24 2" xfId="2119" xr:uid="{00000000-0005-0000-0000-00006B070000}"/>
    <cellStyle name="40% - Accent5 12 25" xfId="2120" xr:uid="{00000000-0005-0000-0000-00006C070000}"/>
    <cellStyle name="40% - Accent5 12 25 2" xfId="2121" xr:uid="{00000000-0005-0000-0000-00006D070000}"/>
    <cellStyle name="40% - Accent5 12 26" xfId="2122" xr:uid="{00000000-0005-0000-0000-00006E070000}"/>
    <cellStyle name="40% - Accent5 12 26 2" xfId="2123" xr:uid="{00000000-0005-0000-0000-00006F070000}"/>
    <cellStyle name="40% - Accent5 12 27" xfId="2124" xr:uid="{00000000-0005-0000-0000-000070070000}"/>
    <cellStyle name="40% - Accent5 12 27 2" xfId="2125" xr:uid="{00000000-0005-0000-0000-000071070000}"/>
    <cellStyle name="40% - Accent5 12 28" xfId="2126" xr:uid="{00000000-0005-0000-0000-000072070000}"/>
    <cellStyle name="40% - Accent5 12 28 2" xfId="2127" xr:uid="{00000000-0005-0000-0000-000073070000}"/>
    <cellStyle name="40% - Accent5 12 29" xfId="2128" xr:uid="{00000000-0005-0000-0000-000074070000}"/>
    <cellStyle name="40% - Accent5 12 29 2" xfId="2129" xr:uid="{00000000-0005-0000-0000-000075070000}"/>
    <cellStyle name="40% - Accent5 12 3" xfId="2130" xr:uid="{00000000-0005-0000-0000-000076070000}"/>
    <cellStyle name="40% - Accent5 12 3 2" xfId="2131" xr:uid="{00000000-0005-0000-0000-000077070000}"/>
    <cellStyle name="40% - Accent5 12 30" xfId="2132" xr:uid="{00000000-0005-0000-0000-000078070000}"/>
    <cellStyle name="40% - Accent5 12 30 2" xfId="2133" xr:uid="{00000000-0005-0000-0000-000079070000}"/>
    <cellStyle name="40% - Accent5 12 31" xfId="2134" xr:uid="{00000000-0005-0000-0000-00007A070000}"/>
    <cellStyle name="40% - Accent5 12 4" xfId="2135" xr:uid="{00000000-0005-0000-0000-00007B070000}"/>
    <cellStyle name="40% - Accent5 12 4 2" xfId="2136" xr:uid="{00000000-0005-0000-0000-00007C070000}"/>
    <cellStyle name="40% - Accent5 12 5" xfId="2137" xr:uid="{00000000-0005-0000-0000-00007D070000}"/>
    <cellStyle name="40% - Accent5 12 5 2" xfId="2138" xr:uid="{00000000-0005-0000-0000-00007E070000}"/>
    <cellStyle name="40% - Accent5 12 6" xfId="2139" xr:uid="{00000000-0005-0000-0000-00007F070000}"/>
    <cellStyle name="40% - Accent5 12 6 2" xfId="2140" xr:uid="{00000000-0005-0000-0000-000080070000}"/>
    <cellStyle name="40% - Accent5 12 7" xfId="2141" xr:uid="{00000000-0005-0000-0000-000081070000}"/>
    <cellStyle name="40% - Accent5 12 7 2" xfId="2142" xr:uid="{00000000-0005-0000-0000-000082070000}"/>
    <cellStyle name="40% - Accent5 12 8" xfId="2143" xr:uid="{00000000-0005-0000-0000-000083070000}"/>
    <cellStyle name="40% - Accent5 12 8 2" xfId="2144" xr:uid="{00000000-0005-0000-0000-000084070000}"/>
    <cellStyle name="40% - Accent5 12 9" xfId="2145" xr:uid="{00000000-0005-0000-0000-000085070000}"/>
    <cellStyle name="40% - Accent5 12 9 2" xfId="2146" xr:uid="{00000000-0005-0000-0000-000086070000}"/>
    <cellStyle name="40% - Accent5 13" xfId="2147" xr:uid="{00000000-0005-0000-0000-000087070000}"/>
    <cellStyle name="40% - Accent5 13 2" xfId="2148" xr:uid="{00000000-0005-0000-0000-000088070000}"/>
    <cellStyle name="40% - Accent5 14" xfId="2149" xr:uid="{00000000-0005-0000-0000-000089070000}"/>
    <cellStyle name="40% - Accent5 14 2" xfId="2150" xr:uid="{00000000-0005-0000-0000-00008A070000}"/>
    <cellStyle name="40% - Accent5 15" xfId="2151" xr:uid="{00000000-0005-0000-0000-00008B070000}"/>
    <cellStyle name="40% - Accent5 15 2" xfId="2152" xr:uid="{00000000-0005-0000-0000-00008C070000}"/>
    <cellStyle name="40% - Accent5 16" xfId="2153" xr:uid="{00000000-0005-0000-0000-00008D070000}"/>
    <cellStyle name="40% - Accent5 16 2" xfId="2154" xr:uid="{00000000-0005-0000-0000-00008E070000}"/>
    <cellStyle name="40% - Accent5 17" xfId="2155" xr:uid="{00000000-0005-0000-0000-00008F070000}"/>
    <cellStyle name="40% - Accent5 18" xfId="2156" xr:uid="{00000000-0005-0000-0000-000090070000}"/>
    <cellStyle name="40% - Accent5 19" xfId="2157" xr:uid="{00000000-0005-0000-0000-000091070000}"/>
    <cellStyle name="40% - Accent5 2" xfId="2158" xr:uid="{00000000-0005-0000-0000-000092070000}"/>
    <cellStyle name="40% - Accent5 2 10" xfId="2159" xr:uid="{00000000-0005-0000-0000-000093070000}"/>
    <cellStyle name="40% - Accent5 2 10 2" xfId="2160" xr:uid="{00000000-0005-0000-0000-000094070000}"/>
    <cellStyle name="40% - Accent5 2 11" xfId="2161" xr:uid="{00000000-0005-0000-0000-000095070000}"/>
    <cellStyle name="40% - Accent5 2 11 2" xfId="2162" xr:uid="{00000000-0005-0000-0000-000096070000}"/>
    <cellStyle name="40% - Accent5 2 12" xfId="2163" xr:uid="{00000000-0005-0000-0000-000097070000}"/>
    <cellStyle name="40% - Accent5 2 13" xfId="2164" xr:uid="{00000000-0005-0000-0000-000098070000}"/>
    <cellStyle name="40% - Accent5 2 14" xfId="2165" xr:uid="{00000000-0005-0000-0000-000099070000}"/>
    <cellStyle name="40% - Accent5 2 15" xfId="2166" xr:uid="{00000000-0005-0000-0000-00009A070000}"/>
    <cellStyle name="40% - Accent5 2 16" xfId="2167" xr:uid="{00000000-0005-0000-0000-00009B070000}"/>
    <cellStyle name="40% - Accent5 2 17" xfId="2168" xr:uid="{00000000-0005-0000-0000-00009C070000}"/>
    <cellStyle name="40% - Accent5 2 18" xfId="2169" xr:uid="{00000000-0005-0000-0000-00009D070000}"/>
    <cellStyle name="40% - Accent5 2 19" xfId="2170" xr:uid="{00000000-0005-0000-0000-00009E070000}"/>
    <cellStyle name="40% - Accent5 2 2" xfId="2171" xr:uid="{00000000-0005-0000-0000-00009F070000}"/>
    <cellStyle name="40% - Accent5 2 2 2" xfId="2172" xr:uid="{00000000-0005-0000-0000-0000A0070000}"/>
    <cellStyle name="40% - Accent5 2 2 3" xfId="2173" xr:uid="{00000000-0005-0000-0000-0000A1070000}"/>
    <cellStyle name="40% - Accent5 2 20" xfId="2174" xr:uid="{00000000-0005-0000-0000-0000A2070000}"/>
    <cellStyle name="40% - Accent5 2 21" xfId="2175" xr:uid="{00000000-0005-0000-0000-0000A3070000}"/>
    <cellStyle name="40% - Accent5 2 22" xfId="2176" xr:uid="{00000000-0005-0000-0000-0000A4070000}"/>
    <cellStyle name="40% - Accent5 2 23" xfId="2177" xr:uid="{00000000-0005-0000-0000-0000A5070000}"/>
    <cellStyle name="40% - Accent5 2 24" xfId="2178" xr:uid="{00000000-0005-0000-0000-0000A6070000}"/>
    <cellStyle name="40% - Accent5 2 25" xfId="2179" xr:uid="{00000000-0005-0000-0000-0000A7070000}"/>
    <cellStyle name="40% - Accent5 2 3" xfId="2180" xr:uid="{00000000-0005-0000-0000-0000A8070000}"/>
    <cellStyle name="40% - Accent5 2 3 2" xfId="2181" xr:uid="{00000000-0005-0000-0000-0000A9070000}"/>
    <cellStyle name="40% - Accent5 2 3 3" xfId="2182" xr:uid="{00000000-0005-0000-0000-0000AA070000}"/>
    <cellStyle name="40% - Accent5 2 4" xfId="2183" xr:uid="{00000000-0005-0000-0000-0000AB070000}"/>
    <cellStyle name="40% - Accent5 2 4 2" xfId="2184" xr:uid="{00000000-0005-0000-0000-0000AC070000}"/>
    <cellStyle name="40% - Accent5 2 4 3" xfId="2185" xr:uid="{00000000-0005-0000-0000-0000AD070000}"/>
    <cellStyle name="40% - Accent5 2 5" xfId="2186" xr:uid="{00000000-0005-0000-0000-0000AE070000}"/>
    <cellStyle name="40% - Accent5 2 5 2" xfId="2187" xr:uid="{00000000-0005-0000-0000-0000AF070000}"/>
    <cellStyle name="40% - Accent5 2 5 3" xfId="2188" xr:uid="{00000000-0005-0000-0000-0000B0070000}"/>
    <cellStyle name="40% - Accent5 2 6" xfId="2189" xr:uid="{00000000-0005-0000-0000-0000B1070000}"/>
    <cellStyle name="40% - Accent5 2 6 2" xfId="2190" xr:uid="{00000000-0005-0000-0000-0000B2070000}"/>
    <cellStyle name="40% - Accent5 2 6 3" xfId="2191" xr:uid="{00000000-0005-0000-0000-0000B3070000}"/>
    <cellStyle name="40% - Accent5 2 7" xfId="2192" xr:uid="{00000000-0005-0000-0000-0000B4070000}"/>
    <cellStyle name="40% - Accent5 2 7 2" xfId="2193" xr:uid="{00000000-0005-0000-0000-0000B5070000}"/>
    <cellStyle name="40% - Accent5 2 7 3" xfId="2194" xr:uid="{00000000-0005-0000-0000-0000B6070000}"/>
    <cellStyle name="40% - Accent5 2 8" xfId="2195" xr:uid="{00000000-0005-0000-0000-0000B7070000}"/>
    <cellStyle name="40% - Accent5 2 8 2" xfId="2196" xr:uid="{00000000-0005-0000-0000-0000B8070000}"/>
    <cellStyle name="40% - Accent5 2 8 3" xfId="2197" xr:uid="{00000000-0005-0000-0000-0000B9070000}"/>
    <cellStyle name="40% - Accent5 2 9" xfId="2198" xr:uid="{00000000-0005-0000-0000-0000BA070000}"/>
    <cellStyle name="40% - Accent5 20" xfId="2199" xr:uid="{00000000-0005-0000-0000-0000BB070000}"/>
    <cellStyle name="40% - Accent5 21" xfId="2200" xr:uid="{00000000-0005-0000-0000-0000BC070000}"/>
    <cellStyle name="40% - Accent5 22" xfId="2201" xr:uid="{00000000-0005-0000-0000-0000BD070000}"/>
    <cellStyle name="40% - Accent5 23" xfId="2202" xr:uid="{00000000-0005-0000-0000-0000BE070000}"/>
    <cellStyle name="40% - Accent5 24" xfId="2203" xr:uid="{00000000-0005-0000-0000-0000BF070000}"/>
    <cellStyle name="40% - Accent5 25" xfId="2204" xr:uid="{00000000-0005-0000-0000-0000C0070000}"/>
    <cellStyle name="40% - Accent5 26" xfId="2205" xr:uid="{00000000-0005-0000-0000-0000C1070000}"/>
    <cellStyle name="40% - Accent5 27" xfId="2206" xr:uid="{00000000-0005-0000-0000-0000C2070000}"/>
    <cellStyle name="40% - Accent5 28" xfId="2207" xr:uid="{00000000-0005-0000-0000-0000C3070000}"/>
    <cellStyle name="40% - Accent5 29" xfId="2208" xr:uid="{00000000-0005-0000-0000-0000C4070000}"/>
    <cellStyle name="40% - Accent5 3" xfId="2209" xr:uid="{00000000-0005-0000-0000-0000C5070000}"/>
    <cellStyle name="40% - Accent5 3 2" xfId="2210" xr:uid="{00000000-0005-0000-0000-0000C6070000}"/>
    <cellStyle name="40% - Accent5 3 2 2" xfId="2211" xr:uid="{00000000-0005-0000-0000-0000C7070000}"/>
    <cellStyle name="40% - Accent5 3 3" xfId="2212" xr:uid="{00000000-0005-0000-0000-0000C8070000}"/>
    <cellStyle name="40% - Accent5 3 4" xfId="2213" xr:uid="{00000000-0005-0000-0000-0000C9070000}"/>
    <cellStyle name="40% - Accent5 30" xfId="2214" xr:uid="{00000000-0005-0000-0000-0000CA070000}"/>
    <cellStyle name="40% - Accent5 4" xfId="2215" xr:uid="{00000000-0005-0000-0000-0000CB070000}"/>
    <cellStyle name="40% - Accent5 4 2" xfId="2216" xr:uid="{00000000-0005-0000-0000-0000CC070000}"/>
    <cellStyle name="40% - Accent5 4 2 2" xfId="2217" xr:uid="{00000000-0005-0000-0000-0000CD070000}"/>
    <cellStyle name="40% - Accent5 4 3" xfId="2218" xr:uid="{00000000-0005-0000-0000-0000CE070000}"/>
    <cellStyle name="40% - Accent5 4 4" xfId="2219" xr:uid="{00000000-0005-0000-0000-0000CF070000}"/>
    <cellStyle name="40% - Accent5 5" xfId="2220" xr:uid="{00000000-0005-0000-0000-0000D0070000}"/>
    <cellStyle name="40% - Accent5 5 2" xfId="2221" xr:uid="{00000000-0005-0000-0000-0000D1070000}"/>
    <cellStyle name="40% - Accent5 5 2 2" xfId="2222" xr:uid="{00000000-0005-0000-0000-0000D2070000}"/>
    <cellStyle name="40% - Accent5 5 3" xfId="2223" xr:uid="{00000000-0005-0000-0000-0000D3070000}"/>
    <cellStyle name="40% - Accent5 5 4" xfId="2224" xr:uid="{00000000-0005-0000-0000-0000D4070000}"/>
    <cellStyle name="40% - Accent5 6" xfId="2225" xr:uid="{00000000-0005-0000-0000-0000D5070000}"/>
    <cellStyle name="40% - Accent5 6 2" xfId="2226" xr:uid="{00000000-0005-0000-0000-0000D6070000}"/>
    <cellStyle name="40% - Accent5 6 2 2" xfId="2227" xr:uid="{00000000-0005-0000-0000-0000D7070000}"/>
    <cellStyle name="40% - Accent5 6 3" xfId="2228" xr:uid="{00000000-0005-0000-0000-0000D8070000}"/>
    <cellStyle name="40% - Accent5 6 3 2" xfId="2229" xr:uid="{00000000-0005-0000-0000-0000D9070000}"/>
    <cellStyle name="40% - Accent5 6 4" xfId="2230" xr:uid="{00000000-0005-0000-0000-0000DA070000}"/>
    <cellStyle name="40% - Accent5 6 5" xfId="2231" xr:uid="{00000000-0005-0000-0000-0000DB070000}"/>
    <cellStyle name="40% - Accent5 6 6" xfId="2232" xr:uid="{00000000-0005-0000-0000-0000DC070000}"/>
    <cellStyle name="40% - Accent5 7" xfId="2233" xr:uid="{00000000-0005-0000-0000-0000DD070000}"/>
    <cellStyle name="40% - Accent5 7 10" xfId="2234" xr:uid="{00000000-0005-0000-0000-0000DE070000}"/>
    <cellStyle name="40% - Accent5 7 10 2" xfId="2235" xr:uid="{00000000-0005-0000-0000-0000DF070000}"/>
    <cellStyle name="40% - Accent5 7 11" xfId="2236" xr:uid="{00000000-0005-0000-0000-0000E0070000}"/>
    <cellStyle name="40% - Accent5 7 11 2" xfId="2237" xr:uid="{00000000-0005-0000-0000-0000E1070000}"/>
    <cellStyle name="40% - Accent5 7 12" xfId="2238" xr:uid="{00000000-0005-0000-0000-0000E2070000}"/>
    <cellStyle name="40% - Accent5 7 13" xfId="2239" xr:uid="{00000000-0005-0000-0000-0000E3070000}"/>
    <cellStyle name="40% - Accent5 7 2" xfId="2240" xr:uid="{00000000-0005-0000-0000-0000E4070000}"/>
    <cellStyle name="40% - Accent5 7 2 2" xfId="2241" xr:uid="{00000000-0005-0000-0000-0000E5070000}"/>
    <cellStyle name="40% - Accent5 7 3" xfId="2242" xr:uid="{00000000-0005-0000-0000-0000E6070000}"/>
    <cellStyle name="40% - Accent5 7 3 2" xfId="2243" xr:uid="{00000000-0005-0000-0000-0000E7070000}"/>
    <cellStyle name="40% - Accent5 7 4" xfId="2244" xr:uid="{00000000-0005-0000-0000-0000E8070000}"/>
    <cellStyle name="40% - Accent5 7 4 2" xfId="2245" xr:uid="{00000000-0005-0000-0000-0000E9070000}"/>
    <cellStyle name="40% - Accent5 7 5" xfId="2246" xr:uid="{00000000-0005-0000-0000-0000EA070000}"/>
    <cellStyle name="40% - Accent5 7 5 2" xfId="2247" xr:uid="{00000000-0005-0000-0000-0000EB070000}"/>
    <cellStyle name="40% - Accent5 7 6" xfId="2248" xr:uid="{00000000-0005-0000-0000-0000EC070000}"/>
    <cellStyle name="40% - Accent5 7 6 2" xfId="2249" xr:uid="{00000000-0005-0000-0000-0000ED070000}"/>
    <cellStyle name="40% - Accent5 7 7" xfId="2250" xr:uid="{00000000-0005-0000-0000-0000EE070000}"/>
    <cellStyle name="40% - Accent5 7 7 2" xfId="2251" xr:uid="{00000000-0005-0000-0000-0000EF070000}"/>
    <cellStyle name="40% - Accent5 7 8" xfId="2252" xr:uid="{00000000-0005-0000-0000-0000F0070000}"/>
    <cellStyle name="40% - Accent5 7 8 2" xfId="2253" xr:uid="{00000000-0005-0000-0000-0000F1070000}"/>
    <cellStyle name="40% - Accent5 7 9" xfId="2254" xr:uid="{00000000-0005-0000-0000-0000F2070000}"/>
    <cellStyle name="40% - Accent5 7 9 2" xfId="2255" xr:uid="{00000000-0005-0000-0000-0000F3070000}"/>
    <cellStyle name="40% - Accent5 8" xfId="2256" xr:uid="{00000000-0005-0000-0000-0000F4070000}"/>
    <cellStyle name="40% - Accent5 8 2" xfId="2257" xr:uid="{00000000-0005-0000-0000-0000F5070000}"/>
    <cellStyle name="40% - Accent5 8 3" xfId="2258" xr:uid="{00000000-0005-0000-0000-0000F6070000}"/>
    <cellStyle name="40% - Accent5 9" xfId="2259" xr:uid="{00000000-0005-0000-0000-0000F7070000}"/>
    <cellStyle name="40% - Accent5 9 2" xfId="2260" xr:uid="{00000000-0005-0000-0000-0000F8070000}"/>
    <cellStyle name="40% - Accent5 9 3" xfId="2261" xr:uid="{00000000-0005-0000-0000-0000F9070000}"/>
    <cellStyle name="40% - Accent6 10" xfId="2262" xr:uid="{00000000-0005-0000-0000-0000FA070000}"/>
    <cellStyle name="40% - Accent6 10 2" xfId="2263" xr:uid="{00000000-0005-0000-0000-0000FB070000}"/>
    <cellStyle name="40% - Accent6 10 3" xfId="2264" xr:uid="{00000000-0005-0000-0000-0000FC070000}"/>
    <cellStyle name="40% - Accent6 11" xfId="2265" xr:uid="{00000000-0005-0000-0000-0000FD070000}"/>
    <cellStyle name="40% - Accent6 11 2" xfId="2266" xr:uid="{00000000-0005-0000-0000-0000FE070000}"/>
    <cellStyle name="40% - Accent6 11 3" xfId="2267" xr:uid="{00000000-0005-0000-0000-0000FF070000}"/>
    <cellStyle name="40% - Accent6 12" xfId="2268" xr:uid="{00000000-0005-0000-0000-000000080000}"/>
    <cellStyle name="40% - Accent6 12 10" xfId="2269" xr:uid="{00000000-0005-0000-0000-000001080000}"/>
    <cellStyle name="40% - Accent6 12 10 2" xfId="2270" xr:uid="{00000000-0005-0000-0000-000002080000}"/>
    <cellStyle name="40% - Accent6 12 11" xfId="2271" xr:uid="{00000000-0005-0000-0000-000003080000}"/>
    <cellStyle name="40% - Accent6 12 11 2" xfId="2272" xr:uid="{00000000-0005-0000-0000-000004080000}"/>
    <cellStyle name="40% - Accent6 12 12" xfId="2273" xr:uid="{00000000-0005-0000-0000-000005080000}"/>
    <cellStyle name="40% - Accent6 12 12 2" xfId="2274" xr:uid="{00000000-0005-0000-0000-000006080000}"/>
    <cellStyle name="40% - Accent6 12 13" xfId="2275" xr:uid="{00000000-0005-0000-0000-000007080000}"/>
    <cellStyle name="40% - Accent6 12 13 2" xfId="2276" xr:uid="{00000000-0005-0000-0000-000008080000}"/>
    <cellStyle name="40% - Accent6 12 14" xfId="2277" xr:uid="{00000000-0005-0000-0000-000009080000}"/>
    <cellStyle name="40% - Accent6 12 14 2" xfId="2278" xr:uid="{00000000-0005-0000-0000-00000A080000}"/>
    <cellStyle name="40% - Accent6 12 15" xfId="2279" xr:uid="{00000000-0005-0000-0000-00000B080000}"/>
    <cellStyle name="40% - Accent6 12 15 2" xfId="2280" xr:uid="{00000000-0005-0000-0000-00000C080000}"/>
    <cellStyle name="40% - Accent6 12 16" xfId="2281" xr:uid="{00000000-0005-0000-0000-00000D080000}"/>
    <cellStyle name="40% - Accent6 12 16 2" xfId="2282" xr:uid="{00000000-0005-0000-0000-00000E080000}"/>
    <cellStyle name="40% - Accent6 12 17" xfId="2283" xr:uid="{00000000-0005-0000-0000-00000F080000}"/>
    <cellStyle name="40% - Accent6 12 17 2" xfId="2284" xr:uid="{00000000-0005-0000-0000-000010080000}"/>
    <cellStyle name="40% - Accent6 12 18" xfId="2285" xr:uid="{00000000-0005-0000-0000-000011080000}"/>
    <cellStyle name="40% - Accent6 12 18 2" xfId="2286" xr:uid="{00000000-0005-0000-0000-000012080000}"/>
    <cellStyle name="40% - Accent6 12 19" xfId="2287" xr:uid="{00000000-0005-0000-0000-000013080000}"/>
    <cellStyle name="40% - Accent6 12 19 2" xfId="2288" xr:uid="{00000000-0005-0000-0000-000014080000}"/>
    <cellStyle name="40% - Accent6 12 2" xfId="2289" xr:uid="{00000000-0005-0000-0000-000015080000}"/>
    <cellStyle name="40% - Accent6 12 2 2" xfId="2290" xr:uid="{00000000-0005-0000-0000-000016080000}"/>
    <cellStyle name="40% - Accent6 12 20" xfId="2291" xr:uid="{00000000-0005-0000-0000-000017080000}"/>
    <cellStyle name="40% - Accent6 12 20 2" xfId="2292" xr:uid="{00000000-0005-0000-0000-000018080000}"/>
    <cellStyle name="40% - Accent6 12 21" xfId="2293" xr:uid="{00000000-0005-0000-0000-000019080000}"/>
    <cellStyle name="40% - Accent6 12 21 2" xfId="2294" xr:uid="{00000000-0005-0000-0000-00001A080000}"/>
    <cellStyle name="40% - Accent6 12 22" xfId="2295" xr:uid="{00000000-0005-0000-0000-00001B080000}"/>
    <cellStyle name="40% - Accent6 12 22 2" xfId="2296" xr:uid="{00000000-0005-0000-0000-00001C080000}"/>
    <cellStyle name="40% - Accent6 12 23" xfId="2297" xr:uid="{00000000-0005-0000-0000-00001D080000}"/>
    <cellStyle name="40% - Accent6 12 23 2" xfId="2298" xr:uid="{00000000-0005-0000-0000-00001E080000}"/>
    <cellStyle name="40% - Accent6 12 24" xfId="2299" xr:uid="{00000000-0005-0000-0000-00001F080000}"/>
    <cellStyle name="40% - Accent6 12 24 2" xfId="2300" xr:uid="{00000000-0005-0000-0000-000020080000}"/>
    <cellStyle name="40% - Accent6 12 25" xfId="2301" xr:uid="{00000000-0005-0000-0000-000021080000}"/>
    <cellStyle name="40% - Accent6 12 25 2" xfId="2302" xr:uid="{00000000-0005-0000-0000-000022080000}"/>
    <cellStyle name="40% - Accent6 12 26" xfId="2303" xr:uid="{00000000-0005-0000-0000-000023080000}"/>
    <cellStyle name="40% - Accent6 12 26 2" xfId="2304" xr:uid="{00000000-0005-0000-0000-000024080000}"/>
    <cellStyle name="40% - Accent6 12 27" xfId="2305" xr:uid="{00000000-0005-0000-0000-000025080000}"/>
    <cellStyle name="40% - Accent6 12 27 2" xfId="2306" xr:uid="{00000000-0005-0000-0000-000026080000}"/>
    <cellStyle name="40% - Accent6 12 28" xfId="2307" xr:uid="{00000000-0005-0000-0000-000027080000}"/>
    <cellStyle name="40% - Accent6 12 28 2" xfId="2308" xr:uid="{00000000-0005-0000-0000-000028080000}"/>
    <cellStyle name="40% - Accent6 12 29" xfId="2309" xr:uid="{00000000-0005-0000-0000-000029080000}"/>
    <cellStyle name="40% - Accent6 12 29 2" xfId="2310" xr:uid="{00000000-0005-0000-0000-00002A080000}"/>
    <cellStyle name="40% - Accent6 12 3" xfId="2311" xr:uid="{00000000-0005-0000-0000-00002B080000}"/>
    <cellStyle name="40% - Accent6 12 3 2" xfId="2312" xr:uid="{00000000-0005-0000-0000-00002C080000}"/>
    <cellStyle name="40% - Accent6 12 30" xfId="2313" xr:uid="{00000000-0005-0000-0000-00002D080000}"/>
    <cellStyle name="40% - Accent6 12 30 2" xfId="2314" xr:uid="{00000000-0005-0000-0000-00002E080000}"/>
    <cellStyle name="40% - Accent6 12 31" xfId="2315" xr:uid="{00000000-0005-0000-0000-00002F080000}"/>
    <cellStyle name="40% - Accent6 12 4" xfId="2316" xr:uid="{00000000-0005-0000-0000-000030080000}"/>
    <cellStyle name="40% - Accent6 12 4 2" xfId="2317" xr:uid="{00000000-0005-0000-0000-000031080000}"/>
    <cellStyle name="40% - Accent6 12 5" xfId="2318" xr:uid="{00000000-0005-0000-0000-000032080000}"/>
    <cellStyle name="40% - Accent6 12 5 2" xfId="2319" xr:uid="{00000000-0005-0000-0000-000033080000}"/>
    <cellStyle name="40% - Accent6 12 6" xfId="2320" xr:uid="{00000000-0005-0000-0000-000034080000}"/>
    <cellStyle name="40% - Accent6 12 6 2" xfId="2321" xr:uid="{00000000-0005-0000-0000-000035080000}"/>
    <cellStyle name="40% - Accent6 12 7" xfId="2322" xr:uid="{00000000-0005-0000-0000-000036080000}"/>
    <cellStyle name="40% - Accent6 12 7 2" xfId="2323" xr:uid="{00000000-0005-0000-0000-000037080000}"/>
    <cellStyle name="40% - Accent6 12 8" xfId="2324" xr:uid="{00000000-0005-0000-0000-000038080000}"/>
    <cellStyle name="40% - Accent6 12 8 2" xfId="2325" xr:uid="{00000000-0005-0000-0000-000039080000}"/>
    <cellStyle name="40% - Accent6 12 9" xfId="2326" xr:uid="{00000000-0005-0000-0000-00003A080000}"/>
    <cellStyle name="40% - Accent6 12 9 2" xfId="2327" xr:uid="{00000000-0005-0000-0000-00003B080000}"/>
    <cellStyle name="40% - Accent6 13" xfId="2328" xr:uid="{00000000-0005-0000-0000-00003C080000}"/>
    <cellStyle name="40% - Accent6 13 2" xfId="2329" xr:uid="{00000000-0005-0000-0000-00003D080000}"/>
    <cellStyle name="40% - Accent6 14" xfId="2330" xr:uid="{00000000-0005-0000-0000-00003E080000}"/>
    <cellStyle name="40% - Accent6 14 2" xfId="2331" xr:uid="{00000000-0005-0000-0000-00003F080000}"/>
    <cellStyle name="40% - Accent6 15" xfId="2332" xr:uid="{00000000-0005-0000-0000-000040080000}"/>
    <cellStyle name="40% - Accent6 15 2" xfId="2333" xr:uid="{00000000-0005-0000-0000-000041080000}"/>
    <cellStyle name="40% - Accent6 16" xfId="2334" xr:uid="{00000000-0005-0000-0000-000042080000}"/>
    <cellStyle name="40% - Accent6 16 2" xfId="2335" xr:uid="{00000000-0005-0000-0000-000043080000}"/>
    <cellStyle name="40% - Accent6 17" xfId="2336" xr:uid="{00000000-0005-0000-0000-000044080000}"/>
    <cellStyle name="40% - Accent6 18" xfId="2337" xr:uid="{00000000-0005-0000-0000-000045080000}"/>
    <cellStyle name="40% - Accent6 19" xfId="2338" xr:uid="{00000000-0005-0000-0000-000046080000}"/>
    <cellStyle name="40% - Accent6 2" xfId="2339" xr:uid="{00000000-0005-0000-0000-000047080000}"/>
    <cellStyle name="40% - Accent6 2 10" xfId="2340" xr:uid="{00000000-0005-0000-0000-000048080000}"/>
    <cellStyle name="40% - Accent6 2 10 2" xfId="2341" xr:uid="{00000000-0005-0000-0000-000049080000}"/>
    <cellStyle name="40% - Accent6 2 11" xfId="2342" xr:uid="{00000000-0005-0000-0000-00004A080000}"/>
    <cellStyle name="40% - Accent6 2 11 2" xfId="2343" xr:uid="{00000000-0005-0000-0000-00004B080000}"/>
    <cellStyle name="40% - Accent6 2 12" xfId="2344" xr:uid="{00000000-0005-0000-0000-00004C080000}"/>
    <cellStyle name="40% - Accent6 2 13" xfId="2345" xr:uid="{00000000-0005-0000-0000-00004D080000}"/>
    <cellStyle name="40% - Accent6 2 14" xfId="2346" xr:uid="{00000000-0005-0000-0000-00004E080000}"/>
    <cellStyle name="40% - Accent6 2 15" xfId="2347" xr:uid="{00000000-0005-0000-0000-00004F080000}"/>
    <cellStyle name="40% - Accent6 2 16" xfId="2348" xr:uid="{00000000-0005-0000-0000-000050080000}"/>
    <cellStyle name="40% - Accent6 2 17" xfId="2349" xr:uid="{00000000-0005-0000-0000-000051080000}"/>
    <cellStyle name="40% - Accent6 2 18" xfId="2350" xr:uid="{00000000-0005-0000-0000-000052080000}"/>
    <cellStyle name="40% - Accent6 2 19" xfId="2351" xr:uid="{00000000-0005-0000-0000-000053080000}"/>
    <cellStyle name="40% - Accent6 2 2" xfId="2352" xr:uid="{00000000-0005-0000-0000-000054080000}"/>
    <cellStyle name="40% - Accent6 2 2 2" xfId="2353" xr:uid="{00000000-0005-0000-0000-000055080000}"/>
    <cellStyle name="40% - Accent6 2 2 3" xfId="2354" xr:uid="{00000000-0005-0000-0000-000056080000}"/>
    <cellStyle name="40% - Accent6 2 20" xfId="2355" xr:uid="{00000000-0005-0000-0000-000057080000}"/>
    <cellStyle name="40% - Accent6 2 21" xfId="2356" xr:uid="{00000000-0005-0000-0000-000058080000}"/>
    <cellStyle name="40% - Accent6 2 22" xfId="2357" xr:uid="{00000000-0005-0000-0000-000059080000}"/>
    <cellStyle name="40% - Accent6 2 23" xfId="2358" xr:uid="{00000000-0005-0000-0000-00005A080000}"/>
    <cellStyle name="40% - Accent6 2 24" xfId="2359" xr:uid="{00000000-0005-0000-0000-00005B080000}"/>
    <cellStyle name="40% - Accent6 2 25" xfId="2360" xr:uid="{00000000-0005-0000-0000-00005C080000}"/>
    <cellStyle name="40% - Accent6 2 3" xfId="2361" xr:uid="{00000000-0005-0000-0000-00005D080000}"/>
    <cellStyle name="40% - Accent6 2 3 2" xfId="2362" xr:uid="{00000000-0005-0000-0000-00005E080000}"/>
    <cellStyle name="40% - Accent6 2 3 3" xfId="2363" xr:uid="{00000000-0005-0000-0000-00005F080000}"/>
    <cellStyle name="40% - Accent6 2 4" xfId="2364" xr:uid="{00000000-0005-0000-0000-000060080000}"/>
    <cellStyle name="40% - Accent6 2 4 2" xfId="2365" xr:uid="{00000000-0005-0000-0000-000061080000}"/>
    <cellStyle name="40% - Accent6 2 4 3" xfId="2366" xr:uid="{00000000-0005-0000-0000-000062080000}"/>
    <cellStyle name="40% - Accent6 2 5" xfId="2367" xr:uid="{00000000-0005-0000-0000-000063080000}"/>
    <cellStyle name="40% - Accent6 2 5 2" xfId="2368" xr:uid="{00000000-0005-0000-0000-000064080000}"/>
    <cellStyle name="40% - Accent6 2 5 3" xfId="2369" xr:uid="{00000000-0005-0000-0000-000065080000}"/>
    <cellStyle name="40% - Accent6 2 6" xfId="2370" xr:uid="{00000000-0005-0000-0000-000066080000}"/>
    <cellStyle name="40% - Accent6 2 6 2" xfId="2371" xr:uid="{00000000-0005-0000-0000-000067080000}"/>
    <cellStyle name="40% - Accent6 2 6 3" xfId="2372" xr:uid="{00000000-0005-0000-0000-000068080000}"/>
    <cellStyle name="40% - Accent6 2 7" xfId="2373" xr:uid="{00000000-0005-0000-0000-000069080000}"/>
    <cellStyle name="40% - Accent6 2 7 2" xfId="2374" xr:uid="{00000000-0005-0000-0000-00006A080000}"/>
    <cellStyle name="40% - Accent6 2 7 3" xfId="2375" xr:uid="{00000000-0005-0000-0000-00006B080000}"/>
    <cellStyle name="40% - Accent6 2 8" xfId="2376" xr:uid="{00000000-0005-0000-0000-00006C080000}"/>
    <cellStyle name="40% - Accent6 2 8 2" xfId="2377" xr:uid="{00000000-0005-0000-0000-00006D080000}"/>
    <cellStyle name="40% - Accent6 2 8 3" xfId="2378" xr:uid="{00000000-0005-0000-0000-00006E080000}"/>
    <cellStyle name="40% - Accent6 2 9" xfId="2379" xr:uid="{00000000-0005-0000-0000-00006F080000}"/>
    <cellStyle name="40% - Accent6 20" xfId="2380" xr:uid="{00000000-0005-0000-0000-000070080000}"/>
    <cellStyle name="40% - Accent6 21" xfId="2381" xr:uid="{00000000-0005-0000-0000-000071080000}"/>
    <cellStyle name="40% - Accent6 22" xfId="2382" xr:uid="{00000000-0005-0000-0000-000072080000}"/>
    <cellStyle name="40% - Accent6 23" xfId="2383" xr:uid="{00000000-0005-0000-0000-000073080000}"/>
    <cellStyle name="40% - Accent6 24" xfId="2384" xr:uid="{00000000-0005-0000-0000-000074080000}"/>
    <cellStyle name="40% - Accent6 25" xfId="2385" xr:uid="{00000000-0005-0000-0000-000075080000}"/>
    <cellStyle name="40% - Accent6 26" xfId="2386" xr:uid="{00000000-0005-0000-0000-000076080000}"/>
    <cellStyle name="40% - Accent6 27" xfId="2387" xr:uid="{00000000-0005-0000-0000-000077080000}"/>
    <cellStyle name="40% - Accent6 28" xfId="2388" xr:uid="{00000000-0005-0000-0000-000078080000}"/>
    <cellStyle name="40% - Accent6 29" xfId="2389" xr:uid="{00000000-0005-0000-0000-000079080000}"/>
    <cellStyle name="40% - Accent6 3" xfId="2390" xr:uid="{00000000-0005-0000-0000-00007A080000}"/>
    <cellStyle name="40% - Accent6 3 2" xfId="2391" xr:uid="{00000000-0005-0000-0000-00007B080000}"/>
    <cellStyle name="40% - Accent6 3 2 2" xfId="2392" xr:uid="{00000000-0005-0000-0000-00007C080000}"/>
    <cellStyle name="40% - Accent6 3 3" xfId="2393" xr:uid="{00000000-0005-0000-0000-00007D080000}"/>
    <cellStyle name="40% - Accent6 3 4" xfId="2394" xr:uid="{00000000-0005-0000-0000-00007E080000}"/>
    <cellStyle name="40% - Accent6 30" xfId="2395" xr:uid="{00000000-0005-0000-0000-00007F080000}"/>
    <cellStyle name="40% - Accent6 4" xfId="2396" xr:uid="{00000000-0005-0000-0000-000080080000}"/>
    <cellStyle name="40% - Accent6 4 2" xfId="2397" xr:uid="{00000000-0005-0000-0000-000081080000}"/>
    <cellStyle name="40% - Accent6 4 2 2" xfId="2398" xr:uid="{00000000-0005-0000-0000-000082080000}"/>
    <cellStyle name="40% - Accent6 4 3" xfId="2399" xr:uid="{00000000-0005-0000-0000-000083080000}"/>
    <cellStyle name="40% - Accent6 4 4" xfId="2400" xr:uid="{00000000-0005-0000-0000-000084080000}"/>
    <cellStyle name="40% - Accent6 5" xfId="2401" xr:uid="{00000000-0005-0000-0000-000085080000}"/>
    <cellStyle name="40% - Accent6 5 2" xfId="2402" xr:uid="{00000000-0005-0000-0000-000086080000}"/>
    <cellStyle name="40% - Accent6 5 2 2" xfId="2403" xr:uid="{00000000-0005-0000-0000-000087080000}"/>
    <cellStyle name="40% - Accent6 5 3" xfId="2404" xr:uid="{00000000-0005-0000-0000-000088080000}"/>
    <cellStyle name="40% - Accent6 5 4" xfId="2405" xr:uid="{00000000-0005-0000-0000-000089080000}"/>
    <cellStyle name="40% - Accent6 6" xfId="2406" xr:uid="{00000000-0005-0000-0000-00008A080000}"/>
    <cellStyle name="40% - Accent6 6 2" xfId="2407" xr:uid="{00000000-0005-0000-0000-00008B080000}"/>
    <cellStyle name="40% - Accent6 6 2 2" xfId="2408" xr:uid="{00000000-0005-0000-0000-00008C080000}"/>
    <cellStyle name="40% - Accent6 6 3" xfId="2409" xr:uid="{00000000-0005-0000-0000-00008D080000}"/>
    <cellStyle name="40% - Accent6 6 3 2" xfId="2410" xr:uid="{00000000-0005-0000-0000-00008E080000}"/>
    <cellStyle name="40% - Accent6 6 4" xfId="2411" xr:uid="{00000000-0005-0000-0000-00008F080000}"/>
    <cellStyle name="40% - Accent6 6 5" xfId="2412" xr:uid="{00000000-0005-0000-0000-000090080000}"/>
    <cellStyle name="40% - Accent6 6 6" xfId="2413" xr:uid="{00000000-0005-0000-0000-000091080000}"/>
    <cellStyle name="40% - Accent6 7" xfId="2414" xr:uid="{00000000-0005-0000-0000-000092080000}"/>
    <cellStyle name="40% - Accent6 7 10" xfId="2415" xr:uid="{00000000-0005-0000-0000-000093080000}"/>
    <cellStyle name="40% - Accent6 7 10 2" xfId="2416" xr:uid="{00000000-0005-0000-0000-000094080000}"/>
    <cellStyle name="40% - Accent6 7 11" xfId="2417" xr:uid="{00000000-0005-0000-0000-000095080000}"/>
    <cellStyle name="40% - Accent6 7 11 2" xfId="2418" xr:uid="{00000000-0005-0000-0000-000096080000}"/>
    <cellStyle name="40% - Accent6 7 12" xfId="2419" xr:uid="{00000000-0005-0000-0000-000097080000}"/>
    <cellStyle name="40% - Accent6 7 13" xfId="2420" xr:uid="{00000000-0005-0000-0000-000098080000}"/>
    <cellStyle name="40% - Accent6 7 2" xfId="2421" xr:uid="{00000000-0005-0000-0000-000099080000}"/>
    <cellStyle name="40% - Accent6 7 2 2" xfId="2422" xr:uid="{00000000-0005-0000-0000-00009A080000}"/>
    <cellStyle name="40% - Accent6 7 3" xfId="2423" xr:uid="{00000000-0005-0000-0000-00009B080000}"/>
    <cellStyle name="40% - Accent6 7 3 2" xfId="2424" xr:uid="{00000000-0005-0000-0000-00009C080000}"/>
    <cellStyle name="40% - Accent6 7 4" xfId="2425" xr:uid="{00000000-0005-0000-0000-00009D080000}"/>
    <cellStyle name="40% - Accent6 7 4 2" xfId="2426" xr:uid="{00000000-0005-0000-0000-00009E080000}"/>
    <cellStyle name="40% - Accent6 7 5" xfId="2427" xr:uid="{00000000-0005-0000-0000-00009F080000}"/>
    <cellStyle name="40% - Accent6 7 5 2" xfId="2428" xr:uid="{00000000-0005-0000-0000-0000A0080000}"/>
    <cellStyle name="40% - Accent6 7 6" xfId="2429" xr:uid="{00000000-0005-0000-0000-0000A1080000}"/>
    <cellStyle name="40% - Accent6 7 6 2" xfId="2430" xr:uid="{00000000-0005-0000-0000-0000A2080000}"/>
    <cellStyle name="40% - Accent6 7 7" xfId="2431" xr:uid="{00000000-0005-0000-0000-0000A3080000}"/>
    <cellStyle name="40% - Accent6 7 7 2" xfId="2432" xr:uid="{00000000-0005-0000-0000-0000A4080000}"/>
    <cellStyle name="40% - Accent6 7 8" xfId="2433" xr:uid="{00000000-0005-0000-0000-0000A5080000}"/>
    <cellStyle name="40% - Accent6 7 8 2" xfId="2434" xr:uid="{00000000-0005-0000-0000-0000A6080000}"/>
    <cellStyle name="40% - Accent6 7 9" xfId="2435" xr:uid="{00000000-0005-0000-0000-0000A7080000}"/>
    <cellStyle name="40% - Accent6 7 9 2" xfId="2436" xr:uid="{00000000-0005-0000-0000-0000A8080000}"/>
    <cellStyle name="40% - Accent6 8" xfId="2437" xr:uid="{00000000-0005-0000-0000-0000A9080000}"/>
    <cellStyle name="40% - Accent6 8 2" xfId="2438" xr:uid="{00000000-0005-0000-0000-0000AA080000}"/>
    <cellStyle name="40% - Accent6 8 3" xfId="2439" xr:uid="{00000000-0005-0000-0000-0000AB080000}"/>
    <cellStyle name="40% - Accent6 9" xfId="2440" xr:uid="{00000000-0005-0000-0000-0000AC080000}"/>
    <cellStyle name="40% - Accent6 9 2" xfId="2441" xr:uid="{00000000-0005-0000-0000-0000AD080000}"/>
    <cellStyle name="40% - Accent6 9 3" xfId="2442" xr:uid="{00000000-0005-0000-0000-0000AE080000}"/>
    <cellStyle name="60% - Accent1 10" xfId="2443" xr:uid="{00000000-0005-0000-0000-0000AF080000}"/>
    <cellStyle name="60% - Accent1 10 2" xfId="2444" xr:uid="{00000000-0005-0000-0000-0000B0080000}"/>
    <cellStyle name="60% - Accent1 10 3" xfId="2445" xr:uid="{00000000-0005-0000-0000-0000B1080000}"/>
    <cellStyle name="60% - Accent1 11" xfId="2446" xr:uid="{00000000-0005-0000-0000-0000B2080000}"/>
    <cellStyle name="60% - Accent1 11 2" xfId="2447" xr:uid="{00000000-0005-0000-0000-0000B3080000}"/>
    <cellStyle name="60% - Accent1 11 3" xfId="2448" xr:uid="{00000000-0005-0000-0000-0000B4080000}"/>
    <cellStyle name="60% - Accent1 12" xfId="2449" xr:uid="{00000000-0005-0000-0000-0000B5080000}"/>
    <cellStyle name="60% - Accent1 12 10" xfId="2450" xr:uid="{00000000-0005-0000-0000-0000B6080000}"/>
    <cellStyle name="60% - Accent1 12 10 2" xfId="2451" xr:uid="{00000000-0005-0000-0000-0000B7080000}"/>
    <cellStyle name="60% - Accent1 12 11" xfId="2452" xr:uid="{00000000-0005-0000-0000-0000B8080000}"/>
    <cellStyle name="60% - Accent1 12 11 2" xfId="2453" xr:uid="{00000000-0005-0000-0000-0000B9080000}"/>
    <cellStyle name="60% - Accent1 12 12" xfId="2454" xr:uid="{00000000-0005-0000-0000-0000BA080000}"/>
    <cellStyle name="60% - Accent1 12 12 2" xfId="2455" xr:uid="{00000000-0005-0000-0000-0000BB080000}"/>
    <cellStyle name="60% - Accent1 12 13" xfId="2456" xr:uid="{00000000-0005-0000-0000-0000BC080000}"/>
    <cellStyle name="60% - Accent1 12 13 2" xfId="2457" xr:uid="{00000000-0005-0000-0000-0000BD080000}"/>
    <cellStyle name="60% - Accent1 12 14" xfId="2458" xr:uid="{00000000-0005-0000-0000-0000BE080000}"/>
    <cellStyle name="60% - Accent1 12 14 2" xfId="2459" xr:uid="{00000000-0005-0000-0000-0000BF080000}"/>
    <cellStyle name="60% - Accent1 12 15" xfId="2460" xr:uid="{00000000-0005-0000-0000-0000C0080000}"/>
    <cellStyle name="60% - Accent1 12 15 2" xfId="2461" xr:uid="{00000000-0005-0000-0000-0000C1080000}"/>
    <cellStyle name="60% - Accent1 12 16" xfId="2462" xr:uid="{00000000-0005-0000-0000-0000C2080000}"/>
    <cellStyle name="60% - Accent1 12 16 2" xfId="2463" xr:uid="{00000000-0005-0000-0000-0000C3080000}"/>
    <cellStyle name="60% - Accent1 12 17" xfId="2464" xr:uid="{00000000-0005-0000-0000-0000C4080000}"/>
    <cellStyle name="60% - Accent1 12 17 2" xfId="2465" xr:uid="{00000000-0005-0000-0000-0000C5080000}"/>
    <cellStyle name="60% - Accent1 12 18" xfId="2466" xr:uid="{00000000-0005-0000-0000-0000C6080000}"/>
    <cellStyle name="60% - Accent1 12 18 2" xfId="2467" xr:uid="{00000000-0005-0000-0000-0000C7080000}"/>
    <cellStyle name="60% - Accent1 12 19" xfId="2468" xr:uid="{00000000-0005-0000-0000-0000C8080000}"/>
    <cellStyle name="60% - Accent1 12 19 2" xfId="2469" xr:uid="{00000000-0005-0000-0000-0000C9080000}"/>
    <cellStyle name="60% - Accent1 12 2" xfId="2470" xr:uid="{00000000-0005-0000-0000-0000CA080000}"/>
    <cellStyle name="60% - Accent1 12 2 2" xfId="2471" xr:uid="{00000000-0005-0000-0000-0000CB080000}"/>
    <cellStyle name="60% - Accent1 12 20" xfId="2472" xr:uid="{00000000-0005-0000-0000-0000CC080000}"/>
    <cellStyle name="60% - Accent1 12 20 2" xfId="2473" xr:uid="{00000000-0005-0000-0000-0000CD080000}"/>
    <cellStyle name="60% - Accent1 12 21" xfId="2474" xr:uid="{00000000-0005-0000-0000-0000CE080000}"/>
    <cellStyle name="60% - Accent1 12 21 2" xfId="2475" xr:uid="{00000000-0005-0000-0000-0000CF080000}"/>
    <cellStyle name="60% - Accent1 12 22" xfId="2476" xr:uid="{00000000-0005-0000-0000-0000D0080000}"/>
    <cellStyle name="60% - Accent1 12 22 2" xfId="2477" xr:uid="{00000000-0005-0000-0000-0000D1080000}"/>
    <cellStyle name="60% - Accent1 12 23" xfId="2478" xr:uid="{00000000-0005-0000-0000-0000D2080000}"/>
    <cellStyle name="60% - Accent1 12 23 2" xfId="2479" xr:uid="{00000000-0005-0000-0000-0000D3080000}"/>
    <cellStyle name="60% - Accent1 12 24" xfId="2480" xr:uid="{00000000-0005-0000-0000-0000D4080000}"/>
    <cellStyle name="60% - Accent1 12 24 2" xfId="2481" xr:uid="{00000000-0005-0000-0000-0000D5080000}"/>
    <cellStyle name="60% - Accent1 12 25" xfId="2482" xr:uid="{00000000-0005-0000-0000-0000D6080000}"/>
    <cellStyle name="60% - Accent1 12 25 2" xfId="2483" xr:uid="{00000000-0005-0000-0000-0000D7080000}"/>
    <cellStyle name="60% - Accent1 12 26" xfId="2484" xr:uid="{00000000-0005-0000-0000-0000D8080000}"/>
    <cellStyle name="60% - Accent1 12 26 2" xfId="2485" xr:uid="{00000000-0005-0000-0000-0000D9080000}"/>
    <cellStyle name="60% - Accent1 12 27" xfId="2486" xr:uid="{00000000-0005-0000-0000-0000DA080000}"/>
    <cellStyle name="60% - Accent1 12 27 2" xfId="2487" xr:uid="{00000000-0005-0000-0000-0000DB080000}"/>
    <cellStyle name="60% - Accent1 12 28" xfId="2488" xr:uid="{00000000-0005-0000-0000-0000DC080000}"/>
    <cellStyle name="60% - Accent1 12 28 2" xfId="2489" xr:uid="{00000000-0005-0000-0000-0000DD080000}"/>
    <cellStyle name="60% - Accent1 12 29" xfId="2490" xr:uid="{00000000-0005-0000-0000-0000DE080000}"/>
    <cellStyle name="60% - Accent1 12 29 2" xfId="2491" xr:uid="{00000000-0005-0000-0000-0000DF080000}"/>
    <cellStyle name="60% - Accent1 12 3" xfId="2492" xr:uid="{00000000-0005-0000-0000-0000E0080000}"/>
    <cellStyle name="60% - Accent1 12 3 2" xfId="2493" xr:uid="{00000000-0005-0000-0000-0000E1080000}"/>
    <cellStyle name="60% - Accent1 12 30" xfId="2494" xr:uid="{00000000-0005-0000-0000-0000E2080000}"/>
    <cellStyle name="60% - Accent1 12 30 2" xfId="2495" xr:uid="{00000000-0005-0000-0000-0000E3080000}"/>
    <cellStyle name="60% - Accent1 12 31" xfId="2496" xr:uid="{00000000-0005-0000-0000-0000E4080000}"/>
    <cellStyle name="60% - Accent1 12 4" xfId="2497" xr:uid="{00000000-0005-0000-0000-0000E5080000}"/>
    <cellStyle name="60% - Accent1 12 4 2" xfId="2498" xr:uid="{00000000-0005-0000-0000-0000E6080000}"/>
    <cellStyle name="60% - Accent1 12 5" xfId="2499" xr:uid="{00000000-0005-0000-0000-0000E7080000}"/>
    <cellStyle name="60% - Accent1 12 5 2" xfId="2500" xr:uid="{00000000-0005-0000-0000-0000E8080000}"/>
    <cellStyle name="60% - Accent1 12 6" xfId="2501" xr:uid="{00000000-0005-0000-0000-0000E9080000}"/>
    <cellStyle name="60% - Accent1 12 6 2" xfId="2502" xr:uid="{00000000-0005-0000-0000-0000EA080000}"/>
    <cellStyle name="60% - Accent1 12 7" xfId="2503" xr:uid="{00000000-0005-0000-0000-0000EB080000}"/>
    <cellStyle name="60% - Accent1 12 7 2" xfId="2504" xr:uid="{00000000-0005-0000-0000-0000EC080000}"/>
    <cellStyle name="60% - Accent1 12 8" xfId="2505" xr:uid="{00000000-0005-0000-0000-0000ED080000}"/>
    <cellStyle name="60% - Accent1 12 8 2" xfId="2506" xr:uid="{00000000-0005-0000-0000-0000EE080000}"/>
    <cellStyle name="60% - Accent1 12 9" xfId="2507" xr:uid="{00000000-0005-0000-0000-0000EF080000}"/>
    <cellStyle name="60% - Accent1 12 9 2" xfId="2508" xr:uid="{00000000-0005-0000-0000-0000F0080000}"/>
    <cellStyle name="60% - Accent1 13" xfId="2509" xr:uid="{00000000-0005-0000-0000-0000F1080000}"/>
    <cellStyle name="60% - Accent1 13 2" xfId="2510" xr:uid="{00000000-0005-0000-0000-0000F2080000}"/>
    <cellStyle name="60% - Accent1 14" xfId="2511" xr:uid="{00000000-0005-0000-0000-0000F3080000}"/>
    <cellStyle name="60% - Accent1 14 2" xfId="2512" xr:uid="{00000000-0005-0000-0000-0000F4080000}"/>
    <cellStyle name="60% - Accent1 15" xfId="2513" xr:uid="{00000000-0005-0000-0000-0000F5080000}"/>
    <cellStyle name="60% - Accent1 15 2" xfId="2514" xr:uid="{00000000-0005-0000-0000-0000F6080000}"/>
    <cellStyle name="60% - Accent1 16" xfId="2515" xr:uid="{00000000-0005-0000-0000-0000F7080000}"/>
    <cellStyle name="60% - Accent1 16 2" xfId="2516" xr:uid="{00000000-0005-0000-0000-0000F8080000}"/>
    <cellStyle name="60% - Accent1 17" xfId="2517" xr:uid="{00000000-0005-0000-0000-0000F9080000}"/>
    <cellStyle name="60% - Accent1 18" xfId="2518" xr:uid="{00000000-0005-0000-0000-0000FA080000}"/>
    <cellStyle name="60% - Accent1 19" xfId="2519" xr:uid="{00000000-0005-0000-0000-0000FB080000}"/>
    <cellStyle name="60% - Accent1 2" xfId="2520" xr:uid="{00000000-0005-0000-0000-0000FC080000}"/>
    <cellStyle name="60% - Accent1 2 10" xfId="2521" xr:uid="{00000000-0005-0000-0000-0000FD080000}"/>
    <cellStyle name="60% - Accent1 2 10 2" xfId="2522" xr:uid="{00000000-0005-0000-0000-0000FE080000}"/>
    <cellStyle name="60% - Accent1 2 11" xfId="2523" xr:uid="{00000000-0005-0000-0000-0000FF080000}"/>
    <cellStyle name="60% - Accent1 2 11 2" xfId="2524" xr:uid="{00000000-0005-0000-0000-000000090000}"/>
    <cellStyle name="60% - Accent1 2 12" xfId="2525" xr:uid="{00000000-0005-0000-0000-000001090000}"/>
    <cellStyle name="60% - Accent1 2 13" xfId="2526" xr:uid="{00000000-0005-0000-0000-000002090000}"/>
    <cellStyle name="60% - Accent1 2 14" xfId="2527" xr:uid="{00000000-0005-0000-0000-000003090000}"/>
    <cellStyle name="60% - Accent1 2 15" xfId="2528" xr:uid="{00000000-0005-0000-0000-000004090000}"/>
    <cellStyle name="60% - Accent1 2 16" xfId="2529" xr:uid="{00000000-0005-0000-0000-000005090000}"/>
    <cellStyle name="60% - Accent1 2 17" xfId="2530" xr:uid="{00000000-0005-0000-0000-000006090000}"/>
    <cellStyle name="60% - Accent1 2 18" xfId="2531" xr:uid="{00000000-0005-0000-0000-000007090000}"/>
    <cellStyle name="60% - Accent1 2 19" xfId="2532" xr:uid="{00000000-0005-0000-0000-000008090000}"/>
    <cellStyle name="60% - Accent1 2 2" xfId="2533" xr:uid="{00000000-0005-0000-0000-000009090000}"/>
    <cellStyle name="60% - Accent1 2 2 2" xfId="2534" xr:uid="{00000000-0005-0000-0000-00000A090000}"/>
    <cellStyle name="60% - Accent1 2 2 3" xfId="2535" xr:uid="{00000000-0005-0000-0000-00000B090000}"/>
    <cellStyle name="60% - Accent1 2 20" xfId="2536" xr:uid="{00000000-0005-0000-0000-00000C090000}"/>
    <cellStyle name="60% - Accent1 2 21" xfId="2537" xr:uid="{00000000-0005-0000-0000-00000D090000}"/>
    <cellStyle name="60% - Accent1 2 22" xfId="2538" xr:uid="{00000000-0005-0000-0000-00000E090000}"/>
    <cellStyle name="60% - Accent1 2 23" xfId="2539" xr:uid="{00000000-0005-0000-0000-00000F090000}"/>
    <cellStyle name="60% - Accent1 2 24" xfId="2540" xr:uid="{00000000-0005-0000-0000-000010090000}"/>
    <cellStyle name="60% - Accent1 2 25" xfId="2541" xr:uid="{00000000-0005-0000-0000-000011090000}"/>
    <cellStyle name="60% - Accent1 2 3" xfId="2542" xr:uid="{00000000-0005-0000-0000-000012090000}"/>
    <cellStyle name="60% - Accent1 2 3 2" xfId="2543" xr:uid="{00000000-0005-0000-0000-000013090000}"/>
    <cellStyle name="60% - Accent1 2 3 3" xfId="2544" xr:uid="{00000000-0005-0000-0000-000014090000}"/>
    <cellStyle name="60% - Accent1 2 4" xfId="2545" xr:uid="{00000000-0005-0000-0000-000015090000}"/>
    <cellStyle name="60% - Accent1 2 4 2" xfId="2546" xr:uid="{00000000-0005-0000-0000-000016090000}"/>
    <cellStyle name="60% - Accent1 2 4 3" xfId="2547" xr:uid="{00000000-0005-0000-0000-000017090000}"/>
    <cellStyle name="60% - Accent1 2 5" xfId="2548" xr:uid="{00000000-0005-0000-0000-000018090000}"/>
    <cellStyle name="60% - Accent1 2 5 2" xfId="2549" xr:uid="{00000000-0005-0000-0000-000019090000}"/>
    <cellStyle name="60% - Accent1 2 5 3" xfId="2550" xr:uid="{00000000-0005-0000-0000-00001A090000}"/>
    <cellStyle name="60% - Accent1 2 6" xfId="2551" xr:uid="{00000000-0005-0000-0000-00001B090000}"/>
    <cellStyle name="60% - Accent1 2 6 2" xfId="2552" xr:uid="{00000000-0005-0000-0000-00001C090000}"/>
    <cellStyle name="60% - Accent1 2 6 3" xfId="2553" xr:uid="{00000000-0005-0000-0000-00001D090000}"/>
    <cellStyle name="60% - Accent1 2 7" xfId="2554" xr:uid="{00000000-0005-0000-0000-00001E090000}"/>
    <cellStyle name="60% - Accent1 2 7 2" xfId="2555" xr:uid="{00000000-0005-0000-0000-00001F090000}"/>
    <cellStyle name="60% - Accent1 2 7 3" xfId="2556" xr:uid="{00000000-0005-0000-0000-000020090000}"/>
    <cellStyle name="60% - Accent1 2 8" xfId="2557" xr:uid="{00000000-0005-0000-0000-000021090000}"/>
    <cellStyle name="60% - Accent1 2 8 2" xfId="2558" xr:uid="{00000000-0005-0000-0000-000022090000}"/>
    <cellStyle name="60% - Accent1 2 8 3" xfId="2559" xr:uid="{00000000-0005-0000-0000-000023090000}"/>
    <cellStyle name="60% - Accent1 2 9" xfId="2560" xr:uid="{00000000-0005-0000-0000-000024090000}"/>
    <cellStyle name="60% - Accent1 20" xfId="2561" xr:uid="{00000000-0005-0000-0000-000025090000}"/>
    <cellStyle name="60% - Accent1 21" xfId="2562" xr:uid="{00000000-0005-0000-0000-000026090000}"/>
    <cellStyle name="60% - Accent1 22" xfId="2563" xr:uid="{00000000-0005-0000-0000-000027090000}"/>
    <cellStyle name="60% - Accent1 23" xfId="2564" xr:uid="{00000000-0005-0000-0000-000028090000}"/>
    <cellStyle name="60% - Accent1 24" xfId="2565" xr:uid="{00000000-0005-0000-0000-000029090000}"/>
    <cellStyle name="60% - Accent1 25" xfId="2566" xr:uid="{00000000-0005-0000-0000-00002A090000}"/>
    <cellStyle name="60% - Accent1 26" xfId="2567" xr:uid="{00000000-0005-0000-0000-00002B090000}"/>
    <cellStyle name="60% - Accent1 27" xfId="2568" xr:uid="{00000000-0005-0000-0000-00002C090000}"/>
    <cellStyle name="60% - Accent1 28" xfId="2569" xr:uid="{00000000-0005-0000-0000-00002D090000}"/>
    <cellStyle name="60% - Accent1 29" xfId="2570" xr:uid="{00000000-0005-0000-0000-00002E090000}"/>
    <cellStyle name="60% - Accent1 3" xfId="2571" xr:uid="{00000000-0005-0000-0000-00002F090000}"/>
    <cellStyle name="60% - Accent1 3 2" xfId="2572" xr:uid="{00000000-0005-0000-0000-000030090000}"/>
    <cellStyle name="60% - Accent1 3 2 2" xfId="2573" xr:uid="{00000000-0005-0000-0000-000031090000}"/>
    <cellStyle name="60% - Accent1 3 3" xfId="2574" xr:uid="{00000000-0005-0000-0000-000032090000}"/>
    <cellStyle name="60% - Accent1 3 4" xfId="2575" xr:uid="{00000000-0005-0000-0000-000033090000}"/>
    <cellStyle name="60% - Accent1 30" xfId="2576" xr:uid="{00000000-0005-0000-0000-000034090000}"/>
    <cellStyle name="60% - Accent1 4" xfId="2577" xr:uid="{00000000-0005-0000-0000-000035090000}"/>
    <cellStyle name="60% - Accent1 4 2" xfId="2578" xr:uid="{00000000-0005-0000-0000-000036090000}"/>
    <cellStyle name="60% - Accent1 4 2 2" xfId="2579" xr:uid="{00000000-0005-0000-0000-000037090000}"/>
    <cellStyle name="60% - Accent1 4 3" xfId="2580" xr:uid="{00000000-0005-0000-0000-000038090000}"/>
    <cellStyle name="60% - Accent1 4 4" xfId="2581" xr:uid="{00000000-0005-0000-0000-000039090000}"/>
    <cellStyle name="60% - Accent1 5" xfId="2582" xr:uid="{00000000-0005-0000-0000-00003A090000}"/>
    <cellStyle name="60% - Accent1 5 2" xfId="2583" xr:uid="{00000000-0005-0000-0000-00003B090000}"/>
    <cellStyle name="60% - Accent1 5 2 2" xfId="2584" xr:uid="{00000000-0005-0000-0000-00003C090000}"/>
    <cellStyle name="60% - Accent1 5 3" xfId="2585" xr:uid="{00000000-0005-0000-0000-00003D090000}"/>
    <cellStyle name="60% - Accent1 5 4" xfId="2586" xr:uid="{00000000-0005-0000-0000-00003E090000}"/>
    <cellStyle name="60% - Accent1 6" xfId="2587" xr:uid="{00000000-0005-0000-0000-00003F090000}"/>
    <cellStyle name="60% - Accent1 6 2" xfId="2588" xr:uid="{00000000-0005-0000-0000-000040090000}"/>
    <cellStyle name="60% - Accent1 6 2 2" xfId="2589" xr:uid="{00000000-0005-0000-0000-000041090000}"/>
    <cellStyle name="60% - Accent1 6 3" xfId="2590" xr:uid="{00000000-0005-0000-0000-000042090000}"/>
    <cellStyle name="60% - Accent1 6 3 2" xfId="2591" xr:uid="{00000000-0005-0000-0000-000043090000}"/>
    <cellStyle name="60% - Accent1 6 4" xfId="2592" xr:uid="{00000000-0005-0000-0000-000044090000}"/>
    <cellStyle name="60% - Accent1 6 5" xfId="2593" xr:uid="{00000000-0005-0000-0000-000045090000}"/>
    <cellStyle name="60% - Accent1 6 6" xfId="2594" xr:uid="{00000000-0005-0000-0000-000046090000}"/>
    <cellStyle name="60% - Accent1 7" xfId="2595" xr:uid="{00000000-0005-0000-0000-000047090000}"/>
    <cellStyle name="60% - Accent1 7 10" xfId="2596" xr:uid="{00000000-0005-0000-0000-000048090000}"/>
    <cellStyle name="60% - Accent1 7 10 2" xfId="2597" xr:uid="{00000000-0005-0000-0000-000049090000}"/>
    <cellStyle name="60% - Accent1 7 11" xfId="2598" xr:uid="{00000000-0005-0000-0000-00004A090000}"/>
    <cellStyle name="60% - Accent1 7 11 2" xfId="2599" xr:uid="{00000000-0005-0000-0000-00004B090000}"/>
    <cellStyle name="60% - Accent1 7 12" xfId="2600" xr:uid="{00000000-0005-0000-0000-00004C090000}"/>
    <cellStyle name="60% - Accent1 7 13" xfId="2601" xr:uid="{00000000-0005-0000-0000-00004D090000}"/>
    <cellStyle name="60% - Accent1 7 2" xfId="2602" xr:uid="{00000000-0005-0000-0000-00004E090000}"/>
    <cellStyle name="60% - Accent1 7 2 2" xfId="2603" xr:uid="{00000000-0005-0000-0000-00004F090000}"/>
    <cellStyle name="60% - Accent1 7 3" xfId="2604" xr:uid="{00000000-0005-0000-0000-000050090000}"/>
    <cellStyle name="60% - Accent1 7 3 2" xfId="2605" xr:uid="{00000000-0005-0000-0000-000051090000}"/>
    <cellStyle name="60% - Accent1 7 4" xfId="2606" xr:uid="{00000000-0005-0000-0000-000052090000}"/>
    <cellStyle name="60% - Accent1 7 4 2" xfId="2607" xr:uid="{00000000-0005-0000-0000-000053090000}"/>
    <cellStyle name="60% - Accent1 7 5" xfId="2608" xr:uid="{00000000-0005-0000-0000-000054090000}"/>
    <cellStyle name="60% - Accent1 7 5 2" xfId="2609" xr:uid="{00000000-0005-0000-0000-000055090000}"/>
    <cellStyle name="60% - Accent1 7 6" xfId="2610" xr:uid="{00000000-0005-0000-0000-000056090000}"/>
    <cellStyle name="60% - Accent1 7 6 2" xfId="2611" xr:uid="{00000000-0005-0000-0000-000057090000}"/>
    <cellStyle name="60% - Accent1 7 7" xfId="2612" xr:uid="{00000000-0005-0000-0000-000058090000}"/>
    <cellStyle name="60% - Accent1 7 7 2" xfId="2613" xr:uid="{00000000-0005-0000-0000-000059090000}"/>
    <cellStyle name="60% - Accent1 7 8" xfId="2614" xr:uid="{00000000-0005-0000-0000-00005A090000}"/>
    <cellStyle name="60% - Accent1 7 8 2" xfId="2615" xr:uid="{00000000-0005-0000-0000-00005B090000}"/>
    <cellStyle name="60% - Accent1 7 9" xfId="2616" xr:uid="{00000000-0005-0000-0000-00005C090000}"/>
    <cellStyle name="60% - Accent1 7 9 2" xfId="2617" xr:uid="{00000000-0005-0000-0000-00005D090000}"/>
    <cellStyle name="60% - Accent1 8" xfId="2618" xr:uid="{00000000-0005-0000-0000-00005E090000}"/>
    <cellStyle name="60% - Accent1 8 2" xfId="2619" xr:uid="{00000000-0005-0000-0000-00005F090000}"/>
    <cellStyle name="60% - Accent1 8 3" xfId="2620" xr:uid="{00000000-0005-0000-0000-000060090000}"/>
    <cellStyle name="60% - Accent1 9" xfId="2621" xr:uid="{00000000-0005-0000-0000-000061090000}"/>
    <cellStyle name="60% - Accent1 9 2" xfId="2622" xr:uid="{00000000-0005-0000-0000-000062090000}"/>
    <cellStyle name="60% - Accent1 9 3" xfId="2623" xr:uid="{00000000-0005-0000-0000-000063090000}"/>
    <cellStyle name="60% - Accent2 10" xfId="2624" xr:uid="{00000000-0005-0000-0000-000064090000}"/>
    <cellStyle name="60% - Accent2 10 2" xfId="2625" xr:uid="{00000000-0005-0000-0000-000065090000}"/>
    <cellStyle name="60% - Accent2 10 3" xfId="2626" xr:uid="{00000000-0005-0000-0000-000066090000}"/>
    <cellStyle name="60% - Accent2 11" xfId="2627" xr:uid="{00000000-0005-0000-0000-000067090000}"/>
    <cellStyle name="60% - Accent2 11 2" xfId="2628" xr:uid="{00000000-0005-0000-0000-000068090000}"/>
    <cellStyle name="60% - Accent2 11 3" xfId="2629" xr:uid="{00000000-0005-0000-0000-000069090000}"/>
    <cellStyle name="60% - Accent2 12" xfId="2630" xr:uid="{00000000-0005-0000-0000-00006A090000}"/>
    <cellStyle name="60% - Accent2 12 10" xfId="2631" xr:uid="{00000000-0005-0000-0000-00006B090000}"/>
    <cellStyle name="60% - Accent2 12 10 2" xfId="2632" xr:uid="{00000000-0005-0000-0000-00006C090000}"/>
    <cellStyle name="60% - Accent2 12 11" xfId="2633" xr:uid="{00000000-0005-0000-0000-00006D090000}"/>
    <cellStyle name="60% - Accent2 12 11 2" xfId="2634" xr:uid="{00000000-0005-0000-0000-00006E090000}"/>
    <cellStyle name="60% - Accent2 12 12" xfId="2635" xr:uid="{00000000-0005-0000-0000-00006F090000}"/>
    <cellStyle name="60% - Accent2 12 12 2" xfId="2636" xr:uid="{00000000-0005-0000-0000-000070090000}"/>
    <cellStyle name="60% - Accent2 12 13" xfId="2637" xr:uid="{00000000-0005-0000-0000-000071090000}"/>
    <cellStyle name="60% - Accent2 12 13 2" xfId="2638" xr:uid="{00000000-0005-0000-0000-000072090000}"/>
    <cellStyle name="60% - Accent2 12 14" xfId="2639" xr:uid="{00000000-0005-0000-0000-000073090000}"/>
    <cellStyle name="60% - Accent2 12 14 2" xfId="2640" xr:uid="{00000000-0005-0000-0000-000074090000}"/>
    <cellStyle name="60% - Accent2 12 15" xfId="2641" xr:uid="{00000000-0005-0000-0000-000075090000}"/>
    <cellStyle name="60% - Accent2 12 15 2" xfId="2642" xr:uid="{00000000-0005-0000-0000-000076090000}"/>
    <cellStyle name="60% - Accent2 12 16" xfId="2643" xr:uid="{00000000-0005-0000-0000-000077090000}"/>
    <cellStyle name="60% - Accent2 12 16 2" xfId="2644" xr:uid="{00000000-0005-0000-0000-000078090000}"/>
    <cellStyle name="60% - Accent2 12 17" xfId="2645" xr:uid="{00000000-0005-0000-0000-000079090000}"/>
    <cellStyle name="60% - Accent2 12 17 2" xfId="2646" xr:uid="{00000000-0005-0000-0000-00007A090000}"/>
    <cellStyle name="60% - Accent2 12 18" xfId="2647" xr:uid="{00000000-0005-0000-0000-00007B090000}"/>
    <cellStyle name="60% - Accent2 12 18 2" xfId="2648" xr:uid="{00000000-0005-0000-0000-00007C090000}"/>
    <cellStyle name="60% - Accent2 12 19" xfId="2649" xr:uid="{00000000-0005-0000-0000-00007D090000}"/>
    <cellStyle name="60% - Accent2 12 19 2" xfId="2650" xr:uid="{00000000-0005-0000-0000-00007E090000}"/>
    <cellStyle name="60% - Accent2 12 2" xfId="2651" xr:uid="{00000000-0005-0000-0000-00007F090000}"/>
    <cellStyle name="60% - Accent2 12 2 2" xfId="2652" xr:uid="{00000000-0005-0000-0000-000080090000}"/>
    <cellStyle name="60% - Accent2 12 20" xfId="2653" xr:uid="{00000000-0005-0000-0000-000081090000}"/>
    <cellStyle name="60% - Accent2 12 20 2" xfId="2654" xr:uid="{00000000-0005-0000-0000-000082090000}"/>
    <cellStyle name="60% - Accent2 12 21" xfId="2655" xr:uid="{00000000-0005-0000-0000-000083090000}"/>
    <cellStyle name="60% - Accent2 12 21 2" xfId="2656" xr:uid="{00000000-0005-0000-0000-000084090000}"/>
    <cellStyle name="60% - Accent2 12 22" xfId="2657" xr:uid="{00000000-0005-0000-0000-000085090000}"/>
    <cellStyle name="60% - Accent2 12 22 2" xfId="2658" xr:uid="{00000000-0005-0000-0000-000086090000}"/>
    <cellStyle name="60% - Accent2 12 23" xfId="2659" xr:uid="{00000000-0005-0000-0000-000087090000}"/>
    <cellStyle name="60% - Accent2 12 23 2" xfId="2660" xr:uid="{00000000-0005-0000-0000-000088090000}"/>
    <cellStyle name="60% - Accent2 12 24" xfId="2661" xr:uid="{00000000-0005-0000-0000-000089090000}"/>
    <cellStyle name="60% - Accent2 12 24 2" xfId="2662" xr:uid="{00000000-0005-0000-0000-00008A090000}"/>
    <cellStyle name="60% - Accent2 12 25" xfId="2663" xr:uid="{00000000-0005-0000-0000-00008B090000}"/>
    <cellStyle name="60% - Accent2 12 25 2" xfId="2664" xr:uid="{00000000-0005-0000-0000-00008C090000}"/>
    <cellStyle name="60% - Accent2 12 26" xfId="2665" xr:uid="{00000000-0005-0000-0000-00008D090000}"/>
    <cellStyle name="60% - Accent2 12 26 2" xfId="2666" xr:uid="{00000000-0005-0000-0000-00008E090000}"/>
    <cellStyle name="60% - Accent2 12 27" xfId="2667" xr:uid="{00000000-0005-0000-0000-00008F090000}"/>
    <cellStyle name="60% - Accent2 12 27 2" xfId="2668" xr:uid="{00000000-0005-0000-0000-000090090000}"/>
    <cellStyle name="60% - Accent2 12 28" xfId="2669" xr:uid="{00000000-0005-0000-0000-000091090000}"/>
    <cellStyle name="60% - Accent2 12 28 2" xfId="2670" xr:uid="{00000000-0005-0000-0000-000092090000}"/>
    <cellStyle name="60% - Accent2 12 29" xfId="2671" xr:uid="{00000000-0005-0000-0000-000093090000}"/>
    <cellStyle name="60% - Accent2 12 29 2" xfId="2672" xr:uid="{00000000-0005-0000-0000-000094090000}"/>
    <cellStyle name="60% - Accent2 12 3" xfId="2673" xr:uid="{00000000-0005-0000-0000-000095090000}"/>
    <cellStyle name="60% - Accent2 12 3 2" xfId="2674" xr:uid="{00000000-0005-0000-0000-000096090000}"/>
    <cellStyle name="60% - Accent2 12 30" xfId="2675" xr:uid="{00000000-0005-0000-0000-000097090000}"/>
    <cellStyle name="60% - Accent2 12 30 2" xfId="2676" xr:uid="{00000000-0005-0000-0000-000098090000}"/>
    <cellStyle name="60% - Accent2 12 31" xfId="2677" xr:uid="{00000000-0005-0000-0000-000099090000}"/>
    <cellStyle name="60% - Accent2 12 4" xfId="2678" xr:uid="{00000000-0005-0000-0000-00009A090000}"/>
    <cellStyle name="60% - Accent2 12 4 2" xfId="2679" xr:uid="{00000000-0005-0000-0000-00009B090000}"/>
    <cellStyle name="60% - Accent2 12 5" xfId="2680" xr:uid="{00000000-0005-0000-0000-00009C090000}"/>
    <cellStyle name="60% - Accent2 12 5 2" xfId="2681" xr:uid="{00000000-0005-0000-0000-00009D090000}"/>
    <cellStyle name="60% - Accent2 12 6" xfId="2682" xr:uid="{00000000-0005-0000-0000-00009E090000}"/>
    <cellStyle name="60% - Accent2 12 6 2" xfId="2683" xr:uid="{00000000-0005-0000-0000-00009F090000}"/>
    <cellStyle name="60% - Accent2 12 7" xfId="2684" xr:uid="{00000000-0005-0000-0000-0000A0090000}"/>
    <cellStyle name="60% - Accent2 12 7 2" xfId="2685" xr:uid="{00000000-0005-0000-0000-0000A1090000}"/>
    <cellStyle name="60% - Accent2 12 8" xfId="2686" xr:uid="{00000000-0005-0000-0000-0000A2090000}"/>
    <cellStyle name="60% - Accent2 12 8 2" xfId="2687" xr:uid="{00000000-0005-0000-0000-0000A3090000}"/>
    <cellStyle name="60% - Accent2 12 9" xfId="2688" xr:uid="{00000000-0005-0000-0000-0000A4090000}"/>
    <cellStyle name="60% - Accent2 12 9 2" xfId="2689" xr:uid="{00000000-0005-0000-0000-0000A5090000}"/>
    <cellStyle name="60% - Accent2 13" xfId="2690" xr:uid="{00000000-0005-0000-0000-0000A6090000}"/>
    <cellStyle name="60% - Accent2 13 2" xfId="2691" xr:uid="{00000000-0005-0000-0000-0000A7090000}"/>
    <cellStyle name="60% - Accent2 14" xfId="2692" xr:uid="{00000000-0005-0000-0000-0000A8090000}"/>
    <cellStyle name="60% - Accent2 14 2" xfId="2693" xr:uid="{00000000-0005-0000-0000-0000A9090000}"/>
    <cellStyle name="60% - Accent2 15" xfId="2694" xr:uid="{00000000-0005-0000-0000-0000AA090000}"/>
    <cellStyle name="60% - Accent2 15 2" xfId="2695" xr:uid="{00000000-0005-0000-0000-0000AB090000}"/>
    <cellStyle name="60% - Accent2 16" xfId="2696" xr:uid="{00000000-0005-0000-0000-0000AC090000}"/>
    <cellStyle name="60% - Accent2 16 2" xfId="2697" xr:uid="{00000000-0005-0000-0000-0000AD090000}"/>
    <cellStyle name="60% - Accent2 17" xfId="2698" xr:uid="{00000000-0005-0000-0000-0000AE090000}"/>
    <cellStyle name="60% - Accent2 18" xfId="2699" xr:uid="{00000000-0005-0000-0000-0000AF090000}"/>
    <cellStyle name="60% - Accent2 19" xfId="2700" xr:uid="{00000000-0005-0000-0000-0000B0090000}"/>
    <cellStyle name="60% - Accent2 2" xfId="2701" xr:uid="{00000000-0005-0000-0000-0000B1090000}"/>
    <cellStyle name="60% - Accent2 2 10" xfId="2702" xr:uid="{00000000-0005-0000-0000-0000B2090000}"/>
    <cellStyle name="60% - Accent2 2 10 2" xfId="2703" xr:uid="{00000000-0005-0000-0000-0000B3090000}"/>
    <cellStyle name="60% - Accent2 2 11" xfId="2704" xr:uid="{00000000-0005-0000-0000-0000B4090000}"/>
    <cellStyle name="60% - Accent2 2 11 2" xfId="2705" xr:uid="{00000000-0005-0000-0000-0000B5090000}"/>
    <cellStyle name="60% - Accent2 2 12" xfId="2706" xr:uid="{00000000-0005-0000-0000-0000B6090000}"/>
    <cellStyle name="60% - Accent2 2 13" xfId="2707" xr:uid="{00000000-0005-0000-0000-0000B7090000}"/>
    <cellStyle name="60% - Accent2 2 14" xfId="2708" xr:uid="{00000000-0005-0000-0000-0000B8090000}"/>
    <cellStyle name="60% - Accent2 2 15" xfId="2709" xr:uid="{00000000-0005-0000-0000-0000B9090000}"/>
    <cellStyle name="60% - Accent2 2 16" xfId="2710" xr:uid="{00000000-0005-0000-0000-0000BA090000}"/>
    <cellStyle name="60% - Accent2 2 17" xfId="2711" xr:uid="{00000000-0005-0000-0000-0000BB090000}"/>
    <cellStyle name="60% - Accent2 2 18" xfId="2712" xr:uid="{00000000-0005-0000-0000-0000BC090000}"/>
    <cellStyle name="60% - Accent2 2 19" xfId="2713" xr:uid="{00000000-0005-0000-0000-0000BD090000}"/>
    <cellStyle name="60% - Accent2 2 2" xfId="2714" xr:uid="{00000000-0005-0000-0000-0000BE090000}"/>
    <cellStyle name="60% - Accent2 2 2 2" xfId="2715" xr:uid="{00000000-0005-0000-0000-0000BF090000}"/>
    <cellStyle name="60% - Accent2 2 2 3" xfId="2716" xr:uid="{00000000-0005-0000-0000-0000C0090000}"/>
    <cellStyle name="60% - Accent2 2 20" xfId="2717" xr:uid="{00000000-0005-0000-0000-0000C1090000}"/>
    <cellStyle name="60% - Accent2 2 21" xfId="2718" xr:uid="{00000000-0005-0000-0000-0000C2090000}"/>
    <cellStyle name="60% - Accent2 2 22" xfId="2719" xr:uid="{00000000-0005-0000-0000-0000C3090000}"/>
    <cellStyle name="60% - Accent2 2 23" xfId="2720" xr:uid="{00000000-0005-0000-0000-0000C4090000}"/>
    <cellStyle name="60% - Accent2 2 24" xfId="2721" xr:uid="{00000000-0005-0000-0000-0000C5090000}"/>
    <cellStyle name="60% - Accent2 2 25" xfId="2722" xr:uid="{00000000-0005-0000-0000-0000C6090000}"/>
    <cellStyle name="60% - Accent2 2 3" xfId="2723" xr:uid="{00000000-0005-0000-0000-0000C7090000}"/>
    <cellStyle name="60% - Accent2 2 3 2" xfId="2724" xr:uid="{00000000-0005-0000-0000-0000C8090000}"/>
    <cellStyle name="60% - Accent2 2 3 3" xfId="2725" xr:uid="{00000000-0005-0000-0000-0000C9090000}"/>
    <cellStyle name="60% - Accent2 2 4" xfId="2726" xr:uid="{00000000-0005-0000-0000-0000CA090000}"/>
    <cellStyle name="60% - Accent2 2 4 2" xfId="2727" xr:uid="{00000000-0005-0000-0000-0000CB090000}"/>
    <cellStyle name="60% - Accent2 2 4 3" xfId="2728" xr:uid="{00000000-0005-0000-0000-0000CC090000}"/>
    <cellStyle name="60% - Accent2 2 5" xfId="2729" xr:uid="{00000000-0005-0000-0000-0000CD090000}"/>
    <cellStyle name="60% - Accent2 2 5 2" xfId="2730" xr:uid="{00000000-0005-0000-0000-0000CE090000}"/>
    <cellStyle name="60% - Accent2 2 5 3" xfId="2731" xr:uid="{00000000-0005-0000-0000-0000CF090000}"/>
    <cellStyle name="60% - Accent2 2 6" xfId="2732" xr:uid="{00000000-0005-0000-0000-0000D0090000}"/>
    <cellStyle name="60% - Accent2 2 6 2" xfId="2733" xr:uid="{00000000-0005-0000-0000-0000D1090000}"/>
    <cellStyle name="60% - Accent2 2 6 3" xfId="2734" xr:uid="{00000000-0005-0000-0000-0000D2090000}"/>
    <cellStyle name="60% - Accent2 2 7" xfId="2735" xr:uid="{00000000-0005-0000-0000-0000D3090000}"/>
    <cellStyle name="60% - Accent2 2 7 2" xfId="2736" xr:uid="{00000000-0005-0000-0000-0000D4090000}"/>
    <cellStyle name="60% - Accent2 2 7 3" xfId="2737" xr:uid="{00000000-0005-0000-0000-0000D5090000}"/>
    <cellStyle name="60% - Accent2 2 8" xfId="2738" xr:uid="{00000000-0005-0000-0000-0000D6090000}"/>
    <cellStyle name="60% - Accent2 2 8 2" xfId="2739" xr:uid="{00000000-0005-0000-0000-0000D7090000}"/>
    <cellStyle name="60% - Accent2 2 8 3" xfId="2740" xr:uid="{00000000-0005-0000-0000-0000D8090000}"/>
    <cellStyle name="60% - Accent2 2 9" xfId="2741" xr:uid="{00000000-0005-0000-0000-0000D9090000}"/>
    <cellStyle name="60% - Accent2 20" xfId="2742" xr:uid="{00000000-0005-0000-0000-0000DA090000}"/>
    <cellStyle name="60% - Accent2 21" xfId="2743" xr:uid="{00000000-0005-0000-0000-0000DB090000}"/>
    <cellStyle name="60% - Accent2 22" xfId="2744" xr:uid="{00000000-0005-0000-0000-0000DC090000}"/>
    <cellStyle name="60% - Accent2 23" xfId="2745" xr:uid="{00000000-0005-0000-0000-0000DD090000}"/>
    <cellStyle name="60% - Accent2 24" xfId="2746" xr:uid="{00000000-0005-0000-0000-0000DE090000}"/>
    <cellStyle name="60% - Accent2 25" xfId="2747" xr:uid="{00000000-0005-0000-0000-0000DF090000}"/>
    <cellStyle name="60% - Accent2 26" xfId="2748" xr:uid="{00000000-0005-0000-0000-0000E0090000}"/>
    <cellStyle name="60% - Accent2 27" xfId="2749" xr:uid="{00000000-0005-0000-0000-0000E1090000}"/>
    <cellStyle name="60% - Accent2 28" xfId="2750" xr:uid="{00000000-0005-0000-0000-0000E2090000}"/>
    <cellStyle name="60% - Accent2 29" xfId="2751" xr:uid="{00000000-0005-0000-0000-0000E3090000}"/>
    <cellStyle name="60% - Accent2 3" xfId="2752" xr:uid="{00000000-0005-0000-0000-0000E4090000}"/>
    <cellStyle name="60% - Accent2 3 2" xfId="2753" xr:uid="{00000000-0005-0000-0000-0000E5090000}"/>
    <cellStyle name="60% - Accent2 3 2 2" xfId="2754" xr:uid="{00000000-0005-0000-0000-0000E6090000}"/>
    <cellStyle name="60% - Accent2 3 3" xfId="2755" xr:uid="{00000000-0005-0000-0000-0000E7090000}"/>
    <cellStyle name="60% - Accent2 3 4" xfId="2756" xr:uid="{00000000-0005-0000-0000-0000E8090000}"/>
    <cellStyle name="60% - Accent2 30" xfId="2757" xr:uid="{00000000-0005-0000-0000-0000E9090000}"/>
    <cellStyle name="60% - Accent2 4" xfId="2758" xr:uid="{00000000-0005-0000-0000-0000EA090000}"/>
    <cellStyle name="60% - Accent2 4 2" xfId="2759" xr:uid="{00000000-0005-0000-0000-0000EB090000}"/>
    <cellStyle name="60% - Accent2 4 2 2" xfId="2760" xr:uid="{00000000-0005-0000-0000-0000EC090000}"/>
    <cellStyle name="60% - Accent2 4 3" xfId="2761" xr:uid="{00000000-0005-0000-0000-0000ED090000}"/>
    <cellStyle name="60% - Accent2 4 4" xfId="2762" xr:uid="{00000000-0005-0000-0000-0000EE090000}"/>
    <cellStyle name="60% - Accent2 5" xfId="2763" xr:uid="{00000000-0005-0000-0000-0000EF090000}"/>
    <cellStyle name="60% - Accent2 5 2" xfId="2764" xr:uid="{00000000-0005-0000-0000-0000F0090000}"/>
    <cellStyle name="60% - Accent2 5 2 2" xfId="2765" xr:uid="{00000000-0005-0000-0000-0000F1090000}"/>
    <cellStyle name="60% - Accent2 5 3" xfId="2766" xr:uid="{00000000-0005-0000-0000-0000F2090000}"/>
    <cellStyle name="60% - Accent2 5 4" xfId="2767" xr:uid="{00000000-0005-0000-0000-0000F3090000}"/>
    <cellStyle name="60% - Accent2 6" xfId="2768" xr:uid="{00000000-0005-0000-0000-0000F4090000}"/>
    <cellStyle name="60% - Accent2 6 2" xfId="2769" xr:uid="{00000000-0005-0000-0000-0000F5090000}"/>
    <cellStyle name="60% - Accent2 6 2 2" xfId="2770" xr:uid="{00000000-0005-0000-0000-0000F6090000}"/>
    <cellStyle name="60% - Accent2 6 3" xfId="2771" xr:uid="{00000000-0005-0000-0000-0000F7090000}"/>
    <cellStyle name="60% - Accent2 6 3 2" xfId="2772" xr:uid="{00000000-0005-0000-0000-0000F8090000}"/>
    <cellStyle name="60% - Accent2 6 4" xfId="2773" xr:uid="{00000000-0005-0000-0000-0000F9090000}"/>
    <cellStyle name="60% - Accent2 6 5" xfId="2774" xr:uid="{00000000-0005-0000-0000-0000FA090000}"/>
    <cellStyle name="60% - Accent2 6 6" xfId="2775" xr:uid="{00000000-0005-0000-0000-0000FB090000}"/>
    <cellStyle name="60% - Accent2 7" xfId="2776" xr:uid="{00000000-0005-0000-0000-0000FC090000}"/>
    <cellStyle name="60% - Accent2 7 10" xfId="2777" xr:uid="{00000000-0005-0000-0000-0000FD090000}"/>
    <cellStyle name="60% - Accent2 7 10 2" xfId="2778" xr:uid="{00000000-0005-0000-0000-0000FE090000}"/>
    <cellStyle name="60% - Accent2 7 11" xfId="2779" xr:uid="{00000000-0005-0000-0000-0000FF090000}"/>
    <cellStyle name="60% - Accent2 7 11 2" xfId="2780" xr:uid="{00000000-0005-0000-0000-0000000A0000}"/>
    <cellStyle name="60% - Accent2 7 12" xfId="2781" xr:uid="{00000000-0005-0000-0000-0000010A0000}"/>
    <cellStyle name="60% - Accent2 7 13" xfId="2782" xr:uid="{00000000-0005-0000-0000-0000020A0000}"/>
    <cellStyle name="60% - Accent2 7 2" xfId="2783" xr:uid="{00000000-0005-0000-0000-0000030A0000}"/>
    <cellStyle name="60% - Accent2 7 2 2" xfId="2784" xr:uid="{00000000-0005-0000-0000-0000040A0000}"/>
    <cellStyle name="60% - Accent2 7 3" xfId="2785" xr:uid="{00000000-0005-0000-0000-0000050A0000}"/>
    <cellStyle name="60% - Accent2 7 3 2" xfId="2786" xr:uid="{00000000-0005-0000-0000-0000060A0000}"/>
    <cellStyle name="60% - Accent2 7 4" xfId="2787" xr:uid="{00000000-0005-0000-0000-0000070A0000}"/>
    <cellStyle name="60% - Accent2 7 4 2" xfId="2788" xr:uid="{00000000-0005-0000-0000-0000080A0000}"/>
    <cellStyle name="60% - Accent2 7 5" xfId="2789" xr:uid="{00000000-0005-0000-0000-0000090A0000}"/>
    <cellStyle name="60% - Accent2 7 5 2" xfId="2790" xr:uid="{00000000-0005-0000-0000-00000A0A0000}"/>
    <cellStyle name="60% - Accent2 7 6" xfId="2791" xr:uid="{00000000-0005-0000-0000-00000B0A0000}"/>
    <cellStyle name="60% - Accent2 7 6 2" xfId="2792" xr:uid="{00000000-0005-0000-0000-00000C0A0000}"/>
    <cellStyle name="60% - Accent2 7 7" xfId="2793" xr:uid="{00000000-0005-0000-0000-00000D0A0000}"/>
    <cellStyle name="60% - Accent2 7 7 2" xfId="2794" xr:uid="{00000000-0005-0000-0000-00000E0A0000}"/>
    <cellStyle name="60% - Accent2 7 8" xfId="2795" xr:uid="{00000000-0005-0000-0000-00000F0A0000}"/>
    <cellStyle name="60% - Accent2 7 8 2" xfId="2796" xr:uid="{00000000-0005-0000-0000-0000100A0000}"/>
    <cellStyle name="60% - Accent2 7 9" xfId="2797" xr:uid="{00000000-0005-0000-0000-0000110A0000}"/>
    <cellStyle name="60% - Accent2 7 9 2" xfId="2798" xr:uid="{00000000-0005-0000-0000-0000120A0000}"/>
    <cellStyle name="60% - Accent2 8" xfId="2799" xr:uid="{00000000-0005-0000-0000-0000130A0000}"/>
    <cellStyle name="60% - Accent2 8 2" xfId="2800" xr:uid="{00000000-0005-0000-0000-0000140A0000}"/>
    <cellStyle name="60% - Accent2 8 3" xfId="2801" xr:uid="{00000000-0005-0000-0000-0000150A0000}"/>
    <cellStyle name="60% - Accent2 9" xfId="2802" xr:uid="{00000000-0005-0000-0000-0000160A0000}"/>
    <cellStyle name="60% - Accent2 9 2" xfId="2803" xr:uid="{00000000-0005-0000-0000-0000170A0000}"/>
    <cellStyle name="60% - Accent2 9 3" xfId="2804" xr:uid="{00000000-0005-0000-0000-0000180A0000}"/>
    <cellStyle name="60% - Accent3 10" xfId="2805" xr:uid="{00000000-0005-0000-0000-0000190A0000}"/>
    <cellStyle name="60% - Accent3 10 2" xfId="2806" xr:uid="{00000000-0005-0000-0000-00001A0A0000}"/>
    <cellStyle name="60% - Accent3 10 3" xfId="2807" xr:uid="{00000000-0005-0000-0000-00001B0A0000}"/>
    <cellStyle name="60% - Accent3 11" xfId="2808" xr:uid="{00000000-0005-0000-0000-00001C0A0000}"/>
    <cellStyle name="60% - Accent3 11 2" xfId="2809" xr:uid="{00000000-0005-0000-0000-00001D0A0000}"/>
    <cellStyle name="60% - Accent3 11 3" xfId="2810" xr:uid="{00000000-0005-0000-0000-00001E0A0000}"/>
    <cellStyle name="60% - Accent3 12" xfId="2811" xr:uid="{00000000-0005-0000-0000-00001F0A0000}"/>
    <cellStyle name="60% - Accent3 12 10" xfId="2812" xr:uid="{00000000-0005-0000-0000-0000200A0000}"/>
    <cellStyle name="60% - Accent3 12 10 2" xfId="2813" xr:uid="{00000000-0005-0000-0000-0000210A0000}"/>
    <cellStyle name="60% - Accent3 12 11" xfId="2814" xr:uid="{00000000-0005-0000-0000-0000220A0000}"/>
    <cellStyle name="60% - Accent3 12 11 2" xfId="2815" xr:uid="{00000000-0005-0000-0000-0000230A0000}"/>
    <cellStyle name="60% - Accent3 12 12" xfId="2816" xr:uid="{00000000-0005-0000-0000-0000240A0000}"/>
    <cellStyle name="60% - Accent3 12 12 2" xfId="2817" xr:uid="{00000000-0005-0000-0000-0000250A0000}"/>
    <cellStyle name="60% - Accent3 12 13" xfId="2818" xr:uid="{00000000-0005-0000-0000-0000260A0000}"/>
    <cellStyle name="60% - Accent3 12 13 2" xfId="2819" xr:uid="{00000000-0005-0000-0000-0000270A0000}"/>
    <cellStyle name="60% - Accent3 12 14" xfId="2820" xr:uid="{00000000-0005-0000-0000-0000280A0000}"/>
    <cellStyle name="60% - Accent3 12 14 2" xfId="2821" xr:uid="{00000000-0005-0000-0000-0000290A0000}"/>
    <cellStyle name="60% - Accent3 12 15" xfId="2822" xr:uid="{00000000-0005-0000-0000-00002A0A0000}"/>
    <cellStyle name="60% - Accent3 12 15 2" xfId="2823" xr:uid="{00000000-0005-0000-0000-00002B0A0000}"/>
    <cellStyle name="60% - Accent3 12 16" xfId="2824" xr:uid="{00000000-0005-0000-0000-00002C0A0000}"/>
    <cellStyle name="60% - Accent3 12 16 2" xfId="2825" xr:uid="{00000000-0005-0000-0000-00002D0A0000}"/>
    <cellStyle name="60% - Accent3 12 17" xfId="2826" xr:uid="{00000000-0005-0000-0000-00002E0A0000}"/>
    <cellStyle name="60% - Accent3 12 17 2" xfId="2827" xr:uid="{00000000-0005-0000-0000-00002F0A0000}"/>
    <cellStyle name="60% - Accent3 12 18" xfId="2828" xr:uid="{00000000-0005-0000-0000-0000300A0000}"/>
    <cellStyle name="60% - Accent3 12 18 2" xfId="2829" xr:uid="{00000000-0005-0000-0000-0000310A0000}"/>
    <cellStyle name="60% - Accent3 12 19" xfId="2830" xr:uid="{00000000-0005-0000-0000-0000320A0000}"/>
    <cellStyle name="60% - Accent3 12 19 2" xfId="2831" xr:uid="{00000000-0005-0000-0000-0000330A0000}"/>
    <cellStyle name="60% - Accent3 12 2" xfId="2832" xr:uid="{00000000-0005-0000-0000-0000340A0000}"/>
    <cellStyle name="60% - Accent3 12 2 2" xfId="2833" xr:uid="{00000000-0005-0000-0000-0000350A0000}"/>
    <cellStyle name="60% - Accent3 12 20" xfId="2834" xr:uid="{00000000-0005-0000-0000-0000360A0000}"/>
    <cellStyle name="60% - Accent3 12 20 2" xfId="2835" xr:uid="{00000000-0005-0000-0000-0000370A0000}"/>
    <cellStyle name="60% - Accent3 12 21" xfId="2836" xr:uid="{00000000-0005-0000-0000-0000380A0000}"/>
    <cellStyle name="60% - Accent3 12 21 2" xfId="2837" xr:uid="{00000000-0005-0000-0000-0000390A0000}"/>
    <cellStyle name="60% - Accent3 12 22" xfId="2838" xr:uid="{00000000-0005-0000-0000-00003A0A0000}"/>
    <cellStyle name="60% - Accent3 12 22 2" xfId="2839" xr:uid="{00000000-0005-0000-0000-00003B0A0000}"/>
    <cellStyle name="60% - Accent3 12 23" xfId="2840" xr:uid="{00000000-0005-0000-0000-00003C0A0000}"/>
    <cellStyle name="60% - Accent3 12 23 2" xfId="2841" xr:uid="{00000000-0005-0000-0000-00003D0A0000}"/>
    <cellStyle name="60% - Accent3 12 24" xfId="2842" xr:uid="{00000000-0005-0000-0000-00003E0A0000}"/>
    <cellStyle name="60% - Accent3 12 24 2" xfId="2843" xr:uid="{00000000-0005-0000-0000-00003F0A0000}"/>
    <cellStyle name="60% - Accent3 12 25" xfId="2844" xr:uid="{00000000-0005-0000-0000-0000400A0000}"/>
    <cellStyle name="60% - Accent3 12 25 2" xfId="2845" xr:uid="{00000000-0005-0000-0000-0000410A0000}"/>
    <cellStyle name="60% - Accent3 12 26" xfId="2846" xr:uid="{00000000-0005-0000-0000-0000420A0000}"/>
    <cellStyle name="60% - Accent3 12 26 2" xfId="2847" xr:uid="{00000000-0005-0000-0000-0000430A0000}"/>
    <cellStyle name="60% - Accent3 12 27" xfId="2848" xr:uid="{00000000-0005-0000-0000-0000440A0000}"/>
    <cellStyle name="60% - Accent3 12 27 2" xfId="2849" xr:uid="{00000000-0005-0000-0000-0000450A0000}"/>
    <cellStyle name="60% - Accent3 12 28" xfId="2850" xr:uid="{00000000-0005-0000-0000-0000460A0000}"/>
    <cellStyle name="60% - Accent3 12 28 2" xfId="2851" xr:uid="{00000000-0005-0000-0000-0000470A0000}"/>
    <cellStyle name="60% - Accent3 12 29" xfId="2852" xr:uid="{00000000-0005-0000-0000-0000480A0000}"/>
    <cellStyle name="60% - Accent3 12 29 2" xfId="2853" xr:uid="{00000000-0005-0000-0000-0000490A0000}"/>
    <cellStyle name="60% - Accent3 12 3" xfId="2854" xr:uid="{00000000-0005-0000-0000-00004A0A0000}"/>
    <cellStyle name="60% - Accent3 12 3 2" xfId="2855" xr:uid="{00000000-0005-0000-0000-00004B0A0000}"/>
    <cellStyle name="60% - Accent3 12 30" xfId="2856" xr:uid="{00000000-0005-0000-0000-00004C0A0000}"/>
    <cellStyle name="60% - Accent3 12 30 2" xfId="2857" xr:uid="{00000000-0005-0000-0000-00004D0A0000}"/>
    <cellStyle name="60% - Accent3 12 31" xfId="2858" xr:uid="{00000000-0005-0000-0000-00004E0A0000}"/>
    <cellStyle name="60% - Accent3 12 4" xfId="2859" xr:uid="{00000000-0005-0000-0000-00004F0A0000}"/>
    <cellStyle name="60% - Accent3 12 4 2" xfId="2860" xr:uid="{00000000-0005-0000-0000-0000500A0000}"/>
    <cellStyle name="60% - Accent3 12 5" xfId="2861" xr:uid="{00000000-0005-0000-0000-0000510A0000}"/>
    <cellStyle name="60% - Accent3 12 5 2" xfId="2862" xr:uid="{00000000-0005-0000-0000-0000520A0000}"/>
    <cellStyle name="60% - Accent3 12 6" xfId="2863" xr:uid="{00000000-0005-0000-0000-0000530A0000}"/>
    <cellStyle name="60% - Accent3 12 6 2" xfId="2864" xr:uid="{00000000-0005-0000-0000-0000540A0000}"/>
    <cellStyle name="60% - Accent3 12 7" xfId="2865" xr:uid="{00000000-0005-0000-0000-0000550A0000}"/>
    <cellStyle name="60% - Accent3 12 7 2" xfId="2866" xr:uid="{00000000-0005-0000-0000-0000560A0000}"/>
    <cellStyle name="60% - Accent3 12 8" xfId="2867" xr:uid="{00000000-0005-0000-0000-0000570A0000}"/>
    <cellStyle name="60% - Accent3 12 8 2" xfId="2868" xr:uid="{00000000-0005-0000-0000-0000580A0000}"/>
    <cellStyle name="60% - Accent3 12 9" xfId="2869" xr:uid="{00000000-0005-0000-0000-0000590A0000}"/>
    <cellStyle name="60% - Accent3 12 9 2" xfId="2870" xr:uid="{00000000-0005-0000-0000-00005A0A0000}"/>
    <cellStyle name="60% - Accent3 13" xfId="2871" xr:uid="{00000000-0005-0000-0000-00005B0A0000}"/>
    <cellStyle name="60% - Accent3 13 2" xfId="2872" xr:uid="{00000000-0005-0000-0000-00005C0A0000}"/>
    <cellStyle name="60% - Accent3 14" xfId="2873" xr:uid="{00000000-0005-0000-0000-00005D0A0000}"/>
    <cellStyle name="60% - Accent3 14 2" xfId="2874" xr:uid="{00000000-0005-0000-0000-00005E0A0000}"/>
    <cellStyle name="60% - Accent3 15" xfId="2875" xr:uid="{00000000-0005-0000-0000-00005F0A0000}"/>
    <cellStyle name="60% - Accent3 15 2" xfId="2876" xr:uid="{00000000-0005-0000-0000-0000600A0000}"/>
    <cellStyle name="60% - Accent3 16" xfId="2877" xr:uid="{00000000-0005-0000-0000-0000610A0000}"/>
    <cellStyle name="60% - Accent3 16 2" xfId="2878" xr:uid="{00000000-0005-0000-0000-0000620A0000}"/>
    <cellStyle name="60% - Accent3 17" xfId="2879" xr:uid="{00000000-0005-0000-0000-0000630A0000}"/>
    <cellStyle name="60% - Accent3 18" xfId="2880" xr:uid="{00000000-0005-0000-0000-0000640A0000}"/>
    <cellStyle name="60% - Accent3 19" xfId="2881" xr:uid="{00000000-0005-0000-0000-0000650A0000}"/>
    <cellStyle name="60% - Accent3 2" xfId="2882" xr:uid="{00000000-0005-0000-0000-0000660A0000}"/>
    <cellStyle name="60% - Accent3 2 10" xfId="2883" xr:uid="{00000000-0005-0000-0000-0000670A0000}"/>
    <cellStyle name="60% - Accent3 2 10 2" xfId="2884" xr:uid="{00000000-0005-0000-0000-0000680A0000}"/>
    <cellStyle name="60% - Accent3 2 11" xfId="2885" xr:uid="{00000000-0005-0000-0000-0000690A0000}"/>
    <cellStyle name="60% - Accent3 2 11 2" xfId="2886" xr:uid="{00000000-0005-0000-0000-00006A0A0000}"/>
    <cellStyle name="60% - Accent3 2 12" xfId="2887" xr:uid="{00000000-0005-0000-0000-00006B0A0000}"/>
    <cellStyle name="60% - Accent3 2 13" xfId="2888" xr:uid="{00000000-0005-0000-0000-00006C0A0000}"/>
    <cellStyle name="60% - Accent3 2 14" xfId="2889" xr:uid="{00000000-0005-0000-0000-00006D0A0000}"/>
    <cellStyle name="60% - Accent3 2 15" xfId="2890" xr:uid="{00000000-0005-0000-0000-00006E0A0000}"/>
    <cellStyle name="60% - Accent3 2 16" xfId="2891" xr:uid="{00000000-0005-0000-0000-00006F0A0000}"/>
    <cellStyle name="60% - Accent3 2 17" xfId="2892" xr:uid="{00000000-0005-0000-0000-0000700A0000}"/>
    <cellStyle name="60% - Accent3 2 18" xfId="2893" xr:uid="{00000000-0005-0000-0000-0000710A0000}"/>
    <cellStyle name="60% - Accent3 2 19" xfId="2894" xr:uid="{00000000-0005-0000-0000-0000720A0000}"/>
    <cellStyle name="60% - Accent3 2 2" xfId="2895" xr:uid="{00000000-0005-0000-0000-0000730A0000}"/>
    <cellStyle name="60% - Accent3 2 2 2" xfId="2896" xr:uid="{00000000-0005-0000-0000-0000740A0000}"/>
    <cellStyle name="60% - Accent3 2 2 3" xfId="2897" xr:uid="{00000000-0005-0000-0000-0000750A0000}"/>
    <cellStyle name="60% - Accent3 2 20" xfId="2898" xr:uid="{00000000-0005-0000-0000-0000760A0000}"/>
    <cellStyle name="60% - Accent3 2 21" xfId="2899" xr:uid="{00000000-0005-0000-0000-0000770A0000}"/>
    <cellStyle name="60% - Accent3 2 22" xfId="2900" xr:uid="{00000000-0005-0000-0000-0000780A0000}"/>
    <cellStyle name="60% - Accent3 2 23" xfId="2901" xr:uid="{00000000-0005-0000-0000-0000790A0000}"/>
    <cellStyle name="60% - Accent3 2 24" xfId="2902" xr:uid="{00000000-0005-0000-0000-00007A0A0000}"/>
    <cellStyle name="60% - Accent3 2 25" xfId="2903" xr:uid="{00000000-0005-0000-0000-00007B0A0000}"/>
    <cellStyle name="60% - Accent3 2 3" xfId="2904" xr:uid="{00000000-0005-0000-0000-00007C0A0000}"/>
    <cellStyle name="60% - Accent3 2 3 2" xfId="2905" xr:uid="{00000000-0005-0000-0000-00007D0A0000}"/>
    <cellStyle name="60% - Accent3 2 3 3" xfId="2906" xr:uid="{00000000-0005-0000-0000-00007E0A0000}"/>
    <cellStyle name="60% - Accent3 2 4" xfId="2907" xr:uid="{00000000-0005-0000-0000-00007F0A0000}"/>
    <cellStyle name="60% - Accent3 2 4 2" xfId="2908" xr:uid="{00000000-0005-0000-0000-0000800A0000}"/>
    <cellStyle name="60% - Accent3 2 4 3" xfId="2909" xr:uid="{00000000-0005-0000-0000-0000810A0000}"/>
    <cellStyle name="60% - Accent3 2 5" xfId="2910" xr:uid="{00000000-0005-0000-0000-0000820A0000}"/>
    <cellStyle name="60% - Accent3 2 5 2" xfId="2911" xr:uid="{00000000-0005-0000-0000-0000830A0000}"/>
    <cellStyle name="60% - Accent3 2 5 3" xfId="2912" xr:uid="{00000000-0005-0000-0000-0000840A0000}"/>
    <cellStyle name="60% - Accent3 2 6" xfId="2913" xr:uid="{00000000-0005-0000-0000-0000850A0000}"/>
    <cellStyle name="60% - Accent3 2 6 2" xfId="2914" xr:uid="{00000000-0005-0000-0000-0000860A0000}"/>
    <cellStyle name="60% - Accent3 2 6 3" xfId="2915" xr:uid="{00000000-0005-0000-0000-0000870A0000}"/>
    <cellStyle name="60% - Accent3 2 7" xfId="2916" xr:uid="{00000000-0005-0000-0000-0000880A0000}"/>
    <cellStyle name="60% - Accent3 2 7 2" xfId="2917" xr:uid="{00000000-0005-0000-0000-0000890A0000}"/>
    <cellStyle name="60% - Accent3 2 7 3" xfId="2918" xr:uid="{00000000-0005-0000-0000-00008A0A0000}"/>
    <cellStyle name="60% - Accent3 2 8" xfId="2919" xr:uid="{00000000-0005-0000-0000-00008B0A0000}"/>
    <cellStyle name="60% - Accent3 2 8 2" xfId="2920" xr:uid="{00000000-0005-0000-0000-00008C0A0000}"/>
    <cellStyle name="60% - Accent3 2 8 3" xfId="2921" xr:uid="{00000000-0005-0000-0000-00008D0A0000}"/>
    <cellStyle name="60% - Accent3 2 9" xfId="2922" xr:uid="{00000000-0005-0000-0000-00008E0A0000}"/>
    <cellStyle name="60% - Accent3 20" xfId="2923" xr:uid="{00000000-0005-0000-0000-00008F0A0000}"/>
    <cellStyle name="60% - Accent3 21" xfId="2924" xr:uid="{00000000-0005-0000-0000-0000900A0000}"/>
    <cellStyle name="60% - Accent3 22" xfId="2925" xr:uid="{00000000-0005-0000-0000-0000910A0000}"/>
    <cellStyle name="60% - Accent3 23" xfId="2926" xr:uid="{00000000-0005-0000-0000-0000920A0000}"/>
    <cellStyle name="60% - Accent3 24" xfId="2927" xr:uid="{00000000-0005-0000-0000-0000930A0000}"/>
    <cellStyle name="60% - Accent3 25" xfId="2928" xr:uid="{00000000-0005-0000-0000-0000940A0000}"/>
    <cellStyle name="60% - Accent3 26" xfId="2929" xr:uid="{00000000-0005-0000-0000-0000950A0000}"/>
    <cellStyle name="60% - Accent3 27" xfId="2930" xr:uid="{00000000-0005-0000-0000-0000960A0000}"/>
    <cellStyle name="60% - Accent3 28" xfId="2931" xr:uid="{00000000-0005-0000-0000-0000970A0000}"/>
    <cellStyle name="60% - Accent3 29" xfId="2932" xr:uid="{00000000-0005-0000-0000-0000980A0000}"/>
    <cellStyle name="60% - Accent3 3" xfId="2933" xr:uid="{00000000-0005-0000-0000-0000990A0000}"/>
    <cellStyle name="60% - Accent3 3 2" xfId="2934" xr:uid="{00000000-0005-0000-0000-00009A0A0000}"/>
    <cellStyle name="60% - Accent3 3 2 2" xfId="2935" xr:uid="{00000000-0005-0000-0000-00009B0A0000}"/>
    <cellStyle name="60% - Accent3 3 3" xfId="2936" xr:uid="{00000000-0005-0000-0000-00009C0A0000}"/>
    <cellStyle name="60% - Accent3 3 4" xfId="2937" xr:uid="{00000000-0005-0000-0000-00009D0A0000}"/>
    <cellStyle name="60% - Accent3 30" xfId="2938" xr:uid="{00000000-0005-0000-0000-00009E0A0000}"/>
    <cellStyle name="60% - Accent3 4" xfId="2939" xr:uid="{00000000-0005-0000-0000-00009F0A0000}"/>
    <cellStyle name="60% - Accent3 4 2" xfId="2940" xr:uid="{00000000-0005-0000-0000-0000A00A0000}"/>
    <cellStyle name="60% - Accent3 4 2 2" xfId="2941" xr:uid="{00000000-0005-0000-0000-0000A10A0000}"/>
    <cellStyle name="60% - Accent3 4 3" xfId="2942" xr:uid="{00000000-0005-0000-0000-0000A20A0000}"/>
    <cellStyle name="60% - Accent3 4 4" xfId="2943" xr:uid="{00000000-0005-0000-0000-0000A30A0000}"/>
    <cellStyle name="60% - Accent3 5" xfId="2944" xr:uid="{00000000-0005-0000-0000-0000A40A0000}"/>
    <cellStyle name="60% - Accent3 5 2" xfId="2945" xr:uid="{00000000-0005-0000-0000-0000A50A0000}"/>
    <cellStyle name="60% - Accent3 5 2 2" xfId="2946" xr:uid="{00000000-0005-0000-0000-0000A60A0000}"/>
    <cellStyle name="60% - Accent3 5 3" xfId="2947" xr:uid="{00000000-0005-0000-0000-0000A70A0000}"/>
    <cellStyle name="60% - Accent3 5 4" xfId="2948" xr:uid="{00000000-0005-0000-0000-0000A80A0000}"/>
    <cellStyle name="60% - Accent3 6" xfId="2949" xr:uid="{00000000-0005-0000-0000-0000A90A0000}"/>
    <cellStyle name="60% - Accent3 6 2" xfId="2950" xr:uid="{00000000-0005-0000-0000-0000AA0A0000}"/>
    <cellStyle name="60% - Accent3 6 2 2" xfId="2951" xr:uid="{00000000-0005-0000-0000-0000AB0A0000}"/>
    <cellStyle name="60% - Accent3 6 3" xfId="2952" xr:uid="{00000000-0005-0000-0000-0000AC0A0000}"/>
    <cellStyle name="60% - Accent3 6 3 2" xfId="2953" xr:uid="{00000000-0005-0000-0000-0000AD0A0000}"/>
    <cellStyle name="60% - Accent3 6 4" xfId="2954" xr:uid="{00000000-0005-0000-0000-0000AE0A0000}"/>
    <cellStyle name="60% - Accent3 6 5" xfId="2955" xr:uid="{00000000-0005-0000-0000-0000AF0A0000}"/>
    <cellStyle name="60% - Accent3 6 6" xfId="2956" xr:uid="{00000000-0005-0000-0000-0000B00A0000}"/>
    <cellStyle name="60% - Accent3 7" xfId="2957" xr:uid="{00000000-0005-0000-0000-0000B10A0000}"/>
    <cellStyle name="60% - Accent3 7 10" xfId="2958" xr:uid="{00000000-0005-0000-0000-0000B20A0000}"/>
    <cellStyle name="60% - Accent3 7 10 2" xfId="2959" xr:uid="{00000000-0005-0000-0000-0000B30A0000}"/>
    <cellStyle name="60% - Accent3 7 11" xfId="2960" xr:uid="{00000000-0005-0000-0000-0000B40A0000}"/>
    <cellStyle name="60% - Accent3 7 11 2" xfId="2961" xr:uid="{00000000-0005-0000-0000-0000B50A0000}"/>
    <cellStyle name="60% - Accent3 7 12" xfId="2962" xr:uid="{00000000-0005-0000-0000-0000B60A0000}"/>
    <cellStyle name="60% - Accent3 7 13" xfId="2963" xr:uid="{00000000-0005-0000-0000-0000B70A0000}"/>
    <cellStyle name="60% - Accent3 7 2" xfId="2964" xr:uid="{00000000-0005-0000-0000-0000B80A0000}"/>
    <cellStyle name="60% - Accent3 7 2 2" xfId="2965" xr:uid="{00000000-0005-0000-0000-0000B90A0000}"/>
    <cellStyle name="60% - Accent3 7 3" xfId="2966" xr:uid="{00000000-0005-0000-0000-0000BA0A0000}"/>
    <cellStyle name="60% - Accent3 7 3 2" xfId="2967" xr:uid="{00000000-0005-0000-0000-0000BB0A0000}"/>
    <cellStyle name="60% - Accent3 7 4" xfId="2968" xr:uid="{00000000-0005-0000-0000-0000BC0A0000}"/>
    <cellStyle name="60% - Accent3 7 4 2" xfId="2969" xr:uid="{00000000-0005-0000-0000-0000BD0A0000}"/>
    <cellStyle name="60% - Accent3 7 5" xfId="2970" xr:uid="{00000000-0005-0000-0000-0000BE0A0000}"/>
    <cellStyle name="60% - Accent3 7 5 2" xfId="2971" xr:uid="{00000000-0005-0000-0000-0000BF0A0000}"/>
    <cellStyle name="60% - Accent3 7 6" xfId="2972" xr:uid="{00000000-0005-0000-0000-0000C00A0000}"/>
    <cellStyle name="60% - Accent3 7 6 2" xfId="2973" xr:uid="{00000000-0005-0000-0000-0000C10A0000}"/>
    <cellStyle name="60% - Accent3 7 7" xfId="2974" xr:uid="{00000000-0005-0000-0000-0000C20A0000}"/>
    <cellStyle name="60% - Accent3 7 7 2" xfId="2975" xr:uid="{00000000-0005-0000-0000-0000C30A0000}"/>
    <cellStyle name="60% - Accent3 7 8" xfId="2976" xr:uid="{00000000-0005-0000-0000-0000C40A0000}"/>
    <cellStyle name="60% - Accent3 7 8 2" xfId="2977" xr:uid="{00000000-0005-0000-0000-0000C50A0000}"/>
    <cellStyle name="60% - Accent3 7 9" xfId="2978" xr:uid="{00000000-0005-0000-0000-0000C60A0000}"/>
    <cellStyle name="60% - Accent3 7 9 2" xfId="2979" xr:uid="{00000000-0005-0000-0000-0000C70A0000}"/>
    <cellStyle name="60% - Accent3 8" xfId="2980" xr:uid="{00000000-0005-0000-0000-0000C80A0000}"/>
    <cellStyle name="60% - Accent3 8 2" xfId="2981" xr:uid="{00000000-0005-0000-0000-0000C90A0000}"/>
    <cellStyle name="60% - Accent3 8 3" xfId="2982" xr:uid="{00000000-0005-0000-0000-0000CA0A0000}"/>
    <cellStyle name="60% - Accent3 9" xfId="2983" xr:uid="{00000000-0005-0000-0000-0000CB0A0000}"/>
    <cellStyle name="60% - Accent3 9 2" xfId="2984" xr:uid="{00000000-0005-0000-0000-0000CC0A0000}"/>
    <cellStyle name="60% - Accent3 9 3" xfId="2985" xr:uid="{00000000-0005-0000-0000-0000CD0A0000}"/>
    <cellStyle name="60% - Accent4 10" xfId="2986" xr:uid="{00000000-0005-0000-0000-0000CE0A0000}"/>
    <cellStyle name="60% - Accent4 10 2" xfId="2987" xr:uid="{00000000-0005-0000-0000-0000CF0A0000}"/>
    <cellStyle name="60% - Accent4 10 3" xfId="2988" xr:uid="{00000000-0005-0000-0000-0000D00A0000}"/>
    <cellStyle name="60% - Accent4 11" xfId="2989" xr:uid="{00000000-0005-0000-0000-0000D10A0000}"/>
    <cellStyle name="60% - Accent4 11 2" xfId="2990" xr:uid="{00000000-0005-0000-0000-0000D20A0000}"/>
    <cellStyle name="60% - Accent4 11 3" xfId="2991" xr:uid="{00000000-0005-0000-0000-0000D30A0000}"/>
    <cellStyle name="60% - Accent4 12" xfId="2992" xr:uid="{00000000-0005-0000-0000-0000D40A0000}"/>
    <cellStyle name="60% - Accent4 12 10" xfId="2993" xr:uid="{00000000-0005-0000-0000-0000D50A0000}"/>
    <cellStyle name="60% - Accent4 12 10 2" xfId="2994" xr:uid="{00000000-0005-0000-0000-0000D60A0000}"/>
    <cellStyle name="60% - Accent4 12 11" xfId="2995" xr:uid="{00000000-0005-0000-0000-0000D70A0000}"/>
    <cellStyle name="60% - Accent4 12 11 2" xfId="2996" xr:uid="{00000000-0005-0000-0000-0000D80A0000}"/>
    <cellStyle name="60% - Accent4 12 12" xfId="2997" xr:uid="{00000000-0005-0000-0000-0000D90A0000}"/>
    <cellStyle name="60% - Accent4 12 12 2" xfId="2998" xr:uid="{00000000-0005-0000-0000-0000DA0A0000}"/>
    <cellStyle name="60% - Accent4 12 13" xfId="2999" xr:uid="{00000000-0005-0000-0000-0000DB0A0000}"/>
    <cellStyle name="60% - Accent4 12 13 2" xfId="3000" xr:uid="{00000000-0005-0000-0000-0000DC0A0000}"/>
    <cellStyle name="60% - Accent4 12 14" xfId="3001" xr:uid="{00000000-0005-0000-0000-0000DD0A0000}"/>
    <cellStyle name="60% - Accent4 12 14 2" xfId="3002" xr:uid="{00000000-0005-0000-0000-0000DE0A0000}"/>
    <cellStyle name="60% - Accent4 12 15" xfId="3003" xr:uid="{00000000-0005-0000-0000-0000DF0A0000}"/>
    <cellStyle name="60% - Accent4 12 15 2" xfId="3004" xr:uid="{00000000-0005-0000-0000-0000E00A0000}"/>
    <cellStyle name="60% - Accent4 12 16" xfId="3005" xr:uid="{00000000-0005-0000-0000-0000E10A0000}"/>
    <cellStyle name="60% - Accent4 12 16 2" xfId="3006" xr:uid="{00000000-0005-0000-0000-0000E20A0000}"/>
    <cellStyle name="60% - Accent4 12 17" xfId="3007" xr:uid="{00000000-0005-0000-0000-0000E30A0000}"/>
    <cellStyle name="60% - Accent4 12 17 2" xfId="3008" xr:uid="{00000000-0005-0000-0000-0000E40A0000}"/>
    <cellStyle name="60% - Accent4 12 18" xfId="3009" xr:uid="{00000000-0005-0000-0000-0000E50A0000}"/>
    <cellStyle name="60% - Accent4 12 18 2" xfId="3010" xr:uid="{00000000-0005-0000-0000-0000E60A0000}"/>
    <cellStyle name="60% - Accent4 12 19" xfId="3011" xr:uid="{00000000-0005-0000-0000-0000E70A0000}"/>
    <cellStyle name="60% - Accent4 12 19 2" xfId="3012" xr:uid="{00000000-0005-0000-0000-0000E80A0000}"/>
    <cellStyle name="60% - Accent4 12 2" xfId="3013" xr:uid="{00000000-0005-0000-0000-0000E90A0000}"/>
    <cellStyle name="60% - Accent4 12 2 2" xfId="3014" xr:uid="{00000000-0005-0000-0000-0000EA0A0000}"/>
    <cellStyle name="60% - Accent4 12 20" xfId="3015" xr:uid="{00000000-0005-0000-0000-0000EB0A0000}"/>
    <cellStyle name="60% - Accent4 12 20 2" xfId="3016" xr:uid="{00000000-0005-0000-0000-0000EC0A0000}"/>
    <cellStyle name="60% - Accent4 12 21" xfId="3017" xr:uid="{00000000-0005-0000-0000-0000ED0A0000}"/>
    <cellStyle name="60% - Accent4 12 21 2" xfId="3018" xr:uid="{00000000-0005-0000-0000-0000EE0A0000}"/>
    <cellStyle name="60% - Accent4 12 22" xfId="3019" xr:uid="{00000000-0005-0000-0000-0000EF0A0000}"/>
    <cellStyle name="60% - Accent4 12 22 2" xfId="3020" xr:uid="{00000000-0005-0000-0000-0000F00A0000}"/>
    <cellStyle name="60% - Accent4 12 23" xfId="3021" xr:uid="{00000000-0005-0000-0000-0000F10A0000}"/>
    <cellStyle name="60% - Accent4 12 23 2" xfId="3022" xr:uid="{00000000-0005-0000-0000-0000F20A0000}"/>
    <cellStyle name="60% - Accent4 12 24" xfId="3023" xr:uid="{00000000-0005-0000-0000-0000F30A0000}"/>
    <cellStyle name="60% - Accent4 12 24 2" xfId="3024" xr:uid="{00000000-0005-0000-0000-0000F40A0000}"/>
    <cellStyle name="60% - Accent4 12 25" xfId="3025" xr:uid="{00000000-0005-0000-0000-0000F50A0000}"/>
    <cellStyle name="60% - Accent4 12 25 2" xfId="3026" xr:uid="{00000000-0005-0000-0000-0000F60A0000}"/>
    <cellStyle name="60% - Accent4 12 26" xfId="3027" xr:uid="{00000000-0005-0000-0000-0000F70A0000}"/>
    <cellStyle name="60% - Accent4 12 26 2" xfId="3028" xr:uid="{00000000-0005-0000-0000-0000F80A0000}"/>
    <cellStyle name="60% - Accent4 12 27" xfId="3029" xr:uid="{00000000-0005-0000-0000-0000F90A0000}"/>
    <cellStyle name="60% - Accent4 12 27 2" xfId="3030" xr:uid="{00000000-0005-0000-0000-0000FA0A0000}"/>
    <cellStyle name="60% - Accent4 12 28" xfId="3031" xr:uid="{00000000-0005-0000-0000-0000FB0A0000}"/>
    <cellStyle name="60% - Accent4 12 28 2" xfId="3032" xr:uid="{00000000-0005-0000-0000-0000FC0A0000}"/>
    <cellStyle name="60% - Accent4 12 29" xfId="3033" xr:uid="{00000000-0005-0000-0000-0000FD0A0000}"/>
    <cellStyle name="60% - Accent4 12 29 2" xfId="3034" xr:uid="{00000000-0005-0000-0000-0000FE0A0000}"/>
    <cellStyle name="60% - Accent4 12 3" xfId="3035" xr:uid="{00000000-0005-0000-0000-0000FF0A0000}"/>
    <cellStyle name="60% - Accent4 12 3 2" xfId="3036" xr:uid="{00000000-0005-0000-0000-0000000B0000}"/>
    <cellStyle name="60% - Accent4 12 30" xfId="3037" xr:uid="{00000000-0005-0000-0000-0000010B0000}"/>
    <cellStyle name="60% - Accent4 12 30 2" xfId="3038" xr:uid="{00000000-0005-0000-0000-0000020B0000}"/>
    <cellStyle name="60% - Accent4 12 31" xfId="3039" xr:uid="{00000000-0005-0000-0000-0000030B0000}"/>
    <cellStyle name="60% - Accent4 12 4" xfId="3040" xr:uid="{00000000-0005-0000-0000-0000040B0000}"/>
    <cellStyle name="60% - Accent4 12 4 2" xfId="3041" xr:uid="{00000000-0005-0000-0000-0000050B0000}"/>
    <cellStyle name="60% - Accent4 12 5" xfId="3042" xr:uid="{00000000-0005-0000-0000-0000060B0000}"/>
    <cellStyle name="60% - Accent4 12 5 2" xfId="3043" xr:uid="{00000000-0005-0000-0000-0000070B0000}"/>
    <cellStyle name="60% - Accent4 12 6" xfId="3044" xr:uid="{00000000-0005-0000-0000-0000080B0000}"/>
    <cellStyle name="60% - Accent4 12 6 2" xfId="3045" xr:uid="{00000000-0005-0000-0000-0000090B0000}"/>
    <cellStyle name="60% - Accent4 12 7" xfId="3046" xr:uid="{00000000-0005-0000-0000-00000A0B0000}"/>
    <cellStyle name="60% - Accent4 12 7 2" xfId="3047" xr:uid="{00000000-0005-0000-0000-00000B0B0000}"/>
    <cellStyle name="60% - Accent4 12 8" xfId="3048" xr:uid="{00000000-0005-0000-0000-00000C0B0000}"/>
    <cellStyle name="60% - Accent4 12 8 2" xfId="3049" xr:uid="{00000000-0005-0000-0000-00000D0B0000}"/>
    <cellStyle name="60% - Accent4 12 9" xfId="3050" xr:uid="{00000000-0005-0000-0000-00000E0B0000}"/>
    <cellStyle name="60% - Accent4 12 9 2" xfId="3051" xr:uid="{00000000-0005-0000-0000-00000F0B0000}"/>
    <cellStyle name="60% - Accent4 13" xfId="3052" xr:uid="{00000000-0005-0000-0000-0000100B0000}"/>
    <cellStyle name="60% - Accent4 13 2" xfId="3053" xr:uid="{00000000-0005-0000-0000-0000110B0000}"/>
    <cellStyle name="60% - Accent4 14" xfId="3054" xr:uid="{00000000-0005-0000-0000-0000120B0000}"/>
    <cellStyle name="60% - Accent4 14 2" xfId="3055" xr:uid="{00000000-0005-0000-0000-0000130B0000}"/>
    <cellStyle name="60% - Accent4 15" xfId="3056" xr:uid="{00000000-0005-0000-0000-0000140B0000}"/>
    <cellStyle name="60% - Accent4 15 2" xfId="3057" xr:uid="{00000000-0005-0000-0000-0000150B0000}"/>
    <cellStyle name="60% - Accent4 16" xfId="3058" xr:uid="{00000000-0005-0000-0000-0000160B0000}"/>
    <cellStyle name="60% - Accent4 16 2" xfId="3059" xr:uid="{00000000-0005-0000-0000-0000170B0000}"/>
    <cellStyle name="60% - Accent4 17" xfId="3060" xr:uid="{00000000-0005-0000-0000-0000180B0000}"/>
    <cellStyle name="60% - Accent4 18" xfId="3061" xr:uid="{00000000-0005-0000-0000-0000190B0000}"/>
    <cellStyle name="60% - Accent4 19" xfId="3062" xr:uid="{00000000-0005-0000-0000-00001A0B0000}"/>
    <cellStyle name="60% - Accent4 2" xfId="3063" xr:uid="{00000000-0005-0000-0000-00001B0B0000}"/>
    <cellStyle name="60% - Accent4 2 10" xfId="3064" xr:uid="{00000000-0005-0000-0000-00001C0B0000}"/>
    <cellStyle name="60% - Accent4 2 10 2" xfId="3065" xr:uid="{00000000-0005-0000-0000-00001D0B0000}"/>
    <cellStyle name="60% - Accent4 2 11" xfId="3066" xr:uid="{00000000-0005-0000-0000-00001E0B0000}"/>
    <cellStyle name="60% - Accent4 2 11 2" xfId="3067" xr:uid="{00000000-0005-0000-0000-00001F0B0000}"/>
    <cellStyle name="60% - Accent4 2 12" xfId="3068" xr:uid="{00000000-0005-0000-0000-0000200B0000}"/>
    <cellStyle name="60% - Accent4 2 13" xfId="3069" xr:uid="{00000000-0005-0000-0000-0000210B0000}"/>
    <cellStyle name="60% - Accent4 2 14" xfId="3070" xr:uid="{00000000-0005-0000-0000-0000220B0000}"/>
    <cellStyle name="60% - Accent4 2 15" xfId="3071" xr:uid="{00000000-0005-0000-0000-0000230B0000}"/>
    <cellStyle name="60% - Accent4 2 16" xfId="3072" xr:uid="{00000000-0005-0000-0000-0000240B0000}"/>
    <cellStyle name="60% - Accent4 2 17" xfId="3073" xr:uid="{00000000-0005-0000-0000-0000250B0000}"/>
    <cellStyle name="60% - Accent4 2 18" xfId="3074" xr:uid="{00000000-0005-0000-0000-0000260B0000}"/>
    <cellStyle name="60% - Accent4 2 19" xfId="3075" xr:uid="{00000000-0005-0000-0000-0000270B0000}"/>
    <cellStyle name="60% - Accent4 2 2" xfId="3076" xr:uid="{00000000-0005-0000-0000-0000280B0000}"/>
    <cellStyle name="60% - Accent4 2 2 2" xfId="3077" xr:uid="{00000000-0005-0000-0000-0000290B0000}"/>
    <cellStyle name="60% - Accent4 2 2 3" xfId="3078" xr:uid="{00000000-0005-0000-0000-00002A0B0000}"/>
    <cellStyle name="60% - Accent4 2 20" xfId="3079" xr:uid="{00000000-0005-0000-0000-00002B0B0000}"/>
    <cellStyle name="60% - Accent4 2 21" xfId="3080" xr:uid="{00000000-0005-0000-0000-00002C0B0000}"/>
    <cellStyle name="60% - Accent4 2 22" xfId="3081" xr:uid="{00000000-0005-0000-0000-00002D0B0000}"/>
    <cellStyle name="60% - Accent4 2 23" xfId="3082" xr:uid="{00000000-0005-0000-0000-00002E0B0000}"/>
    <cellStyle name="60% - Accent4 2 24" xfId="3083" xr:uid="{00000000-0005-0000-0000-00002F0B0000}"/>
    <cellStyle name="60% - Accent4 2 25" xfId="3084" xr:uid="{00000000-0005-0000-0000-0000300B0000}"/>
    <cellStyle name="60% - Accent4 2 3" xfId="3085" xr:uid="{00000000-0005-0000-0000-0000310B0000}"/>
    <cellStyle name="60% - Accent4 2 3 2" xfId="3086" xr:uid="{00000000-0005-0000-0000-0000320B0000}"/>
    <cellStyle name="60% - Accent4 2 3 3" xfId="3087" xr:uid="{00000000-0005-0000-0000-0000330B0000}"/>
    <cellStyle name="60% - Accent4 2 4" xfId="3088" xr:uid="{00000000-0005-0000-0000-0000340B0000}"/>
    <cellStyle name="60% - Accent4 2 4 2" xfId="3089" xr:uid="{00000000-0005-0000-0000-0000350B0000}"/>
    <cellStyle name="60% - Accent4 2 4 3" xfId="3090" xr:uid="{00000000-0005-0000-0000-0000360B0000}"/>
    <cellStyle name="60% - Accent4 2 5" xfId="3091" xr:uid="{00000000-0005-0000-0000-0000370B0000}"/>
    <cellStyle name="60% - Accent4 2 5 2" xfId="3092" xr:uid="{00000000-0005-0000-0000-0000380B0000}"/>
    <cellStyle name="60% - Accent4 2 5 3" xfId="3093" xr:uid="{00000000-0005-0000-0000-0000390B0000}"/>
    <cellStyle name="60% - Accent4 2 6" xfId="3094" xr:uid="{00000000-0005-0000-0000-00003A0B0000}"/>
    <cellStyle name="60% - Accent4 2 6 2" xfId="3095" xr:uid="{00000000-0005-0000-0000-00003B0B0000}"/>
    <cellStyle name="60% - Accent4 2 6 3" xfId="3096" xr:uid="{00000000-0005-0000-0000-00003C0B0000}"/>
    <cellStyle name="60% - Accent4 2 7" xfId="3097" xr:uid="{00000000-0005-0000-0000-00003D0B0000}"/>
    <cellStyle name="60% - Accent4 2 7 2" xfId="3098" xr:uid="{00000000-0005-0000-0000-00003E0B0000}"/>
    <cellStyle name="60% - Accent4 2 7 3" xfId="3099" xr:uid="{00000000-0005-0000-0000-00003F0B0000}"/>
    <cellStyle name="60% - Accent4 2 8" xfId="3100" xr:uid="{00000000-0005-0000-0000-0000400B0000}"/>
    <cellStyle name="60% - Accent4 2 8 2" xfId="3101" xr:uid="{00000000-0005-0000-0000-0000410B0000}"/>
    <cellStyle name="60% - Accent4 2 8 3" xfId="3102" xr:uid="{00000000-0005-0000-0000-0000420B0000}"/>
    <cellStyle name="60% - Accent4 2 9" xfId="3103" xr:uid="{00000000-0005-0000-0000-0000430B0000}"/>
    <cellStyle name="60% - Accent4 20" xfId="3104" xr:uid="{00000000-0005-0000-0000-0000440B0000}"/>
    <cellStyle name="60% - Accent4 21" xfId="3105" xr:uid="{00000000-0005-0000-0000-0000450B0000}"/>
    <cellStyle name="60% - Accent4 22" xfId="3106" xr:uid="{00000000-0005-0000-0000-0000460B0000}"/>
    <cellStyle name="60% - Accent4 23" xfId="3107" xr:uid="{00000000-0005-0000-0000-0000470B0000}"/>
    <cellStyle name="60% - Accent4 24" xfId="3108" xr:uid="{00000000-0005-0000-0000-0000480B0000}"/>
    <cellStyle name="60% - Accent4 25" xfId="3109" xr:uid="{00000000-0005-0000-0000-0000490B0000}"/>
    <cellStyle name="60% - Accent4 26" xfId="3110" xr:uid="{00000000-0005-0000-0000-00004A0B0000}"/>
    <cellStyle name="60% - Accent4 27" xfId="3111" xr:uid="{00000000-0005-0000-0000-00004B0B0000}"/>
    <cellStyle name="60% - Accent4 28" xfId="3112" xr:uid="{00000000-0005-0000-0000-00004C0B0000}"/>
    <cellStyle name="60% - Accent4 29" xfId="3113" xr:uid="{00000000-0005-0000-0000-00004D0B0000}"/>
    <cellStyle name="60% - Accent4 3" xfId="3114" xr:uid="{00000000-0005-0000-0000-00004E0B0000}"/>
    <cellStyle name="60% - Accent4 3 2" xfId="3115" xr:uid="{00000000-0005-0000-0000-00004F0B0000}"/>
    <cellStyle name="60% - Accent4 3 2 2" xfId="3116" xr:uid="{00000000-0005-0000-0000-0000500B0000}"/>
    <cellStyle name="60% - Accent4 3 3" xfId="3117" xr:uid="{00000000-0005-0000-0000-0000510B0000}"/>
    <cellStyle name="60% - Accent4 3 4" xfId="3118" xr:uid="{00000000-0005-0000-0000-0000520B0000}"/>
    <cellStyle name="60% - Accent4 30" xfId="3119" xr:uid="{00000000-0005-0000-0000-0000530B0000}"/>
    <cellStyle name="60% - Accent4 4" xfId="3120" xr:uid="{00000000-0005-0000-0000-0000540B0000}"/>
    <cellStyle name="60% - Accent4 4 2" xfId="3121" xr:uid="{00000000-0005-0000-0000-0000550B0000}"/>
    <cellStyle name="60% - Accent4 4 2 2" xfId="3122" xr:uid="{00000000-0005-0000-0000-0000560B0000}"/>
    <cellStyle name="60% - Accent4 4 3" xfId="3123" xr:uid="{00000000-0005-0000-0000-0000570B0000}"/>
    <cellStyle name="60% - Accent4 4 4" xfId="3124" xr:uid="{00000000-0005-0000-0000-0000580B0000}"/>
    <cellStyle name="60% - Accent4 5" xfId="3125" xr:uid="{00000000-0005-0000-0000-0000590B0000}"/>
    <cellStyle name="60% - Accent4 5 2" xfId="3126" xr:uid="{00000000-0005-0000-0000-00005A0B0000}"/>
    <cellStyle name="60% - Accent4 5 2 2" xfId="3127" xr:uid="{00000000-0005-0000-0000-00005B0B0000}"/>
    <cellStyle name="60% - Accent4 5 3" xfId="3128" xr:uid="{00000000-0005-0000-0000-00005C0B0000}"/>
    <cellStyle name="60% - Accent4 5 4" xfId="3129" xr:uid="{00000000-0005-0000-0000-00005D0B0000}"/>
    <cellStyle name="60% - Accent4 6" xfId="3130" xr:uid="{00000000-0005-0000-0000-00005E0B0000}"/>
    <cellStyle name="60% - Accent4 6 2" xfId="3131" xr:uid="{00000000-0005-0000-0000-00005F0B0000}"/>
    <cellStyle name="60% - Accent4 6 2 2" xfId="3132" xr:uid="{00000000-0005-0000-0000-0000600B0000}"/>
    <cellStyle name="60% - Accent4 6 3" xfId="3133" xr:uid="{00000000-0005-0000-0000-0000610B0000}"/>
    <cellStyle name="60% - Accent4 6 3 2" xfId="3134" xr:uid="{00000000-0005-0000-0000-0000620B0000}"/>
    <cellStyle name="60% - Accent4 6 4" xfId="3135" xr:uid="{00000000-0005-0000-0000-0000630B0000}"/>
    <cellStyle name="60% - Accent4 6 5" xfId="3136" xr:uid="{00000000-0005-0000-0000-0000640B0000}"/>
    <cellStyle name="60% - Accent4 6 6" xfId="3137" xr:uid="{00000000-0005-0000-0000-0000650B0000}"/>
    <cellStyle name="60% - Accent4 7" xfId="3138" xr:uid="{00000000-0005-0000-0000-0000660B0000}"/>
    <cellStyle name="60% - Accent4 7 10" xfId="3139" xr:uid="{00000000-0005-0000-0000-0000670B0000}"/>
    <cellStyle name="60% - Accent4 7 10 2" xfId="3140" xr:uid="{00000000-0005-0000-0000-0000680B0000}"/>
    <cellStyle name="60% - Accent4 7 11" xfId="3141" xr:uid="{00000000-0005-0000-0000-0000690B0000}"/>
    <cellStyle name="60% - Accent4 7 11 2" xfId="3142" xr:uid="{00000000-0005-0000-0000-00006A0B0000}"/>
    <cellStyle name="60% - Accent4 7 12" xfId="3143" xr:uid="{00000000-0005-0000-0000-00006B0B0000}"/>
    <cellStyle name="60% - Accent4 7 13" xfId="3144" xr:uid="{00000000-0005-0000-0000-00006C0B0000}"/>
    <cellStyle name="60% - Accent4 7 2" xfId="3145" xr:uid="{00000000-0005-0000-0000-00006D0B0000}"/>
    <cellStyle name="60% - Accent4 7 2 2" xfId="3146" xr:uid="{00000000-0005-0000-0000-00006E0B0000}"/>
    <cellStyle name="60% - Accent4 7 3" xfId="3147" xr:uid="{00000000-0005-0000-0000-00006F0B0000}"/>
    <cellStyle name="60% - Accent4 7 3 2" xfId="3148" xr:uid="{00000000-0005-0000-0000-0000700B0000}"/>
    <cellStyle name="60% - Accent4 7 4" xfId="3149" xr:uid="{00000000-0005-0000-0000-0000710B0000}"/>
    <cellStyle name="60% - Accent4 7 4 2" xfId="3150" xr:uid="{00000000-0005-0000-0000-0000720B0000}"/>
    <cellStyle name="60% - Accent4 7 5" xfId="3151" xr:uid="{00000000-0005-0000-0000-0000730B0000}"/>
    <cellStyle name="60% - Accent4 7 5 2" xfId="3152" xr:uid="{00000000-0005-0000-0000-0000740B0000}"/>
    <cellStyle name="60% - Accent4 7 6" xfId="3153" xr:uid="{00000000-0005-0000-0000-0000750B0000}"/>
    <cellStyle name="60% - Accent4 7 6 2" xfId="3154" xr:uid="{00000000-0005-0000-0000-0000760B0000}"/>
    <cellStyle name="60% - Accent4 7 7" xfId="3155" xr:uid="{00000000-0005-0000-0000-0000770B0000}"/>
    <cellStyle name="60% - Accent4 7 7 2" xfId="3156" xr:uid="{00000000-0005-0000-0000-0000780B0000}"/>
    <cellStyle name="60% - Accent4 7 8" xfId="3157" xr:uid="{00000000-0005-0000-0000-0000790B0000}"/>
    <cellStyle name="60% - Accent4 7 8 2" xfId="3158" xr:uid="{00000000-0005-0000-0000-00007A0B0000}"/>
    <cellStyle name="60% - Accent4 7 9" xfId="3159" xr:uid="{00000000-0005-0000-0000-00007B0B0000}"/>
    <cellStyle name="60% - Accent4 7 9 2" xfId="3160" xr:uid="{00000000-0005-0000-0000-00007C0B0000}"/>
    <cellStyle name="60% - Accent4 8" xfId="3161" xr:uid="{00000000-0005-0000-0000-00007D0B0000}"/>
    <cellStyle name="60% - Accent4 8 2" xfId="3162" xr:uid="{00000000-0005-0000-0000-00007E0B0000}"/>
    <cellStyle name="60% - Accent4 8 3" xfId="3163" xr:uid="{00000000-0005-0000-0000-00007F0B0000}"/>
    <cellStyle name="60% - Accent4 9" xfId="3164" xr:uid="{00000000-0005-0000-0000-0000800B0000}"/>
    <cellStyle name="60% - Accent4 9 2" xfId="3165" xr:uid="{00000000-0005-0000-0000-0000810B0000}"/>
    <cellStyle name="60% - Accent4 9 3" xfId="3166" xr:uid="{00000000-0005-0000-0000-0000820B0000}"/>
    <cellStyle name="60% - Accent5 10" xfId="3167" xr:uid="{00000000-0005-0000-0000-0000830B0000}"/>
    <cellStyle name="60% - Accent5 10 2" xfId="3168" xr:uid="{00000000-0005-0000-0000-0000840B0000}"/>
    <cellStyle name="60% - Accent5 10 3" xfId="3169" xr:uid="{00000000-0005-0000-0000-0000850B0000}"/>
    <cellStyle name="60% - Accent5 11" xfId="3170" xr:uid="{00000000-0005-0000-0000-0000860B0000}"/>
    <cellStyle name="60% - Accent5 11 2" xfId="3171" xr:uid="{00000000-0005-0000-0000-0000870B0000}"/>
    <cellStyle name="60% - Accent5 11 3" xfId="3172" xr:uid="{00000000-0005-0000-0000-0000880B0000}"/>
    <cellStyle name="60% - Accent5 12" xfId="3173" xr:uid="{00000000-0005-0000-0000-0000890B0000}"/>
    <cellStyle name="60% - Accent5 12 10" xfId="3174" xr:uid="{00000000-0005-0000-0000-00008A0B0000}"/>
    <cellStyle name="60% - Accent5 12 10 2" xfId="3175" xr:uid="{00000000-0005-0000-0000-00008B0B0000}"/>
    <cellStyle name="60% - Accent5 12 11" xfId="3176" xr:uid="{00000000-0005-0000-0000-00008C0B0000}"/>
    <cellStyle name="60% - Accent5 12 11 2" xfId="3177" xr:uid="{00000000-0005-0000-0000-00008D0B0000}"/>
    <cellStyle name="60% - Accent5 12 12" xfId="3178" xr:uid="{00000000-0005-0000-0000-00008E0B0000}"/>
    <cellStyle name="60% - Accent5 12 12 2" xfId="3179" xr:uid="{00000000-0005-0000-0000-00008F0B0000}"/>
    <cellStyle name="60% - Accent5 12 13" xfId="3180" xr:uid="{00000000-0005-0000-0000-0000900B0000}"/>
    <cellStyle name="60% - Accent5 12 13 2" xfId="3181" xr:uid="{00000000-0005-0000-0000-0000910B0000}"/>
    <cellStyle name="60% - Accent5 12 14" xfId="3182" xr:uid="{00000000-0005-0000-0000-0000920B0000}"/>
    <cellStyle name="60% - Accent5 12 14 2" xfId="3183" xr:uid="{00000000-0005-0000-0000-0000930B0000}"/>
    <cellStyle name="60% - Accent5 12 15" xfId="3184" xr:uid="{00000000-0005-0000-0000-0000940B0000}"/>
    <cellStyle name="60% - Accent5 12 15 2" xfId="3185" xr:uid="{00000000-0005-0000-0000-0000950B0000}"/>
    <cellStyle name="60% - Accent5 12 16" xfId="3186" xr:uid="{00000000-0005-0000-0000-0000960B0000}"/>
    <cellStyle name="60% - Accent5 12 16 2" xfId="3187" xr:uid="{00000000-0005-0000-0000-0000970B0000}"/>
    <cellStyle name="60% - Accent5 12 17" xfId="3188" xr:uid="{00000000-0005-0000-0000-0000980B0000}"/>
    <cellStyle name="60% - Accent5 12 17 2" xfId="3189" xr:uid="{00000000-0005-0000-0000-0000990B0000}"/>
    <cellStyle name="60% - Accent5 12 18" xfId="3190" xr:uid="{00000000-0005-0000-0000-00009A0B0000}"/>
    <cellStyle name="60% - Accent5 12 18 2" xfId="3191" xr:uid="{00000000-0005-0000-0000-00009B0B0000}"/>
    <cellStyle name="60% - Accent5 12 19" xfId="3192" xr:uid="{00000000-0005-0000-0000-00009C0B0000}"/>
    <cellStyle name="60% - Accent5 12 19 2" xfId="3193" xr:uid="{00000000-0005-0000-0000-00009D0B0000}"/>
    <cellStyle name="60% - Accent5 12 2" xfId="3194" xr:uid="{00000000-0005-0000-0000-00009E0B0000}"/>
    <cellStyle name="60% - Accent5 12 2 2" xfId="3195" xr:uid="{00000000-0005-0000-0000-00009F0B0000}"/>
    <cellStyle name="60% - Accent5 12 20" xfId="3196" xr:uid="{00000000-0005-0000-0000-0000A00B0000}"/>
    <cellStyle name="60% - Accent5 12 20 2" xfId="3197" xr:uid="{00000000-0005-0000-0000-0000A10B0000}"/>
    <cellStyle name="60% - Accent5 12 21" xfId="3198" xr:uid="{00000000-0005-0000-0000-0000A20B0000}"/>
    <cellStyle name="60% - Accent5 12 21 2" xfId="3199" xr:uid="{00000000-0005-0000-0000-0000A30B0000}"/>
    <cellStyle name="60% - Accent5 12 22" xfId="3200" xr:uid="{00000000-0005-0000-0000-0000A40B0000}"/>
    <cellStyle name="60% - Accent5 12 22 2" xfId="3201" xr:uid="{00000000-0005-0000-0000-0000A50B0000}"/>
    <cellStyle name="60% - Accent5 12 23" xfId="3202" xr:uid="{00000000-0005-0000-0000-0000A60B0000}"/>
    <cellStyle name="60% - Accent5 12 23 2" xfId="3203" xr:uid="{00000000-0005-0000-0000-0000A70B0000}"/>
    <cellStyle name="60% - Accent5 12 24" xfId="3204" xr:uid="{00000000-0005-0000-0000-0000A80B0000}"/>
    <cellStyle name="60% - Accent5 12 24 2" xfId="3205" xr:uid="{00000000-0005-0000-0000-0000A90B0000}"/>
    <cellStyle name="60% - Accent5 12 25" xfId="3206" xr:uid="{00000000-0005-0000-0000-0000AA0B0000}"/>
    <cellStyle name="60% - Accent5 12 25 2" xfId="3207" xr:uid="{00000000-0005-0000-0000-0000AB0B0000}"/>
    <cellStyle name="60% - Accent5 12 26" xfId="3208" xr:uid="{00000000-0005-0000-0000-0000AC0B0000}"/>
    <cellStyle name="60% - Accent5 12 26 2" xfId="3209" xr:uid="{00000000-0005-0000-0000-0000AD0B0000}"/>
    <cellStyle name="60% - Accent5 12 27" xfId="3210" xr:uid="{00000000-0005-0000-0000-0000AE0B0000}"/>
    <cellStyle name="60% - Accent5 12 27 2" xfId="3211" xr:uid="{00000000-0005-0000-0000-0000AF0B0000}"/>
    <cellStyle name="60% - Accent5 12 28" xfId="3212" xr:uid="{00000000-0005-0000-0000-0000B00B0000}"/>
    <cellStyle name="60% - Accent5 12 28 2" xfId="3213" xr:uid="{00000000-0005-0000-0000-0000B10B0000}"/>
    <cellStyle name="60% - Accent5 12 29" xfId="3214" xr:uid="{00000000-0005-0000-0000-0000B20B0000}"/>
    <cellStyle name="60% - Accent5 12 29 2" xfId="3215" xr:uid="{00000000-0005-0000-0000-0000B30B0000}"/>
    <cellStyle name="60% - Accent5 12 3" xfId="3216" xr:uid="{00000000-0005-0000-0000-0000B40B0000}"/>
    <cellStyle name="60% - Accent5 12 3 2" xfId="3217" xr:uid="{00000000-0005-0000-0000-0000B50B0000}"/>
    <cellStyle name="60% - Accent5 12 30" xfId="3218" xr:uid="{00000000-0005-0000-0000-0000B60B0000}"/>
    <cellStyle name="60% - Accent5 12 30 2" xfId="3219" xr:uid="{00000000-0005-0000-0000-0000B70B0000}"/>
    <cellStyle name="60% - Accent5 12 31" xfId="3220" xr:uid="{00000000-0005-0000-0000-0000B80B0000}"/>
    <cellStyle name="60% - Accent5 12 4" xfId="3221" xr:uid="{00000000-0005-0000-0000-0000B90B0000}"/>
    <cellStyle name="60% - Accent5 12 4 2" xfId="3222" xr:uid="{00000000-0005-0000-0000-0000BA0B0000}"/>
    <cellStyle name="60% - Accent5 12 5" xfId="3223" xr:uid="{00000000-0005-0000-0000-0000BB0B0000}"/>
    <cellStyle name="60% - Accent5 12 5 2" xfId="3224" xr:uid="{00000000-0005-0000-0000-0000BC0B0000}"/>
    <cellStyle name="60% - Accent5 12 6" xfId="3225" xr:uid="{00000000-0005-0000-0000-0000BD0B0000}"/>
    <cellStyle name="60% - Accent5 12 6 2" xfId="3226" xr:uid="{00000000-0005-0000-0000-0000BE0B0000}"/>
    <cellStyle name="60% - Accent5 12 7" xfId="3227" xr:uid="{00000000-0005-0000-0000-0000BF0B0000}"/>
    <cellStyle name="60% - Accent5 12 7 2" xfId="3228" xr:uid="{00000000-0005-0000-0000-0000C00B0000}"/>
    <cellStyle name="60% - Accent5 12 8" xfId="3229" xr:uid="{00000000-0005-0000-0000-0000C10B0000}"/>
    <cellStyle name="60% - Accent5 12 8 2" xfId="3230" xr:uid="{00000000-0005-0000-0000-0000C20B0000}"/>
    <cellStyle name="60% - Accent5 12 9" xfId="3231" xr:uid="{00000000-0005-0000-0000-0000C30B0000}"/>
    <cellStyle name="60% - Accent5 12 9 2" xfId="3232" xr:uid="{00000000-0005-0000-0000-0000C40B0000}"/>
    <cellStyle name="60% - Accent5 13" xfId="3233" xr:uid="{00000000-0005-0000-0000-0000C50B0000}"/>
    <cellStyle name="60% - Accent5 13 2" xfId="3234" xr:uid="{00000000-0005-0000-0000-0000C60B0000}"/>
    <cellStyle name="60% - Accent5 14" xfId="3235" xr:uid="{00000000-0005-0000-0000-0000C70B0000}"/>
    <cellStyle name="60% - Accent5 14 2" xfId="3236" xr:uid="{00000000-0005-0000-0000-0000C80B0000}"/>
    <cellStyle name="60% - Accent5 15" xfId="3237" xr:uid="{00000000-0005-0000-0000-0000C90B0000}"/>
    <cellStyle name="60% - Accent5 15 2" xfId="3238" xr:uid="{00000000-0005-0000-0000-0000CA0B0000}"/>
    <cellStyle name="60% - Accent5 16" xfId="3239" xr:uid="{00000000-0005-0000-0000-0000CB0B0000}"/>
    <cellStyle name="60% - Accent5 16 2" xfId="3240" xr:uid="{00000000-0005-0000-0000-0000CC0B0000}"/>
    <cellStyle name="60% - Accent5 17" xfId="3241" xr:uid="{00000000-0005-0000-0000-0000CD0B0000}"/>
    <cellStyle name="60% - Accent5 18" xfId="3242" xr:uid="{00000000-0005-0000-0000-0000CE0B0000}"/>
    <cellStyle name="60% - Accent5 19" xfId="3243" xr:uid="{00000000-0005-0000-0000-0000CF0B0000}"/>
    <cellStyle name="60% - Accent5 2" xfId="3244" xr:uid="{00000000-0005-0000-0000-0000D00B0000}"/>
    <cellStyle name="60% - Accent5 2 10" xfId="3245" xr:uid="{00000000-0005-0000-0000-0000D10B0000}"/>
    <cellStyle name="60% - Accent5 2 10 2" xfId="3246" xr:uid="{00000000-0005-0000-0000-0000D20B0000}"/>
    <cellStyle name="60% - Accent5 2 11" xfId="3247" xr:uid="{00000000-0005-0000-0000-0000D30B0000}"/>
    <cellStyle name="60% - Accent5 2 11 2" xfId="3248" xr:uid="{00000000-0005-0000-0000-0000D40B0000}"/>
    <cellStyle name="60% - Accent5 2 12" xfId="3249" xr:uid="{00000000-0005-0000-0000-0000D50B0000}"/>
    <cellStyle name="60% - Accent5 2 13" xfId="3250" xr:uid="{00000000-0005-0000-0000-0000D60B0000}"/>
    <cellStyle name="60% - Accent5 2 14" xfId="3251" xr:uid="{00000000-0005-0000-0000-0000D70B0000}"/>
    <cellStyle name="60% - Accent5 2 15" xfId="3252" xr:uid="{00000000-0005-0000-0000-0000D80B0000}"/>
    <cellStyle name="60% - Accent5 2 16" xfId="3253" xr:uid="{00000000-0005-0000-0000-0000D90B0000}"/>
    <cellStyle name="60% - Accent5 2 17" xfId="3254" xr:uid="{00000000-0005-0000-0000-0000DA0B0000}"/>
    <cellStyle name="60% - Accent5 2 18" xfId="3255" xr:uid="{00000000-0005-0000-0000-0000DB0B0000}"/>
    <cellStyle name="60% - Accent5 2 19" xfId="3256" xr:uid="{00000000-0005-0000-0000-0000DC0B0000}"/>
    <cellStyle name="60% - Accent5 2 2" xfId="3257" xr:uid="{00000000-0005-0000-0000-0000DD0B0000}"/>
    <cellStyle name="60% - Accent5 2 2 2" xfId="3258" xr:uid="{00000000-0005-0000-0000-0000DE0B0000}"/>
    <cellStyle name="60% - Accent5 2 2 3" xfId="3259" xr:uid="{00000000-0005-0000-0000-0000DF0B0000}"/>
    <cellStyle name="60% - Accent5 2 20" xfId="3260" xr:uid="{00000000-0005-0000-0000-0000E00B0000}"/>
    <cellStyle name="60% - Accent5 2 21" xfId="3261" xr:uid="{00000000-0005-0000-0000-0000E10B0000}"/>
    <cellStyle name="60% - Accent5 2 22" xfId="3262" xr:uid="{00000000-0005-0000-0000-0000E20B0000}"/>
    <cellStyle name="60% - Accent5 2 23" xfId="3263" xr:uid="{00000000-0005-0000-0000-0000E30B0000}"/>
    <cellStyle name="60% - Accent5 2 24" xfId="3264" xr:uid="{00000000-0005-0000-0000-0000E40B0000}"/>
    <cellStyle name="60% - Accent5 2 25" xfId="3265" xr:uid="{00000000-0005-0000-0000-0000E50B0000}"/>
    <cellStyle name="60% - Accent5 2 3" xfId="3266" xr:uid="{00000000-0005-0000-0000-0000E60B0000}"/>
    <cellStyle name="60% - Accent5 2 3 2" xfId="3267" xr:uid="{00000000-0005-0000-0000-0000E70B0000}"/>
    <cellStyle name="60% - Accent5 2 3 3" xfId="3268" xr:uid="{00000000-0005-0000-0000-0000E80B0000}"/>
    <cellStyle name="60% - Accent5 2 4" xfId="3269" xr:uid="{00000000-0005-0000-0000-0000E90B0000}"/>
    <cellStyle name="60% - Accent5 2 4 2" xfId="3270" xr:uid="{00000000-0005-0000-0000-0000EA0B0000}"/>
    <cellStyle name="60% - Accent5 2 4 3" xfId="3271" xr:uid="{00000000-0005-0000-0000-0000EB0B0000}"/>
    <cellStyle name="60% - Accent5 2 5" xfId="3272" xr:uid="{00000000-0005-0000-0000-0000EC0B0000}"/>
    <cellStyle name="60% - Accent5 2 5 2" xfId="3273" xr:uid="{00000000-0005-0000-0000-0000ED0B0000}"/>
    <cellStyle name="60% - Accent5 2 5 3" xfId="3274" xr:uid="{00000000-0005-0000-0000-0000EE0B0000}"/>
    <cellStyle name="60% - Accent5 2 6" xfId="3275" xr:uid="{00000000-0005-0000-0000-0000EF0B0000}"/>
    <cellStyle name="60% - Accent5 2 6 2" xfId="3276" xr:uid="{00000000-0005-0000-0000-0000F00B0000}"/>
    <cellStyle name="60% - Accent5 2 6 3" xfId="3277" xr:uid="{00000000-0005-0000-0000-0000F10B0000}"/>
    <cellStyle name="60% - Accent5 2 7" xfId="3278" xr:uid="{00000000-0005-0000-0000-0000F20B0000}"/>
    <cellStyle name="60% - Accent5 2 7 2" xfId="3279" xr:uid="{00000000-0005-0000-0000-0000F30B0000}"/>
    <cellStyle name="60% - Accent5 2 7 3" xfId="3280" xr:uid="{00000000-0005-0000-0000-0000F40B0000}"/>
    <cellStyle name="60% - Accent5 2 8" xfId="3281" xr:uid="{00000000-0005-0000-0000-0000F50B0000}"/>
    <cellStyle name="60% - Accent5 2 8 2" xfId="3282" xr:uid="{00000000-0005-0000-0000-0000F60B0000}"/>
    <cellStyle name="60% - Accent5 2 8 3" xfId="3283" xr:uid="{00000000-0005-0000-0000-0000F70B0000}"/>
    <cellStyle name="60% - Accent5 2 9" xfId="3284" xr:uid="{00000000-0005-0000-0000-0000F80B0000}"/>
    <cellStyle name="60% - Accent5 20" xfId="3285" xr:uid="{00000000-0005-0000-0000-0000F90B0000}"/>
    <cellStyle name="60% - Accent5 21" xfId="3286" xr:uid="{00000000-0005-0000-0000-0000FA0B0000}"/>
    <cellStyle name="60% - Accent5 22" xfId="3287" xr:uid="{00000000-0005-0000-0000-0000FB0B0000}"/>
    <cellStyle name="60% - Accent5 23" xfId="3288" xr:uid="{00000000-0005-0000-0000-0000FC0B0000}"/>
    <cellStyle name="60% - Accent5 24" xfId="3289" xr:uid="{00000000-0005-0000-0000-0000FD0B0000}"/>
    <cellStyle name="60% - Accent5 25" xfId="3290" xr:uid="{00000000-0005-0000-0000-0000FE0B0000}"/>
    <cellStyle name="60% - Accent5 26" xfId="3291" xr:uid="{00000000-0005-0000-0000-0000FF0B0000}"/>
    <cellStyle name="60% - Accent5 27" xfId="3292" xr:uid="{00000000-0005-0000-0000-0000000C0000}"/>
    <cellStyle name="60% - Accent5 28" xfId="3293" xr:uid="{00000000-0005-0000-0000-0000010C0000}"/>
    <cellStyle name="60% - Accent5 29" xfId="3294" xr:uid="{00000000-0005-0000-0000-0000020C0000}"/>
    <cellStyle name="60% - Accent5 3" xfId="3295" xr:uid="{00000000-0005-0000-0000-0000030C0000}"/>
    <cellStyle name="60% - Accent5 3 2" xfId="3296" xr:uid="{00000000-0005-0000-0000-0000040C0000}"/>
    <cellStyle name="60% - Accent5 3 2 2" xfId="3297" xr:uid="{00000000-0005-0000-0000-0000050C0000}"/>
    <cellStyle name="60% - Accent5 3 3" xfId="3298" xr:uid="{00000000-0005-0000-0000-0000060C0000}"/>
    <cellStyle name="60% - Accent5 3 4" xfId="3299" xr:uid="{00000000-0005-0000-0000-0000070C0000}"/>
    <cellStyle name="60% - Accent5 30" xfId="3300" xr:uid="{00000000-0005-0000-0000-0000080C0000}"/>
    <cellStyle name="60% - Accent5 4" xfId="3301" xr:uid="{00000000-0005-0000-0000-0000090C0000}"/>
    <cellStyle name="60% - Accent5 4 2" xfId="3302" xr:uid="{00000000-0005-0000-0000-00000A0C0000}"/>
    <cellStyle name="60% - Accent5 4 2 2" xfId="3303" xr:uid="{00000000-0005-0000-0000-00000B0C0000}"/>
    <cellStyle name="60% - Accent5 4 3" xfId="3304" xr:uid="{00000000-0005-0000-0000-00000C0C0000}"/>
    <cellStyle name="60% - Accent5 4 4" xfId="3305" xr:uid="{00000000-0005-0000-0000-00000D0C0000}"/>
    <cellStyle name="60% - Accent5 5" xfId="3306" xr:uid="{00000000-0005-0000-0000-00000E0C0000}"/>
    <cellStyle name="60% - Accent5 5 2" xfId="3307" xr:uid="{00000000-0005-0000-0000-00000F0C0000}"/>
    <cellStyle name="60% - Accent5 5 2 2" xfId="3308" xr:uid="{00000000-0005-0000-0000-0000100C0000}"/>
    <cellStyle name="60% - Accent5 5 3" xfId="3309" xr:uid="{00000000-0005-0000-0000-0000110C0000}"/>
    <cellStyle name="60% - Accent5 5 4" xfId="3310" xr:uid="{00000000-0005-0000-0000-0000120C0000}"/>
    <cellStyle name="60% - Accent5 6" xfId="3311" xr:uid="{00000000-0005-0000-0000-0000130C0000}"/>
    <cellStyle name="60% - Accent5 6 2" xfId="3312" xr:uid="{00000000-0005-0000-0000-0000140C0000}"/>
    <cellStyle name="60% - Accent5 6 2 2" xfId="3313" xr:uid="{00000000-0005-0000-0000-0000150C0000}"/>
    <cellStyle name="60% - Accent5 6 3" xfId="3314" xr:uid="{00000000-0005-0000-0000-0000160C0000}"/>
    <cellStyle name="60% - Accent5 6 3 2" xfId="3315" xr:uid="{00000000-0005-0000-0000-0000170C0000}"/>
    <cellStyle name="60% - Accent5 6 4" xfId="3316" xr:uid="{00000000-0005-0000-0000-0000180C0000}"/>
    <cellStyle name="60% - Accent5 6 5" xfId="3317" xr:uid="{00000000-0005-0000-0000-0000190C0000}"/>
    <cellStyle name="60% - Accent5 6 6" xfId="3318" xr:uid="{00000000-0005-0000-0000-00001A0C0000}"/>
    <cellStyle name="60% - Accent5 7" xfId="3319" xr:uid="{00000000-0005-0000-0000-00001B0C0000}"/>
    <cellStyle name="60% - Accent5 7 10" xfId="3320" xr:uid="{00000000-0005-0000-0000-00001C0C0000}"/>
    <cellStyle name="60% - Accent5 7 10 2" xfId="3321" xr:uid="{00000000-0005-0000-0000-00001D0C0000}"/>
    <cellStyle name="60% - Accent5 7 11" xfId="3322" xr:uid="{00000000-0005-0000-0000-00001E0C0000}"/>
    <cellStyle name="60% - Accent5 7 11 2" xfId="3323" xr:uid="{00000000-0005-0000-0000-00001F0C0000}"/>
    <cellStyle name="60% - Accent5 7 12" xfId="3324" xr:uid="{00000000-0005-0000-0000-0000200C0000}"/>
    <cellStyle name="60% - Accent5 7 13" xfId="3325" xr:uid="{00000000-0005-0000-0000-0000210C0000}"/>
    <cellStyle name="60% - Accent5 7 2" xfId="3326" xr:uid="{00000000-0005-0000-0000-0000220C0000}"/>
    <cellStyle name="60% - Accent5 7 2 2" xfId="3327" xr:uid="{00000000-0005-0000-0000-0000230C0000}"/>
    <cellStyle name="60% - Accent5 7 3" xfId="3328" xr:uid="{00000000-0005-0000-0000-0000240C0000}"/>
    <cellStyle name="60% - Accent5 7 3 2" xfId="3329" xr:uid="{00000000-0005-0000-0000-0000250C0000}"/>
    <cellStyle name="60% - Accent5 7 4" xfId="3330" xr:uid="{00000000-0005-0000-0000-0000260C0000}"/>
    <cellStyle name="60% - Accent5 7 4 2" xfId="3331" xr:uid="{00000000-0005-0000-0000-0000270C0000}"/>
    <cellStyle name="60% - Accent5 7 5" xfId="3332" xr:uid="{00000000-0005-0000-0000-0000280C0000}"/>
    <cellStyle name="60% - Accent5 7 5 2" xfId="3333" xr:uid="{00000000-0005-0000-0000-0000290C0000}"/>
    <cellStyle name="60% - Accent5 7 6" xfId="3334" xr:uid="{00000000-0005-0000-0000-00002A0C0000}"/>
    <cellStyle name="60% - Accent5 7 6 2" xfId="3335" xr:uid="{00000000-0005-0000-0000-00002B0C0000}"/>
    <cellStyle name="60% - Accent5 7 7" xfId="3336" xr:uid="{00000000-0005-0000-0000-00002C0C0000}"/>
    <cellStyle name="60% - Accent5 7 7 2" xfId="3337" xr:uid="{00000000-0005-0000-0000-00002D0C0000}"/>
    <cellStyle name="60% - Accent5 7 8" xfId="3338" xr:uid="{00000000-0005-0000-0000-00002E0C0000}"/>
    <cellStyle name="60% - Accent5 7 8 2" xfId="3339" xr:uid="{00000000-0005-0000-0000-00002F0C0000}"/>
    <cellStyle name="60% - Accent5 7 9" xfId="3340" xr:uid="{00000000-0005-0000-0000-0000300C0000}"/>
    <cellStyle name="60% - Accent5 7 9 2" xfId="3341" xr:uid="{00000000-0005-0000-0000-0000310C0000}"/>
    <cellStyle name="60% - Accent5 8" xfId="3342" xr:uid="{00000000-0005-0000-0000-0000320C0000}"/>
    <cellStyle name="60% - Accent5 8 2" xfId="3343" xr:uid="{00000000-0005-0000-0000-0000330C0000}"/>
    <cellStyle name="60% - Accent5 8 3" xfId="3344" xr:uid="{00000000-0005-0000-0000-0000340C0000}"/>
    <cellStyle name="60% - Accent5 9" xfId="3345" xr:uid="{00000000-0005-0000-0000-0000350C0000}"/>
    <cellStyle name="60% - Accent5 9 2" xfId="3346" xr:uid="{00000000-0005-0000-0000-0000360C0000}"/>
    <cellStyle name="60% - Accent5 9 3" xfId="3347" xr:uid="{00000000-0005-0000-0000-0000370C0000}"/>
    <cellStyle name="60% - Accent6 10" xfId="3348" xr:uid="{00000000-0005-0000-0000-0000380C0000}"/>
    <cellStyle name="60% - Accent6 10 2" xfId="3349" xr:uid="{00000000-0005-0000-0000-0000390C0000}"/>
    <cellStyle name="60% - Accent6 10 3" xfId="3350" xr:uid="{00000000-0005-0000-0000-00003A0C0000}"/>
    <cellStyle name="60% - Accent6 11" xfId="3351" xr:uid="{00000000-0005-0000-0000-00003B0C0000}"/>
    <cellStyle name="60% - Accent6 11 2" xfId="3352" xr:uid="{00000000-0005-0000-0000-00003C0C0000}"/>
    <cellStyle name="60% - Accent6 11 3" xfId="3353" xr:uid="{00000000-0005-0000-0000-00003D0C0000}"/>
    <cellStyle name="60% - Accent6 12" xfId="3354" xr:uid="{00000000-0005-0000-0000-00003E0C0000}"/>
    <cellStyle name="60% - Accent6 12 10" xfId="3355" xr:uid="{00000000-0005-0000-0000-00003F0C0000}"/>
    <cellStyle name="60% - Accent6 12 10 2" xfId="3356" xr:uid="{00000000-0005-0000-0000-0000400C0000}"/>
    <cellStyle name="60% - Accent6 12 11" xfId="3357" xr:uid="{00000000-0005-0000-0000-0000410C0000}"/>
    <cellStyle name="60% - Accent6 12 11 2" xfId="3358" xr:uid="{00000000-0005-0000-0000-0000420C0000}"/>
    <cellStyle name="60% - Accent6 12 12" xfId="3359" xr:uid="{00000000-0005-0000-0000-0000430C0000}"/>
    <cellStyle name="60% - Accent6 12 12 2" xfId="3360" xr:uid="{00000000-0005-0000-0000-0000440C0000}"/>
    <cellStyle name="60% - Accent6 12 13" xfId="3361" xr:uid="{00000000-0005-0000-0000-0000450C0000}"/>
    <cellStyle name="60% - Accent6 12 13 2" xfId="3362" xr:uid="{00000000-0005-0000-0000-0000460C0000}"/>
    <cellStyle name="60% - Accent6 12 14" xfId="3363" xr:uid="{00000000-0005-0000-0000-0000470C0000}"/>
    <cellStyle name="60% - Accent6 12 14 2" xfId="3364" xr:uid="{00000000-0005-0000-0000-0000480C0000}"/>
    <cellStyle name="60% - Accent6 12 15" xfId="3365" xr:uid="{00000000-0005-0000-0000-0000490C0000}"/>
    <cellStyle name="60% - Accent6 12 15 2" xfId="3366" xr:uid="{00000000-0005-0000-0000-00004A0C0000}"/>
    <cellStyle name="60% - Accent6 12 16" xfId="3367" xr:uid="{00000000-0005-0000-0000-00004B0C0000}"/>
    <cellStyle name="60% - Accent6 12 16 2" xfId="3368" xr:uid="{00000000-0005-0000-0000-00004C0C0000}"/>
    <cellStyle name="60% - Accent6 12 17" xfId="3369" xr:uid="{00000000-0005-0000-0000-00004D0C0000}"/>
    <cellStyle name="60% - Accent6 12 17 2" xfId="3370" xr:uid="{00000000-0005-0000-0000-00004E0C0000}"/>
    <cellStyle name="60% - Accent6 12 18" xfId="3371" xr:uid="{00000000-0005-0000-0000-00004F0C0000}"/>
    <cellStyle name="60% - Accent6 12 18 2" xfId="3372" xr:uid="{00000000-0005-0000-0000-0000500C0000}"/>
    <cellStyle name="60% - Accent6 12 19" xfId="3373" xr:uid="{00000000-0005-0000-0000-0000510C0000}"/>
    <cellStyle name="60% - Accent6 12 19 2" xfId="3374" xr:uid="{00000000-0005-0000-0000-0000520C0000}"/>
    <cellStyle name="60% - Accent6 12 2" xfId="3375" xr:uid="{00000000-0005-0000-0000-0000530C0000}"/>
    <cellStyle name="60% - Accent6 12 2 2" xfId="3376" xr:uid="{00000000-0005-0000-0000-0000540C0000}"/>
    <cellStyle name="60% - Accent6 12 20" xfId="3377" xr:uid="{00000000-0005-0000-0000-0000550C0000}"/>
    <cellStyle name="60% - Accent6 12 20 2" xfId="3378" xr:uid="{00000000-0005-0000-0000-0000560C0000}"/>
    <cellStyle name="60% - Accent6 12 21" xfId="3379" xr:uid="{00000000-0005-0000-0000-0000570C0000}"/>
    <cellStyle name="60% - Accent6 12 21 2" xfId="3380" xr:uid="{00000000-0005-0000-0000-0000580C0000}"/>
    <cellStyle name="60% - Accent6 12 22" xfId="3381" xr:uid="{00000000-0005-0000-0000-0000590C0000}"/>
    <cellStyle name="60% - Accent6 12 22 2" xfId="3382" xr:uid="{00000000-0005-0000-0000-00005A0C0000}"/>
    <cellStyle name="60% - Accent6 12 23" xfId="3383" xr:uid="{00000000-0005-0000-0000-00005B0C0000}"/>
    <cellStyle name="60% - Accent6 12 23 2" xfId="3384" xr:uid="{00000000-0005-0000-0000-00005C0C0000}"/>
    <cellStyle name="60% - Accent6 12 24" xfId="3385" xr:uid="{00000000-0005-0000-0000-00005D0C0000}"/>
    <cellStyle name="60% - Accent6 12 24 2" xfId="3386" xr:uid="{00000000-0005-0000-0000-00005E0C0000}"/>
    <cellStyle name="60% - Accent6 12 25" xfId="3387" xr:uid="{00000000-0005-0000-0000-00005F0C0000}"/>
    <cellStyle name="60% - Accent6 12 25 2" xfId="3388" xr:uid="{00000000-0005-0000-0000-0000600C0000}"/>
    <cellStyle name="60% - Accent6 12 26" xfId="3389" xr:uid="{00000000-0005-0000-0000-0000610C0000}"/>
    <cellStyle name="60% - Accent6 12 26 2" xfId="3390" xr:uid="{00000000-0005-0000-0000-0000620C0000}"/>
    <cellStyle name="60% - Accent6 12 27" xfId="3391" xr:uid="{00000000-0005-0000-0000-0000630C0000}"/>
    <cellStyle name="60% - Accent6 12 27 2" xfId="3392" xr:uid="{00000000-0005-0000-0000-0000640C0000}"/>
    <cellStyle name="60% - Accent6 12 28" xfId="3393" xr:uid="{00000000-0005-0000-0000-0000650C0000}"/>
    <cellStyle name="60% - Accent6 12 28 2" xfId="3394" xr:uid="{00000000-0005-0000-0000-0000660C0000}"/>
    <cellStyle name="60% - Accent6 12 29" xfId="3395" xr:uid="{00000000-0005-0000-0000-0000670C0000}"/>
    <cellStyle name="60% - Accent6 12 29 2" xfId="3396" xr:uid="{00000000-0005-0000-0000-0000680C0000}"/>
    <cellStyle name="60% - Accent6 12 3" xfId="3397" xr:uid="{00000000-0005-0000-0000-0000690C0000}"/>
    <cellStyle name="60% - Accent6 12 3 2" xfId="3398" xr:uid="{00000000-0005-0000-0000-00006A0C0000}"/>
    <cellStyle name="60% - Accent6 12 30" xfId="3399" xr:uid="{00000000-0005-0000-0000-00006B0C0000}"/>
    <cellStyle name="60% - Accent6 12 30 2" xfId="3400" xr:uid="{00000000-0005-0000-0000-00006C0C0000}"/>
    <cellStyle name="60% - Accent6 12 31" xfId="3401" xr:uid="{00000000-0005-0000-0000-00006D0C0000}"/>
    <cellStyle name="60% - Accent6 12 4" xfId="3402" xr:uid="{00000000-0005-0000-0000-00006E0C0000}"/>
    <cellStyle name="60% - Accent6 12 4 2" xfId="3403" xr:uid="{00000000-0005-0000-0000-00006F0C0000}"/>
    <cellStyle name="60% - Accent6 12 5" xfId="3404" xr:uid="{00000000-0005-0000-0000-0000700C0000}"/>
    <cellStyle name="60% - Accent6 12 5 2" xfId="3405" xr:uid="{00000000-0005-0000-0000-0000710C0000}"/>
    <cellStyle name="60% - Accent6 12 6" xfId="3406" xr:uid="{00000000-0005-0000-0000-0000720C0000}"/>
    <cellStyle name="60% - Accent6 12 6 2" xfId="3407" xr:uid="{00000000-0005-0000-0000-0000730C0000}"/>
    <cellStyle name="60% - Accent6 12 7" xfId="3408" xr:uid="{00000000-0005-0000-0000-0000740C0000}"/>
    <cellStyle name="60% - Accent6 12 7 2" xfId="3409" xr:uid="{00000000-0005-0000-0000-0000750C0000}"/>
    <cellStyle name="60% - Accent6 12 8" xfId="3410" xr:uid="{00000000-0005-0000-0000-0000760C0000}"/>
    <cellStyle name="60% - Accent6 12 8 2" xfId="3411" xr:uid="{00000000-0005-0000-0000-0000770C0000}"/>
    <cellStyle name="60% - Accent6 12 9" xfId="3412" xr:uid="{00000000-0005-0000-0000-0000780C0000}"/>
    <cellStyle name="60% - Accent6 12 9 2" xfId="3413" xr:uid="{00000000-0005-0000-0000-0000790C0000}"/>
    <cellStyle name="60% - Accent6 13" xfId="3414" xr:uid="{00000000-0005-0000-0000-00007A0C0000}"/>
    <cellStyle name="60% - Accent6 13 2" xfId="3415" xr:uid="{00000000-0005-0000-0000-00007B0C0000}"/>
    <cellStyle name="60% - Accent6 14" xfId="3416" xr:uid="{00000000-0005-0000-0000-00007C0C0000}"/>
    <cellStyle name="60% - Accent6 14 2" xfId="3417" xr:uid="{00000000-0005-0000-0000-00007D0C0000}"/>
    <cellStyle name="60% - Accent6 15" xfId="3418" xr:uid="{00000000-0005-0000-0000-00007E0C0000}"/>
    <cellStyle name="60% - Accent6 15 2" xfId="3419" xr:uid="{00000000-0005-0000-0000-00007F0C0000}"/>
    <cellStyle name="60% - Accent6 16" xfId="3420" xr:uid="{00000000-0005-0000-0000-0000800C0000}"/>
    <cellStyle name="60% - Accent6 16 2" xfId="3421" xr:uid="{00000000-0005-0000-0000-0000810C0000}"/>
    <cellStyle name="60% - Accent6 17" xfId="3422" xr:uid="{00000000-0005-0000-0000-0000820C0000}"/>
    <cellStyle name="60% - Accent6 18" xfId="3423" xr:uid="{00000000-0005-0000-0000-0000830C0000}"/>
    <cellStyle name="60% - Accent6 19" xfId="3424" xr:uid="{00000000-0005-0000-0000-0000840C0000}"/>
    <cellStyle name="60% - Accent6 2" xfId="3425" xr:uid="{00000000-0005-0000-0000-0000850C0000}"/>
    <cellStyle name="60% - Accent6 2 10" xfId="3426" xr:uid="{00000000-0005-0000-0000-0000860C0000}"/>
    <cellStyle name="60% - Accent6 2 10 2" xfId="3427" xr:uid="{00000000-0005-0000-0000-0000870C0000}"/>
    <cellStyle name="60% - Accent6 2 11" xfId="3428" xr:uid="{00000000-0005-0000-0000-0000880C0000}"/>
    <cellStyle name="60% - Accent6 2 11 2" xfId="3429" xr:uid="{00000000-0005-0000-0000-0000890C0000}"/>
    <cellStyle name="60% - Accent6 2 12" xfId="3430" xr:uid="{00000000-0005-0000-0000-00008A0C0000}"/>
    <cellStyle name="60% - Accent6 2 13" xfId="3431" xr:uid="{00000000-0005-0000-0000-00008B0C0000}"/>
    <cellStyle name="60% - Accent6 2 14" xfId="3432" xr:uid="{00000000-0005-0000-0000-00008C0C0000}"/>
    <cellStyle name="60% - Accent6 2 15" xfId="3433" xr:uid="{00000000-0005-0000-0000-00008D0C0000}"/>
    <cellStyle name="60% - Accent6 2 16" xfId="3434" xr:uid="{00000000-0005-0000-0000-00008E0C0000}"/>
    <cellStyle name="60% - Accent6 2 17" xfId="3435" xr:uid="{00000000-0005-0000-0000-00008F0C0000}"/>
    <cellStyle name="60% - Accent6 2 18" xfId="3436" xr:uid="{00000000-0005-0000-0000-0000900C0000}"/>
    <cellStyle name="60% - Accent6 2 19" xfId="3437" xr:uid="{00000000-0005-0000-0000-0000910C0000}"/>
    <cellStyle name="60% - Accent6 2 2" xfId="3438" xr:uid="{00000000-0005-0000-0000-0000920C0000}"/>
    <cellStyle name="60% - Accent6 2 2 2" xfId="3439" xr:uid="{00000000-0005-0000-0000-0000930C0000}"/>
    <cellStyle name="60% - Accent6 2 2 3" xfId="3440" xr:uid="{00000000-0005-0000-0000-0000940C0000}"/>
    <cellStyle name="60% - Accent6 2 20" xfId="3441" xr:uid="{00000000-0005-0000-0000-0000950C0000}"/>
    <cellStyle name="60% - Accent6 2 21" xfId="3442" xr:uid="{00000000-0005-0000-0000-0000960C0000}"/>
    <cellStyle name="60% - Accent6 2 22" xfId="3443" xr:uid="{00000000-0005-0000-0000-0000970C0000}"/>
    <cellStyle name="60% - Accent6 2 23" xfId="3444" xr:uid="{00000000-0005-0000-0000-0000980C0000}"/>
    <cellStyle name="60% - Accent6 2 24" xfId="3445" xr:uid="{00000000-0005-0000-0000-0000990C0000}"/>
    <cellStyle name="60% - Accent6 2 25" xfId="3446" xr:uid="{00000000-0005-0000-0000-00009A0C0000}"/>
    <cellStyle name="60% - Accent6 2 3" xfId="3447" xr:uid="{00000000-0005-0000-0000-00009B0C0000}"/>
    <cellStyle name="60% - Accent6 2 3 2" xfId="3448" xr:uid="{00000000-0005-0000-0000-00009C0C0000}"/>
    <cellStyle name="60% - Accent6 2 3 3" xfId="3449" xr:uid="{00000000-0005-0000-0000-00009D0C0000}"/>
    <cellStyle name="60% - Accent6 2 4" xfId="3450" xr:uid="{00000000-0005-0000-0000-00009E0C0000}"/>
    <cellStyle name="60% - Accent6 2 4 2" xfId="3451" xr:uid="{00000000-0005-0000-0000-00009F0C0000}"/>
    <cellStyle name="60% - Accent6 2 4 3" xfId="3452" xr:uid="{00000000-0005-0000-0000-0000A00C0000}"/>
    <cellStyle name="60% - Accent6 2 5" xfId="3453" xr:uid="{00000000-0005-0000-0000-0000A10C0000}"/>
    <cellStyle name="60% - Accent6 2 5 2" xfId="3454" xr:uid="{00000000-0005-0000-0000-0000A20C0000}"/>
    <cellStyle name="60% - Accent6 2 5 3" xfId="3455" xr:uid="{00000000-0005-0000-0000-0000A30C0000}"/>
    <cellStyle name="60% - Accent6 2 6" xfId="3456" xr:uid="{00000000-0005-0000-0000-0000A40C0000}"/>
    <cellStyle name="60% - Accent6 2 6 2" xfId="3457" xr:uid="{00000000-0005-0000-0000-0000A50C0000}"/>
    <cellStyle name="60% - Accent6 2 6 3" xfId="3458" xr:uid="{00000000-0005-0000-0000-0000A60C0000}"/>
    <cellStyle name="60% - Accent6 2 7" xfId="3459" xr:uid="{00000000-0005-0000-0000-0000A70C0000}"/>
    <cellStyle name="60% - Accent6 2 7 2" xfId="3460" xr:uid="{00000000-0005-0000-0000-0000A80C0000}"/>
    <cellStyle name="60% - Accent6 2 7 3" xfId="3461" xr:uid="{00000000-0005-0000-0000-0000A90C0000}"/>
    <cellStyle name="60% - Accent6 2 8" xfId="3462" xr:uid="{00000000-0005-0000-0000-0000AA0C0000}"/>
    <cellStyle name="60% - Accent6 2 8 2" xfId="3463" xr:uid="{00000000-0005-0000-0000-0000AB0C0000}"/>
    <cellStyle name="60% - Accent6 2 8 3" xfId="3464" xr:uid="{00000000-0005-0000-0000-0000AC0C0000}"/>
    <cellStyle name="60% - Accent6 2 9" xfId="3465" xr:uid="{00000000-0005-0000-0000-0000AD0C0000}"/>
    <cellStyle name="60% - Accent6 20" xfId="3466" xr:uid="{00000000-0005-0000-0000-0000AE0C0000}"/>
    <cellStyle name="60% - Accent6 21" xfId="3467" xr:uid="{00000000-0005-0000-0000-0000AF0C0000}"/>
    <cellStyle name="60% - Accent6 22" xfId="3468" xr:uid="{00000000-0005-0000-0000-0000B00C0000}"/>
    <cellStyle name="60% - Accent6 23" xfId="3469" xr:uid="{00000000-0005-0000-0000-0000B10C0000}"/>
    <cellStyle name="60% - Accent6 24" xfId="3470" xr:uid="{00000000-0005-0000-0000-0000B20C0000}"/>
    <cellStyle name="60% - Accent6 25" xfId="3471" xr:uid="{00000000-0005-0000-0000-0000B30C0000}"/>
    <cellStyle name="60% - Accent6 26" xfId="3472" xr:uid="{00000000-0005-0000-0000-0000B40C0000}"/>
    <cellStyle name="60% - Accent6 27" xfId="3473" xr:uid="{00000000-0005-0000-0000-0000B50C0000}"/>
    <cellStyle name="60% - Accent6 28" xfId="3474" xr:uid="{00000000-0005-0000-0000-0000B60C0000}"/>
    <cellStyle name="60% - Accent6 29" xfId="3475" xr:uid="{00000000-0005-0000-0000-0000B70C0000}"/>
    <cellStyle name="60% - Accent6 3" xfId="3476" xr:uid="{00000000-0005-0000-0000-0000B80C0000}"/>
    <cellStyle name="60% - Accent6 3 2" xfId="3477" xr:uid="{00000000-0005-0000-0000-0000B90C0000}"/>
    <cellStyle name="60% - Accent6 3 2 2" xfId="3478" xr:uid="{00000000-0005-0000-0000-0000BA0C0000}"/>
    <cellStyle name="60% - Accent6 3 3" xfId="3479" xr:uid="{00000000-0005-0000-0000-0000BB0C0000}"/>
    <cellStyle name="60% - Accent6 3 4" xfId="3480" xr:uid="{00000000-0005-0000-0000-0000BC0C0000}"/>
    <cellStyle name="60% - Accent6 30" xfId="3481" xr:uid="{00000000-0005-0000-0000-0000BD0C0000}"/>
    <cellStyle name="60% - Accent6 4" xfId="3482" xr:uid="{00000000-0005-0000-0000-0000BE0C0000}"/>
    <cellStyle name="60% - Accent6 4 2" xfId="3483" xr:uid="{00000000-0005-0000-0000-0000BF0C0000}"/>
    <cellStyle name="60% - Accent6 4 2 2" xfId="3484" xr:uid="{00000000-0005-0000-0000-0000C00C0000}"/>
    <cellStyle name="60% - Accent6 4 3" xfId="3485" xr:uid="{00000000-0005-0000-0000-0000C10C0000}"/>
    <cellStyle name="60% - Accent6 4 4" xfId="3486" xr:uid="{00000000-0005-0000-0000-0000C20C0000}"/>
    <cellStyle name="60% - Accent6 5" xfId="3487" xr:uid="{00000000-0005-0000-0000-0000C30C0000}"/>
    <cellStyle name="60% - Accent6 5 2" xfId="3488" xr:uid="{00000000-0005-0000-0000-0000C40C0000}"/>
    <cellStyle name="60% - Accent6 5 2 2" xfId="3489" xr:uid="{00000000-0005-0000-0000-0000C50C0000}"/>
    <cellStyle name="60% - Accent6 5 3" xfId="3490" xr:uid="{00000000-0005-0000-0000-0000C60C0000}"/>
    <cellStyle name="60% - Accent6 5 4" xfId="3491" xr:uid="{00000000-0005-0000-0000-0000C70C0000}"/>
    <cellStyle name="60% - Accent6 6" xfId="3492" xr:uid="{00000000-0005-0000-0000-0000C80C0000}"/>
    <cellStyle name="60% - Accent6 6 2" xfId="3493" xr:uid="{00000000-0005-0000-0000-0000C90C0000}"/>
    <cellStyle name="60% - Accent6 6 2 2" xfId="3494" xr:uid="{00000000-0005-0000-0000-0000CA0C0000}"/>
    <cellStyle name="60% - Accent6 6 3" xfId="3495" xr:uid="{00000000-0005-0000-0000-0000CB0C0000}"/>
    <cellStyle name="60% - Accent6 6 3 2" xfId="3496" xr:uid="{00000000-0005-0000-0000-0000CC0C0000}"/>
    <cellStyle name="60% - Accent6 6 4" xfId="3497" xr:uid="{00000000-0005-0000-0000-0000CD0C0000}"/>
    <cellStyle name="60% - Accent6 6 5" xfId="3498" xr:uid="{00000000-0005-0000-0000-0000CE0C0000}"/>
    <cellStyle name="60% - Accent6 6 6" xfId="3499" xr:uid="{00000000-0005-0000-0000-0000CF0C0000}"/>
    <cellStyle name="60% - Accent6 7" xfId="3500" xr:uid="{00000000-0005-0000-0000-0000D00C0000}"/>
    <cellStyle name="60% - Accent6 7 10" xfId="3501" xr:uid="{00000000-0005-0000-0000-0000D10C0000}"/>
    <cellStyle name="60% - Accent6 7 10 2" xfId="3502" xr:uid="{00000000-0005-0000-0000-0000D20C0000}"/>
    <cellStyle name="60% - Accent6 7 11" xfId="3503" xr:uid="{00000000-0005-0000-0000-0000D30C0000}"/>
    <cellStyle name="60% - Accent6 7 11 2" xfId="3504" xr:uid="{00000000-0005-0000-0000-0000D40C0000}"/>
    <cellStyle name="60% - Accent6 7 12" xfId="3505" xr:uid="{00000000-0005-0000-0000-0000D50C0000}"/>
    <cellStyle name="60% - Accent6 7 13" xfId="3506" xr:uid="{00000000-0005-0000-0000-0000D60C0000}"/>
    <cellStyle name="60% - Accent6 7 2" xfId="3507" xr:uid="{00000000-0005-0000-0000-0000D70C0000}"/>
    <cellStyle name="60% - Accent6 7 2 2" xfId="3508" xr:uid="{00000000-0005-0000-0000-0000D80C0000}"/>
    <cellStyle name="60% - Accent6 7 3" xfId="3509" xr:uid="{00000000-0005-0000-0000-0000D90C0000}"/>
    <cellStyle name="60% - Accent6 7 3 2" xfId="3510" xr:uid="{00000000-0005-0000-0000-0000DA0C0000}"/>
    <cellStyle name="60% - Accent6 7 4" xfId="3511" xr:uid="{00000000-0005-0000-0000-0000DB0C0000}"/>
    <cellStyle name="60% - Accent6 7 4 2" xfId="3512" xr:uid="{00000000-0005-0000-0000-0000DC0C0000}"/>
    <cellStyle name="60% - Accent6 7 5" xfId="3513" xr:uid="{00000000-0005-0000-0000-0000DD0C0000}"/>
    <cellStyle name="60% - Accent6 7 5 2" xfId="3514" xr:uid="{00000000-0005-0000-0000-0000DE0C0000}"/>
    <cellStyle name="60% - Accent6 7 6" xfId="3515" xr:uid="{00000000-0005-0000-0000-0000DF0C0000}"/>
    <cellStyle name="60% - Accent6 7 6 2" xfId="3516" xr:uid="{00000000-0005-0000-0000-0000E00C0000}"/>
    <cellStyle name="60% - Accent6 7 7" xfId="3517" xr:uid="{00000000-0005-0000-0000-0000E10C0000}"/>
    <cellStyle name="60% - Accent6 7 7 2" xfId="3518" xr:uid="{00000000-0005-0000-0000-0000E20C0000}"/>
    <cellStyle name="60% - Accent6 7 8" xfId="3519" xr:uid="{00000000-0005-0000-0000-0000E30C0000}"/>
    <cellStyle name="60% - Accent6 7 8 2" xfId="3520" xr:uid="{00000000-0005-0000-0000-0000E40C0000}"/>
    <cellStyle name="60% - Accent6 7 9" xfId="3521" xr:uid="{00000000-0005-0000-0000-0000E50C0000}"/>
    <cellStyle name="60% - Accent6 7 9 2" xfId="3522" xr:uid="{00000000-0005-0000-0000-0000E60C0000}"/>
    <cellStyle name="60% - Accent6 8" xfId="3523" xr:uid="{00000000-0005-0000-0000-0000E70C0000}"/>
    <cellStyle name="60% - Accent6 8 2" xfId="3524" xr:uid="{00000000-0005-0000-0000-0000E80C0000}"/>
    <cellStyle name="60% - Accent6 8 3" xfId="3525" xr:uid="{00000000-0005-0000-0000-0000E90C0000}"/>
    <cellStyle name="60% - Accent6 9" xfId="3526" xr:uid="{00000000-0005-0000-0000-0000EA0C0000}"/>
    <cellStyle name="60% - Accent6 9 2" xfId="3527" xr:uid="{00000000-0005-0000-0000-0000EB0C0000}"/>
    <cellStyle name="60% - Accent6 9 3" xfId="3528" xr:uid="{00000000-0005-0000-0000-0000EC0C0000}"/>
    <cellStyle name="Accent1 - 20%" xfId="3529" xr:uid="{00000000-0005-0000-0000-0000ED0C0000}"/>
    <cellStyle name="Accent1 - 40%" xfId="3530" xr:uid="{00000000-0005-0000-0000-0000EE0C0000}"/>
    <cellStyle name="Accent1 - 60%" xfId="3531" xr:uid="{00000000-0005-0000-0000-0000EF0C0000}"/>
    <cellStyle name="Accent1 10" xfId="3532" xr:uid="{00000000-0005-0000-0000-0000F00C0000}"/>
    <cellStyle name="Accent1 10 2" xfId="3533" xr:uid="{00000000-0005-0000-0000-0000F10C0000}"/>
    <cellStyle name="Accent1 10 3" xfId="3534" xr:uid="{00000000-0005-0000-0000-0000F20C0000}"/>
    <cellStyle name="Accent1 11" xfId="3535" xr:uid="{00000000-0005-0000-0000-0000F30C0000}"/>
    <cellStyle name="Accent1 11 2" xfId="3536" xr:uid="{00000000-0005-0000-0000-0000F40C0000}"/>
    <cellStyle name="Accent1 11 3" xfId="3537" xr:uid="{00000000-0005-0000-0000-0000F50C0000}"/>
    <cellStyle name="Accent1 12" xfId="3538" xr:uid="{00000000-0005-0000-0000-0000F60C0000}"/>
    <cellStyle name="Accent1 12 10" xfId="3539" xr:uid="{00000000-0005-0000-0000-0000F70C0000}"/>
    <cellStyle name="Accent1 12 10 2" xfId="3540" xr:uid="{00000000-0005-0000-0000-0000F80C0000}"/>
    <cellStyle name="Accent1 12 11" xfId="3541" xr:uid="{00000000-0005-0000-0000-0000F90C0000}"/>
    <cellStyle name="Accent1 12 11 2" xfId="3542" xr:uid="{00000000-0005-0000-0000-0000FA0C0000}"/>
    <cellStyle name="Accent1 12 12" xfId="3543" xr:uid="{00000000-0005-0000-0000-0000FB0C0000}"/>
    <cellStyle name="Accent1 12 12 2" xfId="3544" xr:uid="{00000000-0005-0000-0000-0000FC0C0000}"/>
    <cellStyle name="Accent1 12 13" xfId="3545" xr:uid="{00000000-0005-0000-0000-0000FD0C0000}"/>
    <cellStyle name="Accent1 12 13 2" xfId="3546" xr:uid="{00000000-0005-0000-0000-0000FE0C0000}"/>
    <cellStyle name="Accent1 12 14" xfId="3547" xr:uid="{00000000-0005-0000-0000-0000FF0C0000}"/>
    <cellStyle name="Accent1 12 14 2" xfId="3548" xr:uid="{00000000-0005-0000-0000-0000000D0000}"/>
    <cellStyle name="Accent1 12 15" xfId="3549" xr:uid="{00000000-0005-0000-0000-0000010D0000}"/>
    <cellStyle name="Accent1 12 15 2" xfId="3550" xr:uid="{00000000-0005-0000-0000-0000020D0000}"/>
    <cellStyle name="Accent1 12 16" xfId="3551" xr:uid="{00000000-0005-0000-0000-0000030D0000}"/>
    <cellStyle name="Accent1 12 16 2" xfId="3552" xr:uid="{00000000-0005-0000-0000-0000040D0000}"/>
    <cellStyle name="Accent1 12 17" xfId="3553" xr:uid="{00000000-0005-0000-0000-0000050D0000}"/>
    <cellStyle name="Accent1 12 17 2" xfId="3554" xr:uid="{00000000-0005-0000-0000-0000060D0000}"/>
    <cellStyle name="Accent1 12 18" xfId="3555" xr:uid="{00000000-0005-0000-0000-0000070D0000}"/>
    <cellStyle name="Accent1 12 18 2" xfId="3556" xr:uid="{00000000-0005-0000-0000-0000080D0000}"/>
    <cellStyle name="Accent1 12 19" xfId="3557" xr:uid="{00000000-0005-0000-0000-0000090D0000}"/>
    <cellStyle name="Accent1 12 19 2" xfId="3558" xr:uid="{00000000-0005-0000-0000-00000A0D0000}"/>
    <cellStyle name="Accent1 12 2" xfId="3559" xr:uid="{00000000-0005-0000-0000-00000B0D0000}"/>
    <cellStyle name="Accent1 12 2 2" xfId="3560" xr:uid="{00000000-0005-0000-0000-00000C0D0000}"/>
    <cellStyle name="Accent1 12 20" xfId="3561" xr:uid="{00000000-0005-0000-0000-00000D0D0000}"/>
    <cellStyle name="Accent1 12 20 2" xfId="3562" xr:uid="{00000000-0005-0000-0000-00000E0D0000}"/>
    <cellStyle name="Accent1 12 21" xfId="3563" xr:uid="{00000000-0005-0000-0000-00000F0D0000}"/>
    <cellStyle name="Accent1 12 21 2" xfId="3564" xr:uid="{00000000-0005-0000-0000-0000100D0000}"/>
    <cellStyle name="Accent1 12 22" xfId="3565" xr:uid="{00000000-0005-0000-0000-0000110D0000}"/>
    <cellStyle name="Accent1 12 22 2" xfId="3566" xr:uid="{00000000-0005-0000-0000-0000120D0000}"/>
    <cellStyle name="Accent1 12 23" xfId="3567" xr:uid="{00000000-0005-0000-0000-0000130D0000}"/>
    <cellStyle name="Accent1 12 23 2" xfId="3568" xr:uid="{00000000-0005-0000-0000-0000140D0000}"/>
    <cellStyle name="Accent1 12 24" xfId="3569" xr:uid="{00000000-0005-0000-0000-0000150D0000}"/>
    <cellStyle name="Accent1 12 24 2" xfId="3570" xr:uid="{00000000-0005-0000-0000-0000160D0000}"/>
    <cellStyle name="Accent1 12 25" xfId="3571" xr:uid="{00000000-0005-0000-0000-0000170D0000}"/>
    <cellStyle name="Accent1 12 25 2" xfId="3572" xr:uid="{00000000-0005-0000-0000-0000180D0000}"/>
    <cellStyle name="Accent1 12 26" xfId="3573" xr:uid="{00000000-0005-0000-0000-0000190D0000}"/>
    <cellStyle name="Accent1 12 26 2" xfId="3574" xr:uid="{00000000-0005-0000-0000-00001A0D0000}"/>
    <cellStyle name="Accent1 12 27" xfId="3575" xr:uid="{00000000-0005-0000-0000-00001B0D0000}"/>
    <cellStyle name="Accent1 12 27 2" xfId="3576" xr:uid="{00000000-0005-0000-0000-00001C0D0000}"/>
    <cellStyle name="Accent1 12 28" xfId="3577" xr:uid="{00000000-0005-0000-0000-00001D0D0000}"/>
    <cellStyle name="Accent1 12 28 2" xfId="3578" xr:uid="{00000000-0005-0000-0000-00001E0D0000}"/>
    <cellStyle name="Accent1 12 29" xfId="3579" xr:uid="{00000000-0005-0000-0000-00001F0D0000}"/>
    <cellStyle name="Accent1 12 29 2" xfId="3580" xr:uid="{00000000-0005-0000-0000-0000200D0000}"/>
    <cellStyle name="Accent1 12 3" xfId="3581" xr:uid="{00000000-0005-0000-0000-0000210D0000}"/>
    <cellStyle name="Accent1 12 3 2" xfId="3582" xr:uid="{00000000-0005-0000-0000-0000220D0000}"/>
    <cellStyle name="Accent1 12 30" xfId="3583" xr:uid="{00000000-0005-0000-0000-0000230D0000}"/>
    <cellStyle name="Accent1 12 30 2" xfId="3584" xr:uid="{00000000-0005-0000-0000-0000240D0000}"/>
    <cellStyle name="Accent1 12 31" xfId="3585" xr:uid="{00000000-0005-0000-0000-0000250D0000}"/>
    <cellStyle name="Accent1 12 32" xfId="3586" xr:uid="{00000000-0005-0000-0000-0000260D0000}"/>
    <cellStyle name="Accent1 12 4" xfId="3587" xr:uid="{00000000-0005-0000-0000-0000270D0000}"/>
    <cellStyle name="Accent1 12 4 2" xfId="3588" xr:uid="{00000000-0005-0000-0000-0000280D0000}"/>
    <cellStyle name="Accent1 12 5" xfId="3589" xr:uid="{00000000-0005-0000-0000-0000290D0000}"/>
    <cellStyle name="Accent1 12 5 2" xfId="3590" xr:uid="{00000000-0005-0000-0000-00002A0D0000}"/>
    <cellStyle name="Accent1 12 6" xfId="3591" xr:uid="{00000000-0005-0000-0000-00002B0D0000}"/>
    <cellStyle name="Accent1 12 6 2" xfId="3592" xr:uid="{00000000-0005-0000-0000-00002C0D0000}"/>
    <cellStyle name="Accent1 12 7" xfId="3593" xr:uid="{00000000-0005-0000-0000-00002D0D0000}"/>
    <cellStyle name="Accent1 12 7 2" xfId="3594" xr:uid="{00000000-0005-0000-0000-00002E0D0000}"/>
    <cellStyle name="Accent1 12 8" xfId="3595" xr:uid="{00000000-0005-0000-0000-00002F0D0000}"/>
    <cellStyle name="Accent1 12 8 2" xfId="3596" xr:uid="{00000000-0005-0000-0000-0000300D0000}"/>
    <cellStyle name="Accent1 12 9" xfId="3597" xr:uid="{00000000-0005-0000-0000-0000310D0000}"/>
    <cellStyle name="Accent1 12 9 2" xfId="3598" xr:uid="{00000000-0005-0000-0000-0000320D0000}"/>
    <cellStyle name="Accent1 13" xfId="3599" xr:uid="{00000000-0005-0000-0000-0000330D0000}"/>
    <cellStyle name="Accent1 13 2" xfId="3600" xr:uid="{00000000-0005-0000-0000-0000340D0000}"/>
    <cellStyle name="Accent1 13 3" xfId="3601" xr:uid="{00000000-0005-0000-0000-0000350D0000}"/>
    <cellStyle name="Accent1 14" xfId="3602" xr:uid="{00000000-0005-0000-0000-0000360D0000}"/>
    <cellStyle name="Accent1 14 2" xfId="3603" xr:uid="{00000000-0005-0000-0000-0000370D0000}"/>
    <cellStyle name="Accent1 14 3" xfId="3604" xr:uid="{00000000-0005-0000-0000-0000380D0000}"/>
    <cellStyle name="Accent1 15" xfId="3605" xr:uid="{00000000-0005-0000-0000-0000390D0000}"/>
    <cellStyle name="Accent1 15 2" xfId="3606" xr:uid="{00000000-0005-0000-0000-00003A0D0000}"/>
    <cellStyle name="Accent1 15 3" xfId="3607" xr:uid="{00000000-0005-0000-0000-00003B0D0000}"/>
    <cellStyle name="Accent1 16" xfId="3608" xr:uid="{00000000-0005-0000-0000-00003C0D0000}"/>
    <cellStyle name="Accent1 16 2" xfId="3609" xr:uid="{00000000-0005-0000-0000-00003D0D0000}"/>
    <cellStyle name="Accent1 17" xfId="3610" xr:uid="{00000000-0005-0000-0000-00003E0D0000}"/>
    <cellStyle name="Accent1 18" xfId="3611" xr:uid="{00000000-0005-0000-0000-00003F0D0000}"/>
    <cellStyle name="Accent1 19" xfId="3612" xr:uid="{00000000-0005-0000-0000-0000400D0000}"/>
    <cellStyle name="Accent1 2" xfId="3613" xr:uid="{00000000-0005-0000-0000-0000410D0000}"/>
    <cellStyle name="Accent1 2 10" xfId="3614" xr:uid="{00000000-0005-0000-0000-0000420D0000}"/>
    <cellStyle name="Accent1 2 10 2" xfId="3615" xr:uid="{00000000-0005-0000-0000-0000430D0000}"/>
    <cellStyle name="Accent1 2 11" xfId="3616" xr:uid="{00000000-0005-0000-0000-0000440D0000}"/>
    <cellStyle name="Accent1 2 11 2" xfId="3617" xr:uid="{00000000-0005-0000-0000-0000450D0000}"/>
    <cellStyle name="Accent1 2 12" xfId="3618" xr:uid="{00000000-0005-0000-0000-0000460D0000}"/>
    <cellStyle name="Accent1 2 13" xfId="3619" xr:uid="{00000000-0005-0000-0000-0000470D0000}"/>
    <cellStyle name="Accent1 2 14" xfId="3620" xr:uid="{00000000-0005-0000-0000-0000480D0000}"/>
    <cellStyle name="Accent1 2 15" xfId="3621" xr:uid="{00000000-0005-0000-0000-0000490D0000}"/>
    <cellStyle name="Accent1 2 16" xfId="3622" xr:uid="{00000000-0005-0000-0000-00004A0D0000}"/>
    <cellStyle name="Accent1 2 17" xfId="3623" xr:uid="{00000000-0005-0000-0000-00004B0D0000}"/>
    <cellStyle name="Accent1 2 18" xfId="3624" xr:uid="{00000000-0005-0000-0000-00004C0D0000}"/>
    <cellStyle name="Accent1 2 19" xfId="3625" xr:uid="{00000000-0005-0000-0000-00004D0D0000}"/>
    <cellStyle name="Accent1 2 2" xfId="3626" xr:uid="{00000000-0005-0000-0000-00004E0D0000}"/>
    <cellStyle name="Accent1 2 2 2" xfId="3627" xr:uid="{00000000-0005-0000-0000-00004F0D0000}"/>
    <cellStyle name="Accent1 2 2 3" xfId="3628" xr:uid="{00000000-0005-0000-0000-0000500D0000}"/>
    <cellStyle name="Accent1 2 20" xfId="3629" xr:uid="{00000000-0005-0000-0000-0000510D0000}"/>
    <cellStyle name="Accent1 2 21" xfId="3630" xr:uid="{00000000-0005-0000-0000-0000520D0000}"/>
    <cellStyle name="Accent1 2 22" xfId="3631" xr:uid="{00000000-0005-0000-0000-0000530D0000}"/>
    <cellStyle name="Accent1 2 23" xfId="3632" xr:uid="{00000000-0005-0000-0000-0000540D0000}"/>
    <cellStyle name="Accent1 2 24" xfId="3633" xr:uid="{00000000-0005-0000-0000-0000550D0000}"/>
    <cellStyle name="Accent1 2 25" xfId="3634" xr:uid="{00000000-0005-0000-0000-0000560D0000}"/>
    <cellStyle name="Accent1 2 3" xfId="3635" xr:uid="{00000000-0005-0000-0000-0000570D0000}"/>
    <cellStyle name="Accent1 2 3 2" xfId="3636" xr:uid="{00000000-0005-0000-0000-0000580D0000}"/>
    <cellStyle name="Accent1 2 3 3" xfId="3637" xr:uid="{00000000-0005-0000-0000-0000590D0000}"/>
    <cellStyle name="Accent1 2 4" xfId="3638" xr:uid="{00000000-0005-0000-0000-00005A0D0000}"/>
    <cellStyle name="Accent1 2 4 2" xfId="3639" xr:uid="{00000000-0005-0000-0000-00005B0D0000}"/>
    <cellStyle name="Accent1 2 4 3" xfId="3640" xr:uid="{00000000-0005-0000-0000-00005C0D0000}"/>
    <cellStyle name="Accent1 2 5" xfId="3641" xr:uid="{00000000-0005-0000-0000-00005D0D0000}"/>
    <cellStyle name="Accent1 2 5 2" xfId="3642" xr:uid="{00000000-0005-0000-0000-00005E0D0000}"/>
    <cellStyle name="Accent1 2 5 3" xfId="3643" xr:uid="{00000000-0005-0000-0000-00005F0D0000}"/>
    <cellStyle name="Accent1 2 6" xfId="3644" xr:uid="{00000000-0005-0000-0000-0000600D0000}"/>
    <cellStyle name="Accent1 2 6 2" xfId="3645" xr:uid="{00000000-0005-0000-0000-0000610D0000}"/>
    <cellStyle name="Accent1 2 6 3" xfId="3646" xr:uid="{00000000-0005-0000-0000-0000620D0000}"/>
    <cellStyle name="Accent1 2 7" xfId="3647" xr:uid="{00000000-0005-0000-0000-0000630D0000}"/>
    <cellStyle name="Accent1 2 7 2" xfId="3648" xr:uid="{00000000-0005-0000-0000-0000640D0000}"/>
    <cellStyle name="Accent1 2 7 3" xfId="3649" xr:uid="{00000000-0005-0000-0000-0000650D0000}"/>
    <cellStyle name="Accent1 2 8" xfId="3650" xr:uid="{00000000-0005-0000-0000-0000660D0000}"/>
    <cellStyle name="Accent1 2 8 2" xfId="3651" xr:uid="{00000000-0005-0000-0000-0000670D0000}"/>
    <cellStyle name="Accent1 2 8 3" xfId="3652" xr:uid="{00000000-0005-0000-0000-0000680D0000}"/>
    <cellStyle name="Accent1 2 9" xfId="3653" xr:uid="{00000000-0005-0000-0000-0000690D0000}"/>
    <cellStyle name="Accent1 20" xfId="3654" xr:uid="{00000000-0005-0000-0000-00006A0D0000}"/>
    <cellStyle name="Accent1 21" xfId="3655" xr:uid="{00000000-0005-0000-0000-00006B0D0000}"/>
    <cellStyle name="Accent1 22" xfId="3656" xr:uid="{00000000-0005-0000-0000-00006C0D0000}"/>
    <cellStyle name="Accent1 23" xfId="3657" xr:uid="{00000000-0005-0000-0000-00006D0D0000}"/>
    <cellStyle name="Accent1 24" xfId="3658" xr:uid="{00000000-0005-0000-0000-00006E0D0000}"/>
    <cellStyle name="Accent1 25" xfId="3659" xr:uid="{00000000-0005-0000-0000-00006F0D0000}"/>
    <cellStyle name="Accent1 26" xfId="3660" xr:uid="{00000000-0005-0000-0000-0000700D0000}"/>
    <cellStyle name="Accent1 27" xfId="3661" xr:uid="{00000000-0005-0000-0000-0000710D0000}"/>
    <cellStyle name="Accent1 28" xfId="3662" xr:uid="{00000000-0005-0000-0000-0000720D0000}"/>
    <cellStyle name="Accent1 29" xfId="3663" xr:uid="{00000000-0005-0000-0000-0000730D0000}"/>
    <cellStyle name="Accent1 3" xfId="3664" xr:uid="{00000000-0005-0000-0000-0000740D0000}"/>
    <cellStyle name="Accent1 3 2" xfId="3665" xr:uid="{00000000-0005-0000-0000-0000750D0000}"/>
    <cellStyle name="Accent1 3 2 2" xfId="3666" xr:uid="{00000000-0005-0000-0000-0000760D0000}"/>
    <cellStyle name="Accent1 3 3" xfId="3667" xr:uid="{00000000-0005-0000-0000-0000770D0000}"/>
    <cellStyle name="Accent1 3 4" xfId="3668" xr:uid="{00000000-0005-0000-0000-0000780D0000}"/>
    <cellStyle name="Accent1 3 5" xfId="3669" xr:uid="{00000000-0005-0000-0000-0000790D0000}"/>
    <cellStyle name="Accent1 30" xfId="3670" xr:uid="{00000000-0005-0000-0000-00007A0D0000}"/>
    <cellStyle name="Accent1 4" xfId="3671" xr:uid="{00000000-0005-0000-0000-00007B0D0000}"/>
    <cellStyle name="Accent1 4 2" xfId="3672" xr:uid="{00000000-0005-0000-0000-00007C0D0000}"/>
    <cellStyle name="Accent1 4 2 2" xfId="3673" xr:uid="{00000000-0005-0000-0000-00007D0D0000}"/>
    <cellStyle name="Accent1 4 3" xfId="3674" xr:uid="{00000000-0005-0000-0000-00007E0D0000}"/>
    <cellStyle name="Accent1 4 4" xfId="3675" xr:uid="{00000000-0005-0000-0000-00007F0D0000}"/>
    <cellStyle name="Accent1 4 5" xfId="3676" xr:uid="{00000000-0005-0000-0000-0000800D0000}"/>
    <cellStyle name="Accent1 5" xfId="3677" xr:uid="{00000000-0005-0000-0000-0000810D0000}"/>
    <cellStyle name="Accent1 5 2" xfId="3678" xr:uid="{00000000-0005-0000-0000-0000820D0000}"/>
    <cellStyle name="Accent1 5 2 2" xfId="3679" xr:uid="{00000000-0005-0000-0000-0000830D0000}"/>
    <cellStyle name="Accent1 5 3" xfId="3680" xr:uid="{00000000-0005-0000-0000-0000840D0000}"/>
    <cellStyle name="Accent1 5 4" xfId="3681" xr:uid="{00000000-0005-0000-0000-0000850D0000}"/>
    <cellStyle name="Accent1 5 5" xfId="3682" xr:uid="{00000000-0005-0000-0000-0000860D0000}"/>
    <cellStyle name="Accent1 6" xfId="3683" xr:uid="{00000000-0005-0000-0000-0000870D0000}"/>
    <cellStyle name="Accent1 6 2" xfId="3684" xr:uid="{00000000-0005-0000-0000-0000880D0000}"/>
    <cellStyle name="Accent1 6 2 2" xfId="3685" xr:uid="{00000000-0005-0000-0000-0000890D0000}"/>
    <cellStyle name="Accent1 6 3" xfId="3686" xr:uid="{00000000-0005-0000-0000-00008A0D0000}"/>
    <cellStyle name="Accent1 6 3 2" xfId="3687" xr:uid="{00000000-0005-0000-0000-00008B0D0000}"/>
    <cellStyle name="Accent1 6 4" xfId="3688" xr:uid="{00000000-0005-0000-0000-00008C0D0000}"/>
    <cellStyle name="Accent1 6 5" xfId="3689" xr:uid="{00000000-0005-0000-0000-00008D0D0000}"/>
    <cellStyle name="Accent1 6 6" xfId="3690" xr:uid="{00000000-0005-0000-0000-00008E0D0000}"/>
    <cellStyle name="Accent1 7" xfId="3691" xr:uid="{00000000-0005-0000-0000-00008F0D0000}"/>
    <cellStyle name="Accent1 7 10" xfId="3692" xr:uid="{00000000-0005-0000-0000-0000900D0000}"/>
    <cellStyle name="Accent1 7 10 2" xfId="3693" xr:uid="{00000000-0005-0000-0000-0000910D0000}"/>
    <cellStyle name="Accent1 7 11" xfId="3694" xr:uid="{00000000-0005-0000-0000-0000920D0000}"/>
    <cellStyle name="Accent1 7 11 2" xfId="3695" xr:uid="{00000000-0005-0000-0000-0000930D0000}"/>
    <cellStyle name="Accent1 7 12" xfId="3696" xr:uid="{00000000-0005-0000-0000-0000940D0000}"/>
    <cellStyle name="Accent1 7 13" xfId="3697" xr:uid="{00000000-0005-0000-0000-0000950D0000}"/>
    <cellStyle name="Accent1 7 2" xfId="3698" xr:uid="{00000000-0005-0000-0000-0000960D0000}"/>
    <cellStyle name="Accent1 7 2 2" xfId="3699" xr:uid="{00000000-0005-0000-0000-0000970D0000}"/>
    <cellStyle name="Accent1 7 3" xfId="3700" xr:uid="{00000000-0005-0000-0000-0000980D0000}"/>
    <cellStyle name="Accent1 7 3 2" xfId="3701" xr:uid="{00000000-0005-0000-0000-0000990D0000}"/>
    <cellStyle name="Accent1 7 4" xfId="3702" xr:uid="{00000000-0005-0000-0000-00009A0D0000}"/>
    <cellStyle name="Accent1 7 4 2" xfId="3703" xr:uid="{00000000-0005-0000-0000-00009B0D0000}"/>
    <cellStyle name="Accent1 7 5" xfId="3704" xr:uid="{00000000-0005-0000-0000-00009C0D0000}"/>
    <cellStyle name="Accent1 7 5 2" xfId="3705" xr:uid="{00000000-0005-0000-0000-00009D0D0000}"/>
    <cellStyle name="Accent1 7 6" xfId="3706" xr:uid="{00000000-0005-0000-0000-00009E0D0000}"/>
    <cellStyle name="Accent1 7 6 2" xfId="3707" xr:uid="{00000000-0005-0000-0000-00009F0D0000}"/>
    <cellStyle name="Accent1 7 7" xfId="3708" xr:uid="{00000000-0005-0000-0000-0000A00D0000}"/>
    <cellStyle name="Accent1 7 7 2" xfId="3709" xr:uid="{00000000-0005-0000-0000-0000A10D0000}"/>
    <cellStyle name="Accent1 7 8" xfId="3710" xr:uid="{00000000-0005-0000-0000-0000A20D0000}"/>
    <cellStyle name="Accent1 7 8 2" xfId="3711" xr:uid="{00000000-0005-0000-0000-0000A30D0000}"/>
    <cellStyle name="Accent1 7 9" xfId="3712" xr:uid="{00000000-0005-0000-0000-0000A40D0000}"/>
    <cellStyle name="Accent1 7 9 2" xfId="3713" xr:uid="{00000000-0005-0000-0000-0000A50D0000}"/>
    <cellStyle name="Accent1 8" xfId="3714" xr:uid="{00000000-0005-0000-0000-0000A60D0000}"/>
    <cellStyle name="Accent1 8 2" xfId="3715" xr:uid="{00000000-0005-0000-0000-0000A70D0000}"/>
    <cellStyle name="Accent1 8 3" xfId="3716" xr:uid="{00000000-0005-0000-0000-0000A80D0000}"/>
    <cellStyle name="Accent1 9" xfId="3717" xr:uid="{00000000-0005-0000-0000-0000A90D0000}"/>
    <cellStyle name="Accent1 9 2" xfId="3718" xr:uid="{00000000-0005-0000-0000-0000AA0D0000}"/>
    <cellStyle name="Accent1 9 3" xfId="3719" xr:uid="{00000000-0005-0000-0000-0000AB0D0000}"/>
    <cellStyle name="Accent2 - 20%" xfId="3720" xr:uid="{00000000-0005-0000-0000-0000AC0D0000}"/>
    <cellStyle name="Accent2 - 40%" xfId="3721" xr:uid="{00000000-0005-0000-0000-0000AD0D0000}"/>
    <cellStyle name="Accent2 - 60%" xfId="3722" xr:uid="{00000000-0005-0000-0000-0000AE0D0000}"/>
    <cellStyle name="Accent2 10" xfId="3723" xr:uid="{00000000-0005-0000-0000-0000AF0D0000}"/>
    <cellStyle name="Accent2 10 2" xfId="3724" xr:uid="{00000000-0005-0000-0000-0000B00D0000}"/>
    <cellStyle name="Accent2 10 3" xfId="3725" xr:uid="{00000000-0005-0000-0000-0000B10D0000}"/>
    <cellStyle name="Accent2 11" xfId="3726" xr:uid="{00000000-0005-0000-0000-0000B20D0000}"/>
    <cellStyle name="Accent2 11 2" xfId="3727" xr:uid="{00000000-0005-0000-0000-0000B30D0000}"/>
    <cellStyle name="Accent2 11 3" xfId="3728" xr:uid="{00000000-0005-0000-0000-0000B40D0000}"/>
    <cellStyle name="Accent2 12" xfId="3729" xr:uid="{00000000-0005-0000-0000-0000B50D0000}"/>
    <cellStyle name="Accent2 12 10" xfId="3730" xr:uid="{00000000-0005-0000-0000-0000B60D0000}"/>
    <cellStyle name="Accent2 12 10 2" xfId="3731" xr:uid="{00000000-0005-0000-0000-0000B70D0000}"/>
    <cellStyle name="Accent2 12 11" xfId="3732" xr:uid="{00000000-0005-0000-0000-0000B80D0000}"/>
    <cellStyle name="Accent2 12 11 2" xfId="3733" xr:uid="{00000000-0005-0000-0000-0000B90D0000}"/>
    <cellStyle name="Accent2 12 12" xfId="3734" xr:uid="{00000000-0005-0000-0000-0000BA0D0000}"/>
    <cellStyle name="Accent2 12 12 2" xfId="3735" xr:uid="{00000000-0005-0000-0000-0000BB0D0000}"/>
    <cellStyle name="Accent2 12 13" xfId="3736" xr:uid="{00000000-0005-0000-0000-0000BC0D0000}"/>
    <cellStyle name="Accent2 12 13 2" xfId="3737" xr:uid="{00000000-0005-0000-0000-0000BD0D0000}"/>
    <cellStyle name="Accent2 12 14" xfId="3738" xr:uid="{00000000-0005-0000-0000-0000BE0D0000}"/>
    <cellStyle name="Accent2 12 14 2" xfId="3739" xr:uid="{00000000-0005-0000-0000-0000BF0D0000}"/>
    <cellStyle name="Accent2 12 15" xfId="3740" xr:uid="{00000000-0005-0000-0000-0000C00D0000}"/>
    <cellStyle name="Accent2 12 15 2" xfId="3741" xr:uid="{00000000-0005-0000-0000-0000C10D0000}"/>
    <cellStyle name="Accent2 12 16" xfId="3742" xr:uid="{00000000-0005-0000-0000-0000C20D0000}"/>
    <cellStyle name="Accent2 12 16 2" xfId="3743" xr:uid="{00000000-0005-0000-0000-0000C30D0000}"/>
    <cellStyle name="Accent2 12 17" xfId="3744" xr:uid="{00000000-0005-0000-0000-0000C40D0000}"/>
    <cellStyle name="Accent2 12 17 2" xfId="3745" xr:uid="{00000000-0005-0000-0000-0000C50D0000}"/>
    <cellStyle name="Accent2 12 18" xfId="3746" xr:uid="{00000000-0005-0000-0000-0000C60D0000}"/>
    <cellStyle name="Accent2 12 18 2" xfId="3747" xr:uid="{00000000-0005-0000-0000-0000C70D0000}"/>
    <cellStyle name="Accent2 12 19" xfId="3748" xr:uid="{00000000-0005-0000-0000-0000C80D0000}"/>
    <cellStyle name="Accent2 12 19 2" xfId="3749" xr:uid="{00000000-0005-0000-0000-0000C90D0000}"/>
    <cellStyle name="Accent2 12 2" xfId="3750" xr:uid="{00000000-0005-0000-0000-0000CA0D0000}"/>
    <cellStyle name="Accent2 12 2 2" xfId="3751" xr:uid="{00000000-0005-0000-0000-0000CB0D0000}"/>
    <cellStyle name="Accent2 12 20" xfId="3752" xr:uid="{00000000-0005-0000-0000-0000CC0D0000}"/>
    <cellStyle name="Accent2 12 20 2" xfId="3753" xr:uid="{00000000-0005-0000-0000-0000CD0D0000}"/>
    <cellStyle name="Accent2 12 21" xfId="3754" xr:uid="{00000000-0005-0000-0000-0000CE0D0000}"/>
    <cellStyle name="Accent2 12 21 2" xfId="3755" xr:uid="{00000000-0005-0000-0000-0000CF0D0000}"/>
    <cellStyle name="Accent2 12 22" xfId="3756" xr:uid="{00000000-0005-0000-0000-0000D00D0000}"/>
    <cellStyle name="Accent2 12 22 2" xfId="3757" xr:uid="{00000000-0005-0000-0000-0000D10D0000}"/>
    <cellStyle name="Accent2 12 23" xfId="3758" xr:uid="{00000000-0005-0000-0000-0000D20D0000}"/>
    <cellStyle name="Accent2 12 23 2" xfId="3759" xr:uid="{00000000-0005-0000-0000-0000D30D0000}"/>
    <cellStyle name="Accent2 12 24" xfId="3760" xr:uid="{00000000-0005-0000-0000-0000D40D0000}"/>
    <cellStyle name="Accent2 12 24 2" xfId="3761" xr:uid="{00000000-0005-0000-0000-0000D50D0000}"/>
    <cellStyle name="Accent2 12 25" xfId="3762" xr:uid="{00000000-0005-0000-0000-0000D60D0000}"/>
    <cellStyle name="Accent2 12 25 2" xfId="3763" xr:uid="{00000000-0005-0000-0000-0000D70D0000}"/>
    <cellStyle name="Accent2 12 26" xfId="3764" xr:uid="{00000000-0005-0000-0000-0000D80D0000}"/>
    <cellStyle name="Accent2 12 26 2" xfId="3765" xr:uid="{00000000-0005-0000-0000-0000D90D0000}"/>
    <cellStyle name="Accent2 12 27" xfId="3766" xr:uid="{00000000-0005-0000-0000-0000DA0D0000}"/>
    <cellStyle name="Accent2 12 27 2" xfId="3767" xr:uid="{00000000-0005-0000-0000-0000DB0D0000}"/>
    <cellStyle name="Accent2 12 28" xfId="3768" xr:uid="{00000000-0005-0000-0000-0000DC0D0000}"/>
    <cellStyle name="Accent2 12 28 2" xfId="3769" xr:uid="{00000000-0005-0000-0000-0000DD0D0000}"/>
    <cellStyle name="Accent2 12 29" xfId="3770" xr:uid="{00000000-0005-0000-0000-0000DE0D0000}"/>
    <cellStyle name="Accent2 12 29 2" xfId="3771" xr:uid="{00000000-0005-0000-0000-0000DF0D0000}"/>
    <cellStyle name="Accent2 12 3" xfId="3772" xr:uid="{00000000-0005-0000-0000-0000E00D0000}"/>
    <cellStyle name="Accent2 12 3 2" xfId="3773" xr:uid="{00000000-0005-0000-0000-0000E10D0000}"/>
    <cellStyle name="Accent2 12 30" xfId="3774" xr:uid="{00000000-0005-0000-0000-0000E20D0000}"/>
    <cellStyle name="Accent2 12 30 2" xfId="3775" xr:uid="{00000000-0005-0000-0000-0000E30D0000}"/>
    <cellStyle name="Accent2 12 31" xfId="3776" xr:uid="{00000000-0005-0000-0000-0000E40D0000}"/>
    <cellStyle name="Accent2 12 32" xfId="3777" xr:uid="{00000000-0005-0000-0000-0000E50D0000}"/>
    <cellStyle name="Accent2 12 4" xfId="3778" xr:uid="{00000000-0005-0000-0000-0000E60D0000}"/>
    <cellStyle name="Accent2 12 4 2" xfId="3779" xr:uid="{00000000-0005-0000-0000-0000E70D0000}"/>
    <cellStyle name="Accent2 12 5" xfId="3780" xr:uid="{00000000-0005-0000-0000-0000E80D0000}"/>
    <cellStyle name="Accent2 12 5 2" xfId="3781" xr:uid="{00000000-0005-0000-0000-0000E90D0000}"/>
    <cellStyle name="Accent2 12 6" xfId="3782" xr:uid="{00000000-0005-0000-0000-0000EA0D0000}"/>
    <cellStyle name="Accent2 12 6 2" xfId="3783" xr:uid="{00000000-0005-0000-0000-0000EB0D0000}"/>
    <cellStyle name="Accent2 12 7" xfId="3784" xr:uid="{00000000-0005-0000-0000-0000EC0D0000}"/>
    <cellStyle name="Accent2 12 7 2" xfId="3785" xr:uid="{00000000-0005-0000-0000-0000ED0D0000}"/>
    <cellStyle name="Accent2 12 8" xfId="3786" xr:uid="{00000000-0005-0000-0000-0000EE0D0000}"/>
    <cellStyle name="Accent2 12 8 2" xfId="3787" xr:uid="{00000000-0005-0000-0000-0000EF0D0000}"/>
    <cellStyle name="Accent2 12 9" xfId="3788" xr:uid="{00000000-0005-0000-0000-0000F00D0000}"/>
    <cellStyle name="Accent2 12 9 2" xfId="3789" xr:uid="{00000000-0005-0000-0000-0000F10D0000}"/>
    <cellStyle name="Accent2 13" xfId="3790" xr:uid="{00000000-0005-0000-0000-0000F20D0000}"/>
    <cellStyle name="Accent2 13 2" xfId="3791" xr:uid="{00000000-0005-0000-0000-0000F30D0000}"/>
    <cellStyle name="Accent2 13 3" xfId="3792" xr:uid="{00000000-0005-0000-0000-0000F40D0000}"/>
    <cellStyle name="Accent2 14" xfId="3793" xr:uid="{00000000-0005-0000-0000-0000F50D0000}"/>
    <cellStyle name="Accent2 14 2" xfId="3794" xr:uid="{00000000-0005-0000-0000-0000F60D0000}"/>
    <cellStyle name="Accent2 14 3" xfId="3795" xr:uid="{00000000-0005-0000-0000-0000F70D0000}"/>
    <cellStyle name="Accent2 15" xfId="3796" xr:uid="{00000000-0005-0000-0000-0000F80D0000}"/>
    <cellStyle name="Accent2 15 2" xfId="3797" xr:uid="{00000000-0005-0000-0000-0000F90D0000}"/>
    <cellStyle name="Accent2 15 3" xfId="3798" xr:uid="{00000000-0005-0000-0000-0000FA0D0000}"/>
    <cellStyle name="Accent2 16" xfId="3799" xr:uid="{00000000-0005-0000-0000-0000FB0D0000}"/>
    <cellStyle name="Accent2 16 2" xfId="3800" xr:uid="{00000000-0005-0000-0000-0000FC0D0000}"/>
    <cellStyle name="Accent2 17" xfId="3801" xr:uid="{00000000-0005-0000-0000-0000FD0D0000}"/>
    <cellStyle name="Accent2 18" xfId="3802" xr:uid="{00000000-0005-0000-0000-0000FE0D0000}"/>
    <cellStyle name="Accent2 19" xfId="3803" xr:uid="{00000000-0005-0000-0000-0000FF0D0000}"/>
    <cellStyle name="Accent2 2" xfId="3804" xr:uid="{00000000-0005-0000-0000-0000000E0000}"/>
    <cellStyle name="Accent2 2 10" xfId="3805" xr:uid="{00000000-0005-0000-0000-0000010E0000}"/>
    <cellStyle name="Accent2 2 10 2" xfId="3806" xr:uid="{00000000-0005-0000-0000-0000020E0000}"/>
    <cellStyle name="Accent2 2 11" xfId="3807" xr:uid="{00000000-0005-0000-0000-0000030E0000}"/>
    <cellStyle name="Accent2 2 11 2" xfId="3808" xr:uid="{00000000-0005-0000-0000-0000040E0000}"/>
    <cellStyle name="Accent2 2 12" xfId="3809" xr:uid="{00000000-0005-0000-0000-0000050E0000}"/>
    <cellStyle name="Accent2 2 13" xfId="3810" xr:uid="{00000000-0005-0000-0000-0000060E0000}"/>
    <cellStyle name="Accent2 2 14" xfId="3811" xr:uid="{00000000-0005-0000-0000-0000070E0000}"/>
    <cellStyle name="Accent2 2 15" xfId="3812" xr:uid="{00000000-0005-0000-0000-0000080E0000}"/>
    <cellStyle name="Accent2 2 16" xfId="3813" xr:uid="{00000000-0005-0000-0000-0000090E0000}"/>
    <cellStyle name="Accent2 2 17" xfId="3814" xr:uid="{00000000-0005-0000-0000-00000A0E0000}"/>
    <cellStyle name="Accent2 2 18" xfId="3815" xr:uid="{00000000-0005-0000-0000-00000B0E0000}"/>
    <cellStyle name="Accent2 2 19" xfId="3816" xr:uid="{00000000-0005-0000-0000-00000C0E0000}"/>
    <cellStyle name="Accent2 2 2" xfId="3817" xr:uid="{00000000-0005-0000-0000-00000D0E0000}"/>
    <cellStyle name="Accent2 2 2 2" xfId="3818" xr:uid="{00000000-0005-0000-0000-00000E0E0000}"/>
    <cellStyle name="Accent2 2 2 3" xfId="3819" xr:uid="{00000000-0005-0000-0000-00000F0E0000}"/>
    <cellStyle name="Accent2 2 20" xfId="3820" xr:uid="{00000000-0005-0000-0000-0000100E0000}"/>
    <cellStyle name="Accent2 2 21" xfId="3821" xr:uid="{00000000-0005-0000-0000-0000110E0000}"/>
    <cellStyle name="Accent2 2 22" xfId="3822" xr:uid="{00000000-0005-0000-0000-0000120E0000}"/>
    <cellStyle name="Accent2 2 23" xfId="3823" xr:uid="{00000000-0005-0000-0000-0000130E0000}"/>
    <cellStyle name="Accent2 2 24" xfId="3824" xr:uid="{00000000-0005-0000-0000-0000140E0000}"/>
    <cellStyle name="Accent2 2 25" xfId="3825" xr:uid="{00000000-0005-0000-0000-0000150E0000}"/>
    <cellStyle name="Accent2 2 3" xfId="3826" xr:uid="{00000000-0005-0000-0000-0000160E0000}"/>
    <cellStyle name="Accent2 2 3 2" xfId="3827" xr:uid="{00000000-0005-0000-0000-0000170E0000}"/>
    <cellStyle name="Accent2 2 3 3" xfId="3828" xr:uid="{00000000-0005-0000-0000-0000180E0000}"/>
    <cellStyle name="Accent2 2 4" xfId="3829" xr:uid="{00000000-0005-0000-0000-0000190E0000}"/>
    <cellStyle name="Accent2 2 4 2" xfId="3830" xr:uid="{00000000-0005-0000-0000-00001A0E0000}"/>
    <cellStyle name="Accent2 2 4 3" xfId="3831" xr:uid="{00000000-0005-0000-0000-00001B0E0000}"/>
    <cellStyle name="Accent2 2 5" xfId="3832" xr:uid="{00000000-0005-0000-0000-00001C0E0000}"/>
    <cellStyle name="Accent2 2 5 2" xfId="3833" xr:uid="{00000000-0005-0000-0000-00001D0E0000}"/>
    <cellStyle name="Accent2 2 5 3" xfId="3834" xr:uid="{00000000-0005-0000-0000-00001E0E0000}"/>
    <cellStyle name="Accent2 2 6" xfId="3835" xr:uid="{00000000-0005-0000-0000-00001F0E0000}"/>
    <cellStyle name="Accent2 2 6 2" xfId="3836" xr:uid="{00000000-0005-0000-0000-0000200E0000}"/>
    <cellStyle name="Accent2 2 6 3" xfId="3837" xr:uid="{00000000-0005-0000-0000-0000210E0000}"/>
    <cellStyle name="Accent2 2 7" xfId="3838" xr:uid="{00000000-0005-0000-0000-0000220E0000}"/>
    <cellStyle name="Accent2 2 7 2" xfId="3839" xr:uid="{00000000-0005-0000-0000-0000230E0000}"/>
    <cellStyle name="Accent2 2 7 3" xfId="3840" xr:uid="{00000000-0005-0000-0000-0000240E0000}"/>
    <cellStyle name="Accent2 2 8" xfId="3841" xr:uid="{00000000-0005-0000-0000-0000250E0000}"/>
    <cellStyle name="Accent2 2 8 2" xfId="3842" xr:uid="{00000000-0005-0000-0000-0000260E0000}"/>
    <cellStyle name="Accent2 2 8 3" xfId="3843" xr:uid="{00000000-0005-0000-0000-0000270E0000}"/>
    <cellStyle name="Accent2 2 9" xfId="3844" xr:uid="{00000000-0005-0000-0000-0000280E0000}"/>
    <cellStyle name="Accent2 20" xfId="3845" xr:uid="{00000000-0005-0000-0000-0000290E0000}"/>
    <cellStyle name="Accent2 21" xfId="3846" xr:uid="{00000000-0005-0000-0000-00002A0E0000}"/>
    <cellStyle name="Accent2 22" xfId="3847" xr:uid="{00000000-0005-0000-0000-00002B0E0000}"/>
    <cellStyle name="Accent2 23" xfId="3848" xr:uid="{00000000-0005-0000-0000-00002C0E0000}"/>
    <cellStyle name="Accent2 24" xfId="3849" xr:uid="{00000000-0005-0000-0000-00002D0E0000}"/>
    <cellStyle name="Accent2 25" xfId="3850" xr:uid="{00000000-0005-0000-0000-00002E0E0000}"/>
    <cellStyle name="Accent2 26" xfId="3851" xr:uid="{00000000-0005-0000-0000-00002F0E0000}"/>
    <cellStyle name="Accent2 27" xfId="3852" xr:uid="{00000000-0005-0000-0000-0000300E0000}"/>
    <cellStyle name="Accent2 28" xfId="3853" xr:uid="{00000000-0005-0000-0000-0000310E0000}"/>
    <cellStyle name="Accent2 29" xfId="3854" xr:uid="{00000000-0005-0000-0000-0000320E0000}"/>
    <cellStyle name="Accent2 3" xfId="3855" xr:uid="{00000000-0005-0000-0000-0000330E0000}"/>
    <cellStyle name="Accent2 3 2" xfId="3856" xr:uid="{00000000-0005-0000-0000-0000340E0000}"/>
    <cellStyle name="Accent2 3 2 2" xfId="3857" xr:uid="{00000000-0005-0000-0000-0000350E0000}"/>
    <cellStyle name="Accent2 3 3" xfId="3858" xr:uid="{00000000-0005-0000-0000-0000360E0000}"/>
    <cellStyle name="Accent2 3 4" xfId="3859" xr:uid="{00000000-0005-0000-0000-0000370E0000}"/>
    <cellStyle name="Accent2 3 5" xfId="3860" xr:uid="{00000000-0005-0000-0000-0000380E0000}"/>
    <cellStyle name="Accent2 30" xfId="3861" xr:uid="{00000000-0005-0000-0000-0000390E0000}"/>
    <cellStyle name="Accent2 4" xfId="3862" xr:uid="{00000000-0005-0000-0000-00003A0E0000}"/>
    <cellStyle name="Accent2 4 2" xfId="3863" xr:uid="{00000000-0005-0000-0000-00003B0E0000}"/>
    <cellStyle name="Accent2 4 2 2" xfId="3864" xr:uid="{00000000-0005-0000-0000-00003C0E0000}"/>
    <cellStyle name="Accent2 4 3" xfId="3865" xr:uid="{00000000-0005-0000-0000-00003D0E0000}"/>
    <cellStyle name="Accent2 4 4" xfId="3866" xr:uid="{00000000-0005-0000-0000-00003E0E0000}"/>
    <cellStyle name="Accent2 4 5" xfId="3867" xr:uid="{00000000-0005-0000-0000-00003F0E0000}"/>
    <cellStyle name="Accent2 5" xfId="3868" xr:uid="{00000000-0005-0000-0000-0000400E0000}"/>
    <cellStyle name="Accent2 5 2" xfId="3869" xr:uid="{00000000-0005-0000-0000-0000410E0000}"/>
    <cellStyle name="Accent2 5 2 2" xfId="3870" xr:uid="{00000000-0005-0000-0000-0000420E0000}"/>
    <cellStyle name="Accent2 5 3" xfId="3871" xr:uid="{00000000-0005-0000-0000-0000430E0000}"/>
    <cellStyle name="Accent2 5 4" xfId="3872" xr:uid="{00000000-0005-0000-0000-0000440E0000}"/>
    <cellStyle name="Accent2 5 5" xfId="3873" xr:uid="{00000000-0005-0000-0000-0000450E0000}"/>
    <cellStyle name="Accent2 6" xfId="3874" xr:uid="{00000000-0005-0000-0000-0000460E0000}"/>
    <cellStyle name="Accent2 6 2" xfId="3875" xr:uid="{00000000-0005-0000-0000-0000470E0000}"/>
    <cellStyle name="Accent2 6 2 2" xfId="3876" xr:uid="{00000000-0005-0000-0000-0000480E0000}"/>
    <cellStyle name="Accent2 6 3" xfId="3877" xr:uid="{00000000-0005-0000-0000-0000490E0000}"/>
    <cellStyle name="Accent2 6 3 2" xfId="3878" xr:uid="{00000000-0005-0000-0000-00004A0E0000}"/>
    <cellStyle name="Accent2 6 4" xfId="3879" xr:uid="{00000000-0005-0000-0000-00004B0E0000}"/>
    <cellStyle name="Accent2 6 5" xfId="3880" xr:uid="{00000000-0005-0000-0000-00004C0E0000}"/>
    <cellStyle name="Accent2 6 6" xfId="3881" xr:uid="{00000000-0005-0000-0000-00004D0E0000}"/>
    <cellStyle name="Accent2 7" xfId="3882" xr:uid="{00000000-0005-0000-0000-00004E0E0000}"/>
    <cellStyle name="Accent2 7 10" xfId="3883" xr:uid="{00000000-0005-0000-0000-00004F0E0000}"/>
    <cellStyle name="Accent2 7 10 2" xfId="3884" xr:uid="{00000000-0005-0000-0000-0000500E0000}"/>
    <cellStyle name="Accent2 7 11" xfId="3885" xr:uid="{00000000-0005-0000-0000-0000510E0000}"/>
    <cellStyle name="Accent2 7 11 2" xfId="3886" xr:uid="{00000000-0005-0000-0000-0000520E0000}"/>
    <cellStyle name="Accent2 7 12" xfId="3887" xr:uid="{00000000-0005-0000-0000-0000530E0000}"/>
    <cellStyle name="Accent2 7 13" xfId="3888" xr:uid="{00000000-0005-0000-0000-0000540E0000}"/>
    <cellStyle name="Accent2 7 2" xfId="3889" xr:uid="{00000000-0005-0000-0000-0000550E0000}"/>
    <cellStyle name="Accent2 7 2 2" xfId="3890" xr:uid="{00000000-0005-0000-0000-0000560E0000}"/>
    <cellStyle name="Accent2 7 3" xfId="3891" xr:uid="{00000000-0005-0000-0000-0000570E0000}"/>
    <cellStyle name="Accent2 7 3 2" xfId="3892" xr:uid="{00000000-0005-0000-0000-0000580E0000}"/>
    <cellStyle name="Accent2 7 4" xfId="3893" xr:uid="{00000000-0005-0000-0000-0000590E0000}"/>
    <cellStyle name="Accent2 7 4 2" xfId="3894" xr:uid="{00000000-0005-0000-0000-00005A0E0000}"/>
    <cellStyle name="Accent2 7 5" xfId="3895" xr:uid="{00000000-0005-0000-0000-00005B0E0000}"/>
    <cellStyle name="Accent2 7 5 2" xfId="3896" xr:uid="{00000000-0005-0000-0000-00005C0E0000}"/>
    <cellStyle name="Accent2 7 6" xfId="3897" xr:uid="{00000000-0005-0000-0000-00005D0E0000}"/>
    <cellStyle name="Accent2 7 6 2" xfId="3898" xr:uid="{00000000-0005-0000-0000-00005E0E0000}"/>
    <cellStyle name="Accent2 7 7" xfId="3899" xr:uid="{00000000-0005-0000-0000-00005F0E0000}"/>
    <cellStyle name="Accent2 7 7 2" xfId="3900" xr:uid="{00000000-0005-0000-0000-0000600E0000}"/>
    <cellStyle name="Accent2 7 8" xfId="3901" xr:uid="{00000000-0005-0000-0000-0000610E0000}"/>
    <cellStyle name="Accent2 7 8 2" xfId="3902" xr:uid="{00000000-0005-0000-0000-0000620E0000}"/>
    <cellStyle name="Accent2 7 9" xfId="3903" xr:uid="{00000000-0005-0000-0000-0000630E0000}"/>
    <cellStyle name="Accent2 7 9 2" xfId="3904" xr:uid="{00000000-0005-0000-0000-0000640E0000}"/>
    <cellStyle name="Accent2 8" xfId="3905" xr:uid="{00000000-0005-0000-0000-0000650E0000}"/>
    <cellStyle name="Accent2 8 2" xfId="3906" xr:uid="{00000000-0005-0000-0000-0000660E0000}"/>
    <cellStyle name="Accent2 8 3" xfId="3907" xr:uid="{00000000-0005-0000-0000-0000670E0000}"/>
    <cellStyle name="Accent2 9" xfId="3908" xr:uid="{00000000-0005-0000-0000-0000680E0000}"/>
    <cellStyle name="Accent2 9 2" xfId="3909" xr:uid="{00000000-0005-0000-0000-0000690E0000}"/>
    <cellStyle name="Accent2 9 3" xfId="3910" xr:uid="{00000000-0005-0000-0000-00006A0E0000}"/>
    <cellStyle name="Accent3 - 20%" xfId="3911" xr:uid="{00000000-0005-0000-0000-00006B0E0000}"/>
    <cellStyle name="Accent3 - 40%" xfId="3912" xr:uid="{00000000-0005-0000-0000-00006C0E0000}"/>
    <cellStyle name="Accent3 - 60%" xfId="3913" xr:uid="{00000000-0005-0000-0000-00006D0E0000}"/>
    <cellStyle name="Accent3 10" xfId="3914" xr:uid="{00000000-0005-0000-0000-00006E0E0000}"/>
    <cellStyle name="Accent3 10 2" xfId="3915" xr:uid="{00000000-0005-0000-0000-00006F0E0000}"/>
    <cellStyle name="Accent3 10 3" xfId="3916" xr:uid="{00000000-0005-0000-0000-0000700E0000}"/>
    <cellStyle name="Accent3 11" xfId="3917" xr:uid="{00000000-0005-0000-0000-0000710E0000}"/>
    <cellStyle name="Accent3 11 2" xfId="3918" xr:uid="{00000000-0005-0000-0000-0000720E0000}"/>
    <cellStyle name="Accent3 11 3" xfId="3919" xr:uid="{00000000-0005-0000-0000-0000730E0000}"/>
    <cellStyle name="Accent3 12" xfId="3920" xr:uid="{00000000-0005-0000-0000-0000740E0000}"/>
    <cellStyle name="Accent3 12 10" xfId="3921" xr:uid="{00000000-0005-0000-0000-0000750E0000}"/>
    <cellStyle name="Accent3 12 10 2" xfId="3922" xr:uid="{00000000-0005-0000-0000-0000760E0000}"/>
    <cellStyle name="Accent3 12 11" xfId="3923" xr:uid="{00000000-0005-0000-0000-0000770E0000}"/>
    <cellStyle name="Accent3 12 11 2" xfId="3924" xr:uid="{00000000-0005-0000-0000-0000780E0000}"/>
    <cellStyle name="Accent3 12 12" xfId="3925" xr:uid="{00000000-0005-0000-0000-0000790E0000}"/>
    <cellStyle name="Accent3 12 12 2" xfId="3926" xr:uid="{00000000-0005-0000-0000-00007A0E0000}"/>
    <cellStyle name="Accent3 12 13" xfId="3927" xr:uid="{00000000-0005-0000-0000-00007B0E0000}"/>
    <cellStyle name="Accent3 12 13 2" xfId="3928" xr:uid="{00000000-0005-0000-0000-00007C0E0000}"/>
    <cellStyle name="Accent3 12 14" xfId="3929" xr:uid="{00000000-0005-0000-0000-00007D0E0000}"/>
    <cellStyle name="Accent3 12 14 2" xfId="3930" xr:uid="{00000000-0005-0000-0000-00007E0E0000}"/>
    <cellStyle name="Accent3 12 15" xfId="3931" xr:uid="{00000000-0005-0000-0000-00007F0E0000}"/>
    <cellStyle name="Accent3 12 15 2" xfId="3932" xr:uid="{00000000-0005-0000-0000-0000800E0000}"/>
    <cellStyle name="Accent3 12 16" xfId="3933" xr:uid="{00000000-0005-0000-0000-0000810E0000}"/>
    <cellStyle name="Accent3 12 16 2" xfId="3934" xr:uid="{00000000-0005-0000-0000-0000820E0000}"/>
    <cellStyle name="Accent3 12 17" xfId="3935" xr:uid="{00000000-0005-0000-0000-0000830E0000}"/>
    <cellStyle name="Accent3 12 17 2" xfId="3936" xr:uid="{00000000-0005-0000-0000-0000840E0000}"/>
    <cellStyle name="Accent3 12 18" xfId="3937" xr:uid="{00000000-0005-0000-0000-0000850E0000}"/>
    <cellStyle name="Accent3 12 18 2" xfId="3938" xr:uid="{00000000-0005-0000-0000-0000860E0000}"/>
    <cellStyle name="Accent3 12 19" xfId="3939" xr:uid="{00000000-0005-0000-0000-0000870E0000}"/>
    <cellStyle name="Accent3 12 19 2" xfId="3940" xr:uid="{00000000-0005-0000-0000-0000880E0000}"/>
    <cellStyle name="Accent3 12 2" xfId="3941" xr:uid="{00000000-0005-0000-0000-0000890E0000}"/>
    <cellStyle name="Accent3 12 2 2" xfId="3942" xr:uid="{00000000-0005-0000-0000-00008A0E0000}"/>
    <cellStyle name="Accent3 12 20" xfId="3943" xr:uid="{00000000-0005-0000-0000-00008B0E0000}"/>
    <cellStyle name="Accent3 12 20 2" xfId="3944" xr:uid="{00000000-0005-0000-0000-00008C0E0000}"/>
    <cellStyle name="Accent3 12 21" xfId="3945" xr:uid="{00000000-0005-0000-0000-00008D0E0000}"/>
    <cellStyle name="Accent3 12 21 2" xfId="3946" xr:uid="{00000000-0005-0000-0000-00008E0E0000}"/>
    <cellStyle name="Accent3 12 22" xfId="3947" xr:uid="{00000000-0005-0000-0000-00008F0E0000}"/>
    <cellStyle name="Accent3 12 22 2" xfId="3948" xr:uid="{00000000-0005-0000-0000-0000900E0000}"/>
    <cellStyle name="Accent3 12 23" xfId="3949" xr:uid="{00000000-0005-0000-0000-0000910E0000}"/>
    <cellStyle name="Accent3 12 23 2" xfId="3950" xr:uid="{00000000-0005-0000-0000-0000920E0000}"/>
    <cellStyle name="Accent3 12 24" xfId="3951" xr:uid="{00000000-0005-0000-0000-0000930E0000}"/>
    <cellStyle name="Accent3 12 24 2" xfId="3952" xr:uid="{00000000-0005-0000-0000-0000940E0000}"/>
    <cellStyle name="Accent3 12 25" xfId="3953" xr:uid="{00000000-0005-0000-0000-0000950E0000}"/>
    <cellStyle name="Accent3 12 25 2" xfId="3954" xr:uid="{00000000-0005-0000-0000-0000960E0000}"/>
    <cellStyle name="Accent3 12 26" xfId="3955" xr:uid="{00000000-0005-0000-0000-0000970E0000}"/>
    <cellStyle name="Accent3 12 26 2" xfId="3956" xr:uid="{00000000-0005-0000-0000-0000980E0000}"/>
    <cellStyle name="Accent3 12 27" xfId="3957" xr:uid="{00000000-0005-0000-0000-0000990E0000}"/>
    <cellStyle name="Accent3 12 27 2" xfId="3958" xr:uid="{00000000-0005-0000-0000-00009A0E0000}"/>
    <cellStyle name="Accent3 12 28" xfId="3959" xr:uid="{00000000-0005-0000-0000-00009B0E0000}"/>
    <cellStyle name="Accent3 12 28 2" xfId="3960" xr:uid="{00000000-0005-0000-0000-00009C0E0000}"/>
    <cellStyle name="Accent3 12 29" xfId="3961" xr:uid="{00000000-0005-0000-0000-00009D0E0000}"/>
    <cellStyle name="Accent3 12 29 2" xfId="3962" xr:uid="{00000000-0005-0000-0000-00009E0E0000}"/>
    <cellStyle name="Accent3 12 3" xfId="3963" xr:uid="{00000000-0005-0000-0000-00009F0E0000}"/>
    <cellStyle name="Accent3 12 3 2" xfId="3964" xr:uid="{00000000-0005-0000-0000-0000A00E0000}"/>
    <cellStyle name="Accent3 12 30" xfId="3965" xr:uid="{00000000-0005-0000-0000-0000A10E0000}"/>
    <cellStyle name="Accent3 12 30 2" xfId="3966" xr:uid="{00000000-0005-0000-0000-0000A20E0000}"/>
    <cellStyle name="Accent3 12 31" xfId="3967" xr:uid="{00000000-0005-0000-0000-0000A30E0000}"/>
    <cellStyle name="Accent3 12 32" xfId="3968" xr:uid="{00000000-0005-0000-0000-0000A40E0000}"/>
    <cellStyle name="Accent3 12 4" xfId="3969" xr:uid="{00000000-0005-0000-0000-0000A50E0000}"/>
    <cellStyle name="Accent3 12 4 2" xfId="3970" xr:uid="{00000000-0005-0000-0000-0000A60E0000}"/>
    <cellStyle name="Accent3 12 5" xfId="3971" xr:uid="{00000000-0005-0000-0000-0000A70E0000}"/>
    <cellStyle name="Accent3 12 5 2" xfId="3972" xr:uid="{00000000-0005-0000-0000-0000A80E0000}"/>
    <cellStyle name="Accent3 12 6" xfId="3973" xr:uid="{00000000-0005-0000-0000-0000A90E0000}"/>
    <cellStyle name="Accent3 12 6 2" xfId="3974" xr:uid="{00000000-0005-0000-0000-0000AA0E0000}"/>
    <cellStyle name="Accent3 12 7" xfId="3975" xr:uid="{00000000-0005-0000-0000-0000AB0E0000}"/>
    <cellStyle name="Accent3 12 7 2" xfId="3976" xr:uid="{00000000-0005-0000-0000-0000AC0E0000}"/>
    <cellStyle name="Accent3 12 8" xfId="3977" xr:uid="{00000000-0005-0000-0000-0000AD0E0000}"/>
    <cellStyle name="Accent3 12 8 2" xfId="3978" xr:uid="{00000000-0005-0000-0000-0000AE0E0000}"/>
    <cellStyle name="Accent3 12 9" xfId="3979" xr:uid="{00000000-0005-0000-0000-0000AF0E0000}"/>
    <cellStyle name="Accent3 12 9 2" xfId="3980" xr:uid="{00000000-0005-0000-0000-0000B00E0000}"/>
    <cellStyle name="Accent3 13" xfId="3981" xr:uid="{00000000-0005-0000-0000-0000B10E0000}"/>
    <cellStyle name="Accent3 13 2" xfId="3982" xr:uid="{00000000-0005-0000-0000-0000B20E0000}"/>
    <cellStyle name="Accent3 13 3" xfId="3983" xr:uid="{00000000-0005-0000-0000-0000B30E0000}"/>
    <cellStyle name="Accent3 14" xfId="3984" xr:uid="{00000000-0005-0000-0000-0000B40E0000}"/>
    <cellStyle name="Accent3 14 2" xfId="3985" xr:uid="{00000000-0005-0000-0000-0000B50E0000}"/>
    <cellStyle name="Accent3 14 3" xfId="3986" xr:uid="{00000000-0005-0000-0000-0000B60E0000}"/>
    <cellStyle name="Accent3 15" xfId="3987" xr:uid="{00000000-0005-0000-0000-0000B70E0000}"/>
    <cellStyle name="Accent3 15 2" xfId="3988" xr:uid="{00000000-0005-0000-0000-0000B80E0000}"/>
    <cellStyle name="Accent3 15 3" xfId="3989" xr:uid="{00000000-0005-0000-0000-0000B90E0000}"/>
    <cellStyle name="Accent3 16" xfId="3990" xr:uid="{00000000-0005-0000-0000-0000BA0E0000}"/>
    <cellStyle name="Accent3 16 2" xfId="3991" xr:uid="{00000000-0005-0000-0000-0000BB0E0000}"/>
    <cellStyle name="Accent3 17" xfId="3992" xr:uid="{00000000-0005-0000-0000-0000BC0E0000}"/>
    <cellStyle name="Accent3 18" xfId="3993" xr:uid="{00000000-0005-0000-0000-0000BD0E0000}"/>
    <cellStyle name="Accent3 19" xfId="3994" xr:uid="{00000000-0005-0000-0000-0000BE0E0000}"/>
    <cellStyle name="Accent3 2" xfId="3995" xr:uid="{00000000-0005-0000-0000-0000BF0E0000}"/>
    <cellStyle name="Accent3 2 10" xfId="3996" xr:uid="{00000000-0005-0000-0000-0000C00E0000}"/>
    <cellStyle name="Accent3 2 10 2" xfId="3997" xr:uid="{00000000-0005-0000-0000-0000C10E0000}"/>
    <cellStyle name="Accent3 2 11" xfId="3998" xr:uid="{00000000-0005-0000-0000-0000C20E0000}"/>
    <cellStyle name="Accent3 2 11 2" xfId="3999" xr:uid="{00000000-0005-0000-0000-0000C30E0000}"/>
    <cellStyle name="Accent3 2 12" xfId="4000" xr:uid="{00000000-0005-0000-0000-0000C40E0000}"/>
    <cellStyle name="Accent3 2 13" xfId="4001" xr:uid="{00000000-0005-0000-0000-0000C50E0000}"/>
    <cellStyle name="Accent3 2 14" xfId="4002" xr:uid="{00000000-0005-0000-0000-0000C60E0000}"/>
    <cellStyle name="Accent3 2 15" xfId="4003" xr:uid="{00000000-0005-0000-0000-0000C70E0000}"/>
    <cellStyle name="Accent3 2 16" xfId="4004" xr:uid="{00000000-0005-0000-0000-0000C80E0000}"/>
    <cellStyle name="Accent3 2 17" xfId="4005" xr:uid="{00000000-0005-0000-0000-0000C90E0000}"/>
    <cellStyle name="Accent3 2 18" xfId="4006" xr:uid="{00000000-0005-0000-0000-0000CA0E0000}"/>
    <cellStyle name="Accent3 2 19" xfId="4007" xr:uid="{00000000-0005-0000-0000-0000CB0E0000}"/>
    <cellStyle name="Accent3 2 2" xfId="4008" xr:uid="{00000000-0005-0000-0000-0000CC0E0000}"/>
    <cellStyle name="Accent3 2 2 2" xfId="4009" xr:uid="{00000000-0005-0000-0000-0000CD0E0000}"/>
    <cellStyle name="Accent3 2 2 3" xfId="4010" xr:uid="{00000000-0005-0000-0000-0000CE0E0000}"/>
    <cellStyle name="Accent3 2 20" xfId="4011" xr:uid="{00000000-0005-0000-0000-0000CF0E0000}"/>
    <cellStyle name="Accent3 2 21" xfId="4012" xr:uid="{00000000-0005-0000-0000-0000D00E0000}"/>
    <cellStyle name="Accent3 2 22" xfId="4013" xr:uid="{00000000-0005-0000-0000-0000D10E0000}"/>
    <cellStyle name="Accent3 2 23" xfId="4014" xr:uid="{00000000-0005-0000-0000-0000D20E0000}"/>
    <cellStyle name="Accent3 2 24" xfId="4015" xr:uid="{00000000-0005-0000-0000-0000D30E0000}"/>
    <cellStyle name="Accent3 2 25" xfId="4016" xr:uid="{00000000-0005-0000-0000-0000D40E0000}"/>
    <cellStyle name="Accent3 2 3" xfId="4017" xr:uid="{00000000-0005-0000-0000-0000D50E0000}"/>
    <cellStyle name="Accent3 2 3 2" xfId="4018" xr:uid="{00000000-0005-0000-0000-0000D60E0000}"/>
    <cellStyle name="Accent3 2 3 3" xfId="4019" xr:uid="{00000000-0005-0000-0000-0000D70E0000}"/>
    <cellStyle name="Accent3 2 4" xfId="4020" xr:uid="{00000000-0005-0000-0000-0000D80E0000}"/>
    <cellStyle name="Accent3 2 4 2" xfId="4021" xr:uid="{00000000-0005-0000-0000-0000D90E0000}"/>
    <cellStyle name="Accent3 2 4 3" xfId="4022" xr:uid="{00000000-0005-0000-0000-0000DA0E0000}"/>
    <cellStyle name="Accent3 2 5" xfId="4023" xr:uid="{00000000-0005-0000-0000-0000DB0E0000}"/>
    <cellStyle name="Accent3 2 5 2" xfId="4024" xr:uid="{00000000-0005-0000-0000-0000DC0E0000}"/>
    <cellStyle name="Accent3 2 5 3" xfId="4025" xr:uid="{00000000-0005-0000-0000-0000DD0E0000}"/>
    <cellStyle name="Accent3 2 6" xfId="4026" xr:uid="{00000000-0005-0000-0000-0000DE0E0000}"/>
    <cellStyle name="Accent3 2 6 2" xfId="4027" xr:uid="{00000000-0005-0000-0000-0000DF0E0000}"/>
    <cellStyle name="Accent3 2 6 3" xfId="4028" xr:uid="{00000000-0005-0000-0000-0000E00E0000}"/>
    <cellStyle name="Accent3 2 7" xfId="4029" xr:uid="{00000000-0005-0000-0000-0000E10E0000}"/>
    <cellStyle name="Accent3 2 7 2" xfId="4030" xr:uid="{00000000-0005-0000-0000-0000E20E0000}"/>
    <cellStyle name="Accent3 2 7 3" xfId="4031" xr:uid="{00000000-0005-0000-0000-0000E30E0000}"/>
    <cellStyle name="Accent3 2 8" xfId="4032" xr:uid="{00000000-0005-0000-0000-0000E40E0000}"/>
    <cellStyle name="Accent3 2 8 2" xfId="4033" xr:uid="{00000000-0005-0000-0000-0000E50E0000}"/>
    <cellStyle name="Accent3 2 8 3" xfId="4034" xr:uid="{00000000-0005-0000-0000-0000E60E0000}"/>
    <cellStyle name="Accent3 2 9" xfId="4035" xr:uid="{00000000-0005-0000-0000-0000E70E0000}"/>
    <cellStyle name="Accent3 20" xfId="4036" xr:uid="{00000000-0005-0000-0000-0000E80E0000}"/>
    <cellStyle name="Accent3 21" xfId="4037" xr:uid="{00000000-0005-0000-0000-0000E90E0000}"/>
    <cellStyle name="Accent3 22" xfId="4038" xr:uid="{00000000-0005-0000-0000-0000EA0E0000}"/>
    <cellStyle name="Accent3 23" xfId="4039" xr:uid="{00000000-0005-0000-0000-0000EB0E0000}"/>
    <cellStyle name="Accent3 24" xfId="4040" xr:uid="{00000000-0005-0000-0000-0000EC0E0000}"/>
    <cellStyle name="Accent3 25" xfId="4041" xr:uid="{00000000-0005-0000-0000-0000ED0E0000}"/>
    <cellStyle name="Accent3 26" xfId="4042" xr:uid="{00000000-0005-0000-0000-0000EE0E0000}"/>
    <cellStyle name="Accent3 27" xfId="4043" xr:uid="{00000000-0005-0000-0000-0000EF0E0000}"/>
    <cellStyle name="Accent3 28" xfId="4044" xr:uid="{00000000-0005-0000-0000-0000F00E0000}"/>
    <cellStyle name="Accent3 29" xfId="4045" xr:uid="{00000000-0005-0000-0000-0000F10E0000}"/>
    <cellStyle name="Accent3 3" xfId="4046" xr:uid="{00000000-0005-0000-0000-0000F20E0000}"/>
    <cellStyle name="Accent3 3 2" xfId="4047" xr:uid="{00000000-0005-0000-0000-0000F30E0000}"/>
    <cellStyle name="Accent3 3 2 2" xfId="4048" xr:uid="{00000000-0005-0000-0000-0000F40E0000}"/>
    <cellStyle name="Accent3 3 3" xfId="4049" xr:uid="{00000000-0005-0000-0000-0000F50E0000}"/>
    <cellStyle name="Accent3 3 4" xfId="4050" xr:uid="{00000000-0005-0000-0000-0000F60E0000}"/>
    <cellStyle name="Accent3 3 5" xfId="4051" xr:uid="{00000000-0005-0000-0000-0000F70E0000}"/>
    <cellStyle name="Accent3 30" xfId="4052" xr:uid="{00000000-0005-0000-0000-0000F80E0000}"/>
    <cellStyle name="Accent3 4" xfId="4053" xr:uid="{00000000-0005-0000-0000-0000F90E0000}"/>
    <cellStyle name="Accent3 4 2" xfId="4054" xr:uid="{00000000-0005-0000-0000-0000FA0E0000}"/>
    <cellStyle name="Accent3 4 2 2" xfId="4055" xr:uid="{00000000-0005-0000-0000-0000FB0E0000}"/>
    <cellStyle name="Accent3 4 3" xfId="4056" xr:uid="{00000000-0005-0000-0000-0000FC0E0000}"/>
    <cellStyle name="Accent3 4 4" xfId="4057" xr:uid="{00000000-0005-0000-0000-0000FD0E0000}"/>
    <cellStyle name="Accent3 4 5" xfId="4058" xr:uid="{00000000-0005-0000-0000-0000FE0E0000}"/>
    <cellStyle name="Accent3 5" xfId="4059" xr:uid="{00000000-0005-0000-0000-0000FF0E0000}"/>
    <cellStyle name="Accent3 5 2" xfId="4060" xr:uid="{00000000-0005-0000-0000-0000000F0000}"/>
    <cellStyle name="Accent3 5 2 2" xfId="4061" xr:uid="{00000000-0005-0000-0000-0000010F0000}"/>
    <cellStyle name="Accent3 5 3" xfId="4062" xr:uid="{00000000-0005-0000-0000-0000020F0000}"/>
    <cellStyle name="Accent3 5 4" xfId="4063" xr:uid="{00000000-0005-0000-0000-0000030F0000}"/>
    <cellStyle name="Accent3 5 5" xfId="4064" xr:uid="{00000000-0005-0000-0000-0000040F0000}"/>
    <cellStyle name="Accent3 6" xfId="4065" xr:uid="{00000000-0005-0000-0000-0000050F0000}"/>
    <cellStyle name="Accent3 6 2" xfId="4066" xr:uid="{00000000-0005-0000-0000-0000060F0000}"/>
    <cellStyle name="Accent3 6 2 2" xfId="4067" xr:uid="{00000000-0005-0000-0000-0000070F0000}"/>
    <cellStyle name="Accent3 6 3" xfId="4068" xr:uid="{00000000-0005-0000-0000-0000080F0000}"/>
    <cellStyle name="Accent3 6 3 2" xfId="4069" xr:uid="{00000000-0005-0000-0000-0000090F0000}"/>
    <cellStyle name="Accent3 6 4" xfId="4070" xr:uid="{00000000-0005-0000-0000-00000A0F0000}"/>
    <cellStyle name="Accent3 6 5" xfId="4071" xr:uid="{00000000-0005-0000-0000-00000B0F0000}"/>
    <cellStyle name="Accent3 6 6" xfId="4072" xr:uid="{00000000-0005-0000-0000-00000C0F0000}"/>
    <cellStyle name="Accent3 7" xfId="4073" xr:uid="{00000000-0005-0000-0000-00000D0F0000}"/>
    <cellStyle name="Accent3 7 10" xfId="4074" xr:uid="{00000000-0005-0000-0000-00000E0F0000}"/>
    <cellStyle name="Accent3 7 10 2" xfId="4075" xr:uid="{00000000-0005-0000-0000-00000F0F0000}"/>
    <cellStyle name="Accent3 7 11" xfId="4076" xr:uid="{00000000-0005-0000-0000-0000100F0000}"/>
    <cellStyle name="Accent3 7 11 2" xfId="4077" xr:uid="{00000000-0005-0000-0000-0000110F0000}"/>
    <cellStyle name="Accent3 7 12" xfId="4078" xr:uid="{00000000-0005-0000-0000-0000120F0000}"/>
    <cellStyle name="Accent3 7 13" xfId="4079" xr:uid="{00000000-0005-0000-0000-0000130F0000}"/>
    <cellStyle name="Accent3 7 2" xfId="4080" xr:uid="{00000000-0005-0000-0000-0000140F0000}"/>
    <cellStyle name="Accent3 7 2 2" xfId="4081" xr:uid="{00000000-0005-0000-0000-0000150F0000}"/>
    <cellStyle name="Accent3 7 3" xfId="4082" xr:uid="{00000000-0005-0000-0000-0000160F0000}"/>
    <cellStyle name="Accent3 7 3 2" xfId="4083" xr:uid="{00000000-0005-0000-0000-0000170F0000}"/>
    <cellStyle name="Accent3 7 4" xfId="4084" xr:uid="{00000000-0005-0000-0000-0000180F0000}"/>
    <cellStyle name="Accent3 7 4 2" xfId="4085" xr:uid="{00000000-0005-0000-0000-0000190F0000}"/>
    <cellStyle name="Accent3 7 5" xfId="4086" xr:uid="{00000000-0005-0000-0000-00001A0F0000}"/>
    <cellStyle name="Accent3 7 5 2" xfId="4087" xr:uid="{00000000-0005-0000-0000-00001B0F0000}"/>
    <cellStyle name="Accent3 7 6" xfId="4088" xr:uid="{00000000-0005-0000-0000-00001C0F0000}"/>
    <cellStyle name="Accent3 7 6 2" xfId="4089" xr:uid="{00000000-0005-0000-0000-00001D0F0000}"/>
    <cellStyle name="Accent3 7 7" xfId="4090" xr:uid="{00000000-0005-0000-0000-00001E0F0000}"/>
    <cellStyle name="Accent3 7 7 2" xfId="4091" xr:uid="{00000000-0005-0000-0000-00001F0F0000}"/>
    <cellStyle name="Accent3 7 8" xfId="4092" xr:uid="{00000000-0005-0000-0000-0000200F0000}"/>
    <cellStyle name="Accent3 7 8 2" xfId="4093" xr:uid="{00000000-0005-0000-0000-0000210F0000}"/>
    <cellStyle name="Accent3 7 9" xfId="4094" xr:uid="{00000000-0005-0000-0000-0000220F0000}"/>
    <cellStyle name="Accent3 7 9 2" xfId="4095" xr:uid="{00000000-0005-0000-0000-0000230F0000}"/>
    <cellStyle name="Accent3 8" xfId="4096" xr:uid="{00000000-0005-0000-0000-0000240F0000}"/>
    <cellStyle name="Accent3 8 2" xfId="4097" xr:uid="{00000000-0005-0000-0000-0000250F0000}"/>
    <cellStyle name="Accent3 8 3" xfId="4098" xr:uid="{00000000-0005-0000-0000-0000260F0000}"/>
    <cellStyle name="Accent3 9" xfId="4099" xr:uid="{00000000-0005-0000-0000-0000270F0000}"/>
    <cellStyle name="Accent3 9 2" xfId="4100" xr:uid="{00000000-0005-0000-0000-0000280F0000}"/>
    <cellStyle name="Accent3 9 3" xfId="4101" xr:uid="{00000000-0005-0000-0000-0000290F0000}"/>
    <cellStyle name="Accent4 - 20%" xfId="4102" xr:uid="{00000000-0005-0000-0000-00002A0F0000}"/>
    <cellStyle name="Accent4 - 40%" xfId="4103" xr:uid="{00000000-0005-0000-0000-00002B0F0000}"/>
    <cellStyle name="Accent4 - 60%" xfId="4104" xr:uid="{00000000-0005-0000-0000-00002C0F0000}"/>
    <cellStyle name="Accent4 10" xfId="4105" xr:uid="{00000000-0005-0000-0000-00002D0F0000}"/>
    <cellStyle name="Accent4 10 2" xfId="4106" xr:uid="{00000000-0005-0000-0000-00002E0F0000}"/>
    <cellStyle name="Accent4 10 3" xfId="4107" xr:uid="{00000000-0005-0000-0000-00002F0F0000}"/>
    <cellStyle name="Accent4 11" xfId="4108" xr:uid="{00000000-0005-0000-0000-0000300F0000}"/>
    <cellStyle name="Accent4 11 2" xfId="4109" xr:uid="{00000000-0005-0000-0000-0000310F0000}"/>
    <cellStyle name="Accent4 11 3" xfId="4110" xr:uid="{00000000-0005-0000-0000-0000320F0000}"/>
    <cellStyle name="Accent4 12" xfId="4111" xr:uid="{00000000-0005-0000-0000-0000330F0000}"/>
    <cellStyle name="Accent4 12 10" xfId="4112" xr:uid="{00000000-0005-0000-0000-0000340F0000}"/>
    <cellStyle name="Accent4 12 10 2" xfId="4113" xr:uid="{00000000-0005-0000-0000-0000350F0000}"/>
    <cellStyle name="Accent4 12 11" xfId="4114" xr:uid="{00000000-0005-0000-0000-0000360F0000}"/>
    <cellStyle name="Accent4 12 11 2" xfId="4115" xr:uid="{00000000-0005-0000-0000-0000370F0000}"/>
    <cellStyle name="Accent4 12 12" xfId="4116" xr:uid="{00000000-0005-0000-0000-0000380F0000}"/>
    <cellStyle name="Accent4 12 12 2" xfId="4117" xr:uid="{00000000-0005-0000-0000-0000390F0000}"/>
    <cellStyle name="Accent4 12 13" xfId="4118" xr:uid="{00000000-0005-0000-0000-00003A0F0000}"/>
    <cellStyle name="Accent4 12 13 2" xfId="4119" xr:uid="{00000000-0005-0000-0000-00003B0F0000}"/>
    <cellStyle name="Accent4 12 14" xfId="4120" xr:uid="{00000000-0005-0000-0000-00003C0F0000}"/>
    <cellStyle name="Accent4 12 14 2" xfId="4121" xr:uid="{00000000-0005-0000-0000-00003D0F0000}"/>
    <cellStyle name="Accent4 12 15" xfId="4122" xr:uid="{00000000-0005-0000-0000-00003E0F0000}"/>
    <cellStyle name="Accent4 12 15 2" xfId="4123" xr:uid="{00000000-0005-0000-0000-00003F0F0000}"/>
    <cellStyle name="Accent4 12 16" xfId="4124" xr:uid="{00000000-0005-0000-0000-0000400F0000}"/>
    <cellStyle name="Accent4 12 16 2" xfId="4125" xr:uid="{00000000-0005-0000-0000-0000410F0000}"/>
    <cellStyle name="Accent4 12 17" xfId="4126" xr:uid="{00000000-0005-0000-0000-0000420F0000}"/>
    <cellStyle name="Accent4 12 17 2" xfId="4127" xr:uid="{00000000-0005-0000-0000-0000430F0000}"/>
    <cellStyle name="Accent4 12 18" xfId="4128" xr:uid="{00000000-0005-0000-0000-0000440F0000}"/>
    <cellStyle name="Accent4 12 18 2" xfId="4129" xr:uid="{00000000-0005-0000-0000-0000450F0000}"/>
    <cellStyle name="Accent4 12 19" xfId="4130" xr:uid="{00000000-0005-0000-0000-0000460F0000}"/>
    <cellStyle name="Accent4 12 19 2" xfId="4131" xr:uid="{00000000-0005-0000-0000-0000470F0000}"/>
    <cellStyle name="Accent4 12 2" xfId="4132" xr:uid="{00000000-0005-0000-0000-0000480F0000}"/>
    <cellStyle name="Accent4 12 2 2" xfId="4133" xr:uid="{00000000-0005-0000-0000-0000490F0000}"/>
    <cellStyle name="Accent4 12 20" xfId="4134" xr:uid="{00000000-0005-0000-0000-00004A0F0000}"/>
    <cellStyle name="Accent4 12 20 2" xfId="4135" xr:uid="{00000000-0005-0000-0000-00004B0F0000}"/>
    <cellStyle name="Accent4 12 21" xfId="4136" xr:uid="{00000000-0005-0000-0000-00004C0F0000}"/>
    <cellStyle name="Accent4 12 21 2" xfId="4137" xr:uid="{00000000-0005-0000-0000-00004D0F0000}"/>
    <cellStyle name="Accent4 12 22" xfId="4138" xr:uid="{00000000-0005-0000-0000-00004E0F0000}"/>
    <cellStyle name="Accent4 12 22 2" xfId="4139" xr:uid="{00000000-0005-0000-0000-00004F0F0000}"/>
    <cellStyle name="Accent4 12 23" xfId="4140" xr:uid="{00000000-0005-0000-0000-0000500F0000}"/>
    <cellStyle name="Accent4 12 23 2" xfId="4141" xr:uid="{00000000-0005-0000-0000-0000510F0000}"/>
    <cellStyle name="Accent4 12 24" xfId="4142" xr:uid="{00000000-0005-0000-0000-0000520F0000}"/>
    <cellStyle name="Accent4 12 24 2" xfId="4143" xr:uid="{00000000-0005-0000-0000-0000530F0000}"/>
    <cellStyle name="Accent4 12 25" xfId="4144" xr:uid="{00000000-0005-0000-0000-0000540F0000}"/>
    <cellStyle name="Accent4 12 25 2" xfId="4145" xr:uid="{00000000-0005-0000-0000-0000550F0000}"/>
    <cellStyle name="Accent4 12 26" xfId="4146" xr:uid="{00000000-0005-0000-0000-0000560F0000}"/>
    <cellStyle name="Accent4 12 26 2" xfId="4147" xr:uid="{00000000-0005-0000-0000-0000570F0000}"/>
    <cellStyle name="Accent4 12 27" xfId="4148" xr:uid="{00000000-0005-0000-0000-0000580F0000}"/>
    <cellStyle name="Accent4 12 27 2" xfId="4149" xr:uid="{00000000-0005-0000-0000-0000590F0000}"/>
    <cellStyle name="Accent4 12 28" xfId="4150" xr:uid="{00000000-0005-0000-0000-00005A0F0000}"/>
    <cellStyle name="Accent4 12 28 2" xfId="4151" xr:uid="{00000000-0005-0000-0000-00005B0F0000}"/>
    <cellStyle name="Accent4 12 29" xfId="4152" xr:uid="{00000000-0005-0000-0000-00005C0F0000}"/>
    <cellStyle name="Accent4 12 29 2" xfId="4153" xr:uid="{00000000-0005-0000-0000-00005D0F0000}"/>
    <cellStyle name="Accent4 12 3" xfId="4154" xr:uid="{00000000-0005-0000-0000-00005E0F0000}"/>
    <cellStyle name="Accent4 12 3 2" xfId="4155" xr:uid="{00000000-0005-0000-0000-00005F0F0000}"/>
    <cellStyle name="Accent4 12 30" xfId="4156" xr:uid="{00000000-0005-0000-0000-0000600F0000}"/>
    <cellStyle name="Accent4 12 30 2" xfId="4157" xr:uid="{00000000-0005-0000-0000-0000610F0000}"/>
    <cellStyle name="Accent4 12 31" xfId="4158" xr:uid="{00000000-0005-0000-0000-0000620F0000}"/>
    <cellStyle name="Accent4 12 32" xfId="4159" xr:uid="{00000000-0005-0000-0000-0000630F0000}"/>
    <cellStyle name="Accent4 12 4" xfId="4160" xr:uid="{00000000-0005-0000-0000-0000640F0000}"/>
    <cellStyle name="Accent4 12 4 2" xfId="4161" xr:uid="{00000000-0005-0000-0000-0000650F0000}"/>
    <cellStyle name="Accent4 12 5" xfId="4162" xr:uid="{00000000-0005-0000-0000-0000660F0000}"/>
    <cellStyle name="Accent4 12 5 2" xfId="4163" xr:uid="{00000000-0005-0000-0000-0000670F0000}"/>
    <cellStyle name="Accent4 12 6" xfId="4164" xr:uid="{00000000-0005-0000-0000-0000680F0000}"/>
    <cellStyle name="Accent4 12 6 2" xfId="4165" xr:uid="{00000000-0005-0000-0000-0000690F0000}"/>
    <cellStyle name="Accent4 12 7" xfId="4166" xr:uid="{00000000-0005-0000-0000-00006A0F0000}"/>
    <cellStyle name="Accent4 12 7 2" xfId="4167" xr:uid="{00000000-0005-0000-0000-00006B0F0000}"/>
    <cellStyle name="Accent4 12 8" xfId="4168" xr:uid="{00000000-0005-0000-0000-00006C0F0000}"/>
    <cellStyle name="Accent4 12 8 2" xfId="4169" xr:uid="{00000000-0005-0000-0000-00006D0F0000}"/>
    <cellStyle name="Accent4 12 9" xfId="4170" xr:uid="{00000000-0005-0000-0000-00006E0F0000}"/>
    <cellStyle name="Accent4 12 9 2" xfId="4171" xr:uid="{00000000-0005-0000-0000-00006F0F0000}"/>
    <cellStyle name="Accent4 13" xfId="4172" xr:uid="{00000000-0005-0000-0000-0000700F0000}"/>
    <cellStyle name="Accent4 13 2" xfId="4173" xr:uid="{00000000-0005-0000-0000-0000710F0000}"/>
    <cellStyle name="Accent4 13 3" xfId="4174" xr:uid="{00000000-0005-0000-0000-0000720F0000}"/>
    <cellStyle name="Accent4 14" xfId="4175" xr:uid="{00000000-0005-0000-0000-0000730F0000}"/>
    <cellStyle name="Accent4 14 2" xfId="4176" xr:uid="{00000000-0005-0000-0000-0000740F0000}"/>
    <cellStyle name="Accent4 14 3" xfId="4177" xr:uid="{00000000-0005-0000-0000-0000750F0000}"/>
    <cellStyle name="Accent4 15" xfId="4178" xr:uid="{00000000-0005-0000-0000-0000760F0000}"/>
    <cellStyle name="Accent4 15 2" xfId="4179" xr:uid="{00000000-0005-0000-0000-0000770F0000}"/>
    <cellStyle name="Accent4 15 3" xfId="4180" xr:uid="{00000000-0005-0000-0000-0000780F0000}"/>
    <cellStyle name="Accent4 16" xfId="4181" xr:uid="{00000000-0005-0000-0000-0000790F0000}"/>
    <cellStyle name="Accent4 16 2" xfId="4182" xr:uid="{00000000-0005-0000-0000-00007A0F0000}"/>
    <cellStyle name="Accent4 17" xfId="4183" xr:uid="{00000000-0005-0000-0000-00007B0F0000}"/>
    <cellStyle name="Accent4 18" xfId="4184" xr:uid="{00000000-0005-0000-0000-00007C0F0000}"/>
    <cellStyle name="Accent4 19" xfId="4185" xr:uid="{00000000-0005-0000-0000-00007D0F0000}"/>
    <cellStyle name="Accent4 2" xfId="4186" xr:uid="{00000000-0005-0000-0000-00007E0F0000}"/>
    <cellStyle name="Accent4 2 10" xfId="4187" xr:uid="{00000000-0005-0000-0000-00007F0F0000}"/>
    <cellStyle name="Accent4 2 10 2" xfId="4188" xr:uid="{00000000-0005-0000-0000-0000800F0000}"/>
    <cellStyle name="Accent4 2 11" xfId="4189" xr:uid="{00000000-0005-0000-0000-0000810F0000}"/>
    <cellStyle name="Accent4 2 11 2" xfId="4190" xr:uid="{00000000-0005-0000-0000-0000820F0000}"/>
    <cellStyle name="Accent4 2 12" xfId="4191" xr:uid="{00000000-0005-0000-0000-0000830F0000}"/>
    <cellStyle name="Accent4 2 13" xfId="4192" xr:uid="{00000000-0005-0000-0000-0000840F0000}"/>
    <cellStyle name="Accent4 2 14" xfId="4193" xr:uid="{00000000-0005-0000-0000-0000850F0000}"/>
    <cellStyle name="Accent4 2 15" xfId="4194" xr:uid="{00000000-0005-0000-0000-0000860F0000}"/>
    <cellStyle name="Accent4 2 16" xfId="4195" xr:uid="{00000000-0005-0000-0000-0000870F0000}"/>
    <cellStyle name="Accent4 2 17" xfId="4196" xr:uid="{00000000-0005-0000-0000-0000880F0000}"/>
    <cellStyle name="Accent4 2 18" xfId="4197" xr:uid="{00000000-0005-0000-0000-0000890F0000}"/>
    <cellStyle name="Accent4 2 19" xfId="4198" xr:uid="{00000000-0005-0000-0000-00008A0F0000}"/>
    <cellStyle name="Accent4 2 2" xfId="4199" xr:uid="{00000000-0005-0000-0000-00008B0F0000}"/>
    <cellStyle name="Accent4 2 2 2" xfId="4200" xr:uid="{00000000-0005-0000-0000-00008C0F0000}"/>
    <cellStyle name="Accent4 2 2 3" xfId="4201" xr:uid="{00000000-0005-0000-0000-00008D0F0000}"/>
    <cellStyle name="Accent4 2 20" xfId="4202" xr:uid="{00000000-0005-0000-0000-00008E0F0000}"/>
    <cellStyle name="Accent4 2 21" xfId="4203" xr:uid="{00000000-0005-0000-0000-00008F0F0000}"/>
    <cellStyle name="Accent4 2 22" xfId="4204" xr:uid="{00000000-0005-0000-0000-0000900F0000}"/>
    <cellStyle name="Accent4 2 23" xfId="4205" xr:uid="{00000000-0005-0000-0000-0000910F0000}"/>
    <cellStyle name="Accent4 2 24" xfId="4206" xr:uid="{00000000-0005-0000-0000-0000920F0000}"/>
    <cellStyle name="Accent4 2 25" xfId="4207" xr:uid="{00000000-0005-0000-0000-0000930F0000}"/>
    <cellStyle name="Accent4 2 3" xfId="4208" xr:uid="{00000000-0005-0000-0000-0000940F0000}"/>
    <cellStyle name="Accent4 2 3 2" xfId="4209" xr:uid="{00000000-0005-0000-0000-0000950F0000}"/>
    <cellStyle name="Accent4 2 3 3" xfId="4210" xr:uid="{00000000-0005-0000-0000-0000960F0000}"/>
    <cellStyle name="Accent4 2 4" xfId="4211" xr:uid="{00000000-0005-0000-0000-0000970F0000}"/>
    <cellStyle name="Accent4 2 4 2" xfId="4212" xr:uid="{00000000-0005-0000-0000-0000980F0000}"/>
    <cellStyle name="Accent4 2 4 3" xfId="4213" xr:uid="{00000000-0005-0000-0000-0000990F0000}"/>
    <cellStyle name="Accent4 2 5" xfId="4214" xr:uid="{00000000-0005-0000-0000-00009A0F0000}"/>
    <cellStyle name="Accent4 2 5 2" xfId="4215" xr:uid="{00000000-0005-0000-0000-00009B0F0000}"/>
    <cellStyle name="Accent4 2 5 3" xfId="4216" xr:uid="{00000000-0005-0000-0000-00009C0F0000}"/>
    <cellStyle name="Accent4 2 6" xfId="4217" xr:uid="{00000000-0005-0000-0000-00009D0F0000}"/>
    <cellStyle name="Accent4 2 6 2" xfId="4218" xr:uid="{00000000-0005-0000-0000-00009E0F0000}"/>
    <cellStyle name="Accent4 2 6 3" xfId="4219" xr:uid="{00000000-0005-0000-0000-00009F0F0000}"/>
    <cellStyle name="Accent4 2 7" xfId="4220" xr:uid="{00000000-0005-0000-0000-0000A00F0000}"/>
    <cellStyle name="Accent4 2 7 2" xfId="4221" xr:uid="{00000000-0005-0000-0000-0000A10F0000}"/>
    <cellStyle name="Accent4 2 7 3" xfId="4222" xr:uid="{00000000-0005-0000-0000-0000A20F0000}"/>
    <cellStyle name="Accent4 2 8" xfId="4223" xr:uid="{00000000-0005-0000-0000-0000A30F0000}"/>
    <cellStyle name="Accent4 2 8 2" xfId="4224" xr:uid="{00000000-0005-0000-0000-0000A40F0000}"/>
    <cellStyle name="Accent4 2 8 3" xfId="4225" xr:uid="{00000000-0005-0000-0000-0000A50F0000}"/>
    <cellStyle name="Accent4 2 9" xfId="4226" xr:uid="{00000000-0005-0000-0000-0000A60F0000}"/>
    <cellStyle name="Accent4 20" xfId="4227" xr:uid="{00000000-0005-0000-0000-0000A70F0000}"/>
    <cellStyle name="Accent4 21" xfId="4228" xr:uid="{00000000-0005-0000-0000-0000A80F0000}"/>
    <cellStyle name="Accent4 22" xfId="4229" xr:uid="{00000000-0005-0000-0000-0000A90F0000}"/>
    <cellStyle name="Accent4 23" xfId="4230" xr:uid="{00000000-0005-0000-0000-0000AA0F0000}"/>
    <cellStyle name="Accent4 24" xfId="4231" xr:uid="{00000000-0005-0000-0000-0000AB0F0000}"/>
    <cellStyle name="Accent4 25" xfId="4232" xr:uid="{00000000-0005-0000-0000-0000AC0F0000}"/>
    <cellStyle name="Accent4 26" xfId="4233" xr:uid="{00000000-0005-0000-0000-0000AD0F0000}"/>
    <cellStyle name="Accent4 27" xfId="4234" xr:uid="{00000000-0005-0000-0000-0000AE0F0000}"/>
    <cellStyle name="Accent4 28" xfId="4235" xr:uid="{00000000-0005-0000-0000-0000AF0F0000}"/>
    <cellStyle name="Accent4 29" xfId="4236" xr:uid="{00000000-0005-0000-0000-0000B00F0000}"/>
    <cellStyle name="Accent4 3" xfId="4237" xr:uid="{00000000-0005-0000-0000-0000B10F0000}"/>
    <cellStyle name="Accent4 3 2" xfId="4238" xr:uid="{00000000-0005-0000-0000-0000B20F0000}"/>
    <cellStyle name="Accent4 3 2 2" xfId="4239" xr:uid="{00000000-0005-0000-0000-0000B30F0000}"/>
    <cellStyle name="Accent4 3 3" xfId="4240" xr:uid="{00000000-0005-0000-0000-0000B40F0000}"/>
    <cellStyle name="Accent4 3 4" xfId="4241" xr:uid="{00000000-0005-0000-0000-0000B50F0000}"/>
    <cellStyle name="Accent4 3 5" xfId="4242" xr:uid="{00000000-0005-0000-0000-0000B60F0000}"/>
    <cellStyle name="Accent4 30" xfId="4243" xr:uid="{00000000-0005-0000-0000-0000B70F0000}"/>
    <cellStyle name="Accent4 4" xfId="4244" xr:uid="{00000000-0005-0000-0000-0000B80F0000}"/>
    <cellStyle name="Accent4 4 2" xfId="4245" xr:uid="{00000000-0005-0000-0000-0000B90F0000}"/>
    <cellStyle name="Accent4 4 2 2" xfId="4246" xr:uid="{00000000-0005-0000-0000-0000BA0F0000}"/>
    <cellStyle name="Accent4 4 3" xfId="4247" xr:uid="{00000000-0005-0000-0000-0000BB0F0000}"/>
    <cellStyle name="Accent4 4 4" xfId="4248" xr:uid="{00000000-0005-0000-0000-0000BC0F0000}"/>
    <cellStyle name="Accent4 4 5" xfId="4249" xr:uid="{00000000-0005-0000-0000-0000BD0F0000}"/>
    <cellStyle name="Accent4 5" xfId="4250" xr:uid="{00000000-0005-0000-0000-0000BE0F0000}"/>
    <cellStyle name="Accent4 5 2" xfId="4251" xr:uid="{00000000-0005-0000-0000-0000BF0F0000}"/>
    <cellStyle name="Accent4 5 2 2" xfId="4252" xr:uid="{00000000-0005-0000-0000-0000C00F0000}"/>
    <cellStyle name="Accent4 5 3" xfId="4253" xr:uid="{00000000-0005-0000-0000-0000C10F0000}"/>
    <cellStyle name="Accent4 5 4" xfId="4254" xr:uid="{00000000-0005-0000-0000-0000C20F0000}"/>
    <cellStyle name="Accent4 5 5" xfId="4255" xr:uid="{00000000-0005-0000-0000-0000C30F0000}"/>
    <cellStyle name="Accent4 6" xfId="4256" xr:uid="{00000000-0005-0000-0000-0000C40F0000}"/>
    <cellStyle name="Accent4 6 2" xfId="4257" xr:uid="{00000000-0005-0000-0000-0000C50F0000}"/>
    <cellStyle name="Accent4 6 2 2" xfId="4258" xr:uid="{00000000-0005-0000-0000-0000C60F0000}"/>
    <cellStyle name="Accent4 6 3" xfId="4259" xr:uid="{00000000-0005-0000-0000-0000C70F0000}"/>
    <cellStyle name="Accent4 6 3 2" xfId="4260" xr:uid="{00000000-0005-0000-0000-0000C80F0000}"/>
    <cellStyle name="Accent4 6 4" xfId="4261" xr:uid="{00000000-0005-0000-0000-0000C90F0000}"/>
    <cellStyle name="Accent4 6 5" xfId="4262" xr:uid="{00000000-0005-0000-0000-0000CA0F0000}"/>
    <cellStyle name="Accent4 6 6" xfId="4263" xr:uid="{00000000-0005-0000-0000-0000CB0F0000}"/>
    <cellStyle name="Accent4 7" xfId="4264" xr:uid="{00000000-0005-0000-0000-0000CC0F0000}"/>
    <cellStyle name="Accent4 7 10" xfId="4265" xr:uid="{00000000-0005-0000-0000-0000CD0F0000}"/>
    <cellStyle name="Accent4 7 10 2" xfId="4266" xr:uid="{00000000-0005-0000-0000-0000CE0F0000}"/>
    <cellStyle name="Accent4 7 11" xfId="4267" xr:uid="{00000000-0005-0000-0000-0000CF0F0000}"/>
    <cellStyle name="Accent4 7 11 2" xfId="4268" xr:uid="{00000000-0005-0000-0000-0000D00F0000}"/>
    <cellStyle name="Accent4 7 12" xfId="4269" xr:uid="{00000000-0005-0000-0000-0000D10F0000}"/>
    <cellStyle name="Accent4 7 13" xfId="4270" xr:uid="{00000000-0005-0000-0000-0000D20F0000}"/>
    <cellStyle name="Accent4 7 2" xfId="4271" xr:uid="{00000000-0005-0000-0000-0000D30F0000}"/>
    <cellStyle name="Accent4 7 2 2" xfId="4272" xr:uid="{00000000-0005-0000-0000-0000D40F0000}"/>
    <cellStyle name="Accent4 7 3" xfId="4273" xr:uid="{00000000-0005-0000-0000-0000D50F0000}"/>
    <cellStyle name="Accent4 7 3 2" xfId="4274" xr:uid="{00000000-0005-0000-0000-0000D60F0000}"/>
    <cellStyle name="Accent4 7 4" xfId="4275" xr:uid="{00000000-0005-0000-0000-0000D70F0000}"/>
    <cellStyle name="Accent4 7 4 2" xfId="4276" xr:uid="{00000000-0005-0000-0000-0000D80F0000}"/>
    <cellStyle name="Accent4 7 5" xfId="4277" xr:uid="{00000000-0005-0000-0000-0000D90F0000}"/>
    <cellStyle name="Accent4 7 5 2" xfId="4278" xr:uid="{00000000-0005-0000-0000-0000DA0F0000}"/>
    <cellStyle name="Accent4 7 6" xfId="4279" xr:uid="{00000000-0005-0000-0000-0000DB0F0000}"/>
    <cellStyle name="Accent4 7 6 2" xfId="4280" xr:uid="{00000000-0005-0000-0000-0000DC0F0000}"/>
    <cellStyle name="Accent4 7 7" xfId="4281" xr:uid="{00000000-0005-0000-0000-0000DD0F0000}"/>
    <cellStyle name="Accent4 7 7 2" xfId="4282" xr:uid="{00000000-0005-0000-0000-0000DE0F0000}"/>
    <cellStyle name="Accent4 7 8" xfId="4283" xr:uid="{00000000-0005-0000-0000-0000DF0F0000}"/>
    <cellStyle name="Accent4 7 8 2" xfId="4284" xr:uid="{00000000-0005-0000-0000-0000E00F0000}"/>
    <cellStyle name="Accent4 7 9" xfId="4285" xr:uid="{00000000-0005-0000-0000-0000E10F0000}"/>
    <cellStyle name="Accent4 7 9 2" xfId="4286" xr:uid="{00000000-0005-0000-0000-0000E20F0000}"/>
    <cellStyle name="Accent4 8" xfId="4287" xr:uid="{00000000-0005-0000-0000-0000E30F0000}"/>
    <cellStyle name="Accent4 8 2" xfId="4288" xr:uid="{00000000-0005-0000-0000-0000E40F0000}"/>
    <cellStyle name="Accent4 8 3" xfId="4289" xr:uid="{00000000-0005-0000-0000-0000E50F0000}"/>
    <cellStyle name="Accent4 9" xfId="4290" xr:uid="{00000000-0005-0000-0000-0000E60F0000}"/>
    <cellStyle name="Accent4 9 2" xfId="4291" xr:uid="{00000000-0005-0000-0000-0000E70F0000}"/>
    <cellStyle name="Accent4 9 3" xfId="4292" xr:uid="{00000000-0005-0000-0000-0000E80F0000}"/>
    <cellStyle name="Accent5 - 20%" xfId="4293" xr:uid="{00000000-0005-0000-0000-0000E90F0000}"/>
    <cellStyle name="Accent5 - 40%" xfId="4294" xr:uid="{00000000-0005-0000-0000-0000EA0F0000}"/>
    <cellStyle name="Accent5 - 60%" xfId="4295" xr:uid="{00000000-0005-0000-0000-0000EB0F0000}"/>
    <cellStyle name="Accent5 10" xfId="4296" xr:uid="{00000000-0005-0000-0000-0000EC0F0000}"/>
    <cellStyle name="Accent5 10 2" xfId="4297" xr:uid="{00000000-0005-0000-0000-0000ED0F0000}"/>
    <cellStyle name="Accent5 10 3" xfId="4298" xr:uid="{00000000-0005-0000-0000-0000EE0F0000}"/>
    <cellStyle name="Accent5 11" xfId="4299" xr:uid="{00000000-0005-0000-0000-0000EF0F0000}"/>
    <cellStyle name="Accent5 11 2" xfId="4300" xr:uid="{00000000-0005-0000-0000-0000F00F0000}"/>
    <cellStyle name="Accent5 11 3" xfId="4301" xr:uid="{00000000-0005-0000-0000-0000F10F0000}"/>
    <cellStyle name="Accent5 12" xfId="4302" xr:uid="{00000000-0005-0000-0000-0000F20F0000}"/>
    <cellStyle name="Accent5 12 10" xfId="4303" xr:uid="{00000000-0005-0000-0000-0000F30F0000}"/>
    <cellStyle name="Accent5 12 10 2" xfId="4304" xr:uid="{00000000-0005-0000-0000-0000F40F0000}"/>
    <cellStyle name="Accent5 12 11" xfId="4305" xr:uid="{00000000-0005-0000-0000-0000F50F0000}"/>
    <cellStyle name="Accent5 12 11 2" xfId="4306" xr:uid="{00000000-0005-0000-0000-0000F60F0000}"/>
    <cellStyle name="Accent5 12 12" xfId="4307" xr:uid="{00000000-0005-0000-0000-0000F70F0000}"/>
    <cellStyle name="Accent5 12 12 2" xfId="4308" xr:uid="{00000000-0005-0000-0000-0000F80F0000}"/>
    <cellStyle name="Accent5 12 13" xfId="4309" xr:uid="{00000000-0005-0000-0000-0000F90F0000}"/>
    <cellStyle name="Accent5 12 13 2" xfId="4310" xr:uid="{00000000-0005-0000-0000-0000FA0F0000}"/>
    <cellStyle name="Accent5 12 14" xfId="4311" xr:uid="{00000000-0005-0000-0000-0000FB0F0000}"/>
    <cellStyle name="Accent5 12 14 2" xfId="4312" xr:uid="{00000000-0005-0000-0000-0000FC0F0000}"/>
    <cellStyle name="Accent5 12 15" xfId="4313" xr:uid="{00000000-0005-0000-0000-0000FD0F0000}"/>
    <cellStyle name="Accent5 12 15 2" xfId="4314" xr:uid="{00000000-0005-0000-0000-0000FE0F0000}"/>
    <cellStyle name="Accent5 12 16" xfId="4315" xr:uid="{00000000-0005-0000-0000-0000FF0F0000}"/>
    <cellStyle name="Accent5 12 16 2" xfId="4316" xr:uid="{00000000-0005-0000-0000-000000100000}"/>
    <cellStyle name="Accent5 12 17" xfId="4317" xr:uid="{00000000-0005-0000-0000-000001100000}"/>
    <cellStyle name="Accent5 12 17 2" xfId="4318" xr:uid="{00000000-0005-0000-0000-000002100000}"/>
    <cellStyle name="Accent5 12 18" xfId="4319" xr:uid="{00000000-0005-0000-0000-000003100000}"/>
    <cellStyle name="Accent5 12 18 2" xfId="4320" xr:uid="{00000000-0005-0000-0000-000004100000}"/>
    <cellStyle name="Accent5 12 19" xfId="4321" xr:uid="{00000000-0005-0000-0000-000005100000}"/>
    <cellStyle name="Accent5 12 19 2" xfId="4322" xr:uid="{00000000-0005-0000-0000-000006100000}"/>
    <cellStyle name="Accent5 12 2" xfId="4323" xr:uid="{00000000-0005-0000-0000-000007100000}"/>
    <cellStyle name="Accent5 12 2 2" xfId="4324" xr:uid="{00000000-0005-0000-0000-000008100000}"/>
    <cellStyle name="Accent5 12 20" xfId="4325" xr:uid="{00000000-0005-0000-0000-000009100000}"/>
    <cellStyle name="Accent5 12 20 2" xfId="4326" xr:uid="{00000000-0005-0000-0000-00000A100000}"/>
    <cellStyle name="Accent5 12 21" xfId="4327" xr:uid="{00000000-0005-0000-0000-00000B100000}"/>
    <cellStyle name="Accent5 12 21 2" xfId="4328" xr:uid="{00000000-0005-0000-0000-00000C100000}"/>
    <cellStyle name="Accent5 12 22" xfId="4329" xr:uid="{00000000-0005-0000-0000-00000D100000}"/>
    <cellStyle name="Accent5 12 22 2" xfId="4330" xr:uid="{00000000-0005-0000-0000-00000E100000}"/>
    <cellStyle name="Accent5 12 23" xfId="4331" xr:uid="{00000000-0005-0000-0000-00000F100000}"/>
    <cellStyle name="Accent5 12 23 2" xfId="4332" xr:uid="{00000000-0005-0000-0000-000010100000}"/>
    <cellStyle name="Accent5 12 24" xfId="4333" xr:uid="{00000000-0005-0000-0000-000011100000}"/>
    <cellStyle name="Accent5 12 24 2" xfId="4334" xr:uid="{00000000-0005-0000-0000-000012100000}"/>
    <cellStyle name="Accent5 12 25" xfId="4335" xr:uid="{00000000-0005-0000-0000-000013100000}"/>
    <cellStyle name="Accent5 12 25 2" xfId="4336" xr:uid="{00000000-0005-0000-0000-000014100000}"/>
    <cellStyle name="Accent5 12 26" xfId="4337" xr:uid="{00000000-0005-0000-0000-000015100000}"/>
    <cellStyle name="Accent5 12 26 2" xfId="4338" xr:uid="{00000000-0005-0000-0000-000016100000}"/>
    <cellStyle name="Accent5 12 27" xfId="4339" xr:uid="{00000000-0005-0000-0000-000017100000}"/>
    <cellStyle name="Accent5 12 27 2" xfId="4340" xr:uid="{00000000-0005-0000-0000-000018100000}"/>
    <cellStyle name="Accent5 12 28" xfId="4341" xr:uid="{00000000-0005-0000-0000-000019100000}"/>
    <cellStyle name="Accent5 12 28 2" xfId="4342" xr:uid="{00000000-0005-0000-0000-00001A100000}"/>
    <cellStyle name="Accent5 12 29" xfId="4343" xr:uid="{00000000-0005-0000-0000-00001B100000}"/>
    <cellStyle name="Accent5 12 29 2" xfId="4344" xr:uid="{00000000-0005-0000-0000-00001C100000}"/>
    <cellStyle name="Accent5 12 3" xfId="4345" xr:uid="{00000000-0005-0000-0000-00001D100000}"/>
    <cellStyle name="Accent5 12 3 2" xfId="4346" xr:uid="{00000000-0005-0000-0000-00001E100000}"/>
    <cellStyle name="Accent5 12 30" xfId="4347" xr:uid="{00000000-0005-0000-0000-00001F100000}"/>
    <cellStyle name="Accent5 12 30 2" xfId="4348" xr:uid="{00000000-0005-0000-0000-000020100000}"/>
    <cellStyle name="Accent5 12 31" xfId="4349" xr:uid="{00000000-0005-0000-0000-000021100000}"/>
    <cellStyle name="Accent5 12 32" xfId="4350" xr:uid="{00000000-0005-0000-0000-000022100000}"/>
    <cellStyle name="Accent5 12 4" xfId="4351" xr:uid="{00000000-0005-0000-0000-000023100000}"/>
    <cellStyle name="Accent5 12 4 2" xfId="4352" xr:uid="{00000000-0005-0000-0000-000024100000}"/>
    <cellStyle name="Accent5 12 5" xfId="4353" xr:uid="{00000000-0005-0000-0000-000025100000}"/>
    <cellStyle name="Accent5 12 5 2" xfId="4354" xr:uid="{00000000-0005-0000-0000-000026100000}"/>
    <cellStyle name="Accent5 12 6" xfId="4355" xr:uid="{00000000-0005-0000-0000-000027100000}"/>
    <cellStyle name="Accent5 12 6 2" xfId="4356" xr:uid="{00000000-0005-0000-0000-000028100000}"/>
    <cellStyle name="Accent5 12 7" xfId="4357" xr:uid="{00000000-0005-0000-0000-000029100000}"/>
    <cellStyle name="Accent5 12 7 2" xfId="4358" xr:uid="{00000000-0005-0000-0000-00002A100000}"/>
    <cellStyle name="Accent5 12 8" xfId="4359" xr:uid="{00000000-0005-0000-0000-00002B100000}"/>
    <cellStyle name="Accent5 12 8 2" xfId="4360" xr:uid="{00000000-0005-0000-0000-00002C100000}"/>
    <cellStyle name="Accent5 12 9" xfId="4361" xr:uid="{00000000-0005-0000-0000-00002D100000}"/>
    <cellStyle name="Accent5 12 9 2" xfId="4362" xr:uid="{00000000-0005-0000-0000-00002E100000}"/>
    <cellStyle name="Accent5 13" xfId="4363" xr:uid="{00000000-0005-0000-0000-00002F100000}"/>
    <cellStyle name="Accent5 13 2" xfId="4364" xr:uid="{00000000-0005-0000-0000-000030100000}"/>
    <cellStyle name="Accent5 13 3" xfId="4365" xr:uid="{00000000-0005-0000-0000-000031100000}"/>
    <cellStyle name="Accent5 14" xfId="4366" xr:uid="{00000000-0005-0000-0000-000032100000}"/>
    <cellStyle name="Accent5 14 2" xfId="4367" xr:uid="{00000000-0005-0000-0000-000033100000}"/>
    <cellStyle name="Accent5 14 3" xfId="4368" xr:uid="{00000000-0005-0000-0000-000034100000}"/>
    <cellStyle name="Accent5 15" xfId="4369" xr:uid="{00000000-0005-0000-0000-000035100000}"/>
    <cellStyle name="Accent5 15 2" xfId="4370" xr:uid="{00000000-0005-0000-0000-000036100000}"/>
    <cellStyle name="Accent5 15 3" xfId="4371" xr:uid="{00000000-0005-0000-0000-000037100000}"/>
    <cellStyle name="Accent5 16" xfId="4372" xr:uid="{00000000-0005-0000-0000-000038100000}"/>
    <cellStyle name="Accent5 16 2" xfId="4373" xr:uid="{00000000-0005-0000-0000-000039100000}"/>
    <cellStyle name="Accent5 17" xfId="4374" xr:uid="{00000000-0005-0000-0000-00003A100000}"/>
    <cellStyle name="Accent5 18" xfId="4375" xr:uid="{00000000-0005-0000-0000-00003B100000}"/>
    <cellStyle name="Accent5 19" xfId="4376" xr:uid="{00000000-0005-0000-0000-00003C100000}"/>
    <cellStyle name="Accent5 2" xfId="4377" xr:uid="{00000000-0005-0000-0000-00003D100000}"/>
    <cellStyle name="Accent5 2 10" xfId="4378" xr:uid="{00000000-0005-0000-0000-00003E100000}"/>
    <cellStyle name="Accent5 2 10 2" xfId="4379" xr:uid="{00000000-0005-0000-0000-00003F100000}"/>
    <cellStyle name="Accent5 2 11" xfId="4380" xr:uid="{00000000-0005-0000-0000-000040100000}"/>
    <cellStyle name="Accent5 2 11 2" xfId="4381" xr:uid="{00000000-0005-0000-0000-000041100000}"/>
    <cellStyle name="Accent5 2 12" xfId="4382" xr:uid="{00000000-0005-0000-0000-000042100000}"/>
    <cellStyle name="Accent5 2 13" xfId="4383" xr:uid="{00000000-0005-0000-0000-000043100000}"/>
    <cellStyle name="Accent5 2 14" xfId="4384" xr:uid="{00000000-0005-0000-0000-000044100000}"/>
    <cellStyle name="Accent5 2 15" xfId="4385" xr:uid="{00000000-0005-0000-0000-000045100000}"/>
    <cellStyle name="Accent5 2 16" xfId="4386" xr:uid="{00000000-0005-0000-0000-000046100000}"/>
    <cellStyle name="Accent5 2 17" xfId="4387" xr:uid="{00000000-0005-0000-0000-000047100000}"/>
    <cellStyle name="Accent5 2 18" xfId="4388" xr:uid="{00000000-0005-0000-0000-000048100000}"/>
    <cellStyle name="Accent5 2 19" xfId="4389" xr:uid="{00000000-0005-0000-0000-000049100000}"/>
    <cellStyle name="Accent5 2 2" xfId="4390" xr:uid="{00000000-0005-0000-0000-00004A100000}"/>
    <cellStyle name="Accent5 2 2 2" xfId="4391" xr:uid="{00000000-0005-0000-0000-00004B100000}"/>
    <cellStyle name="Accent5 2 2 3" xfId="4392" xr:uid="{00000000-0005-0000-0000-00004C100000}"/>
    <cellStyle name="Accent5 2 20" xfId="4393" xr:uid="{00000000-0005-0000-0000-00004D100000}"/>
    <cellStyle name="Accent5 2 21" xfId="4394" xr:uid="{00000000-0005-0000-0000-00004E100000}"/>
    <cellStyle name="Accent5 2 22" xfId="4395" xr:uid="{00000000-0005-0000-0000-00004F100000}"/>
    <cellStyle name="Accent5 2 23" xfId="4396" xr:uid="{00000000-0005-0000-0000-000050100000}"/>
    <cellStyle name="Accent5 2 24" xfId="4397" xr:uid="{00000000-0005-0000-0000-000051100000}"/>
    <cellStyle name="Accent5 2 3" xfId="4398" xr:uid="{00000000-0005-0000-0000-000052100000}"/>
    <cellStyle name="Accent5 2 3 2" xfId="4399" xr:uid="{00000000-0005-0000-0000-000053100000}"/>
    <cellStyle name="Accent5 2 3 3" xfId="4400" xr:uid="{00000000-0005-0000-0000-000054100000}"/>
    <cellStyle name="Accent5 2 4" xfId="4401" xr:uid="{00000000-0005-0000-0000-000055100000}"/>
    <cellStyle name="Accent5 2 4 2" xfId="4402" xr:uid="{00000000-0005-0000-0000-000056100000}"/>
    <cellStyle name="Accent5 2 4 3" xfId="4403" xr:uid="{00000000-0005-0000-0000-000057100000}"/>
    <cellStyle name="Accent5 2 5" xfId="4404" xr:uid="{00000000-0005-0000-0000-000058100000}"/>
    <cellStyle name="Accent5 2 5 2" xfId="4405" xr:uid="{00000000-0005-0000-0000-000059100000}"/>
    <cellStyle name="Accent5 2 5 3" xfId="4406" xr:uid="{00000000-0005-0000-0000-00005A100000}"/>
    <cellStyle name="Accent5 2 6" xfId="4407" xr:uid="{00000000-0005-0000-0000-00005B100000}"/>
    <cellStyle name="Accent5 2 6 2" xfId="4408" xr:uid="{00000000-0005-0000-0000-00005C100000}"/>
    <cellStyle name="Accent5 2 6 3" xfId="4409" xr:uid="{00000000-0005-0000-0000-00005D100000}"/>
    <cellStyle name="Accent5 2 7" xfId="4410" xr:uid="{00000000-0005-0000-0000-00005E100000}"/>
    <cellStyle name="Accent5 2 7 2" xfId="4411" xr:uid="{00000000-0005-0000-0000-00005F100000}"/>
    <cellStyle name="Accent5 2 7 3" xfId="4412" xr:uid="{00000000-0005-0000-0000-000060100000}"/>
    <cellStyle name="Accent5 2 8" xfId="4413" xr:uid="{00000000-0005-0000-0000-000061100000}"/>
    <cellStyle name="Accent5 2 8 2" xfId="4414" xr:uid="{00000000-0005-0000-0000-000062100000}"/>
    <cellStyle name="Accent5 2 8 3" xfId="4415" xr:uid="{00000000-0005-0000-0000-000063100000}"/>
    <cellStyle name="Accent5 2 9" xfId="4416" xr:uid="{00000000-0005-0000-0000-000064100000}"/>
    <cellStyle name="Accent5 20" xfId="4417" xr:uid="{00000000-0005-0000-0000-000065100000}"/>
    <cellStyle name="Accent5 21" xfId="4418" xr:uid="{00000000-0005-0000-0000-000066100000}"/>
    <cellStyle name="Accent5 22" xfId="4419" xr:uid="{00000000-0005-0000-0000-000067100000}"/>
    <cellStyle name="Accent5 23" xfId="4420" xr:uid="{00000000-0005-0000-0000-000068100000}"/>
    <cellStyle name="Accent5 24" xfId="4421" xr:uid="{00000000-0005-0000-0000-000069100000}"/>
    <cellStyle name="Accent5 25" xfId="4422" xr:uid="{00000000-0005-0000-0000-00006A100000}"/>
    <cellStyle name="Accent5 26" xfId="4423" xr:uid="{00000000-0005-0000-0000-00006B100000}"/>
    <cellStyle name="Accent5 27" xfId="4424" xr:uid="{00000000-0005-0000-0000-00006C100000}"/>
    <cellStyle name="Accent5 28" xfId="4425" xr:uid="{00000000-0005-0000-0000-00006D100000}"/>
    <cellStyle name="Accent5 29" xfId="4426" xr:uid="{00000000-0005-0000-0000-00006E100000}"/>
    <cellStyle name="Accent5 3" xfId="4427" xr:uid="{00000000-0005-0000-0000-00006F100000}"/>
    <cellStyle name="Accent5 3 2" xfId="4428" xr:uid="{00000000-0005-0000-0000-000070100000}"/>
    <cellStyle name="Accent5 3 2 2" xfId="4429" xr:uid="{00000000-0005-0000-0000-000071100000}"/>
    <cellStyle name="Accent5 3 3" xfId="4430" xr:uid="{00000000-0005-0000-0000-000072100000}"/>
    <cellStyle name="Accent5 3 4" xfId="4431" xr:uid="{00000000-0005-0000-0000-000073100000}"/>
    <cellStyle name="Accent5 3 5" xfId="4432" xr:uid="{00000000-0005-0000-0000-000074100000}"/>
    <cellStyle name="Accent5 4" xfId="4433" xr:uid="{00000000-0005-0000-0000-000075100000}"/>
    <cellStyle name="Accent5 4 2" xfId="4434" xr:uid="{00000000-0005-0000-0000-000076100000}"/>
    <cellStyle name="Accent5 4 2 2" xfId="4435" xr:uid="{00000000-0005-0000-0000-000077100000}"/>
    <cellStyle name="Accent5 4 3" xfId="4436" xr:uid="{00000000-0005-0000-0000-000078100000}"/>
    <cellStyle name="Accent5 4 4" xfId="4437" xr:uid="{00000000-0005-0000-0000-000079100000}"/>
    <cellStyle name="Accent5 4 5" xfId="4438" xr:uid="{00000000-0005-0000-0000-00007A100000}"/>
    <cellStyle name="Accent5 5" xfId="4439" xr:uid="{00000000-0005-0000-0000-00007B100000}"/>
    <cellStyle name="Accent5 5 2" xfId="4440" xr:uid="{00000000-0005-0000-0000-00007C100000}"/>
    <cellStyle name="Accent5 5 2 2" xfId="4441" xr:uid="{00000000-0005-0000-0000-00007D100000}"/>
    <cellStyle name="Accent5 5 3" xfId="4442" xr:uid="{00000000-0005-0000-0000-00007E100000}"/>
    <cellStyle name="Accent5 5 4" xfId="4443" xr:uid="{00000000-0005-0000-0000-00007F100000}"/>
    <cellStyle name="Accent5 5 5" xfId="4444" xr:uid="{00000000-0005-0000-0000-000080100000}"/>
    <cellStyle name="Accent5 6" xfId="4445" xr:uid="{00000000-0005-0000-0000-000081100000}"/>
    <cellStyle name="Accent5 6 2" xfId="4446" xr:uid="{00000000-0005-0000-0000-000082100000}"/>
    <cellStyle name="Accent5 6 2 2" xfId="4447" xr:uid="{00000000-0005-0000-0000-000083100000}"/>
    <cellStyle name="Accent5 6 3" xfId="4448" xr:uid="{00000000-0005-0000-0000-000084100000}"/>
    <cellStyle name="Accent5 6 3 2" xfId="4449" xr:uid="{00000000-0005-0000-0000-000085100000}"/>
    <cellStyle name="Accent5 6 4" xfId="4450" xr:uid="{00000000-0005-0000-0000-000086100000}"/>
    <cellStyle name="Accent5 6 5" xfId="4451" xr:uid="{00000000-0005-0000-0000-000087100000}"/>
    <cellStyle name="Accent5 6 6" xfId="4452" xr:uid="{00000000-0005-0000-0000-000088100000}"/>
    <cellStyle name="Accent5 7" xfId="4453" xr:uid="{00000000-0005-0000-0000-000089100000}"/>
    <cellStyle name="Accent5 7 10" xfId="4454" xr:uid="{00000000-0005-0000-0000-00008A100000}"/>
    <cellStyle name="Accent5 7 10 2" xfId="4455" xr:uid="{00000000-0005-0000-0000-00008B100000}"/>
    <cellStyle name="Accent5 7 11" xfId="4456" xr:uid="{00000000-0005-0000-0000-00008C100000}"/>
    <cellStyle name="Accent5 7 11 2" xfId="4457" xr:uid="{00000000-0005-0000-0000-00008D100000}"/>
    <cellStyle name="Accent5 7 12" xfId="4458" xr:uid="{00000000-0005-0000-0000-00008E100000}"/>
    <cellStyle name="Accent5 7 13" xfId="4459" xr:uid="{00000000-0005-0000-0000-00008F100000}"/>
    <cellStyle name="Accent5 7 2" xfId="4460" xr:uid="{00000000-0005-0000-0000-000090100000}"/>
    <cellStyle name="Accent5 7 2 2" xfId="4461" xr:uid="{00000000-0005-0000-0000-000091100000}"/>
    <cellStyle name="Accent5 7 3" xfId="4462" xr:uid="{00000000-0005-0000-0000-000092100000}"/>
    <cellStyle name="Accent5 7 3 2" xfId="4463" xr:uid="{00000000-0005-0000-0000-000093100000}"/>
    <cellStyle name="Accent5 7 4" xfId="4464" xr:uid="{00000000-0005-0000-0000-000094100000}"/>
    <cellStyle name="Accent5 7 4 2" xfId="4465" xr:uid="{00000000-0005-0000-0000-000095100000}"/>
    <cellStyle name="Accent5 7 5" xfId="4466" xr:uid="{00000000-0005-0000-0000-000096100000}"/>
    <cellStyle name="Accent5 7 5 2" xfId="4467" xr:uid="{00000000-0005-0000-0000-000097100000}"/>
    <cellStyle name="Accent5 7 6" xfId="4468" xr:uid="{00000000-0005-0000-0000-000098100000}"/>
    <cellStyle name="Accent5 7 6 2" xfId="4469" xr:uid="{00000000-0005-0000-0000-000099100000}"/>
    <cellStyle name="Accent5 7 7" xfId="4470" xr:uid="{00000000-0005-0000-0000-00009A100000}"/>
    <cellStyle name="Accent5 7 7 2" xfId="4471" xr:uid="{00000000-0005-0000-0000-00009B100000}"/>
    <cellStyle name="Accent5 7 8" xfId="4472" xr:uid="{00000000-0005-0000-0000-00009C100000}"/>
    <cellStyle name="Accent5 7 8 2" xfId="4473" xr:uid="{00000000-0005-0000-0000-00009D100000}"/>
    <cellStyle name="Accent5 7 9" xfId="4474" xr:uid="{00000000-0005-0000-0000-00009E100000}"/>
    <cellStyle name="Accent5 7 9 2" xfId="4475" xr:uid="{00000000-0005-0000-0000-00009F100000}"/>
    <cellStyle name="Accent5 8" xfId="4476" xr:uid="{00000000-0005-0000-0000-0000A0100000}"/>
    <cellStyle name="Accent5 8 2" xfId="4477" xr:uid="{00000000-0005-0000-0000-0000A1100000}"/>
    <cellStyle name="Accent5 8 3" xfId="4478" xr:uid="{00000000-0005-0000-0000-0000A2100000}"/>
    <cellStyle name="Accent5 9" xfId="4479" xr:uid="{00000000-0005-0000-0000-0000A3100000}"/>
    <cellStyle name="Accent5 9 2" xfId="4480" xr:uid="{00000000-0005-0000-0000-0000A4100000}"/>
    <cellStyle name="Accent5 9 3" xfId="4481" xr:uid="{00000000-0005-0000-0000-0000A5100000}"/>
    <cellStyle name="Accent6 - 20%" xfId="4482" xr:uid="{00000000-0005-0000-0000-0000A6100000}"/>
    <cellStyle name="Accent6 - 40%" xfId="4483" xr:uid="{00000000-0005-0000-0000-0000A7100000}"/>
    <cellStyle name="Accent6 - 60%" xfId="4484" xr:uid="{00000000-0005-0000-0000-0000A8100000}"/>
    <cellStyle name="Accent6 10" xfId="4485" xr:uid="{00000000-0005-0000-0000-0000A9100000}"/>
    <cellStyle name="Accent6 10 2" xfId="4486" xr:uid="{00000000-0005-0000-0000-0000AA100000}"/>
    <cellStyle name="Accent6 10 3" xfId="4487" xr:uid="{00000000-0005-0000-0000-0000AB100000}"/>
    <cellStyle name="Accent6 11" xfId="4488" xr:uid="{00000000-0005-0000-0000-0000AC100000}"/>
    <cellStyle name="Accent6 11 2" xfId="4489" xr:uid="{00000000-0005-0000-0000-0000AD100000}"/>
    <cellStyle name="Accent6 11 3" xfId="4490" xr:uid="{00000000-0005-0000-0000-0000AE100000}"/>
    <cellStyle name="Accent6 12" xfId="4491" xr:uid="{00000000-0005-0000-0000-0000AF100000}"/>
    <cellStyle name="Accent6 12 10" xfId="4492" xr:uid="{00000000-0005-0000-0000-0000B0100000}"/>
    <cellStyle name="Accent6 12 10 2" xfId="4493" xr:uid="{00000000-0005-0000-0000-0000B1100000}"/>
    <cellStyle name="Accent6 12 11" xfId="4494" xr:uid="{00000000-0005-0000-0000-0000B2100000}"/>
    <cellStyle name="Accent6 12 11 2" xfId="4495" xr:uid="{00000000-0005-0000-0000-0000B3100000}"/>
    <cellStyle name="Accent6 12 12" xfId="4496" xr:uid="{00000000-0005-0000-0000-0000B4100000}"/>
    <cellStyle name="Accent6 12 12 2" xfId="4497" xr:uid="{00000000-0005-0000-0000-0000B5100000}"/>
    <cellStyle name="Accent6 12 13" xfId="4498" xr:uid="{00000000-0005-0000-0000-0000B6100000}"/>
    <cellStyle name="Accent6 12 13 2" xfId="4499" xr:uid="{00000000-0005-0000-0000-0000B7100000}"/>
    <cellStyle name="Accent6 12 14" xfId="4500" xr:uid="{00000000-0005-0000-0000-0000B8100000}"/>
    <cellStyle name="Accent6 12 14 2" xfId="4501" xr:uid="{00000000-0005-0000-0000-0000B9100000}"/>
    <cellStyle name="Accent6 12 15" xfId="4502" xr:uid="{00000000-0005-0000-0000-0000BA100000}"/>
    <cellStyle name="Accent6 12 15 2" xfId="4503" xr:uid="{00000000-0005-0000-0000-0000BB100000}"/>
    <cellStyle name="Accent6 12 16" xfId="4504" xr:uid="{00000000-0005-0000-0000-0000BC100000}"/>
    <cellStyle name="Accent6 12 16 2" xfId="4505" xr:uid="{00000000-0005-0000-0000-0000BD100000}"/>
    <cellStyle name="Accent6 12 17" xfId="4506" xr:uid="{00000000-0005-0000-0000-0000BE100000}"/>
    <cellStyle name="Accent6 12 17 2" xfId="4507" xr:uid="{00000000-0005-0000-0000-0000BF100000}"/>
    <cellStyle name="Accent6 12 18" xfId="4508" xr:uid="{00000000-0005-0000-0000-0000C0100000}"/>
    <cellStyle name="Accent6 12 18 2" xfId="4509" xr:uid="{00000000-0005-0000-0000-0000C1100000}"/>
    <cellStyle name="Accent6 12 19" xfId="4510" xr:uid="{00000000-0005-0000-0000-0000C2100000}"/>
    <cellStyle name="Accent6 12 19 2" xfId="4511" xr:uid="{00000000-0005-0000-0000-0000C3100000}"/>
    <cellStyle name="Accent6 12 2" xfId="4512" xr:uid="{00000000-0005-0000-0000-0000C4100000}"/>
    <cellStyle name="Accent6 12 2 2" xfId="4513" xr:uid="{00000000-0005-0000-0000-0000C5100000}"/>
    <cellStyle name="Accent6 12 20" xfId="4514" xr:uid="{00000000-0005-0000-0000-0000C6100000}"/>
    <cellStyle name="Accent6 12 20 2" xfId="4515" xr:uid="{00000000-0005-0000-0000-0000C7100000}"/>
    <cellStyle name="Accent6 12 21" xfId="4516" xr:uid="{00000000-0005-0000-0000-0000C8100000}"/>
    <cellStyle name="Accent6 12 21 2" xfId="4517" xr:uid="{00000000-0005-0000-0000-0000C9100000}"/>
    <cellStyle name="Accent6 12 22" xfId="4518" xr:uid="{00000000-0005-0000-0000-0000CA100000}"/>
    <cellStyle name="Accent6 12 22 2" xfId="4519" xr:uid="{00000000-0005-0000-0000-0000CB100000}"/>
    <cellStyle name="Accent6 12 23" xfId="4520" xr:uid="{00000000-0005-0000-0000-0000CC100000}"/>
    <cellStyle name="Accent6 12 23 2" xfId="4521" xr:uid="{00000000-0005-0000-0000-0000CD100000}"/>
    <cellStyle name="Accent6 12 24" xfId="4522" xr:uid="{00000000-0005-0000-0000-0000CE100000}"/>
    <cellStyle name="Accent6 12 24 2" xfId="4523" xr:uid="{00000000-0005-0000-0000-0000CF100000}"/>
    <cellStyle name="Accent6 12 25" xfId="4524" xr:uid="{00000000-0005-0000-0000-0000D0100000}"/>
    <cellStyle name="Accent6 12 25 2" xfId="4525" xr:uid="{00000000-0005-0000-0000-0000D1100000}"/>
    <cellStyle name="Accent6 12 26" xfId="4526" xr:uid="{00000000-0005-0000-0000-0000D2100000}"/>
    <cellStyle name="Accent6 12 26 2" xfId="4527" xr:uid="{00000000-0005-0000-0000-0000D3100000}"/>
    <cellStyle name="Accent6 12 27" xfId="4528" xr:uid="{00000000-0005-0000-0000-0000D4100000}"/>
    <cellStyle name="Accent6 12 27 2" xfId="4529" xr:uid="{00000000-0005-0000-0000-0000D5100000}"/>
    <cellStyle name="Accent6 12 28" xfId="4530" xr:uid="{00000000-0005-0000-0000-0000D6100000}"/>
    <cellStyle name="Accent6 12 28 2" xfId="4531" xr:uid="{00000000-0005-0000-0000-0000D7100000}"/>
    <cellStyle name="Accent6 12 29" xfId="4532" xr:uid="{00000000-0005-0000-0000-0000D8100000}"/>
    <cellStyle name="Accent6 12 29 2" xfId="4533" xr:uid="{00000000-0005-0000-0000-0000D9100000}"/>
    <cellStyle name="Accent6 12 3" xfId="4534" xr:uid="{00000000-0005-0000-0000-0000DA100000}"/>
    <cellStyle name="Accent6 12 3 2" xfId="4535" xr:uid="{00000000-0005-0000-0000-0000DB100000}"/>
    <cellStyle name="Accent6 12 30" xfId="4536" xr:uid="{00000000-0005-0000-0000-0000DC100000}"/>
    <cellStyle name="Accent6 12 30 2" xfId="4537" xr:uid="{00000000-0005-0000-0000-0000DD100000}"/>
    <cellStyle name="Accent6 12 31" xfId="4538" xr:uid="{00000000-0005-0000-0000-0000DE100000}"/>
    <cellStyle name="Accent6 12 32" xfId="4539" xr:uid="{00000000-0005-0000-0000-0000DF100000}"/>
    <cellStyle name="Accent6 12 4" xfId="4540" xr:uid="{00000000-0005-0000-0000-0000E0100000}"/>
    <cellStyle name="Accent6 12 4 2" xfId="4541" xr:uid="{00000000-0005-0000-0000-0000E1100000}"/>
    <cellStyle name="Accent6 12 5" xfId="4542" xr:uid="{00000000-0005-0000-0000-0000E2100000}"/>
    <cellStyle name="Accent6 12 5 2" xfId="4543" xr:uid="{00000000-0005-0000-0000-0000E3100000}"/>
    <cellStyle name="Accent6 12 6" xfId="4544" xr:uid="{00000000-0005-0000-0000-0000E4100000}"/>
    <cellStyle name="Accent6 12 6 2" xfId="4545" xr:uid="{00000000-0005-0000-0000-0000E5100000}"/>
    <cellStyle name="Accent6 12 7" xfId="4546" xr:uid="{00000000-0005-0000-0000-0000E6100000}"/>
    <cellStyle name="Accent6 12 7 2" xfId="4547" xr:uid="{00000000-0005-0000-0000-0000E7100000}"/>
    <cellStyle name="Accent6 12 8" xfId="4548" xr:uid="{00000000-0005-0000-0000-0000E8100000}"/>
    <cellStyle name="Accent6 12 8 2" xfId="4549" xr:uid="{00000000-0005-0000-0000-0000E9100000}"/>
    <cellStyle name="Accent6 12 9" xfId="4550" xr:uid="{00000000-0005-0000-0000-0000EA100000}"/>
    <cellStyle name="Accent6 12 9 2" xfId="4551" xr:uid="{00000000-0005-0000-0000-0000EB100000}"/>
    <cellStyle name="Accent6 13" xfId="4552" xr:uid="{00000000-0005-0000-0000-0000EC100000}"/>
    <cellStyle name="Accent6 13 2" xfId="4553" xr:uid="{00000000-0005-0000-0000-0000ED100000}"/>
    <cellStyle name="Accent6 13 3" xfId="4554" xr:uid="{00000000-0005-0000-0000-0000EE100000}"/>
    <cellStyle name="Accent6 14" xfId="4555" xr:uid="{00000000-0005-0000-0000-0000EF100000}"/>
    <cellStyle name="Accent6 14 2" xfId="4556" xr:uid="{00000000-0005-0000-0000-0000F0100000}"/>
    <cellStyle name="Accent6 14 3" xfId="4557" xr:uid="{00000000-0005-0000-0000-0000F1100000}"/>
    <cellStyle name="Accent6 15" xfId="4558" xr:uid="{00000000-0005-0000-0000-0000F2100000}"/>
    <cellStyle name="Accent6 15 2" xfId="4559" xr:uid="{00000000-0005-0000-0000-0000F3100000}"/>
    <cellStyle name="Accent6 15 3" xfId="4560" xr:uid="{00000000-0005-0000-0000-0000F4100000}"/>
    <cellStyle name="Accent6 16" xfId="4561" xr:uid="{00000000-0005-0000-0000-0000F5100000}"/>
    <cellStyle name="Accent6 16 2" xfId="4562" xr:uid="{00000000-0005-0000-0000-0000F6100000}"/>
    <cellStyle name="Accent6 17" xfId="4563" xr:uid="{00000000-0005-0000-0000-0000F7100000}"/>
    <cellStyle name="Accent6 18" xfId="4564" xr:uid="{00000000-0005-0000-0000-0000F8100000}"/>
    <cellStyle name="Accent6 19" xfId="4565" xr:uid="{00000000-0005-0000-0000-0000F9100000}"/>
    <cellStyle name="Accent6 2" xfId="4566" xr:uid="{00000000-0005-0000-0000-0000FA100000}"/>
    <cellStyle name="Accent6 2 10" xfId="4567" xr:uid="{00000000-0005-0000-0000-0000FB100000}"/>
    <cellStyle name="Accent6 2 10 2" xfId="4568" xr:uid="{00000000-0005-0000-0000-0000FC100000}"/>
    <cellStyle name="Accent6 2 11" xfId="4569" xr:uid="{00000000-0005-0000-0000-0000FD100000}"/>
    <cellStyle name="Accent6 2 11 2" xfId="4570" xr:uid="{00000000-0005-0000-0000-0000FE100000}"/>
    <cellStyle name="Accent6 2 12" xfId="4571" xr:uid="{00000000-0005-0000-0000-0000FF100000}"/>
    <cellStyle name="Accent6 2 13" xfId="4572" xr:uid="{00000000-0005-0000-0000-000000110000}"/>
    <cellStyle name="Accent6 2 14" xfId="4573" xr:uid="{00000000-0005-0000-0000-000001110000}"/>
    <cellStyle name="Accent6 2 15" xfId="4574" xr:uid="{00000000-0005-0000-0000-000002110000}"/>
    <cellStyle name="Accent6 2 16" xfId="4575" xr:uid="{00000000-0005-0000-0000-000003110000}"/>
    <cellStyle name="Accent6 2 17" xfId="4576" xr:uid="{00000000-0005-0000-0000-000004110000}"/>
    <cellStyle name="Accent6 2 18" xfId="4577" xr:uid="{00000000-0005-0000-0000-000005110000}"/>
    <cellStyle name="Accent6 2 19" xfId="4578" xr:uid="{00000000-0005-0000-0000-000006110000}"/>
    <cellStyle name="Accent6 2 2" xfId="4579" xr:uid="{00000000-0005-0000-0000-000007110000}"/>
    <cellStyle name="Accent6 2 2 2" xfId="4580" xr:uid="{00000000-0005-0000-0000-000008110000}"/>
    <cellStyle name="Accent6 2 2 3" xfId="4581" xr:uid="{00000000-0005-0000-0000-000009110000}"/>
    <cellStyle name="Accent6 2 20" xfId="4582" xr:uid="{00000000-0005-0000-0000-00000A110000}"/>
    <cellStyle name="Accent6 2 21" xfId="4583" xr:uid="{00000000-0005-0000-0000-00000B110000}"/>
    <cellStyle name="Accent6 2 22" xfId="4584" xr:uid="{00000000-0005-0000-0000-00000C110000}"/>
    <cellStyle name="Accent6 2 23" xfId="4585" xr:uid="{00000000-0005-0000-0000-00000D110000}"/>
    <cellStyle name="Accent6 2 24" xfId="4586" xr:uid="{00000000-0005-0000-0000-00000E110000}"/>
    <cellStyle name="Accent6 2 25" xfId="4587" xr:uid="{00000000-0005-0000-0000-00000F110000}"/>
    <cellStyle name="Accent6 2 26" xfId="55612" xr:uid="{00000000-0005-0000-0000-000010110000}"/>
    <cellStyle name="Accent6 2 3" xfId="4588" xr:uid="{00000000-0005-0000-0000-000011110000}"/>
    <cellStyle name="Accent6 2 3 2" xfId="4589" xr:uid="{00000000-0005-0000-0000-000012110000}"/>
    <cellStyle name="Accent6 2 3 3" xfId="4590" xr:uid="{00000000-0005-0000-0000-000013110000}"/>
    <cellStyle name="Accent6 2 4" xfId="4591" xr:uid="{00000000-0005-0000-0000-000014110000}"/>
    <cellStyle name="Accent6 2 4 2" xfId="4592" xr:uid="{00000000-0005-0000-0000-000015110000}"/>
    <cellStyle name="Accent6 2 4 3" xfId="4593" xr:uid="{00000000-0005-0000-0000-000016110000}"/>
    <cellStyle name="Accent6 2 5" xfId="4594" xr:uid="{00000000-0005-0000-0000-000017110000}"/>
    <cellStyle name="Accent6 2 5 2" xfId="4595" xr:uid="{00000000-0005-0000-0000-000018110000}"/>
    <cellStyle name="Accent6 2 5 3" xfId="4596" xr:uid="{00000000-0005-0000-0000-000019110000}"/>
    <cellStyle name="Accent6 2 6" xfId="4597" xr:uid="{00000000-0005-0000-0000-00001A110000}"/>
    <cellStyle name="Accent6 2 6 2" xfId="4598" xr:uid="{00000000-0005-0000-0000-00001B110000}"/>
    <cellStyle name="Accent6 2 6 3" xfId="4599" xr:uid="{00000000-0005-0000-0000-00001C110000}"/>
    <cellStyle name="Accent6 2 7" xfId="4600" xr:uid="{00000000-0005-0000-0000-00001D110000}"/>
    <cellStyle name="Accent6 2 7 2" xfId="4601" xr:uid="{00000000-0005-0000-0000-00001E110000}"/>
    <cellStyle name="Accent6 2 7 3" xfId="4602" xr:uid="{00000000-0005-0000-0000-00001F110000}"/>
    <cellStyle name="Accent6 2 8" xfId="4603" xr:uid="{00000000-0005-0000-0000-000020110000}"/>
    <cellStyle name="Accent6 2 8 2" xfId="4604" xr:uid="{00000000-0005-0000-0000-000021110000}"/>
    <cellStyle name="Accent6 2 8 3" xfId="4605" xr:uid="{00000000-0005-0000-0000-000022110000}"/>
    <cellStyle name="Accent6 2 9" xfId="4606" xr:uid="{00000000-0005-0000-0000-000023110000}"/>
    <cellStyle name="Accent6 20" xfId="4607" xr:uid="{00000000-0005-0000-0000-000024110000}"/>
    <cellStyle name="Accent6 21" xfId="4608" xr:uid="{00000000-0005-0000-0000-000025110000}"/>
    <cellStyle name="Accent6 22" xfId="4609" xr:uid="{00000000-0005-0000-0000-000026110000}"/>
    <cellStyle name="Accent6 23" xfId="4610" xr:uid="{00000000-0005-0000-0000-000027110000}"/>
    <cellStyle name="Accent6 24" xfId="4611" xr:uid="{00000000-0005-0000-0000-000028110000}"/>
    <cellStyle name="Accent6 25" xfId="4612" xr:uid="{00000000-0005-0000-0000-000029110000}"/>
    <cellStyle name="Accent6 26" xfId="4613" xr:uid="{00000000-0005-0000-0000-00002A110000}"/>
    <cellStyle name="Accent6 27" xfId="4614" xr:uid="{00000000-0005-0000-0000-00002B110000}"/>
    <cellStyle name="Accent6 28" xfId="4615" xr:uid="{00000000-0005-0000-0000-00002C110000}"/>
    <cellStyle name="Accent6 29" xfId="4616" xr:uid="{00000000-0005-0000-0000-00002D110000}"/>
    <cellStyle name="Accent6 3" xfId="4617" xr:uid="{00000000-0005-0000-0000-00002E110000}"/>
    <cellStyle name="Accent6 3 2" xfId="4618" xr:uid="{00000000-0005-0000-0000-00002F110000}"/>
    <cellStyle name="Accent6 3 2 2" xfId="4619" xr:uid="{00000000-0005-0000-0000-000030110000}"/>
    <cellStyle name="Accent6 3 3" xfId="4620" xr:uid="{00000000-0005-0000-0000-000031110000}"/>
    <cellStyle name="Accent6 3 4" xfId="4621" xr:uid="{00000000-0005-0000-0000-000032110000}"/>
    <cellStyle name="Accent6 3 5" xfId="4622" xr:uid="{00000000-0005-0000-0000-000033110000}"/>
    <cellStyle name="Accent6 30" xfId="4623" xr:uid="{00000000-0005-0000-0000-000034110000}"/>
    <cellStyle name="Accent6 4" xfId="4624" xr:uid="{00000000-0005-0000-0000-000035110000}"/>
    <cellStyle name="Accent6 4 2" xfId="4625" xr:uid="{00000000-0005-0000-0000-000036110000}"/>
    <cellStyle name="Accent6 4 2 2" xfId="4626" xr:uid="{00000000-0005-0000-0000-000037110000}"/>
    <cellStyle name="Accent6 4 3" xfId="4627" xr:uid="{00000000-0005-0000-0000-000038110000}"/>
    <cellStyle name="Accent6 4 4" xfId="4628" xr:uid="{00000000-0005-0000-0000-000039110000}"/>
    <cellStyle name="Accent6 4 5" xfId="4629" xr:uid="{00000000-0005-0000-0000-00003A110000}"/>
    <cellStyle name="Accent6 5" xfId="4630" xr:uid="{00000000-0005-0000-0000-00003B110000}"/>
    <cellStyle name="Accent6 5 2" xfId="4631" xr:uid="{00000000-0005-0000-0000-00003C110000}"/>
    <cellStyle name="Accent6 5 2 2" xfId="4632" xr:uid="{00000000-0005-0000-0000-00003D110000}"/>
    <cellStyle name="Accent6 5 3" xfId="4633" xr:uid="{00000000-0005-0000-0000-00003E110000}"/>
    <cellStyle name="Accent6 5 4" xfId="4634" xr:uid="{00000000-0005-0000-0000-00003F110000}"/>
    <cellStyle name="Accent6 5 5" xfId="4635" xr:uid="{00000000-0005-0000-0000-000040110000}"/>
    <cellStyle name="Accent6 6" xfId="4636" xr:uid="{00000000-0005-0000-0000-000041110000}"/>
    <cellStyle name="Accent6 6 2" xfId="4637" xr:uid="{00000000-0005-0000-0000-000042110000}"/>
    <cellStyle name="Accent6 6 2 2" xfId="4638" xr:uid="{00000000-0005-0000-0000-000043110000}"/>
    <cellStyle name="Accent6 6 3" xfId="4639" xr:uid="{00000000-0005-0000-0000-000044110000}"/>
    <cellStyle name="Accent6 6 3 2" xfId="4640" xr:uid="{00000000-0005-0000-0000-000045110000}"/>
    <cellStyle name="Accent6 6 4" xfId="4641" xr:uid="{00000000-0005-0000-0000-000046110000}"/>
    <cellStyle name="Accent6 6 5" xfId="4642" xr:uid="{00000000-0005-0000-0000-000047110000}"/>
    <cellStyle name="Accent6 6 6" xfId="4643" xr:uid="{00000000-0005-0000-0000-000048110000}"/>
    <cellStyle name="Accent6 7" xfId="4644" xr:uid="{00000000-0005-0000-0000-000049110000}"/>
    <cellStyle name="Accent6 7 10" xfId="4645" xr:uid="{00000000-0005-0000-0000-00004A110000}"/>
    <cellStyle name="Accent6 7 10 2" xfId="4646" xr:uid="{00000000-0005-0000-0000-00004B110000}"/>
    <cellStyle name="Accent6 7 11" xfId="4647" xr:uid="{00000000-0005-0000-0000-00004C110000}"/>
    <cellStyle name="Accent6 7 11 2" xfId="4648" xr:uid="{00000000-0005-0000-0000-00004D110000}"/>
    <cellStyle name="Accent6 7 12" xfId="4649" xr:uid="{00000000-0005-0000-0000-00004E110000}"/>
    <cellStyle name="Accent6 7 13" xfId="4650" xr:uid="{00000000-0005-0000-0000-00004F110000}"/>
    <cellStyle name="Accent6 7 2" xfId="4651" xr:uid="{00000000-0005-0000-0000-000050110000}"/>
    <cellStyle name="Accent6 7 2 2" xfId="4652" xr:uid="{00000000-0005-0000-0000-000051110000}"/>
    <cellStyle name="Accent6 7 3" xfId="4653" xr:uid="{00000000-0005-0000-0000-000052110000}"/>
    <cellStyle name="Accent6 7 3 2" xfId="4654" xr:uid="{00000000-0005-0000-0000-000053110000}"/>
    <cellStyle name="Accent6 7 4" xfId="4655" xr:uid="{00000000-0005-0000-0000-000054110000}"/>
    <cellStyle name="Accent6 7 4 2" xfId="4656" xr:uid="{00000000-0005-0000-0000-000055110000}"/>
    <cellStyle name="Accent6 7 5" xfId="4657" xr:uid="{00000000-0005-0000-0000-000056110000}"/>
    <cellStyle name="Accent6 7 5 2" xfId="4658" xr:uid="{00000000-0005-0000-0000-000057110000}"/>
    <cellStyle name="Accent6 7 6" xfId="4659" xr:uid="{00000000-0005-0000-0000-000058110000}"/>
    <cellStyle name="Accent6 7 6 2" xfId="4660" xr:uid="{00000000-0005-0000-0000-000059110000}"/>
    <cellStyle name="Accent6 7 7" xfId="4661" xr:uid="{00000000-0005-0000-0000-00005A110000}"/>
    <cellStyle name="Accent6 7 7 2" xfId="4662" xr:uid="{00000000-0005-0000-0000-00005B110000}"/>
    <cellStyle name="Accent6 7 8" xfId="4663" xr:uid="{00000000-0005-0000-0000-00005C110000}"/>
    <cellStyle name="Accent6 7 8 2" xfId="4664" xr:uid="{00000000-0005-0000-0000-00005D110000}"/>
    <cellStyle name="Accent6 7 9" xfId="4665" xr:uid="{00000000-0005-0000-0000-00005E110000}"/>
    <cellStyle name="Accent6 7 9 2" xfId="4666" xr:uid="{00000000-0005-0000-0000-00005F110000}"/>
    <cellStyle name="Accent6 8" xfId="4667" xr:uid="{00000000-0005-0000-0000-000060110000}"/>
    <cellStyle name="Accent6 8 2" xfId="4668" xr:uid="{00000000-0005-0000-0000-000061110000}"/>
    <cellStyle name="Accent6 8 3" xfId="4669" xr:uid="{00000000-0005-0000-0000-000062110000}"/>
    <cellStyle name="Accent6 9" xfId="4670" xr:uid="{00000000-0005-0000-0000-000063110000}"/>
    <cellStyle name="Accent6 9 2" xfId="4671" xr:uid="{00000000-0005-0000-0000-000064110000}"/>
    <cellStyle name="Accent6 9 3" xfId="4672" xr:uid="{00000000-0005-0000-0000-000065110000}"/>
    <cellStyle name="Bad 10" xfId="4673" xr:uid="{00000000-0005-0000-0000-000066110000}"/>
    <cellStyle name="Bad 10 2" xfId="4674" xr:uid="{00000000-0005-0000-0000-000067110000}"/>
    <cellStyle name="Bad 10 3" xfId="4675" xr:uid="{00000000-0005-0000-0000-000068110000}"/>
    <cellStyle name="Bad 11" xfId="4676" xr:uid="{00000000-0005-0000-0000-000069110000}"/>
    <cellStyle name="Bad 11 2" xfId="4677" xr:uid="{00000000-0005-0000-0000-00006A110000}"/>
    <cellStyle name="Bad 11 3" xfId="4678" xr:uid="{00000000-0005-0000-0000-00006B110000}"/>
    <cellStyle name="Bad 12" xfId="4679" xr:uid="{00000000-0005-0000-0000-00006C110000}"/>
    <cellStyle name="Bad 12 10" xfId="4680" xr:uid="{00000000-0005-0000-0000-00006D110000}"/>
    <cellStyle name="Bad 12 10 2" xfId="4681" xr:uid="{00000000-0005-0000-0000-00006E110000}"/>
    <cellStyle name="Bad 12 11" xfId="4682" xr:uid="{00000000-0005-0000-0000-00006F110000}"/>
    <cellStyle name="Bad 12 11 2" xfId="4683" xr:uid="{00000000-0005-0000-0000-000070110000}"/>
    <cellStyle name="Bad 12 12" xfId="4684" xr:uid="{00000000-0005-0000-0000-000071110000}"/>
    <cellStyle name="Bad 12 12 2" xfId="4685" xr:uid="{00000000-0005-0000-0000-000072110000}"/>
    <cellStyle name="Bad 12 13" xfId="4686" xr:uid="{00000000-0005-0000-0000-000073110000}"/>
    <cellStyle name="Bad 12 13 2" xfId="4687" xr:uid="{00000000-0005-0000-0000-000074110000}"/>
    <cellStyle name="Bad 12 14" xfId="4688" xr:uid="{00000000-0005-0000-0000-000075110000}"/>
    <cellStyle name="Bad 12 14 2" xfId="4689" xr:uid="{00000000-0005-0000-0000-000076110000}"/>
    <cellStyle name="Bad 12 15" xfId="4690" xr:uid="{00000000-0005-0000-0000-000077110000}"/>
    <cellStyle name="Bad 12 15 2" xfId="4691" xr:uid="{00000000-0005-0000-0000-000078110000}"/>
    <cellStyle name="Bad 12 16" xfId="4692" xr:uid="{00000000-0005-0000-0000-000079110000}"/>
    <cellStyle name="Bad 12 16 2" xfId="4693" xr:uid="{00000000-0005-0000-0000-00007A110000}"/>
    <cellStyle name="Bad 12 17" xfId="4694" xr:uid="{00000000-0005-0000-0000-00007B110000}"/>
    <cellStyle name="Bad 12 17 2" xfId="4695" xr:uid="{00000000-0005-0000-0000-00007C110000}"/>
    <cellStyle name="Bad 12 18" xfId="4696" xr:uid="{00000000-0005-0000-0000-00007D110000}"/>
    <cellStyle name="Bad 12 18 2" xfId="4697" xr:uid="{00000000-0005-0000-0000-00007E110000}"/>
    <cellStyle name="Bad 12 19" xfId="4698" xr:uid="{00000000-0005-0000-0000-00007F110000}"/>
    <cellStyle name="Bad 12 19 2" xfId="4699" xr:uid="{00000000-0005-0000-0000-000080110000}"/>
    <cellStyle name="Bad 12 2" xfId="4700" xr:uid="{00000000-0005-0000-0000-000081110000}"/>
    <cellStyle name="Bad 12 2 2" xfId="4701" xr:uid="{00000000-0005-0000-0000-000082110000}"/>
    <cellStyle name="Bad 12 20" xfId="4702" xr:uid="{00000000-0005-0000-0000-000083110000}"/>
    <cellStyle name="Bad 12 20 2" xfId="4703" xr:uid="{00000000-0005-0000-0000-000084110000}"/>
    <cellStyle name="Bad 12 21" xfId="4704" xr:uid="{00000000-0005-0000-0000-000085110000}"/>
    <cellStyle name="Bad 12 21 2" xfId="4705" xr:uid="{00000000-0005-0000-0000-000086110000}"/>
    <cellStyle name="Bad 12 22" xfId="4706" xr:uid="{00000000-0005-0000-0000-000087110000}"/>
    <cellStyle name="Bad 12 22 2" xfId="4707" xr:uid="{00000000-0005-0000-0000-000088110000}"/>
    <cellStyle name="Bad 12 23" xfId="4708" xr:uid="{00000000-0005-0000-0000-000089110000}"/>
    <cellStyle name="Bad 12 23 2" xfId="4709" xr:uid="{00000000-0005-0000-0000-00008A110000}"/>
    <cellStyle name="Bad 12 24" xfId="4710" xr:uid="{00000000-0005-0000-0000-00008B110000}"/>
    <cellStyle name="Bad 12 24 2" xfId="4711" xr:uid="{00000000-0005-0000-0000-00008C110000}"/>
    <cellStyle name="Bad 12 25" xfId="4712" xr:uid="{00000000-0005-0000-0000-00008D110000}"/>
    <cellStyle name="Bad 12 25 2" xfId="4713" xr:uid="{00000000-0005-0000-0000-00008E110000}"/>
    <cellStyle name="Bad 12 26" xfId="4714" xr:uid="{00000000-0005-0000-0000-00008F110000}"/>
    <cellStyle name="Bad 12 26 2" xfId="4715" xr:uid="{00000000-0005-0000-0000-000090110000}"/>
    <cellStyle name="Bad 12 27" xfId="4716" xr:uid="{00000000-0005-0000-0000-000091110000}"/>
    <cellStyle name="Bad 12 27 2" xfId="4717" xr:uid="{00000000-0005-0000-0000-000092110000}"/>
    <cellStyle name="Bad 12 28" xfId="4718" xr:uid="{00000000-0005-0000-0000-000093110000}"/>
    <cellStyle name="Bad 12 28 2" xfId="4719" xr:uid="{00000000-0005-0000-0000-000094110000}"/>
    <cellStyle name="Bad 12 29" xfId="4720" xr:uid="{00000000-0005-0000-0000-000095110000}"/>
    <cellStyle name="Bad 12 29 2" xfId="4721" xr:uid="{00000000-0005-0000-0000-000096110000}"/>
    <cellStyle name="Bad 12 3" xfId="4722" xr:uid="{00000000-0005-0000-0000-000097110000}"/>
    <cellStyle name="Bad 12 3 2" xfId="4723" xr:uid="{00000000-0005-0000-0000-000098110000}"/>
    <cellStyle name="Bad 12 30" xfId="4724" xr:uid="{00000000-0005-0000-0000-000099110000}"/>
    <cellStyle name="Bad 12 30 2" xfId="4725" xr:uid="{00000000-0005-0000-0000-00009A110000}"/>
    <cellStyle name="Bad 12 31" xfId="4726" xr:uid="{00000000-0005-0000-0000-00009B110000}"/>
    <cellStyle name="Bad 12 4" xfId="4727" xr:uid="{00000000-0005-0000-0000-00009C110000}"/>
    <cellStyle name="Bad 12 4 2" xfId="4728" xr:uid="{00000000-0005-0000-0000-00009D110000}"/>
    <cellStyle name="Bad 12 5" xfId="4729" xr:uid="{00000000-0005-0000-0000-00009E110000}"/>
    <cellStyle name="Bad 12 5 2" xfId="4730" xr:uid="{00000000-0005-0000-0000-00009F110000}"/>
    <cellStyle name="Bad 12 6" xfId="4731" xr:uid="{00000000-0005-0000-0000-0000A0110000}"/>
    <cellStyle name="Bad 12 6 2" xfId="4732" xr:uid="{00000000-0005-0000-0000-0000A1110000}"/>
    <cellStyle name="Bad 12 7" xfId="4733" xr:uid="{00000000-0005-0000-0000-0000A2110000}"/>
    <cellStyle name="Bad 12 7 2" xfId="4734" xr:uid="{00000000-0005-0000-0000-0000A3110000}"/>
    <cellStyle name="Bad 12 8" xfId="4735" xr:uid="{00000000-0005-0000-0000-0000A4110000}"/>
    <cellStyle name="Bad 12 8 2" xfId="4736" xr:uid="{00000000-0005-0000-0000-0000A5110000}"/>
    <cellStyle name="Bad 12 9" xfId="4737" xr:uid="{00000000-0005-0000-0000-0000A6110000}"/>
    <cellStyle name="Bad 12 9 2" xfId="4738" xr:uid="{00000000-0005-0000-0000-0000A7110000}"/>
    <cellStyle name="Bad 13" xfId="4739" xr:uid="{00000000-0005-0000-0000-0000A8110000}"/>
    <cellStyle name="Bad 13 2" xfId="4740" xr:uid="{00000000-0005-0000-0000-0000A9110000}"/>
    <cellStyle name="Bad 14" xfId="4741" xr:uid="{00000000-0005-0000-0000-0000AA110000}"/>
    <cellStyle name="Bad 14 2" xfId="4742" xr:uid="{00000000-0005-0000-0000-0000AB110000}"/>
    <cellStyle name="Bad 15" xfId="4743" xr:uid="{00000000-0005-0000-0000-0000AC110000}"/>
    <cellStyle name="Bad 15 2" xfId="4744" xr:uid="{00000000-0005-0000-0000-0000AD110000}"/>
    <cellStyle name="Bad 16" xfId="4745" xr:uid="{00000000-0005-0000-0000-0000AE110000}"/>
    <cellStyle name="Bad 16 2" xfId="4746" xr:uid="{00000000-0005-0000-0000-0000AF110000}"/>
    <cellStyle name="Bad 17" xfId="4747" xr:uid="{00000000-0005-0000-0000-0000B0110000}"/>
    <cellStyle name="Bad 18" xfId="4748" xr:uid="{00000000-0005-0000-0000-0000B1110000}"/>
    <cellStyle name="Bad 19" xfId="4749" xr:uid="{00000000-0005-0000-0000-0000B2110000}"/>
    <cellStyle name="Bad 2" xfId="4750" xr:uid="{00000000-0005-0000-0000-0000B3110000}"/>
    <cellStyle name="Bad 2 10" xfId="4751" xr:uid="{00000000-0005-0000-0000-0000B4110000}"/>
    <cellStyle name="Bad 2 10 2" xfId="4752" xr:uid="{00000000-0005-0000-0000-0000B5110000}"/>
    <cellStyle name="Bad 2 11" xfId="4753" xr:uid="{00000000-0005-0000-0000-0000B6110000}"/>
    <cellStyle name="Bad 2 11 2" xfId="4754" xr:uid="{00000000-0005-0000-0000-0000B7110000}"/>
    <cellStyle name="Bad 2 12" xfId="4755" xr:uid="{00000000-0005-0000-0000-0000B8110000}"/>
    <cellStyle name="Bad 2 13" xfId="4756" xr:uid="{00000000-0005-0000-0000-0000B9110000}"/>
    <cellStyle name="Bad 2 14" xfId="4757" xr:uid="{00000000-0005-0000-0000-0000BA110000}"/>
    <cellStyle name="Bad 2 15" xfId="4758" xr:uid="{00000000-0005-0000-0000-0000BB110000}"/>
    <cellStyle name="Bad 2 16" xfId="4759" xr:uid="{00000000-0005-0000-0000-0000BC110000}"/>
    <cellStyle name="Bad 2 17" xfId="4760" xr:uid="{00000000-0005-0000-0000-0000BD110000}"/>
    <cellStyle name="Bad 2 18" xfId="4761" xr:uid="{00000000-0005-0000-0000-0000BE110000}"/>
    <cellStyle name="Bad 2 19" xfId="4762" xr:uid="{00000000-0005-0000-0000-0000BF110000}"/>
    <cellStyle name="Bad 2 2" xfId="4763" xr:uid="{00000000-0005-0000-0000-0000C0110000}"/>
    <cellStyle name="Bad 2 2 2" xfId="4764" xr:uid="{00000000-0005-0000-0000-0000C1110000}"/>
    <cellStyle name="Bad 2 2 3" xfId="4765" xr:uid="{00000000-0005-0000-0000-0000C2110000}"/>
    <cellStyle name="Bad 2 20" xfId="4766" xr:uid="{00000000-0005-0000-0000-0000C3110000}"/>
    <cellStyle name="Bad 2 21" xfId="4767" xr:uid="{00000000-0005-0000-0000-0000C4110000}"/>
    <cellStyle name="Bad 2 22" xfId="4768" xr:uid="{00000000-0005-0000-0000-0000C5110000}"/>
    <cellStyle name="Bad 2 23" xfId="4769" xr:uid="{00000000-0005-0000-0000-0000C6110000}"/>
    <cellStyle name="Bad 2 24" xfId="4770" xr:uid="{00000000-0005-0000-0000-0000C7110000}"/>
    <cellStyle name="Bad 2 25" xfId="4771" xr:uid="{00000000-0005-0000-0000-0000C8110000}"/>
    <cellStyle name="Bad 2 3" xfId="4772" xr:uid="{00000000-0005-0000-0000-0000C9110000}"/>
    <cellStyle name="Bad 2 3 2" xfId="4773" xr:uid="{00000000-0005-0000-0000-0000CA110000}"/>
    <cellStyle name="Bad 2 3 3" xfId="4774" xr:uid="{00000000-0005-0000-0000-0000CB110000}"/>
    <cellStyle name="Bad 2 4" xfId="4775" xr:uid="{00000000-0005-0000-0000-0000CC110000}"/>
    <cellStyle name="Bad 2 4 2" xfId="4776" xr:uid="{00000000-0005-0000-0000-0000CD110000}"/>
    <cellStyle name="Bad 2 4 3" xfId="4777" xr:uid="{00000000-0005-0000-0000-0000CE110000}"/>
    <cellStyle name="Bad 2 5" xfId="4778" xr:uid="{00000000-0005-0000-0000-0000CF110000}"/>
    <cellStyle name="Bad 2 5 2" xfId="4779" xr:uid="{00000000-0005-0000-0000-0000D0110000}"/>
    <cellStyle name="Bad 2 5 3" xfId="4780" xr:uid="{00000000-0005-0000-0000-0000D1110000}"/>
    <cellStyle name="Bad 2 6" xfId="4781" xr:uid="{00000000-0005-0000-0000-0000D2110000}"/>
    <cellStyle name="Bad 2 6 2" xfId="4782" xr:uid="{00000000-0005-0000-0000-0000D3110000}"/>
    <cellStyle name="Bad 2 6 3" xfId="4783" xr:uid="{00000000-0005-0000-0000-0000D4110000}"/>
    <cellStyle name="Bad 2 7" xfId="4784" xr:uid="{00000000-0005-0000-0000-0000D5110000}"/>
    <cellStyle name="Bad 2 7 2" xfId="4785" xr:uid="{00000000-0005-0000-0000-0000D6110000}"/>
    <cellStyle name="Bad 2 7 3" xfId="4786" xr:uid="{00000000-0005-0000-0000-0000D7110000}"/>
    <cellStyle name="Bad 2 8" xfId="4787" xr:uid="{00000000-0005-0000-0000-0000D8110000}"/>
    <cellStyle name="Bad 2 8 2" xfId="4788" xr:uid="{00000000-0005-0000-0000-0000D9110000}"/>
    <cellStyle name="Bad 2 8 3" xfId="4789" xr:uid="{00000000-0005-0000-0000-0000DA110000}"/>
    <cellStyle name="Bad 2 9" xfId="4790" xr:uid="{00000000-0005-0000-0000-0000DB110000}"/>
    <cellStyle name="Bad 20" xfId="4791" xr:uid="{00000000-0005-0000-0000-0000DC110000}"/>
    <cellStyle name="Bad 21" xfId="4792" xr:uid="{00000000-0005-0000-0000-0000DD110000}"/>
    <cellStyle name="Bad 22" xfId="4793" xr:uid="{00000000-0005-0000-0000-0000DE110000}"/>
    <cellStyle name="Bad 23" xfId="4794" xr:uid="{00000000-0005-0000-0000-0000DF110000}"/>
    <cellStyle name="Bad 24" xfId="4795" xr:uid="{00000000-0005-0000-0000-0000E0110000}"/>
    <cellStyle name="Bad 25" xfId="4796" xr:uid="{00000000-0005-0000-0000-0000E1110000}"/>
    <cellStyle name="Bad 26" xfId="4797" xr:uid="{00000000-0005-0000-0000-0000E2110000}"/>
    <cellStyle name="Bad 27" xfId="4798" xr:uid="{00000000-0005-0000-0000-0000E3110000}"/>
    <cellStyle name="Bad 28" xfId="4799" xr:uid="{00000000-0005-0000-0000-0000E4110000}"/>
    <cellStyle name="Bad 29" xfId="4800" xr:uid="{00000000-0005-0000-0000-0000E5110000}"/>
    <cellStyle name="Bad 3" xfId="4801" xr:uid="{00000000-0005-0000-0000-0000E6110000}"/>
    <cellStyle name="Bad 3 2" xfId="4802" xr:uid="{00000000-0005-0000-0000-0000E7110000}"/>
    <cellStyle name="Bad 3 2 2" xfId="4803" xr:uid="{00000000-0005-0000-0000-0000E8110000}"/>
    <cellStyle name="Bad 3 3" xfId="4804" xr:uid="{00000000-0005-0000-0000-0000E9110000}"/>
    <cellStyle name="Bad 3 4" xfId="4805" xr:uid="{00000000-0005-0000-0000-0000EA110000}"/>
    <cellStyle name="Bad 30" xfId="4806" xr:uid="{00000000-0005-0000-0000-0000EB110000}"/>
    <cellStyle name="Bad 4" xfId="4807" xr:uid="{00000000-0005-0000-0000-0000EC110000}"/>
    <cellStyle name="Bad 4 2" xfId="4808" xr:uid="{00000000-0005-0000-0000-0000ED110000}"/>
    <cellStyle name="Bad 4 2 2" xfId="4809" xr:uid="{00000000-0005-0000-0000-0000EE110000}"/>
    <cellStyle name="Bad 4 3" xfId="4810" xr:uid="{00000000-0005-0000-0000-0000EF110000}"/>
    <cellStyle name="Bad 4 4" xfId="4811" xr:uid="{00000000-0005-0000-0000-0000F0110000}"/>
    <cellStyle name="Bad 5" xfId="4812" xr:uid="{00000000-0005-0000-0000-0000F1110000}"/>
    <cellStyle name="Bad 5 2" xfId="4813" xr:uid="{00000000-0005-0000-0000-0000F2110000}"/>
    <cellStyle name="Bad 5 2 2" xfId="4814" xr:uid="{00000000-0005-0000-0000-0000F3110000}"/>
    <cellStyle name="Bad 5 3" xfId="4815" xr:uid="{00000000-0005-0000-0000-0000F4110000}"/>
    <cellStyle name="Bad 5 4" xfId="4816" xr:uid="{00000000-0005-0000-0000-0000F5110000}"/>
    <cellStyle name="Bad 6" xfId="4817" xr:uid="{00000000-0005-0000-0000-0000F6110000}"/>
    <cellStyle name="Bad 6 2" xfId="4818" xr:uid="{00000000-0005-0000-0000-0000F7110000}"/>
    <cellStyle name="Bad 6 2 2" xfId="4819" xr:uid="{00000000-0005-0000-0000-0000F8110000}"/>
    <cellStyle name="Bad 6 3" xfId="4820" xr:uid="{00000000-0005-0000-0000-0000F9110000}"/>
    <cellStyle name="Bad 6 3 2" xfId="4821" xr:uid="{00000000-0005-0000-0000-0000FA110000}"/>
    <cellStyle name="Bad 6 4" xfId="4822" xr:uid="{00000000-0005-0000-0000-0000FB110000}"/>
    <cellStyle name="Bad 6 5" xfId="4823" xr:uid="{00000000-0005-0000-0000-0000FC110000}"/>
    <cellStyle name="Bad 6 6" xfId="4824" xr:uid="{00000000-0005-0000-0000-0000FD110000}"/>
    <cellStyle name="Bad 7" xfId="4825" xr:uid="{00000000-0005-0000-0000-0000FE110000}"/>
    <cellStyle name="Bad 7 10" xfId="4826" xr:uid="{00000000-0005-0000-0000-0000FF110000}"/>
    <cellStyle name="Bad 7 10 2" xfId="4827" xr:uid="{00000000-0005-0000-0000-000000120000}"/>
    <cellStyle name="Bad 7 11" xfId="4828" xr:uid="{00000000-0005-0000-0000-000001120000}"/>
    <cellStyle name="Bad 7 11 2" xfId="4829" xr:uid="{00000000-0005-0000-0000-000002120000}"/>
    <cellStyle name="Bad 7 12" xfId="4830" xr:uid="{00000000-0005-0000-0000-000003120000}"/>
    <cellStyle name="Bad 7 13" xfId="4831" xr:uid="{00000000-0005-0000-0000-000004120000}"/>
    <cellStyle name="Bad 7 2" xfId="4832" xr:uid="{00000000-0005-0000-0000-000005120000}"/>
    <cellStyle name="Bad 7 2 2" xfId="4833" xr:uid="{00000000-0005-0000-0000-000006120000}"/>
    <cellStyle name="Bad 7 3" xfId="4834" xr:uid="{00000000-0005-0000-0000-000007120000}"/>
    <cellStyle name="Bad 7 3 2" xfId="4835" xr:uid="{00000000-0005-0000-0000-000008120000}"/>
    <cellStyle name="Bad 7 4" xfId="4836" xr:uid="{00000000-0005-0000-0000-000009120000}"/>
    <cellStyle name="Bad 7 4 2" xfId="4837" xr:uid="{00000000-0005-0000-0000-00000A120000}"/>
    <cellStyle name="Bad 7 5" xfId="4838" xr:uid="{00000000-0005-0000-0000-00000B120000}"/>
    <cellStyle name="Bad 7 5 2" xfId="4839" xr:uid="{00000000-0005-0000-0000-00000C120000}"/>
    <cellStyle name="Bad 7 6" xfId="4840" xr:uid="{00000000-0005-0000-0000-00000D120000}"/>
    <cellStyle name="Bad 7 6 2" xfId="4841" xr:uid="{00000000-0005-0000-0000-00000E120000}"/>
    <cellStyle name="Bad 7 7" xfId="4842" xr:uid="{00000000-0005-0000-0000-00000F120000}"/>
    <cellStyle name="Bad 7 7 2" xfId="4843" xr:uid="{00000000-0005-0000-0000-000010120000}"/>
    <cellStyle name="Bad 7 8" xfId="4844" xr:uid="{00000000-0005-0000-0000-000011120000}"/>
    <cellStyle name="Bad 7 8 2" xfId="4845" xr:uid="{00000000-0005-0000-0000-000012120000}"/>
    <cellStyle name="Bad 7 9" xfId="4846" xr:uid="{00000000-0005-0000-0000-000013120000}"/>
    <cellStyle name="Bad 7 9 2" xfId="4847" xr:uid="{00000000-0005-0000-0000-000014120000}"/>
    <cellStyle name="Bad 8" xfId="4848" xr:uid="{00000000-0005-0000-0000-000015120000}"/>
    <cellStyle name="Bad 8 2" xfId="4849" xr:uid="{00000000-0005-0000-0000-000016120000}"/>
    <cellStyle name="Bad 8 3" xfId="4850" xr:uid="{00000000-0005-0000-0000-000017120000}"/>
    <cellStyle name="Bad 9" xfId="4851" xr:uid="{00000000-0005-0000-0000-000018120000}"/>
    <cellStyle name="Bad 9 2" xfId="4852" xr:uid="{00000000-0005-0000-0000-000019120000}"/>
    <cellStyle name="Bad 9 3" xfId="4853" xr:uid="{00000000-0005-0000-0000-00001A120000}"/>
    <cellStyle name="Calculation 10" xfId="4854" xr:uid="{00000000-0005-0000-0000-00001B120000}"/>
    <cellStyle name="Calculation 10 10" xfId="4855" xr:uid="{00000000-0005-0000-0000-00001C120000}"/>
    <cellStyle name="Calculation 10 10 2" xfId="4856" xr:uid="{00000000-0005-0000-0000-00001D120000}"/>
    <cellStyle name="Calculation 10 10 2 2" xfId="4857" xr:uid="{00000000-0005-0000-0000-00001E120000}"/>
    <cellStyle name="Calculation 10 10 2 3" xfId="4858" xr:uid="{00000000-0005-0000-0000-00001F120000}"/>
    <cellStyle name="Calculation 10 10 3" xfId="4859" xr:uid="{00000000-0005-0000-0000-000020120000}"/>
    <cellStyle name="Calculation 10 10 3 2" xfId="4860" xr:uid="{00000000-0005-0000-0000-000021120000}"/>
    <cellStyle name="Calculation 10 10 4" xfId="4861" xr:uid="{00000000-0005-0000-0000-000022120000}"/>
    <cellStyle name="Calculation 10 10 5" xfId="4862" xr:uid="{00000000-0005-0000-0000-000023120000}"/>
    <cellStyle name="Calculation 10 11" xfId="4863" xr:uid="{00000000-0005-0000-0000-000024120000}"/>
    <cellStyle name="Calculation 10 11 2" xfId="4864" xr:uid="{00000000-0005-0000-0000-000025120000}"/>
    <cellStyle name="Calculation 10 11 2 2" xfId="4865" xr:uid="{00000000-0005-0000-0000-000026120000}"/>
    <cellStyle name="Calculation 10 11 2 3" xfId="4866" xr:uid="{00000000-0005-0000-0000-000027120000}"/>
    <cellStyle name="Calculation 10 11 3" xfId="4867" xr:uid="{00000000-0005-0000-0000-000028120000}"/>
    <cellStyle name="Calculation 10 11 3 2" xfId="4868" xr:uid="{00000000-0005-0000-0000-000029120000}"/>
    <cellStyle name="Calculation 10 11 4" xfId="4869" xr:uid="{00000000-0005-0000-0000-00002A120000}"/>
    <cellStyle name="Calculation 10 11 5" xfId="4870" xr:uid="{00000000-0005-0000-0000-00002B120000}"/>
    <cellStyle name="Calculation 10 12" xfId="4871" xr:uid="{00000000-0005-0000-0000-00002C120000}"/>
    <cellStyle name="Calculation 10 12 2" xfId="4872" xr:uid="{00000000-0005-0000-0000-00002D120000}"/>
    <cellStyle name="Calculation 10 12 2 2" xfId="4873" xr:uid="{00000000-0005-0000-0000-00002E120000}"/>
    <cellStyle name="Calculation 10 12 2 3" xfId="4874" xr:uid="{00000000-0005-0000-0000-00002F120000}"/>
    <cellStyle name="Calculation 10 12 3" xfId="4875" xr:uid="{00000000-0005-0000-0000-000030120000}"/>
    <cellStyle name="Calculation 10 12 3 2" xfId="4876" xr:uid="{00000000-0005-0000-0000-000031120000}"/>
    <cellStyle name="Calculation 10 12 4" xfId="4877" xr:uid="{00000000-0005-0000-0000-000032120000}"/>
    <cellStyle name="Calculation 10 12 5" xfId="4878" xr:uid="{00000000-0005-0000-0000-000033120000}"/>
    <cellStyle name="Calculation 10 13" xfId="4879" xr:uid="{00000000-0005-0000-0000-000034120000}"/>
    <cellStyle name="Calculation 10 13 2" xfId="4880" xr:uid="{00000000-0005-0000-0000-000035120000}"/>
    <cellStyle name="Calculation 10 13 2 2" xfId="4881" xr:uid="{00000000-0005-0000-0000-000036120000}"/>
    <cellStyle name="Calculation 10 13 2 3" xfId="4882" xr:uid="{00000000-0005-0000-0000-000037120000}"/>
    <cellStyle name="Calculation 10 13 3" xfId="4883" xr:uid="{00000000-0005-0000-0000-000038120000}"/>
    <cellStyle name="Calculation 10 13 3 2" xfId="4884" xr:uid="{00000000-0005-0000-0000-000039120000}"/>
    <cellStyle name="Calculation 10 13 4" xfId="4885" xr:uid="{00000000-0005-0000-0000-00003A120000}"/>
    <cellStyle name="Calculation 10 13 5" xfId="4886" xr:uid="{00000000-0005-0000-0000-00003B120000}"/>
    <cellStyle name="Calculation 10 14" xfId="4887" xr:uid="{00000000-0005-0000-0000-00003C120000}"/>
    <cellStyle name="Calculation 10 14 2" xfId="4888" xr:uid="{00000000-0005-0000-0000-00003D120000}"/>
    <cellStyle name="Calculation 10 14 2 2" xfId="4889" xr:uid="{00000000-0005-0000-0000-00003E120000}"/>
    <cellStyle name="Calculation 10 14 2 3" xfId="4890" xr:uid="{00000000-0005-0000-0000-00003F120000}"/>
    <cellStyle name="Calculation 10 14 3" xfId="4891" xr:uid="{00000000-0005-0000-0000-000040120000}"/>
    <cellStyle name="Calculation 10 14 3 2" xfId="4892" xr:uid="{00000000-0005-0000-0000-000041120000}"/>
    <cellStyle name="Calculation 10 14 4" xfId="4893" xr:uid="{00000000-0005-0000-0000-000042120000}"/>
    <cellStyle name="Calculation 10 14 5" xfId="4894" xr:uid="{00000000-0005-0000-0000-000043120000}"/>
    <cellStyle name="Calculation 10 15" xfId="4895" xr:uid="{00000000-0005-0000-0000-000044120000}"/>
    <cellStyle name="Calculation 10 15 2" xfId="4896" xr:uid="{00000000-0005-0000-0000-000045120000}"/>
    <cellStyle name="Calculation 10 15 2 2" xfId="4897" xr:uid="{00000000-0005-0000-0000-000046120000}"/>
    <cellStyle name="Calculation 10 15 2 3" xfId="4898" xr:uid="{00000000-0005-0000-0000-000047120000}"/>
    <cellStyle name="Calculation 10 15 3" xfId="4899" xr:uid="{00000000-0005-0000-0000-000048120000}"/>
    <cellStyle name="Calculation 10 15 3 2" xfId="4900" xr:uid="{00000000-0005-0000-0000-000049120000}"/>
    <cellStyle name="Calculation 10 15 4" xfId="4901" xr:uid="{00000000-0005-0000-0000-00004A120000}"/>
    <cellStyle name="Calculation 10 15 5" xfId="4902" xr:uid="{00000000-0005-0000-0000-00004B120000}"/>
    <cellStyle name="Calculation 10 16" xfId="4903" xr:uid="{00000000-0005-0000-0000-00004C120000}"/>
    <cellStyle name="Calculation 10 16 2" xfId="4904" xr:uid="{00000000-0005-0000-0000-00004D120000}"/>
    <cellStyle name="Calculation 10 16 2 2" xfId="4905" xr:uid="{00000000-0005-0000-0000-00004E120000}"/>
    <cellStyle name="Calculation 10 16 2 3" xfId="4906" xr:uid="{00000000-0005-0000-0000-00004F120000}"/>
    <cellStyle name="Calculation 10 16 3" xfId="4907" xr:uid="{00000000-0005-0000-0000-000050120000}"/>
    <cellStyle name="Calculation 10 16 3 2" xfId="4908" xr:uid="{00000000-0005-0000-0000-000051120000}"/>
    <cellStyle name="Calculation 10 16 4" xfId="4909" xr:uid="{00000000-0005-0000-0000-000052120000}"/>
    <cellStyle name="Calculation 10 16 5" xfId="4910" xr:uid="{00000000-0005-0000-0000-000053120000}"/>
    <cellStyle name="Calculation 10 17" xfId="4911" xr:uid="{00000000-0005-0000-0000-000054120000}"/>
    <cellStyle name="Calculation 10 17 2" xfId="4912" xr:uid="{00000000-0005-0000-0000-000055120000}"/>
    <cellStyle name="Calculation 10 17 2 2" xfId="4913" xr:uid="{00000000-0005-0000-0000-000056120000}"/>
    <cellStyle name="Calculation 10 17 2 3" xfId="4914" xr:uid="{00000000-0005-0000-0000-000057120000}"/>
    <cellStyle name="Calculation 10 17 3" xfId="4915" xr:uid="{00000000-0005-0000-0000-000058120000}"/>
    <cellStyle name="Calculation 10 17 3 2" xfId="4916" xr:uid="{00000000-0005-0000-0000-000059120000}"/>
    <cellStyle name="Calculation 10 17 4" xfId="4917" xr:uid="{00000000-0005-0000-0000-00005A120000}"/>
    <cellStyle name="Calculation 10 17 5" xfId="4918" xr:uid="{00000000-0005-0000-0000-00005B120000}"/>
    <cellStyle name="Calculation 10 18" xfId="4919" xr:uid="{00000000-0005-0000-0000-00005C120000}"/>
    <cellStyle name="Calculation 10 18 2" xfId="4920" xr:uid="{00000000-0005-0000-0000-00005D120000}"/>
    <cellStyle name="Calculation 10 18 2 2" xfId="4921" xr:uid="{00000000-0005-0000-0000-00005E120000}"/>
    <cellStyle name="Calculation 10 18 2 3" xfId="4922" xr:uid="{00000000-0005-0000-0000-00005F120000}"/>
    <cellStyle name="Calculation 10 18 3" xfId="4923" xr:uid="{00000000-0005-0000-0000-000060120000}"/>
    <cellStyle name="Calculation 10 18 3 2" xfId="4924" xr:uid="{00000000-0005-0000-0000-000061120000}"/>
    <cellStyle name="Calculation 10 18 4" xfId="4925" xr:uid="{00000000-0005-0000-0000-000062120000}"/>
    <cellStyle name="Calculation 10 18 5" xfId="4926" xr:uid="{00000000-0005-0000-0000-000063120000}"/>
    <cellStyle name="Calculation 10 19" xfId="4927" xr:uid="{00000000-0005-0000-0000-000064120000}"/>
    <cellStyle name="Calculation 10 19 2" xfId="4928" xr:uid="{00000000-0005-0000-0000-000065120000}"/>
    <cellStyle name="Calculation 10 19 2 2" xfId="4929" xr:uid="{00000000-0005-0000-0000-000066120000}"/>
    <cellStyle name="Calculation 10 19 2 3" xfId="4930" xr:uid="{00000000-0005-0000-0000-000067120000}"/>
    <cellStyle name="Calculation 10 19 3" xfId="4931" xr:uid="{00000000-0005-0000-0000-000068120000}"/>
    <cellStyle name="Calculation 10 19 3 2" xfId="4932" xr:uid="{00000000-0005-0000-0000-000069120000}"/>
    <cellStyle name="Calculation 10 19 4" xfId="4933" xr:uid="{00000000-0005-0000-0000-00006A120000}"/>
    <cellStyle name="Calculation 10 19 5" xfId="4934" xr:uid="{00000000-0005-0000-0000-00006B120000}"/>
    <cellStyle name="Calculation 10 2" xfId="4935" xr:uid="{00000000-0005-0000-0000-00006C120000}"/>
    <cellStyle name="Calculation 10 2 2" xfId="4936" xr:uid="{00000000-0005-0000-0000-00006D120000}"/>
    <cellStyle name="Calculation 10 2 2 2" xfId="4937" xr:uid="{00000000-0005-0000-0000-00006E120000}"/>
    <cellStyle name="Calculation 10 2 2 3" xfId="4938" xr:uid="{00000000-0005-0000-0000-00006F120000}"/>
    <cellStyle name="Calculation 10 2 3" xfId="4939" xr:uid="{00000000-0005-0000-0000-000070120000}"/>
    <cellStyle name="Calculation 10 2 3 2" xfId="4940" xr:uid="{00000000-0005-0000-0000-000071120000}"/>
    <cellStyle name="Calculation 10 2 4" xfId="4941" xr:uid="{00000000-0005-0000-0000-000072120000}"/>
    <cellStyle name="Calculation 10 2 5" xfId="4942" xr:uid="{00000000-0005-0000-0000-000073120000}"/>
    <cellStyle name="Calculation 10 20" xfId="4943" xr:uid="{00000000-0005-0000-0000-000074120000}"/>
    <cellStyle name="Calculation 10 20 2" xfId="4944" xr:uid="{00000000-0005-0000-0000-000075120000}"/>
    <cellStyle name="Calculation 10 20 2 2" xfId="4945" xr:uid="{00000000-0005-0000-0000-000076120000}"/>
    <cellStyle name="Calculation 10 20 2 3" xfId="4946" xr:uid="{00000000-0005-0000-0000-000077120000}"/>
    <cellStyle name="Calculation 10 20 3" xfId="4947" xr:uid="{00000000-0005-0000-0000-000078120000}"/>
    <cellStyle name="Calculation 10 20 4" xfId="4948" xr:uid="{00000000-0005-0000-0000-000079120000}"/>
    <cellStyle name="Calculation 10 20 5" xfId="4949" xr:uid="{00000000-0005-0000-0000-00007A120000}"/>
    <cellStyle name="Calculation 10 21" xfId="4950" xr:uid="{00000000-0005-0000-0000-00007B120000}"/>
    <cellStyle name="Calculation 10 21 2" xfId="4951" xr:uid="{00000000-0005-0000-0000-00007C120000}"/>
    <cellStyle name="Calculation 10 22" xfId="4952" xr:uid="{00000000-0005-0000-0000-00007D120000}"/>
    <cellStyle name="Calculation 10 22 2" xfId="4953" xr:uid="{00000000-0005-0000-0000-00007E120000}"/>
    <cellStyle name="Calculation 10 23" xfId="4954" xr:uid="{00000000-0005-0000-0000-00007F120000}"/>
    <cellStyle name="Calculation 10 3" xfId="4955" xr:uid="{00000000-0005-0000-0000-000080120000}"/>
    <cellStyle name="Calculation 10 3 2" xfId="4956" xr:uid="{00000000-0005-0000-0000-000081120000}"/>
    <cellStyle name="Calculation 10 3 2 2" xfId="4957" xr:uid="{00000000-0005-0000-0000-000082120000}"/>
    <cellStyle name="Calculation 10 3 2 3" xfId="4958" xr:uid="{00000000-0005-0000-0000-000083120000}"/>
    <cellStyle name="Calculation 10 3 3" xfId="4959" xr:uid="{00000000-0005-0000-0000-000084120000}"/>
    <cellStyle name="Calculation 10 3 3 2" xfId="4960" xr:uid="{00000000-0005-0000-0000-000085120000}"/>
    <cellStyle name="Calculation 10 3 4" xfId="4961" xr:uid="{00000000-0005-0000-0000-000086120000}"/>
    <cellStyle name="Calculation 10 3 5" xfId="4962" xr:uid="{00000000-0005-0000-0000-000087120000}"/>
    <cellStyle name="Calculation 10 4" xfId="4963" xr:uid="{00000000-0005-0000-0000-000088120000}"/>
    <cellStyle name="Calculation 10 4 2" xfId="4964" xr:uid="{00000000-0005-0000-0000-000089120000}"/>
    <cellStyle name="Calculation 10 4 2 2" xfId="4965" xr:uid="{00000000-0005-0000-0000-00008A120000}"/>
    <cellStyle name="Calculation 10 4 2 3" xfId="4966" xr:uid="{00000000-0005-0000-0000-00008B120000}"/>
    <cellStyle name="Calculation 10 4 3" xfId="4967" xr:uid="{00000000-0005-0000-0000-00008C120000}"/>
    <cellStyle name="Calculation 10 4 3 2" xfId="4968" xr:uid="{00000000-0005-0000-0000-00008D120000}"/>
    <cellStyle name="Calculation 10 4 4" xfId="4969" xr:uid="{00000000-0005-0000-0000-00008E120000}"/>
    <cellStyle name="Calculation 10 4 5" xfId="4970" xr:uid="{00000000-0005-0000-0000-00008F120000}"/>
    <cellStyle name="Calculation 10 5" xfId="4971" xr:uid="{00000000-0005-0000-0000-000090120000}"/>
    <cellStyle name="Calculation 10 5 2" xfId="4972" xr:uid="{00000000-0005-0000-0000-000091120000}"/>
    <cellStyle name="Calculation 10 5 2 2" xfId="4973" xr:uid="{00000000-0005-0000-0000-000092120000}"/>
    <cellStyle name="Calculation 10 5 2 3" xfId="4974" xr:uid="{00000000-0005-0000-0000-000093120000}"/>
    <cellStyle name="Calculation 10 5 3" xfId="4975" xr:uid="{00000000-0005-0000-0000-000094120000}"/>
    <cellStyle name="Calculation 10 5 3 2" xfId="4976" xr:uid="{00000000-0005-0000-0000-000095120000}"/>
    <cellStyle name="Calculation 10 5 4" xfId="4977" xr:uid="{00000000-0005-0000-0000-000096120000}"/>
    <cellStyle name="Calculation 10 5 5" xfId="4978" xr:uid="{00000000-0005-0000-0000-000097120000}"/>
    <cellStyle name="Calculation 10 6" xfId="4979" xr:uid="{00000000-0005-0000-0000-000098120000}"/>
    <cellStyle name="Calculation 10 6 2" xfId="4980" xr:uid="{00000000-0005-0000-0000-000099120000}"/>
    <cellStyle name="Calculation 10 6 2 2" xfId="4981" xr:uid="{00000000-0005-0000-0000-00009A120000}"/>
    <cellStyle name="Calculation 10 6 2 3" xfId="4982" xr:uid="{00000000-0005-0000-0000-00009B120000}"/>
    <cellStyle name="Calculation 10 6 3" xfId="4983" xr:uid="{00000000-0005-0000-0000-00009C120000}"/>
    <cellStyle name="Calculation 10 6 3 2" xfId="4984" xr:uid="{00000000-0005-0000-0000-00009D120000}"/>
    <cellStyle name="Calculation 10 6 4" xfId="4985" xr:uid="{00000000-0005-0000-0000-00009E120000}"/>
    <cellStyle name="Calculation 10 6 5" xfId="4986" xr:uid="{00000000-0005-0000-0000-00009F120000}"/>
    <cellStyle name="Calculation 10 7" xfId="4987" xr:uid="{00000000-0005-0000-0000-0000A0120000}"/>
    <cellStyle name="Calculation 10 7 2" xfId="4988" xr:uid="{00000000-0005-0000-0000-0000A1120000}"/>
    <cellStyle name="Calculation 10 7 2 2" xfId="4989" xr:uid="{00000000-0005-0000-0000-0000A2120000}"/>
    <cellStyle name="Calculation 10 7 2 3" xfId="4990" xr:uid="{00000000-0005-0000-0000-0000A3120000}"/>
    <cellStyle name="Calculation 10 7 3" xfId="4991" xr:uid="{00000000-0005-0000-0000-0000A4120000}"/>
    <cellStyle name="Calculation 10 7 3 2" xfId="4992" xr:uid="{00000000-0005-0000-0000-0000A5120000}"/>
    <cellStyle name="Calculation 10 7 4" xfId="4993" xr:uid="{00000000-0005-0000-0000-0000A6120000}"/>
    <cellStyle name="Calculation 10 7 5" xfId="4994" xr:uid="{00000000-0005-0000-0000-0000A7120000}"/>
    <cellStyle name="Calculation 10 8" xfId="4995" xr:uid="{00000000-0005-0000-0000-0000A8120000}"/>
    <cellStyle name="Calculation 10 8 2" xfId="4996" xr:uid="{00000000-0005-0000-0000-0000A9120000}"/>
    <cellStyle name="Calculation 10 8 2 2" xfId="4997" xr:uid="{00000000-0005-0000-0000-0000AA120000}"/>
    <cellStyle name="Calculation 10 8 2 3" xfId="4998" xr:uid="{00000000-0005-0000-0000-0000AB120000}"/>
    <cellStyle name="Calculation 10 8 3" xfId="4999" xr:uid="{00000000-0005-0000-0000-0000AC120000}"/>
    <cellStyle name="Calculation 10 8 3 2" xfId="5000" xr:uid="{00000000-0005-0000-0000-0000AD120000}"/>
    <cellStyle name="Calculation 10 8 4" xfId="5001" xr:uid="{00000000-0005-0000-0000-0000AE120000}"/>
    <cellStyle name="Calculation 10 8 5" xfId="5002" xr:uid="{00000000-0005-0000-0000-0000AF120000}"/>
    <cellStyle name="Calculation 10 9" xfId="5003" xr:uid="{00000000-0005-0000-0000-0000B0120000}"/>
    <cellStyle name="Calculation 10 9 2" xfId="5004" xr:uid="{00000000-0005-0000-0000-0000B1120000}"/>
    <cellStyle name="Calculation 10 9 2 2" xfId="5005" xr:uid="{00000000-0005-0000-0000-0000B2120000}"/>
    <cellStyle name="Calculation 10 9 2 3" xfId="5006" xr:uid="{00000000-0005-0000-0000-0000B3120000}"/>
    <cellStyle name="Calculation 10 9 3" xfId="5007" xr:uid="{00000000-0005-0000-0000-0000B4120000}"/>
    <cellStyle name="Calculation 10 9 3 2" xfId="5008" xr:uid="{00000000-0005-0000-0000-0000B5120000}"/>
    <cellStyle name="Calculation 10 9 4" xfId="5009" xr:uid="{00000000-0005-0000-0000-0000B6120000}"/>
    <cellStyle name="Calculation 10 9 5" xfId="5010" xr:uid="{00000000-0005-0000-0000-0000B7120000}"/>
    <cellStyle name="Calculation 11" xfId="5011" xr:uid="{00000000-0005-0000-0000-0000B8120000}"/>
    <cellStyle name="Calculation 11 10" xfId="5012" xr:uid="{00000000-0005-0000-0000-0000B9120000}"/>
    <cellStyle name="Calculation 11 10 2" xfId="5013" xr:uid="{00000000-0005-0000-0000-0000BA120000}"/>
    <cellStyle name="Calculation 11 10 2 2" xfId="5014" xr:uid="{00000000-0005-0000-0000-0000BB120000}"/>
    <cellStyle name="Calculation 11 10 2 3" xfId="5015" xr:uid="{00000000-0005-0000-0000-0000BC120000}"/>
    <cellStyle name="Calculation 11 10 3" xfId="5016" xr:uid="{00000000-0005-0000-0000-0000BD120000}"/>
    <cellStyle name="Calculation 11 10 3 2" xfId="5017" xr:uid="{00000000-0005-0000-0000-0000BE120000}"/>
    <cellStyle name="Calculation 11 10 4" xfId="5018" xr:uid="{00000000-0005-0000-0000-0000BF120000}"/>
    <cellStyle name="Calculation 11 10 5" xfId="5019" xr:uid="{00000000-0005-0000-0000-0000C0120000}"/>
    <cellStyle name="Calculation 11 11" xfId="5020" xr:uid="{00000000-0005-0000-0000-0000C1120000}"/>
    <cellStyle name="Calculation 11 11 2" xfId="5021" xr:uid="{00000000-0005-0000-0000-0000C2120000}"/>
    <cellStyle name="Calculation 11 11 2 2" xfId="5022" xr:uid="{00000000-0005-0000-0000-0000C3120000}"/>
    <cellStyle name="Calculation 11 11 2 3" xfId="5023" xr:uid="{00000000-0005-0000-0000-0000C4120000}"/>
    <cellStyle name="Calculation 11 11 3" xfId="5024" xr:uid="{00000000-0005-0000-0000-0000C5120000}"/>
    <cellStyle name="Calculation 11 11 3 2" xfId="5025" xr:uid="{00000000-0005-0000-0000-0000C6120000}"/>
    <cellStyle name="Calculation 11 11 4" xfId="5026" xr:uid="{00000000-0005-0000-0000-0000C7120000}"/>
    <cellStyle name="Calculation 11 11 5" xfId="5027" xr:uid="{00000000-0005-0000-0000-0000C8120000}"/>
    <cellStyle name="Calculation 11 12" xfId="5028" xr:uid="{00000000-0005-0000-0000-0000C9120000}"/>
    <cellStyle name="Calculation 11 12 2" xfId="5029" xr:uid="{00000000-0005-0000-0000-0000CA120000}"/>
    <cellStyle name="Calculation 11 12 2 2" xfId="5030" xr:uid="{00000000-0005-0000-0000-0000CB120000}"/>
    <cellStyle name="Calculation 11 12 2 3" xfId="5031" xr:uid="{00000000-0005-0000-0000-0000CC120000}"/>
    <cellStyle name="Calculation 11 12 3" xfId="5032" xr:uid="{00000000-0005-0000-0000-0000CD120000}"/>
    <cellStyle name="Calculation 11 12 3 2" xfId="5033" xr:uid="{00000000-0005-0000-0000-0000CE120000}"/>
    <cellStyle name="Calculation 11 12 4" xfId="5034" xr:uid="{00000000-0005-0000-0000-0000CF120000}"/>
    <cellStyle name="Calculation 11 12 5" xfId="5035" xr:uid="{00000000-0005-0000-0000-0000D0120000}"/>
    <cellStyle name="Calculation 11 13" xfId="5036" xr:uid="{00000000-0005-0000-0000-0000D1120000}"/>
    <cellStyle name="Calculation 11 13 2" xfId="5037" xr:uid="{00000000-0005-0000-0000-0000D2120000}"/>
    <cellStyle name="Calculation 11 13 2 2" xfId="5038" xr:uid="{00000000-0005-0000-0000-0000D3120000}"/>
    <cellStyle name="Calculation 11 13 2 3" xfId="5039" xr:uid="{00000000-0005-0000-0000-0000D4120000}"/>
    <cellStyle name="Calculation 11 13 3" xfId="5040" xr:uid="{00000000-0005-0000-0000-0000D5120000}"/>
    <cellStyle name="Calculation 11 13 3 2" xfId="5041" xr:uid="{00000000-0005-0000-0000-0000D6120000}"/>
    <cellStyle name="Calculation 11 13 4" xfId="5042" xr:uid="{00000000-0005-0000-0000-0000D7120000}"/>
    <cellStyle name="Calculation 11 13 5" xfId="5043" xr:uid="{00000000-0005-0000-0000-0000D8120000}"/>
    <cellStyle name="Calculation 11 14" xfId="5044" xr:uid="{00000000-0005-0000-0000-0000D9120000}"/>
    <cellStyle name="Calculation 11 14 2" xfId="5045" xr:uid="{00000000-0005-0000-0000-0000DA120000}"/>
    <cellStyle name="Calculation 11 14 2 2" xfId="5046" xr:uid="{00000000-0005-0000-0000-0000DB120000}"/>
    <cellStyle name="Calculation 11 14 2 3" xfId="5047" xr:uid="{00000000-0005-0000-0000-0000DC120000}"/>
    <cellStyle name="Calculation 11 14 3" xfId="5048" xr:uid="{00000000-0005-0000-0000-0000DD120000}"/>
    <cellStyle name="Calculation 11 14 3 2" xfId="5049" xr:uid="{00000000-0005-0000-0000-0000DE120000}"/>
    <cellStyle name="Calculation 11 14 4" xfId="5050" xr:uid="{00000000-0005-0000-0000-0000DF120000}"/>
    <cellStyle name="Calculation 11 14 5" xfId="5051" xr:uid="{00000000-0005-0000-0000-0000E0120000}"/>
    <cellStyle name="Calculation 11 15" xfId="5052" xr:uid="{00000000-0005-0000-0000-0000E1120000}"/>
    <cellStyle name="Calculation 11 15 2" xfId="5053" xr:uid="{00000000-0005-0000-0000-0000E2120000}"/>
    <cellStyle name="Calculation 11 15 2 2" xfId="5054" xr:uid="{00000000-0005-0000-0000-0000E3120000}"/>
    <cellStyle name="Calculation 11 15 2 3" xfId="5055" xr:uid="{00000000-0005-0000-0000-0000E4120000}"/>
    <cellStyle name="Calculation 11 15 3" xfId="5056" xr:uid="{00000000-0005-0000-0000-0000E5120000}"/>
    <cellStyle name="Calculation 11 15 3 2" xfId="5057" xr:uid="{00000000-0005-0000-0000-0000E6120000}"/>
    <cellStyle name="Calculation 11 15 4" xfId="5058" xr:uid="{00000000-0005-0000-0000-0000E7120000}"/>
    <cellStyle name="Calculation 11 15 5" xfId="5059" xr:uid="{00000000-0005-0000-0000-0000E8120000}"/>
    <cellStyle name="Calculation 11 16" xfId="5060" xr:uid="{00000000-0005-0000-0000-0000E9120000}"/>
    <cellStyle name="Calculation 11 16 2" xfId="5061" xr:uid="{00000000-0005-0000-0000-0000EA120000}"/>
    <cellStyle name="Calculation 11 16 2 2" xfId="5062" xr:uid="{00000000-0005-0000-0000-0000EB120000}"/>
    <cellStyle name="Calculation 11 16 2 3" xfId="5063" xr:uid="{00000000-0005-0000-0000-0000EC120000}"/>
    <cellStyle name="Calculation 11 16 3" xfId="5064" xr:uid="{00000000-0005-0000-0000-0000ED120000}"/>
    <cellStyle name="Calculation 11 16 3 2" xfId="5065" xr:uid="{00000000-0005-0000-0000-0000EE120000}"/>
    <cellStyle name="Calculation 11 16 4" xfId="5066" xr:uid="{00000000-0005-0000-0000-0000EF120000}"/>
    <cellStyle name="Calculation 11 16 5" xfId="5067" xr:uid="{00000000-0005-0000-0000-0000F0120000}"/>
    <cellStyle name="Calculation 11 17" xfId="5068" xr:uid="{00000000-0005-0000-0000-0000F1120000}"/>
    <cellStyle name="Calculation 11 17 2" xfId="5069" xr:uid="{00000000-0005-0000-0000-0000F2120000}"/>
    <cellStyle name="Calculation 11 17 2 2" xfId="5070" xr:uid="{00000000-0005-0000-0000-0000F3120000}"/>
    <cellStyle name="Calculation 11 17 2 3" xfId="5071" xr:uid="{00000000-0005-0000-0000-0000F4120000}"/>
    <cellStyle name="Calculation 11 17 3" xfId="5072" xr:uid="{00000000-0005-0000-0000-0000F5120000}"/>
    <cellStyle name="Calculation 11 17 3 2" xfId="5073" xr:uid="{00000000-0005-0000-0000-0000F6120000}"/>
    <cellStyle name="Calculation 11 17 4" xfId="5074" xr:uid="{00000000-0005-0000-0000-0000F7120000}"/>
    <cellStyle name="Calculation 11 17 5" xfId="5075" xr:uid="{00000000-0005-0000-0000-0000F8120000}"/>
    <cellStyle name="Calculation 11 18" xfId="5076" xr:uid="{00000000-0005-0000-0000-0000F9120000}"/>
    <cellStyle name="Calculation 11 18 2" xfId="5077" xr:uid="{00000000-0005-0000-0000-0000FA120000}"/>
    <cellStyle name="Calculation 11 18 2 2" xfId="5078" xr:uid="{00000000-0005-0000-0000-0000FB120000}"/>
    <cellStyle name="Calculation 11 18 2 3" xfId="5079" xr:uid="{00000000-0005-0000-0000-0000FC120000}"/>
    <cellStyle name="Calculation 11 18 3" xfId="5080" xr:uid="{00000000-0005-0000-0000-0000FD120000}"/>
    <cellStyle name="Calculation 11 18 3 2" xfId="5081" xr:uid="{00000000-0005-0000-0000-0000FE120000}"/>
    <cellStyle name="Calculation 11 18 4" xfId="5082" xr:uid="{00000000-0005-0000-0000-0000FF120000}"/>
    <cellStyle name="Calculation 11 18 5" xfId="5083" xr:uid="{00000000-0005-0000-0000-000000130000}"/>
    <cellStyle name="Calculation 11 19" xfId="5084" xr:uid="{00000000-0005-0000-0000-000001130000}"/>
    <cellStyle name="Calculation 11 19 2" xfId="5085" xr:uid="{00000000-0005-0000-0000-000002130000}"/>
    <cellStyle name="Calculation 11 19 2 2" xfId="5086" xr:uid="{00000000-0005-0000-0000-000003130000}"/>
    <cellStyle name="Calculation 11 19 2 3" xfId="5087" xr:uid="{00000000-0005-0000-0000-000004130000}"/>
    <cellStyle name="Calculation 11 19 3" xfId="5088" xr:uid="{00000000-0005-0000-0000-000005130000}"/>
    <cellStyle name="Calculation 11 19 3 2" xfId="5089" xr:uid="{00000000-0005-0000-0000-000006130000}"/>
    <cellStyle name="Calculation 11 19 4" xfId="5090" xr:uid="{00000000-0005-0000-0000-000007130000}"/>
    <cellStyle name="Calculation 11 19 5" xfId="5091" xr:uid="{00000000-0005-0000-0000-000008130000}"/>
    <cellStyle name="Calculation 11 2" xfId="5092" xr:uid="{00000000-0005-0000-0000-000009130000}"/>
    <cellStyle name="Calculation 11 2 2" xfId="5093" xr:uid="{00000000-0005-0000-0000-00000A130000}"/>
    <cellStyle name="Calculation 11 2 2 2" xfId="5094" xr:uid="{00000000-0005-0000-0000-00000B130000}"/>
    <cellStyle name="Calculation 11 2 2 3" xfId="5095" xr:uid="{00000000-0005-0000-0000-00000C130000}"/>
    <cellStyle name="Calculation 11 2 3" xfId="5096" xr:uid="{00000000-0005-0000-0000-00000D130000}"/>
    <cellStyle name="Calculation 11 2 3 2" xfId="5097" xr:uid="{00000000-0005-0000-0000-00000E130000}"/>
    <cellStyle name="Calculation 11 2 4" xfId="5098" xr:uid="{00000000-0005-0000-0000-00000F130000}"/>
    <cellStyle name="Calculation 11 2 5" xfId="5099" xr:uid="{00000000-0005-0000-0000-000010130000}"/>
    <cellStyle name="Calculation 11 20" xfId="5100" xr:uid="{00000000-0005-0000-0000-000011130000}"/>
    <cellStyle name="Calculation 11 20 2" xfId="5101" xr:uid="{00000000-0005-0000-0000-000012130000}"/>
    <cellStyle name="Calculation 11 20 2 2" xfId="5102" xr:uid="{00000000-0005-0000-0000-000013130000}"/>
    <cellStyle name="Calculation 11 20 2 3" xfId="5103" xr:uid="{00000000-0005-0000-0000-000014130000}"/>
    <cellStyle name="Calculation 11 20 3" xfId="5104" xr:uid="{00000000-0005-0000-0000-000015130000}"/>
    <cellStyle name="Calculation 11 20 4" xfId="5105" xr:uid="{00000000-0005-0000-0000-000016130000}"/>
    <cellStyle name="Calculation 11 20 5" xfId="5106" xr:uid="{00000000-0005-0000-0000-000017130000}"/>
    <cellStyle name="Calculation 11 21" xfId="5107" xr:uid="{00000000-0005-0000-0000-000018130000}"/>
    <cellStyle name="Calculation 11 21 2" xfId="5108" xr:uid="{00000000-0005-0000-0000-000019130000}"/>
    <cellStyle name="Calculation 11 22" xfId="5109" xr:uid="{00000000-0005-0000-0000-00001A130000}"/>
    <cellStyle name="Calculation 11 22 2" xfId="5110" xr:uid="{00000000-0005-0000-0000-00001B130000}"/>
    <cellStyle name="Calculation 11 23" xfId="5111" xr:uid="{00000000-0005-0000-0000-00001C130000}"/>
    <cellStyle name="Calculation 11 3" xfId="5112" xr:uid="{00000000-0005-0000-0000-00001D130000}"/>
    <cellStyle name="Calculation 11 3 2" xfId="5113" xr:uid="{00000000-0005-0000-0000-00001E130000}"/>
    <cellStyle name="Calculation 11 3 2 2" xfId="5114" xr:uid="{00000000-0005-0000-0000-00001F130000}"/>
    <cellStyle name="Calculation 11 3 2 3" xfId="5115" xr:uid="{00000000-0005-0000-0000-000020130000}"/>
    <cellStyle name="Calculation 11 3 3" xfId="5116" xr:uid="{00000000-0005-0000-0000-000021130000}"/>
    <cellStyle name="Calculation 11 3 3 2" xfId="5117" xr:uid="{00000000-0005-0000-0000-000022130000}"/>
    <cellStyle name="Calculation 11 3 4" xfId="5118" xr:uid="{00000000-0005-0000-0000-000023130000}"/>
    <cellStyle name="Calculation 11 3 5" xfId="5119" xr:uid="{00000000-0005-0000-0000-000024130000}"/>
    <cellStyle name="Calculation 11 4" xfId="5120" xr:uid="{00000000-0005-0000-0000-000025130000}"/>
    <cellStyle name="Calculation 11 4 2" xfId="5121" xr:uid="{00000000-0005-0000-0000-000026130000}"/>
    <cellStyle name="Calculation 11 4 2 2" xfId="5122" xr:uid="{00000000-0005-0000-0000-000027130000}"/>
    <cellStyle name="Calculation 11 4 2 3" xfId="5123" xr:uid="{00000000-0005-0000-0000-000028130000}"/>
    <cellStyle name="Calculation 11 4 3" xfId="5124" xr:uid="{00000000-0005-0000-0000-000029130000}"/>
    <cellStyle name="Calculation 11 4 3 2" xfId="5125" xr:uid="{00000000-0005-0000-0000-00002A130000}"/>
    <cellStyle name="Calculation 11 4 4" xfId="5126" xr:uid="{00000000-0005-0000-0000-00002B130000}"/>
    <cellStyle name="Calculation 11 4 5" xfId="5127" xr:uid="{00000000-0005-0000-0000-00002C130000}"/>
    <cellStyle name="Calculation 11 5" xfId="5128" xr:uid="{00000000-0005-0000-0000-00002D130000}"/>
    <cellStyle name="Calculation 11 5 2" xfId="5129" xr:uid="{00000000-0005-0000-0000-00002E130000}"/>
    <cellStyle name="Calculation 11 5 2 2" xfId="5130" xr:uid="{00000000-0005-0000-0000-00002F130000}"/>
    <cellStyle name="Calculation 11 5 2 3" xfId="5131" xr:uid="{00000000-0005-0000-0000-000030130000}"/>
    <cellStyle name="Calculation 11 5 3" xfId="5132" xr:uid="{00000000-0005-0000-0000-000031130000}"/>
    <cellStyle name="Calculation 11 5 3 2" xfId="5133" xr:uid="{00000000-0005-0000-0000-000032130000}"/>
    <cellStyle name="Calculation 11 5 4" xfId="5134" xr:uid="{00000000-0005-0000-0000-000033130000}"/>
    <cellStyle name="Calculation 11 5 5" xfId="5135" xr:uid="{00000000-0005-0000-0000-000034130000}"/>
    <cellStyle name="Calculation 11 6" xfId="5136" xr:uid="{00000000-0005-0000-0000-000035130000}"/>
    <cellStyle name="Calculation 11 6 2" xfId="5137" xr:uid="{00000000-0005-0000-0000-000036130000}"/>
    <cellStyle name="Calculation 11 6 2 2" xfId="5138" xr:uid="{00000000-0005-0000-0000-000037130000}"/>
    <cellStyle name="Calculation 11 6 2 3" xfId="5139" xr:uid="{00000000-0005-0000-0000-000038130000}"/>
    <cellStyle name="Calculation 11 6 3" xfId="5140" xr:uid="{00000000-0005-0000-0000-000039130000}"/>
    <cellStyle name="Calculation 11 6 3 2" xfId="5141" xr:uid="{00000000-0005-0000-0000-00003A130000}"/>
    <cellStyle name="Calculation 11 6 4" xfId="5142" xr:uid="{00000000-0005-0000-0000-00003B130000}"/>
    <cellStyle name="Calculation 11 6 5" xfId="5143" xr:uid="{00000000-0005-0000-0000-00003C130000}"/>
    <cellStyle name="Calculation 11 7" xfId="5144" xr:uid="{00000000-0005-0000-0000-00003D130000}"/>
    <cellStyle name="Calculation 11 7 2" xfId="5145" xr:uid="{00000000-0005-0000-0000-00003E130000}"/>
    <cellStyle name="Calculation 11 7 2 2" xfId="5146" xr:uid="{00000000-0005-0000-0000-00003F130000}"/>
    <cellStyle name="Calculation 11 7 2 3" xfId="5147" xr:uid="{00000000-0005-0000-0000-000040130000}"/>
    <cellStyle name="Calculation 11 7 3" xfId="5148" xr:uid="{00000000-0005-0000-0000-000041130000}"/>
    <cellStyle name="Calculation 11 7 3 2" xfId="5149" xr:uid="{00000000-0005-0000-0000-000042130000}"/>
    <cellStyle name="Calculation 11 7 4" xfId="5150" xr:uid="{00000000-0005-0000-0000-000043130000}"/>
    <cellStyle name="Calculation 11 7 5" xfId="5151" xr:uid="{00000000-0005-0000-0000-000044130000}"/>
    <cellStyle name="Calculation 11 8" xfId="5152" xr:uid="{00000000-0005-0000-0000-000045130000}"/>
    <cellStyle name="Calculation 11 8 2" xfId="5153" xr:uid="{00000000-0005-0000-0000-000046130000}"/>
    <cellStyle name="Calculation 11 8 2 2" xfId="5154" xr:uid="{00000000-0005-0000-0000-000047130000}"/>
    <cellStyle name="Calculation 11 8 2 3" xfId="5155" xr:uid="{00000000-0005-0000-0000-000048130000}"/>
    <cellStyle name="Calculation 11 8 3" xfId="5156" xr:uid="{00000000-0005-0000-0000-000049130000}"/>
    <cellStyle name="Calculation 11 8 3 2" xfId="5157" xr:uid="{00000000-0005-0000-0000-00004A130000}"/>
    <cellStyle name="Calculation 11 8 4" xfId="5158" xr:uid="{00000000-0005-0000-0000-00004B130000}"/>
    <cellStyle name="Calculation 11 8 5" xfId="5159" xr:uid="{00000000-0005-0000-0000-00004C130000}"/>
    <cellStyle name="Calculation 11 9" xfId="5160" xr:uid="{00000000-0005-0000-0000-00004D130000}"/>
    <cellStyle name="Calculation 11 9 2" xfId="5161" xr:uid="{00000000-0005-0000-0000-00004E130000}"/>
    <cellStyle name="Calculation 11 9 2 2" xfId="5162" xr:uid="{00000000-0005-0000-0000-00004F130000}"/>
    <cellStyle name="Calculation 11 9 2 3" xfId="5163" xr:uid="{00000000-0005-0000-0000-000050130000}"/>
    <cellStyle name="Calculation 11 9 3" xfId="5164" xr:uid="{00000000-0005-0000-0000-000051130000}"/>
    <cellStyle name="Calculation 11 9 3 2" xfId="5165" xr:uid="{00000000-0005-0000-0000-000052130000}"/>
    <cellStyle name="Calculation 11 9 4" xfId="5166" xr:uid="{00000000-0005-0000-0000-000053130000}"/>
    <cellStyle name="Calculation 11 9 5" xfId="5167" xr:uid="{00000000-0005-0000-0000-000054130000}"/>
    <cellStyle name="Calculation 12" xfId="5168" xr:uid="{00000000-0005-0000-0000-000055130000}"/>
    <cellStyle name="Calculation 12 10" xfId="5169" xr:uid="{00000000-0005-0000-0000-000056130000}"/>
    <cellStyle name="Calculation 12 10 10" xfId="5170" xr:uid="{00000000-0005-0000-0000-000057130000}"/>
    <cellStyle name="Calculation 12 10 10 2" xfId="5171" xr:uid="{00000000-0005-0000-0000-000058130000}"/>
    <cellStyle name="Calculation 12 10 10 2 2" xfId="5172" xr:uid="{00000000-0005-0000-0000-000059130000}"/>
    <cellStyle name="Calculation 12 10 10 2 3" xfId="5173" xr:uid="{00000000-0005-0000-0000-00005A130000}"/>
    <cellStyle name="Calculation 12 10 10 3" xfId="5174" xr:uid="{00000000-0005-0000-0000-00005B130000}"/>
    <cellStyle name="Calculation 12 10 10 3 2" xfId="5175" xr:uid="{00000000-0005-0000-0000-00005C130000}"/>
    <cellStyle name="Calculation 12 10 10 4" xfId="5176" xr:uid="{00000000-0005-0000-0000-00005D130000}"/>
    <cellStyle name="Calculation 12 10 10 5" xfId="5177" xr:uid="{00000000-0005-0000-0000-00005E130000}"/>
    <cellStyle name="Calculation 12 10 11" xfId="5178" xr:uid="{00000000-0005-0000-0000-00005F130000}"/>
    <cellStyle name="Calculation 12 10 11 2" xfId="5179" xr:uid="{00000000-0005-0000-0000-000060130000}"/>
    <cellStyle name="Calculation 12 10 11 2 2" xfId="5180" xr:uid="{00000000-0005-0000-0000-000061130000}"/>
    <cellStyle name="Calculation 12 10 11 2 3" xfId="5181" xr:uid="{00000000-0005-0000-0000-000062130000}"/>
    <cellStyle name="Calculation 12 10 11 3" xfId="5182" xr:uid="{00000000-0005-0000-0000-000063130000}"/>
    <cellStyle name="Calculation 12 10 11 3 2" xfId="5183" xr:uid="{00000000-0005-0000-0000-000064130000}"/>
    <cellStyle name="Calculation 12 10 11 4" xfId="5184" xr:uid="{00000000-0005-0000-0000-000065130000}"/>
    <cellStyle name="Calculation 12 10 11 5" xfId="5185" xr:uid="{00000000-0005-0000-0000-000066130000}"/>
    <cellStyle name="Calculation 12 10 12" xfId="5186" xr:uid="{00000000-0005-0000-0000-000067130000}"/>
    <cellStyle name="Calculation 12 10 12 2" xfId="5187" xr:uid="{00000000-0005-0000-0000-000068130000}"/>
    <cellStyle name="Calculation 12 10 12 2 2" xfId="5188" xr:uid="{00000000-0005-0000-0000-000069130000}"/>
    <cellStyle name="Calculation 12 10 12 2 3" xfId="5189" xr:uid="{00000000-0005-0000-0000-00006A130000}"/>
    <cellStyle name="Calculation 12 10 12 3" xfId="5190" xr:uid="{00000000-0005-0000-0000-00006B130000}"/>
    <cellStyle name="Calculation 12 10 12 3 2" xfId="5191" xr:uid="{00000000-0005-0000-0000-00006C130000}"/>
    <cellStyle name="Calculation 12 10 12 4" xfId="5192" xr:uid="{00000000-0005-0000-0000-00006D130000}"/>
    <cellStyle name="Calculation 12 10 12 5" xfId="5193" xr:uid="{00000000-0005-0000-0000-00006E130000}"/>
    <cellStyle name="Calculation 12 10 13" xfId="5194" xr:uid="{00000000-0005-0000-0000-00006F130000}"/>
    <cellStyle name="Calculation 12 10 13 2" xfId="5195" xr:uid="{00000000-0005-0000-0000-000070130000}"/>
    <cellStyle name="Calculation 12 10 13 2 2" xfId="5196" xr:uid="{00000000-0005-0000-0000-000071130000}"/>
    <cellStyle name="Calculation 12 10 13 2 3" xfId="5197" xr:uid="{00000000-0005-0000-0000-000072130000}"/>
    <cellStyle name="Calculation 12 10 13 3" xfId="5198" xr:uid="{00000000-0005-0000-0000-000073130000}"/>
    <cellStyle name="Calculation 12 10 13 3 2" xfId="5199" xr:uid="{00000000-0005-0000-0000-000074130000}"/>
    <cellStyle name="Calculation 12 10 13 4" xfId="5200" xr:uid="{00000000-0005-0000-0000-000075130000}"/>
    <cellStyle name="Calculation 12 10 13 5" xfId="5201" xr:uid="{00000000-0005-0000-0000-000076130000}"/>
    <cellStyle name="Calculation 12 10 14" xfId="5202" xr:uid="{00000000-0005-0000-0000-000077130000}"/>
    <cellStyle name="Calculation 12 10 14 2" xfId="5203" xr:uid="{00000000-0005-0000-0000-000078130000}"/>
    <cellStyle name="Calculation 12 10 14 2 2" xfId="5204" xr:uid="{00000000-0005-0000-0000-000079130000}"/>
    <cellStyle name="Calculation 12 10 14 2 3" xfId="5205" xr:uid="{00000000-0005-0000-0000-00007A130000}"/>
    <cellStyle name="Calculation 12 10 14 3" xfId="5206" xr:uid="{00000000-0005-0000-0000-00007B130000}"/>
    <cellStyle name="Calculation 12 10 14 3 2" xfId="5207" xr:uid="{00000000-0005-0000-0000-00007C130000}"/>
    <cellStyle name="Calculation 12 10 14 4" xfId="5208" xr:uid="{00000000-0005-0000-0000-00007D130000}"/>
    <cellStyle name="Calculation 12 10 14 5" xfId="5209" xr:uid="{00000000-0005-0000-0000-00007E130000}"/>
    <cellStyle name="Calculation 12 10 15" xfId="5210" xr:uid="{00000000-0005-0000-0000-00007F130000}"/>
    <cellStyle name="Calculation 12 10 15 2" xfId="5211" xr:uid="{00000000-0005-0000-0000-000080130000}"/>
    <cellStyle name="Calculation 12 10 15 2 2" xfId="5212" xr:uid="{00000000-0005-0000-0000-000081130000}"/>
    <cellStyle name="Calculation 12 10 15 2 3" xfId="5213" xr:uid="{00000000-0005-0000-0000-000082130000}"/>
    <cellStyle name="Calculation 12 10 15 3" xfId="5214" xr:uid="{00000000-0005-0000-0000-000083130000}"/>
    <cellStyle name="Calculation 12 10 15 3 2" xfId="5215" xr:uid="{00000000-0005-0000-0000-000084130000}"/>
    <cellStyle name="Calculation 12 10 15 4" xfId="5216" xr:uid="{00000000-0005-0000-0000-000085130000}"/>
    <cellStyle name="Calculation 12 10 15 5" xfId="5217" xr:uid="{00000000-0005-0000-0000-000086130000}"/>
    <cellStyle name="Calculation 12 10 16" xfId="5218" xr:uid="{00000000-0005-0000-0000-000087130000}"/>
    <cellStyle name="Calculation 12 10 16 2" xfId="5219" xr:uid="{00000000-0005-0000-0000-000088130000}"/>
    <cellStyle name="Calculation 12 10 16 2 2" xfId="5220" xr:uid="{00000000-0005-0000-0000-000089130000}"/>
    <cellStyle name="Calculation 12 10 16 2 3" xfId="5221" xr:uid="{00000000-0005-0000-0000-00008A130000}"/>
    <cellStyle name="Calculation 12 10 16 3" xfId="5222" xr:uid="{00000000-0005-0000-0000-00008B130000}"/>
    <cellStyle name="Calculation 12 10 16 3 2" xfId="5223" xr:uid="{00000000-0005-0000-0000-00008C130000}"/>
    <cellStyle name="Calculation 12 10 16 4" xfId="5224" xr:uid="{00000000-0005-0000-0000-00008D130000}"/>
    <cellStyle name="Calculation 12 10 16 5" xfId="5225" xr:uid="{00000000-0005-0000-0000-00008E130000}"/>
    <cellStyle name="Calculation 12 10 17" xfId="5226" xr:uid="{00000000-0005-0000-0000-00008F130000}"/>
    <cellStyle name="Calculation 12 10 17 2" xfId="5227" xr:uid="{00000000-0005-0000-0000-000090130000}"/>
    <cellStyle name="Calculation 12 10 17 2 2" xfId="5228" xr:uid="{00000000-0005-0000-0000-000091130000}"/>
    <cellStyle name="Calculation 12 10 17 2 3" xfId="5229" xr:uid="{00000000-0005-0000-0000-000092130000}"/>
    <cellStyle name="Calculation 12 10 17 3" xfId="5230" xr:uid="{00000000-0005-0000-0000-000093130000}"/>
    <cellStyle name="Calculation 12 10 17 3 2" xfId="5231" xr:uid="{00000000-0005-0000-0000-000094130000}"/>
    <cellStyle name="Calculation 12 10 17 4" xfId="5232" xr:uid="{00000000-0005-0000-0000-000095130000}"/>
    <cellStyle name="Calculation 12 10 17 5" xfId="5233" xr:uid="{00000000-0005-0000-0000-000096130000}"/>
    <cellStyle name="Calculation 12 10 18" xfId="5234" xr:uid="{00000000-0005-0000-0000-000097130000}"/>
    <cellStyle name="Calculation 12 10 18 2" xfId="5235" xr:uid="{00000000-0005-0000-0000-000098130000}"/>
    <cellStyle name="Calculation 12 10 18 2 2" xfId="5236" xr:uid="{00000000-0005-0000-0000-000099130000}"/>
    <cellStyle name="Calculation 12 10 18 2 3" xfId="5237" xr:uid="{00000000-0005-0000-0000-00009A130000}"/>
    <cellStyle name="Calculation 12 10 18 3" xfId="5238" xr:uid="{00000000-0005-0000-0000-00009B130000}"/>
    <cellStyle name="Calculation 12 10 18 3 2" xfId="5239" xr:uid="{00000000-0005-0000-0000-00009C130000}"/>
    <cellStyle name="Calculation 12 10 18 4" xfId="5240" xr:uid="{00000000-0005-0000-0000-00009D130000}"/>
    <cellStyle name="Calculation 12 10 18 5" xfId="5241" xr:uid="{00000000-0005-0000-0000-00009E130000}"/>
    <cellStyle name="Calculation 12 10 19" xfId="5242" xr:uid="{00000000-0005-0000-0000-00009F130000}"/>
    <cellStyle name="Calculation 12 10 19 2" xfId="5243" xr:uid="{00000000-0005-0000-0000-0000A0130000}"/>
    <cellStyle name="Calculation 12 10 19 2 2" xfId="5244" xr:uid="{00000000-0005-0000-0000-0000A1130000}"/>
    <cellStyle name="Calculation 12 10 19 2 3" xfId="5245" xr:uid="{00000000-0005-0000-0000-0000A2130000}"/>
    <cellStyle name="Calculation 12 10 19 3" xfId="5246" xr:uid="{00000000-0005-0000-0000-0000A3130000}"/>
    <cellStyle name="Calculation 12 10 19 3 2" xfId="5247" xr:uid="{00000000-0005-0000-0000-0000A4130000}"/>
    <cellStyle name="Calculation 12 10 19 4" xfId="5248" xr:uid="{00000000-0005-0000-0000-0000A5130000}"/>
    <cellStyle name="Calculation 12 10 19 5" xfId="5249" xr:uid="{00000000-0005-0000-0000-0000A6130000}"/>
    <cellStyle name="Calculation 12 10 2" xfId="5250" xr:uid="{00000000-0005-0000-0000-0000A7130000}"/>
    <cellStyle name="Calculation 12 10 2 2" xfId="5251" xr:uid="{00000000-0005-0000-0000-0000A8130000}"/>
    <cellStyle name="Calculation 12 10 2 2 2" xfId="5252" xr:uid="{00000000-0005-0000-0000-0000A9130000}"/>
    <cellStyle name="Calculation 12 10 2 2 3" xfId="5253" xr:uid="{00000000-0005-0000-0000-0000AA130000}"/>
    <cellStyle name="Calculation 12 10 2 3" xfId="5254" xr:uid="{00000000-0005-0000-0000-0000AB130000}"/>
    <cellStyle name="Calculation 12 10 2 3 2" xfId="5255" xr:uid="{00000000-0005-0000-0000-0000AC130000}"/>
    <cellStyle name="Calculation 12 10 2 4" xfId="5256" xr:uid="{00000000-0005-0000-0000-0000AD130000}"/>
    <cellStyle name="Calculation 12 10 2 5" xfId="5257" xr:uid="{00000000-0005-0000-0000-0000AE130000}"/>
    <cellStyle name="Calculation 12 10 20" xfId="5258" xr:uid="{00000000-0005-0000-0000-0000AF130000}"/>
    <cellStyle name="Calculation 12 10 20 2" xfId="5259" xr:uid="{00000000-0005-0000-0000-0000B0130000}"/>
    <cellStyle name="Calculation 12 10 20 2 2" xfId="5260" xr:uid="{00000000-0005-0000-0000-0000B1130000}"/>
    <cellStyle name="Calculation 12 10 20 2 3" xfId="5261" xr:uid="{00000000-0005-0000-0000-0000B2130000}"/>
    <cellStyle name="Calculation 12 10 20 3" xfId="5262" xr:uid="{00000000-0005-0000-0000-0000B3130000}"/>
    <cellStyle name="Calculation 12 10 20 4" xfId="5263" xr:uid="{00000000-0005-0000-0000-0000B4130000}"/>
    <cellStyle name="Calculation 12 10 20 5" xfId="5264" xr:uid="{00000000-0005-0000-0000-0000B5130000}"/>
    <cellStyle name="Calculation 12 10 21" xfId="5265" xr:uid="{00000000-0005-0000-0000-0000B6130000}"/>
    <cellStyle name="Calculation 12 10 21 2" xfId="5266" xr:uid="{00000000-0005-0000-0000-0000B7130000}"/>
    <cellStyle name="Calculation 12 10 22" xfId="5267" xr:uid="{00000000-0005-0000-0000-0000B8130000}"/>
    <cellStyle name="Calculation 12 10 22 2" xfId="5268" xr:uid="{00000000-0005-0000-0000-0000B9130000}"/>
    <cellStyle name="Calculation 12 10 3" xfId="5269" xr:uid="{00000000-0005-0000-0000-0000BA130000}"/>
    <cellStyle name="Calculation 12 10 3 2" xfId="5270" xr:uid="{00000000-0005-0000-0000-0000BB130000}"/>
    <cellStyle name="Calculation 12 10 3 2 2" xfId="5271" xr:uid="{00000000-0005-0000-0000-0000BC130000}"/>
    <cellStyle name="Calculation 12 10 3 2 3" xfId="5272" xr:uid="{00000000-0005-0000-0000-0000BD130000}"/>
    <cellStyle name="Calculation 12 10 3 3" xfId="5273" xr:uid="{00000000-0005-0000-0000-0000BE130000}"/>
    <cellStyle name="Calculation 12 10 3 3 2" xfId="5274" xr:uid="{00000000-0005-0000-0000-0000BF130000}"/>
    <cellStyle name="Calculation 12 10 3 4" xfId="5275" xr:uid="{00000000-0005-0000-0000-0000C0130000}"/>
    <cellStyle name="Calculation 12 10 3 5" xfId="5276" xr:uid="{00000000-0005-0000-0000-0000C1130000}"/>
    <cellStyle name="Calculation 12 10 4" xfId="5277" xr:uid="{00000000-0005-0000-0000-0000C2130000}"/>
    <cellStyle name="Calculation 12 10 4 2" xfId="5278" xr:uid="{00000000-0005-0000-0000-0000C3130000}"/>
    <cellStyle name="Calculation 12 10 4 2 2" xfId="5279" xr:uid="{00000000-0005-0000-0000-0000C4130000}"/>
    <cellStyle name="Calculation 12 10 4 2 3" xfId="5280" xr:uid="{00000000-0005-0000-0000-0000C5130000}"/>
    <cellStyle name="Calculation 12 10 4 3" xfId="5281" xr:uid="{00000000-0005-0000-0000-0000C6130000}"/>
    <cellStyle name="Calculation 12 10 4 3 2" xfId="5282" xr:uid="{00000000-0005-0000-0000-0000C7130000}"/>
    <cellStyle name="Calculation 12 10 4 4" xfId="5283" xr:uid="{00000000-0005-0000-0000-0000C8130000}"/>
    <cellStyle name="Calculation 12 10 4 5" xfId="5284" xr:uid="{00000000-0005-0000-0000-0000C9130000}"/>
    <cellStyle name="Calculation 12 10 5" xfId="5285" xr:uid="{00000000-0005-0000-0000-0000CA130000}"/>
    <cellStyle name="Calculation 12 10 5 2" xfId="5286" xr:uid="{00000000-0005-0000-0000-0000CB130000}"/>
    <cellStyle name="Calculation 12 10 5 2 2" xfId="5287" xr:uid="{00000000-0005-0000-0000-0000CC130000}"/>
    <cellStyle name="Calculation 12 10 5 2 3" xfId="5288" xr:uid="{00000000-0005-0000-0000-0000CD130000}"/>
    <cellStyle name="Calculation 12 10 5 3" xfId="5289" xr:uid="{00000000-0005-0000-0000-0000CE130000}"/>
    <cellStyle name="Calculation 12 10 5 3 2" xfId="5290" xr:uid="{00000000-0005-0000-0000-0000CF130000}"/>
    <cellStyle name="Calculation 12 10 5 4" xfId="5291" xr:uid="{00000000-0005-0000-0000-0000D0130000}"/>
    <cellStyle name="Calculation 12 10 5 5" xfId="5292" xr:uid="{00000000-0005-0000-0000-0000D1130000}"/>
    <cellStyle name="Calculation 12 10 6" xfId="5293" xr:uid="{00000000-0005-0000-0000-0000D2130000}"/>
    <cellStyle name="Calculation 12 10 6 2" xfId="5294" xr:uid="{00000000-0005-0000-0000-0000D3130000}"/>
    <cellStyle name="Calculation 12 10 6 2 2" xfId="5295" xr:uid="{00000000-0005-0000-0000-0000D4130000}"/>
    <cellStyle name="Calculation 12 10 6 2 3" xfId="5296" xr:uid="{00000000-0005-0000-0000-0000D5130000}"/>
    <cellStyle name="Calculation 12 10 6 3" xfId="5297" xr:uid="{00000000-0005-0000-0000-0000D6130000}"/>
    <cellStyle name="Calculation 12 10 6 3 2" xfId="5298" xr:uid="{00000000-0005-0000-0000-0000D7130000}"/>
    <cellStyle name="Calculation 12 10 6 4" xfId="5299" xr:uid="{00000000-0005-0000-0000-0000D8130000}"/>
    <cellStyle name="Calculation 12 10 6 5" xfId="5300" xr:uid="{00000000-0005-0000-0000-0000D9130000}"/>
    <cellStyle name="Calculation 12 10 7" xfId="5301" xr:uid="{00000000-0005-0000-0000-0000DA130000}"/>
    <cellStyle name="Calculation 12 10 7 2" xfId="5302" xr:uid="{00000000-0005-0000-0000-0000DB130000}"/>
    <cellStyle name="Calculation 12 10 7 2 2" xfId="5303" xr:uid="{00000000-0005-0000-0000-0000DC130000}"/>
    <cellStyle name="Calculation 12 10 7 2 3" xfId="5304" xr:uid="{00000000-0005-0000-0000-0000DD130000}"/>
    <cellStyle name="Calculation 12 10 7 3" xfId="5305" xr:uid="{00000000-0005-0000-0000-0000DE130000}"/>
    <cellStyle name="Calculation 12 10 7 3 2" xfId="5306" xr:uid="{00000000-0005-0000-0000-0000DF130000}"/>
    <cellStyle name="Calculation 12 10 7 4" xfId="5307" xr:uid="{00000000-0005-0000-0000-0000E0130000}"/>
    <cellStyle name="Calculation 12 10 7 5" xfId="5308" xr:uid="{00000000-0005-0000-0000-0000E1130000}"/>
    <cellStyle name="Calculation 12 10 8" xfId="5309" xr:uid="{00000000-0005-0000-0000-0000E2130000}"/>
    <cellStyle name="Calculation 12 10 8 2" xfId="5310" xr:uid="{00000000-0005-0000-0000-0000E3130000}"/>
    <cellStyle name="Calculation 12 10 8 2 2" xfId="5311" xr:uid="{00000000-0005-0000-0000-0000E4130000}"/>
    <cellStyle name="Calculation 12 10 8 2 3" xfId="5312" xr:uid="{00000000-0005-0000-0000-0000E5130000}"/>
    <cellStyle name="Calculation 12 10 8 3" xfId="5313" xr:uid="{00000000-0005-0000-0000-0000E6130000}"/>
    <cellStyle name="Calculation 12 10 8 3 2" xfId="5314" xr:uid="{00000000-0005-0000-0000-0000E7130000}"/>
    <cellStyle name="Calculation 12 10 8 4" xfId="5315" xr:uid="{00000000-0005-0000-0000-0000E8130000}"/>
    <cellStyle name="Calculation 12 10 8 5" xfId="5316" xr:uid="{00000000-0005-0000-0000-0000E9130000}"/>
    <cellStyle name="Calculation 12 10 9" xfId="5317" xr:uid="{00000000-0005-0000-0000-0000EA130000}"/>
    <cellStyle name="Calculation 12 10 9 2" xfId="5318" xr:uid="{00000000-0005-0000-0000-0000EB130000}"/>
    <cellStyle name="Calculation 12 10 9 2 2" xfId="5319" xr:uid="{00000000-0005-0000-0000-0000EC130000}"/>
    <cellStyle name="Calculation 12 10 9 2 3" xfId="5320" xr:uid="{00000000-0005-0000-0000-0000ED130000}"/>
    <cellStyle name="Calculation 12 10 9 3" xfId="5321" xr:uid="{00000000-0005-0000-0000-0000EE130000}"/>
    <cellStyle name="Calculation 12 10 9 3 2" xfId="5322" xr:uid="{00000000-0005-0000-0000-0000EF130000}"/>
    <cellStyle name="Calculation 12 10 9 4" xfId="5323" xr:uid="{00000000-0005-0000-0000-0000F0130000}"/>
    <cellStyle name="Calculation 12 10 9 5" xfId="5324" xr:uid="{00000000-0005-0000-0000-0000F1130000}"/>
    <cellStyle name="Calculation 12 11" xfId="5325" xr:uid="{00000000-0005-0000-0000-0000F2130000}"/>
    <cellStyle name="Calculation 12 11 10" xfId="5326" xr:uid="{00000000-0005-0000-0000-0000F3130000}"/>
    <cellStyle name="Calculation 12 11 10 2" xfId="5327" xr:uid="{00000000-0005-0000-0000-0000F4130000}"/>
    <cellStyle name="Calculation 12 11 10 2 2" xfId="5328" xr:uid="{00000000-0005-0000-0000-0000F5130000}"/>
    <cellStyle name="Calculation 12 11 10 2 3" xfId="5329" xr:uid="{00000000-0005-0000-0000-0000F6130000}"/>
    <cellStyle name="Calculation 12 11 10 3" xfId="5330" xr:uid="{00000000-0005-0000-0000-0000F7130000}"/>
    <cellStyle name="Calculation 12 11 10 3 2" xfId="5331" xr:uid="{00000000-0005-0000-0000-0000F8130000}"/>
    <cellStyle name="Calculation 12 11 10 4" xfId="5332" xr:uid="{00000000-0005-0000-0000-0000F9130000}"/>
    <cellStyle name="Calculation 12 11 10 5" xfId="5333" xr:uid="{00000000-0005-0000-0000-0000FA130000}"/>
    <cellStyle name="Calculation 12 11 11" xfId="5334" xr:uid="{00000000-0005-0000-0000-0000FB130000}"/>
    <cellStyle name="Calculation 12 11 11 2" xfId="5335" xr:uid="{00000000-0005-0000-0000-0000FC130000}"/>
    <cellStyle name="Calculation 12 11 11 2 2" xfId="5336" xr:uid="{00000000-0005-0000-0000-0000FD130000}"/>
    <cellStyle name="Calculation 12 11 11 2 3" xfId="5337" xr:uid="{00000000-0005-0000-0000-0000FE130000}"/>
    <cellStyle name="Calculation 12 11 11 3" xfId="5338" xr:uid="{00000000-0005-0000-0000-0000FF130000}"/>
    <cellStyle name="Calculation 12 11 11 3 2" xfId="5339" xr:uid="{00000000-0005-0000-0000-000000140000}"/>
    <cellStyle name="Calculation 12 11 11 4" xfId="5340" xr:uid="{00000000-0005-0000-0000-000001140000}"/>
    <cellStyle name="Calculation 12 11 11 5" xfId="5341" xr:uid="{00000000-0005-0000-0000-000002140000}"/>
    <cellStyle name="Calculation 12 11 12" xfId="5342" xr:uid="{00000000-0005-0000-0000-000003140000}"/>
    <cellStyle name="Calculation 12 11 12 2" xfId="5343" xr:uid="{00000000-0005-0000-0000-000004140000}"/>
    <cellStyle name="Calculation 12 11 12 2 2" xfId="5344" xr:uid="{00000000-0005-0000-0000-000005140000}"/>
    <cellStyle name="Calculation 12 11 12 2 3" xfId="5345" xr:uid="{00000000-0005-0000-0000-000006140000}"/>
    <cellStyle name="Calculation 12 11 12 3" xfId="5346" xr:uid="{00000000-0005-0000-0000-000007140000}"/>
    <cellStyle name="Calculation 12 11 12 3 2" xfId="5347" xr:uid="{00000000-0005-0000-0000-000008140000}"/>
    <cellStyle name="Calculation 12 11 12 4" xfId="5348" xr:uid="{00000000-0005-0000-0000-000009140000}"/>
    <cellStyle name="Calculation 12 11 12 5" xfId="5349" xr:uid="{00000000-0005-0000-0000-00000A140000}"/>
    <cellStyle name="Calculation 12 11 13" xfId="5350" xr:uid="{00000000-0005-0000-0000-00000B140000}"/>
    <cellStyle name="Calculation 12 11 13 2" xfId="5351" xr:uid="{00000000-0005-0000-0000-00000C140000}"/>
    <cellStyle name="Calculation 12 11 13 2 2" xfId="5352" xr:uid="{00000000-0005-0000-0000-00000D140000}"/>
    <cellStyle name="Calculation 12 11 13 2 3" xfId="5353" xr:uid="{00000000-0005-0000-0000-00000E140000}"/>
    <cellStyle name="Calculation 12 11 13 3" xfId="5354" xr:uid="{00000000-0005-0000-0000-00000F140000}"/>
    <cellStyle name="Calculation 12 11 13 3 2" xfId="5355" xr:uid="{00000000-0005-0000-0000-000010140000}"/>
    <cellStyle name="Calculation 12 11 13 4" xfId="5356" xr:uid="{00000000-0005-0000-0000-000011140000}"/>
    <cellStyle name="Calculation 12 11 13 5" xfId="5357" xr:uid="{00000000-0005-0000-0000-000012140000}"/>
    <cellStyle name="Calculation 12 11 14" xfId="5358" xr:uid="{00000000-0005-0000-0000-000013140000}"/>
    <cellStyle name="Calculation 12 11 14 2" xfId="5359" xr:uid="{00000000-0005-0000-0000-000014140000}"/>
    <cellStyle name="Calculation 12 11 14 2 2" xfId="5360" xr:uid="{00000000-0005-0000-0000-000015140000}"/>
    <cellStyle name="Calculation 12 11 14 2 3" xfId="5361" xr:uid="{00000000-0005-0000-0000-000016140000}"/>
    <cellStyle name="Calculation 12 11 14 3" xfId="5362" xr:uid="{00000000-0005-0000-0000-000017140000}"/>
    <cellStyle name="Calculation 12 11 14 3 2" xfId="5363" xr:uid="{00000000-0005-0000-0000-000018140000}"/>
    <cellStyle name="Calculation 12 11 14 4" xfId="5364" xr:uid="{00000000-0005-0000-0000-000019140000}"/>
    <cellStyle name="Calculation 12 11 14 5" xfId="5365" xr:uid="{00000000-0005-0000-0000-00001A140000}"/>
    <cellStyle name="Calculation 12 11 15" xfId="5366" xr:uid="{00000000-0005-0000-0000-00001B140000}"/>
    <cellStyle name="Calculation 12 11 15 2" xfId="5367" xr:uid="{00000000-0005-0000-0000-00001C140000}"/>
    <cellStyle name="Calculation 12 11 15 2 2" xfId="5368" xr:uid="{00000000-0005-0000-0000-00001D140000}"/>
    <cellStyle name="Calculation 12 11 15 2 3" xfId="5369" xr:uid="{00000000-0005-0000-0000-00001E140000}"/>
    <cellStyle name="Calculation 12 11 15 3" xfId="5370" xr:uid="{00000000-0005-0000-0000-00001F140000}"/>
    <cellStyle name="Calculation 12 11 15 3 2" xfId="5371" xr:uid="{00000000-0005-0000-0000-000020140000}"/>
    <cellStyle name="Calculation 12 11 15 4" xfId="5372" xr:uid="{00000000-0005-0000-0000-000021140000}"/>
    <cellStyle name="Calculation 12 11 15 5" xfId="5373" xr:uid="{00000000-0005-0000-0000-000022140000}"/>
    <cellStyle name="Calculation 12 11 16" xfId="5374" xr:uid="{00000000-0005-0000-0000-000023140000}"/>
    <cellStyle name="Calculation 12 11 16 2" xfId="5375" xr:uid="{00000000-0005-0000-0000-000024140000}"/>
    <cellStyle name="Calculation 12 11 16 2 2" xfId="5376" xr:uid="{00000000-0005-0000-0000-000025140000}"/>
    <cellStyle name="Calculation 12 11 16 2 3" xfId="5377" xr:uid="{00000000-0005-0000-0000-000026140000}"/>
    <cellStyle name="Calculation 12 11 16 3" xfId="5378" xr:uid="{00000000-0005-0000-0000-000027140000}"/>
    <cellStyle name="Calculation 12 11 16 3 2" xfId="5379" xr:uid="{00000000-0005-0000-0000-000028140000}"/>
    <cellStyle name="Calculation 12 11 16 4" xfId="5380" xr:uid="{00000000-0005-0000-0000-000029140000}"/>
    <cellStyle name="Calculation 12 11 16 5" xfId="5381" xr:uid="{00000000-0005-0000-0000-00002A140000}"/>
    <cellStyle name="Calculation 12 11 17" xfId="5382" xr:uid="{00000000-0005-0000-0000-00002B140000}"/>
    <cellStyle name="Calculation 12 11 17 2" xfId="5383" xr:uid="{00000000-0005-0000-0000-00002C140000}"/>
    <cellStyle name="Calculation 12 11 17 2 2" xfId="5384" xr:uid="{00000000-0005-0000-0000-00002D140000}"/>
    <cellStyle name="Calculation 12 11 17 2 3" xfId="5385" xr:uid="{00000000-0005-0000-0000-00002E140000}"/>
    <cellStyle name="Calculation 12 11 17 3" xfId="5386" xr:uid="{00000000-0005-0000-0000-00002F140000}"/>
    <cellStyle name="Calculation 12 11 17 3 2" xfId="5387" xr:uid="{00000000-0005-0000-0000-000030140000}"/>
    <cellStyle name="Calculation 12 11 17 4" xfId="5388" xr:uid="{00000000-0005-0000-0000-000031140000}"/>
    <cellStyle name="Calculation 12 11 17 5" xfId="5389" xr:uid="{00000000-0005-0000-0000-000032140000}"/>
    <cellStyle name="Calculation 12 11 18" xfId="5390" xr:uid="{00000000-0005-0000-0000-000033140000}"/>
    <cellStyle name="Calculation 12 11 18 2" xfId="5391" xr:uid="{00000000-0005-0000-0000-000034140000}"/>
    <cellStyle name="Calculation 12 11 18 2 2" xfId="5392" xr:uid="{00000000-0005-0000-0000-000035140000}"/>
    <cellStyle name="Calculation 12 11 18 2 3" xfId="5393" xr:uid="{00000000-0005-0000-0000-000036140000}"/>
    <cellStyle name="Calculation 12 11 18 3" xfId="5394" xr:uid="{00000000-0005-0000-0000-000037140000}"/>
    <cellStyle name="Calculation 12 11 18 3 2" xfId="5395" xr:uid="{00000000-0005-0000-0000-000038140000}"/>
    <cellStyle name="Calculation 12 11 18 4" xfId="5396" xr:uid="{00000000-0005-0000-0000-000039140000}"/>
    <cellStyle name="Calculation 12 11 18 5" xfId="5397" xr:uid="{00000000-0005-0000-0000-00003A140000}"/>
    <cellStyle name="Calculation 12 11 19" xfId="5398" xr:uid="{00000000-0005-0000-0000-00003B140000}"/>
    <cellStyle name="Calculation 12 11 19 2" xfId="5399" xr:uid="{00000000-0005-0000-0000-00003C140000}"/>
    <cellStyle name="Calculation 12 11 19 2 2" xfId="5400" xr:uid="{00000000-0005-0000-0000-00003D140000}"/>
    <cellStyle name="Calculation 12 11 19 2 3" xfId="5401" xr:uid="{00000000-0005-0000-0000-00003E140000}"/>
    <cellStyle name="Calculation 12 11 19 3" xfId="5402" xr:uid="{00000000-0005-0000-0000-00003F140000}"/>
    <cellStyle name="Calculation 12 11 19 3 2" xfId="5403" xr:uid="{00000000-0005-0000-0000-000040140000}"/>
    <cellStyle name="Calculation 12 11 19 4" xfId="5404" xr:uid="{00000000-0005-0000-0000-000041140000}"/>
    <cellStyle name="Calculation 12 11 19 5" xfId="5405" xr:uid="{00000000-0005-0000-0000-000042140000}"/>
    <cellStyle name="Calculation 12 11 2" xfId="5406" xr:uid="{00000000-0005-0000-0000-000043140000}"/>
    <cellStyle name="Calculation 12 11 2 2" xfId="5407" xr:uid="{00000000-0005-0000-0000-000044140000}"/>
    <cellStyle name="Calculation 12 11 2 2 2" xfId="5408" xr:uid="{00000000-0005-0000-0000-000045140000}"/>
    <cellStyle name="Calculation 12 11 2 2 3" xfId="5409" xr:uid="{00000000-0005-0000-0000-000046140000}"/>
    <cellStyle name="Calculation 12 11 2 3" xfId="5410" xr:uid="{00000000-0005-0000-0000-000047140000}"/>
    <cellStyle name="Calculation 12 11 2 3 2" xfId="5411" xr:uid="{00000000-0005-0000-0000-000048140000}"/>
    <cellStyle name="Calculation 12 11 2 4" xfId="5412" xr:uid="{00000000-0005-0000-0000-000049140000}"/>
    <cellStyle name="Calculation 12 11 2 5" xfId="5413" xr:uid="{00000000-0005-0000-0000-00004A140000}"/>
    <cellStyle name="Calculation 12 11 20" xfId="5414" xr:uid="{00000000-0005-0000-0000-00004B140000}"/>
    <cellStyle name="Calculation 12 11 20 2" xfId="5415" xr:uid="{00000000-0005-0000-0000-00004C140000}"/>
    <cellStyle name="Calculation 12 11 20 2 2" xfId="5416" xr:uid="{00000000-0005-0000-0000-00004D140000}"/>
    <cellStyle name="Calculation 12 11 20 2 3" xfId="5417" xr:uid="{00000000-0005-0000-0000-00004E140000}"/>
    <cellStyle name="Calculation 12 11 20 3" xfId="5418" xr:uid="{00000000-0005-0000-0000-00004F140000}"/>
    <cellStyle name="Calculation 12 11 20 4" xfId="5419" xr:uid="{00000000-0005-0000-0000-000050140000}"/>
    <cellStyle name="Calculation 12 11 20 5" xfId="5420" xr:uid="{00000000-0005-0000-0000-000051140000}"/>
    <cellStyle name="Calculation 12 11 21" xfId="5421" xr:uid="{00000000-0005-0000-0000-000052140000}"/>
    <cellStyle name="Calculation 12 11 21 2" xfId="5422" xr:uid="{00000000-0005-0000-0000-000053140000}"/>
    <cellStyle name="Calculation 12 11 22" xfId="5423" xr:uid="{00000000-0005-0000-0000-000054140000}"/>
    <cellStyle name="Calculation 12 11 22 2" xfId="5424" xr:uid="{00000000-0005-0000-0000-000055140000}"/>
    <cellStyle name="Calculation 12 11 3" xfId="5425" xr:uid="{00000000-0005-0000-0000-000056140000}"/>
    <cellStyle name="Calculation 12 11 3 2" xfId="5426" xr:uid="{00000000-0005-0000-0000-000057140000}"/>
    <cellStyle name="Calculation 12 11 3 2 2" xfId="5427" xr:uid="{00000000-0005-0000-0000-000058140000}"/>
    <cellStyle name="Calculation 12 11 3 2 3" xfId="5428" xr:uid="{00000000-0005-0000-0000-000059140000}"/>
    <cellStyle name="Calculation 12 11 3 3" xfId="5429" xr:uid="{00000000-0005-0000-0000-00005A140000}"/>
    <cellStyle name="Calculation 12 11 3 3 2" xfId="5430" xr:uid="{00000000-0005-0000-0000-00005B140000}"/>
    <cellStyle name="Calculation 12 11 3 4" xfId="5431" xr:uid="{00000000-0005-0000-0000-00005C140000}"/>
    <cellStyle name="Calculation 12 11 3 5" xfId="5432" xr:uid="{00000000-0005-0000-0000-00005D140000}"/>
    <cellStyle name="Calculation 12 11 4" xfId="5433" xr:uid="{00000000-0005-0000-0000-00005E140000}"/>
    <cellStyle name="Calculation 12 11 4 2" xfId="5434" xr:uid="{00000000-0005-0000-0000-00005F140000}"/>
    <cellStyle name="Calculation 12 11 4 2 2" xfId="5435" xr:uid="{00000000-0005-0000-0000-000060140000}"/>
    <cellStyle name="Calculation 12 11 4 2 3" xfId="5436" xr:uid="{00000000-0005-0000-0000-000061140000}"/>
    <cellStyle name="Calculation 12 11 4 3" xfId="5437" xr:uid="{00000000-0005-0000-0000-000062140000}"/>
    <cellStyle name="Calculation 12 11 4 3 2" xfId="5438" xr:uid="{00000000-0005-0000-0000-000063140000}"/>
    <cellStyle name="Calculation 12 11 4 4" xfId="5439" xr:uid="{00000000-0005-0000-0000-000064140000}"/>
    <cellStyle name="Calculation 12 11 4 5" xfId="5440" xr:uid="{00000000-0005-0000-0000-000065140000}"/>
    <cellStyle name="Calculation 12 11 5" xfId="5441" xr:uid="{00000000-0005-0000-0000-000066140000}"/>
    <cellStyle name="Calculation 12 11 5 2" xfId="5442" xr:uid="{00000000-0005-0000-0000-000067140000}"/>
    <cellStyle name="Calculation 12 11 5 2 2" xfId="5443" xr:uid="{00000000-0005-0000-0000-000068140000}"/>
    <cellStyle name="Calculation 12 11 5 2 3" xfId="5444" xr:uid="{00000000-0005-0000-0000-000069140000}"/>
    <cellStyle name="Calculation 12 11 5 3" xfId="5445" xr:uid="{00000000-0005-0000-0000-00006A140000}"/>
    <cellStyle name="Calculation 12 11 5 3 2" xfId="5446" xr:uid="{00000000-0005-0000-0000-00006B140000}"/>
    <cellStyle name="Calculation 12 11 5 4" xfId="5447" xr:uid="{00000000-0005-0000-0000-00006C140000}"/>
    <cellStyle name="Calculation 12 11 5 5" xfId="5448" xr:uid="{00000000-0005-0000-0000-00006D140000}"/>
    <cellStyle name="Calculation 12 11 6" xfId="5449" xr:uid="{00000000-0005-0000-0000-00006E140000}"/>
    <cellStyle name="Calculation 12 11 6 2" xfId="5450" xr:uid="{00000000-0005-0000-0000-00006F140000}"/>
    <cellStyle name="Calculation 12 11 6 2 2" xfId="5451" xr:uid="{00000000-0005-0000-0000-000070140000}"/>
    <cellStyle name="Calculation 12 11 6 2 3" xfId="5452" xr:uid="{00000000-0005-0000-0000-000071140000}"/>
    <cellStyle name="Calculation 12 11 6 3" xfId="5453" xr:uid="{00000000-0005-0000-0000-000072140000}"/>
    <cellStyle name="Calculation 12 11 6 3 2" xfId="5454" xr:uid="{00000000-0005-0000-0000-000073140000}"/>
    <cellStyle name="Calculation 12 11 6 4" xfId="5455" xr:uid="{00000000-0005-0000-0000-000074140000}"/>
    <cellStyle name="Calculation 12 11 6 5" xfId="5456" xr:uid="{00000000-0005-0000-0000-000075140000}"/>
    <cellStyle name="Calculation 12 11 7" xfId="5457" xr:uid="{00000000-0005-0000-0000-000076140000}"/>
    <cellStyle name="Calculation 12 11 7 2" xfId="5458" xr:uid="{00000000-0005-0000-0000-000077140000}"/>
    <cellStyle name="Calculation 12 11 7 2 2" xfId="5459" xr:uid="{00000000-0005-0000-0000-000078140000}"/>
    <cellStyle name="Calculation 12 11 7 2 3" xfId="5460" xr:uid="{00000000-0005-0000-0000-000079140000}"/>
    <cellStyle name="Calculation 12 11 7 3" xfId="5461" xr:uid="{00000000-0005-0000-0000-00007A140000}"/>
    <cellStyle name="Calculation 12 11 7 3 2" xfId="5462" xr:uid="{00000000-0005-0000-0000-00007B140000}"/>
    <cellStyle name="Calculation 12 11 7 4" xfId="5463" xr:uid="{00000000-0005-0000-0000-00007C140000}"/>
    <cellStyle name="Calculation 12 11 7 5" xfId="5464" xr:uid="{00000000-0005-0000-0000-00007D140000}"/>
    <cellStyle name="Calculation 12 11 8" xfId="5465" xr:uid="{00000000-0005-0000-0000-00007E140000}"/>
    <cellStyle name="Calculation 12 11 8 2" xfId="5466" xr:uid="{00000000-0005-0000-0000-00007F140000}"/>
    <cellStyle name="Calculation 12 11 8 2 2" xfId="5467" xr:uid="{00000000-0005-0000-0000-000080140000}"/>
    <cellStyle name="Calculation 12 11 8 2 3" xfId="5468" xr:uid="{00000000-0005-0000-0000-000081140000}"/>
    <cellStyle name="Calculation 12 11 8 3" xfId="5469" xr:uid="{00000000-0005-0000-0000-000082140000}"/>
    <cellStyle name="Calculation 12 11 8 3 2" xfId="5470" xr:uid="{00000000-0005-0000-0000-000083140000}"/>
    <cellStyle name="Calculation 12 11 8 4" xfId="5471" xr:uid="{00000000-0005-0000-0000-000084140000}"/>
    <cellStyle name="Calculation 12 11 8 5" xfId="5472" xr:uid="{00000000-0005-0000-0000-000085140000}"/>
    <cellStyle name="Calculation 12 11 9" xfId="5473" xr:uid="{00000000-0005-0000-0000-000086140000}"/>
    <cellStyle name="Calculation 12 11 9 2" xfId="5474" xr:uid="{00000000-0005-0000-0000-000087140000}"/>
    <cellStyle name="Calculation 12 11 9 2 2" xfId="5475" xr:uid="{00000000-0005-0000-0000-000088140000}"/>
    <cellStyle name="Calculation 12 11 9 2 3" xfId="5476" xr:uid="{00000000-0005-0000-0000-000089140000}"/>
    <cellStyle name="Calculation 12 11 9 3" xfId="5477" xr:uid="{00000000-0005-0000-0000-00008A140000}"/>
    <cellStyle name="Calculation 12 11 9 3 2" xfId="5478" xr:uid="{00000000-0005-0000-0000-00008B140000}"/>
    <cellStyle name="Calculation 12 11 9 4" xfId="5479" xr:uid="{00000000-0005-0000-0000-00008C140000}"/>
    <cellStyle name="Calculation 12 11 9 5" xfId="5480" xr:uid="{00000000-0005-0000-0000-00008D140000}"/>
    <cellStyle name="Calculation 12 12" xfId="5481" xr:uid="{00000000-0005-0000-0000-00008E140000}"/>
    <cellStyle name="Calculation 12 12 10" xfId="5482" xr:uid="{00000000-0005-0000-0000-00008F140000}"/>
    <cellStyle name="Calculation 12 12 10 2" xfId="5483" xr:uid="{00000000-0005-0000-0000-000090140000}"/>
    <cellStyle name="Calculation 12 12 10 2 2" xfId="5484" xr:uid="{00000000-0005-0000-0000-000091140000}"/>
    <cellStyle name="Calculation 12 12 10 2 3" xfId="5485" xr:uid="{00000000-0005-0000-0000-000092140000}"/>
    <cellStyle name="Calculation 12 12 10 3" xfId="5486" xr:uid="{00000000-0005-0000-0000-000093140000}"/>
    <cellStyle name="Calculation 12 12 10 3 2" xfId="5487" xr:uid="{00000000-0005-0000-0000-000094140000}"/>
    <cellStyle name="Calculation 12 12 10 4" xfId="5488" xr:uid="{00000000-0005-0000-0000-000095140000}"/>
    <cellStyle name="Calculation 12 12 10 5" xfId="5489" xr:uid="{00000000-0005-0000-0000-000096140000}"/>
    <cellStyle name="Calculation 12 12 11" xfId="5490" xr:uid="{00000000-0005-0000-0000-000097140000}"/>
    <cellStyle name="Calculation 12 12 11 2" xfId="5491" xr:uid="{00000000-0005-0000-0000-000098140000}"/>
    <cellStyle name="Calculation 12 12 11 2 2" xfId="5492" xr:uid="{00000000-0005-0000-0000-000099140000}"/>
    <cellStyle name="Calculation 12 12 11 2 3" xfId="5493" xr:uid="{00000000-0005-0000-0000-00009A140000}"/>
    <cellStyle name="Calculation 12 12 11 3" xfId="5494" xr:uid="{00000000-0005-0000-0000-00009B140000}"/>
    <cellStyle name="Calculation 12 12 11 3 2" xfId="5495" xr:uid="{00000000-0005-0000-0000-00009C140000}"/>
    <cellStyle name="Calculation 12 12 11 4" xfId="5496" xr:uid="{00000000-0005-0000-0000-00009D140000}"/>
    <cellStyle name="Calculation 12 12 11 5" xfId="5497" xr:uid="{00000000-0005-0000-0000-00009E140000}"/>
    <cellStyle name="Calculation 12 12 12" xfId="5498" xr:uid="{00000000-0005-0000-0000-00009F140000}"/>
    <cellStyle name="Calculation 12 12 12 2" xfId="5499" xr:uid="{00000000-0005-0000-0000-0000A0140000}"/>
    <cellStyle name="Calculation 12 12 12 2 2" xfId="5500" xr:uid="{00000000-0005-0000-0000-0000A1140000}"/>
    <cellStyle name="Calculation 12 12 12 2 3" xfId="5501" xr:uid="{00000000-0005-0000-0000-0000A2140000}"/>
    <cellStyle name="Calculation 12 12 12 3" xfId="5502" xr:uid="{00000000-0005-0000-0000-0000A3140000}"/>
    <cellStyle name="Calculation 12 12 12 3 2" xfId="5503" xr:uid="{00000000-0005-0000-0000-0000A4140000}"/>
    <cellStyle name="Calculation 12 12 12 4" xfId="5504" xr:uid="{00000000-0005-0000-0000-0000A5140000}"/>
    <cellStyle name="Calculation 12 12 12 5" xfId="5505" xr:uid="{00000000-0005-0000-0000-0000A6140000}"/>
    <cellStyle name="Calculation 12 12 13" xfId="5506" xr:uid="{00000000-0005-0000-0000-0000A7140000}"/>
    <cellStyle name="Calculation 12 12 13 2" xfId="5507" xr:uid="{00000000-0005-0000-0000-0000A8140000}"/>
    <cellStyle name="Calculation 12 12 13 2 2" xfId="5508" xr:uid="{00000000-0005-0000-0000-0000A9140000}"/>
    <cellStyle name="Calculation 12 12 13 2 3" xfId="5509" xr:uid="{00000000-0005-0000-0000-0000AA140000}"/>
    <cellStyle name="Calculation 12 12 13 3" xfId="5510" xr:uid="{00000000-0005-0000-0000-0000AB140000}"/>
    <cellStyle name="Calculation 12 12 13 3 2" xfId="5511" xr:uid="{00000000-0005-0000-0000-0000AC140000}"/>
    <cellStyle name="Calculation 12 12 13 4" xfId="5512" xr:uid="{00000000-0005-0000-0000-0000AD140000}"/>
    <cellStyle name="Calculation 12 12 13 5" xfId="5513" xr:uid="{00000000-0005-0000-0000-0000AE140000}"/>
    <cellStyle name="Calculation 12 12 14" xfId="5514" xr:uid="{00000000-0005-0000-0000-0000AF140000}"/>
    <cellStyle name="Calculation 12 12 14 2" xfId="5515" xr:uid="{00000000-0005-0000-0000-0000B0140000}"/>
    <cellStyle name="Calculation 12 12 14 2 2" xfId="5516" xr:uid="{00000000-0005-0000-0000-0000B1140000}"/>
    <cellStyle name="Calculation 12 12 14 2 3" xfId="5517" xr:uid="{00000000-0005-0000-0000-0000B2140000}"/>
    <cellStyle name="Calculation 12 12 14 3" xfId="5518" xr:uid="{00000000-0005-0000-0000-0000B3140000}"/>
    <cellStyle name="Calculation 12 12 14 3 2" xfId="5519" xr:uid="{00000000-0005-0000-0000-0000B4140000}"/>
    <cellStyle name="Calculation 12 12 14 4" xfId="5520" xr:uid="{00000000-0005-0000-0000-0000B5140000}"/>
    <cellStyle name="Calculation 12 12 14 5" xfId="5521" xr:uid="{00000000-0005-0000-0000-0000B6140000}"/>
    <cellStyle name="Calculation 12 12 15" xfId="5522" xr:uid="{00000000-0005-0000-0000-0000B7140000}"/>
    <cellStyle name="Calculation 12 12 15 2" xfId="5523" xr:uid="{00000000-0005-0000-0000-0000B8140000}"/>
    <cellStyle name="Calculation 12 12 15 2 2" xfId="5524" xr:uid="{00000000-0005-0000-0000-0000B9140000}"/>
    <cellStyle name="Calculation 12 12 15 2 3" xfId="5525" xr:uid="{00000000-0005-0000-0000-0000BA140000}"/>
    <cellStyle name="Calculation 12 12 15 3" xfId="5526" xr:uid="{00000000-0005-0000-0000-0000BB140000}"/>
    <cellStyle name="Calculation 12 12 15 3 2" xfId="5527" xr:uid="{00000000-0005-0000-0000-0000BC140000}"/>
    <cellStyle name="Calculation 12 12 15 4" xfId="5528" xr:uid="{00000000-0005-0000-0000-0000BD140000}"/>
    <cellStyle name="Calculation 12 12 15 5" xfId="5529" xr:uid="{00000000-0005-0000-0000-0000BE140000}"/>
    <cellStyle name="Calculation 12 12 16" xfId="5530" xr:uid="{00000000-0005-0000-0000-0000BF140000}"/>
    <cellStyle name="Calculation 12 12 16 2" xfId="5531" xr:uid="{00000000-0005-0000-0000-0000C0140000}"/>
    <cellStyle name="Calculation 12 12 16 2 2" xfId="5532" xr:uid="{00000000-0005-0000-0000-0000C1140000}"/>
    <cellStyle name="Calculation 12 12 16 2 3" xfId="5533" xr:uid="{00000000-0005-0000-0000-0000C2140000}"/>
    <cellStyle name="Calculation 12 12 16 3" xfId="5534" xr:uid="{00000000-0005-0000-0000-0000C3140000}"/>
    <cellStyle name="Calculation 12 12 16 3 2" xfId="5535" xr:uid="{00000000-0005-0000-0000-0000C4140000}"/>
    <cellStyle name="Calculation 12 12 16 4" xfId="5536" xr:uid="{00000000-0005-0000-0000-0000C5140000}"/>
    <cellStyle name="Calculation 12 12 16 5" xfId="5537" xr:uid="{00000000-0005-0000-0000-0000C6140000}"/>
    <cellStyle name="Calculation 12 12 17" xfId="5538" xr:uid="{00000000-0005-0000-0000-0000C7140000}"/>
    <cellStyle name="Calculation 12 12 17 2" xfId="5539" xr:uid="{00000000-0005-0000-0000-0000C8140000}"/>
    <cellStyle name="Calculation 12 12 17 2 2" xfId="5540" xr:uid="{00000000-0005-0000-0000-0000C9140000}"/>
    <cellStyle name="Calculation 12 12 17 2 3" xfId="5541" xr:uid="{00000000-0005-0000-0000-0000CA140000}"/>
    <cellStyle name="Calculation 12 12 17 3" xfId="5542" xr:uid="{00000000-0005-0000-0000-0000CB140000}"/>
    <cellStyle name="Calculation 12 12 17 3 2" xfId="5543" xr:uid="{00000000-0005-0000-0000-0000CC140000}"/>
    <cellStyle name="Calculation 12 12 17 4" xfId="5544" xr:uid="{00000000-0005-0000-0000-0000CD140000}"/>
    <cellStyle name="Calculation 12 12 17 5" xfId="5545" xr:uid="{00000000-0005-0000-0000-0000CE140000}"/>
    <cellStyle name="Calculation 12 12 18" xfId="5546" xr:uid="{00000000-0005-0000-0000-0000CF140000}"/>
    <cellStyle name="Calculation 12 12 18 2" xfId="5547" xr:uid="{00000000-0005-0000-0000-0000D0140000}"/>
    <cellStyle name="Calculation 12 12 18 2 2" xfId="5548" xr:uid="{00000000-0005-0000-0000-0000D1140000}"/>
    <cellStyle name="Calculation 12 12 18 2 3" xfId="5549" xr:uid="{00000000-0005-0000-0000-0000D2140000}"/>
    <cellStyle name="Calculation 12 12 18 3" xfId="5550" xr:uid="{00000000-0005-0000-0000-0000D3140000}"/>
    <cellStyle name="Calculation 12 12 18 3 2" xfId="5551" xr:uid="{00000000-0005-0000-0000-0000D4140000}"/>
    <cellStyle name="Calculation 12 12 18 4" xfId="5552" xr:uid="{00000000-0005-0000-0000-0000D5140000}"/>
    <cellStyle name="Calculation 12 12 18 5" xfId="5553" xr:uid="{00000000-0005-0000-0000-0000D6140000}"/>
    <cellStyle name="Calculation 12 12 19" xfId="5554" xr:uid="{00000000-0005-0000-0000-0000D7140000}"/>
    <cellStyle name="Calculation 12 12 19 2" xfId="5555" xr:uid="{00000000-0005-0000-0000-0000D8140000}"/>
    <cellStyle name="Calculation 12 12 19 2 2" xfId="5556" xr:uid="{00000000-0005-0000-0000-0000D9140000}"/>
    <cellStyle name="Calculation 12 12 19 2 3" xfId="5557" xr:uid="{00000000-0005-0000-0000-0000DA140000}"/>
    <cellStyle name="Calculation 12 12 19 3" xfId="5558" xr:uid="{00000000-0005-0000-0000-0000DB140000}"/>
    <cellStyle name="Calculation 12 12 19 3 2" xfId="5559" xr:uid="{00000000-0005-0000-0000-0000DC140000}"/>
    <cellStyle name="Calculation 12 12 19 4" xfId="5560" xr:uid="{00000000-0005-0000-0000-0000DD140000}"/>
    <cellStyle name="Calculation 12 12 19 5" xfId="5561" xr:uid="{00000000-0005-0000-0000-0000DE140000}"/>
    <cellStyle name="Calculation 12 12 2" xfId="5562" xr:uid="{00000000-0005-0000-0000-0000DF140000}"/>
    <cellStyle name="Calculation 12 12 2 2" xfId="5563" xr:uid="{00000000-0005-0000-0000-0000E0140000}"/>
    <cellStyle name="Calculation 12 12 2 2 2" xfId="5564" xr:uid="{00000000-0005-0000-0000-0000E1140000}"/>
    <cellStyle name="Calculation 12 12 2 2 3" xfId="5565" xr:uid="{00000000-0005-0000-0000-0000E2140000}"/>
    <cellStyle name="Calculation 12 12 2 3" xfId="5566" xr:uid="{00000000-0005-0000-0000-0000E3140000}"/>
    <cellStyle name="Calculation 12 12 2 3 2" xfId="5567" xr:uid="{00000000-0005-0000-0000-0000E4140000}"/>
    <cellStyle name="Calculation 12 12 2 4" xfId="5568" xr:uid="{00000000-0005-0000-0000-0000E5140000}"/>
    <cellStyle name="Calculation 12 12 2 5" xfId="5569" xr:uid="{00000000-0005-0000-0000-0000E6140000}"/>
    <cellStyle name="Calculation 12 12 20" xfId="5570" xr:uid="{00000000-0005-0000-0000-0000E7140000}"/>
    <cellStyle name="Calculation 12 12 20 2" xfId="5571" xr:uid="{00000000-0005-0000-0000-0000E8140000}"/>
    <cellStyle name="Calculation 12 12 20 2 2" xfId="5572" xr:uid="{00000000-0005-0000-0000-0000E9140000}"/>
    <cellStyle name="Calculation 12 12 20 2 3" xfId="5573" xr:uid="{00000000-0005-0000-0000-0000EA140000}"/>
    <cellStyle name="Calculation 12 12 20 3" xfId="5574" xr:uid="{00000000-0005-0000-0000-0000EB140000}"/>
    <cellStyle name="Calculation 12 12 20 4" xfId="5575" xr:uid="{00000000-0005-0000-0000-0000EC140000}"/>
    <cellStyle name="Calculation 12 12 20 5" xfId="5576" xr:uid="{00000000-0005-0000-0000-0000ED140000}"/>
    <cellStyle name="Calculation 12 12 21" xfId="5577" xr:uid="{00000000-0005-0000-0000-0000EE140000}"/>
    <cellStyle name="Calculation 12 12 21 2" xfId="5578" xr:uid="{00000000-0005-0000-0000-0000EF140000}"/>
    <cellStyle name="Calculation 12 12 22" xfId="5579" xr:uid="{00000000-0005-0000-0000-0000F0140000}"/>
    <cellStyle name="Calculation 12 12 22 2" xfId="5580" xr:uid="{00000000-0005-0000-0000-0000F1140000}"/>
    <cellStyle name="Calculation 12 12 3" xfId="5581" xr:uid="{00000000-0005-0000-0000-0000F2140000}"/>
    <cellStyle name="Calculation 12 12 3 2" xfId="5582" xr:uid="{00000000-0005-0000-0000-0000F3140000}"/>
    <cellStyle name="Calculation 12 12 3 2 2" xfId="5583" xr:uid="{00000000-0005-0000-0000-0000F4140000}"/>
    <cellStyle name="Calculation 12 12 3 2 3" xfId="5584" xr:uid="{00000000-0005-0000-0000-0000F5140000}"/>
    <cellStyle name="Calculation 12 12 3 3" xfId="5585" xr:uid="{00000000-0005-0000-0000-0000F6140000}"/>
    <cellStyle name="Calculation 12 12 3 3 2" xfId="5586" xr:uid="{00000000-0005-0000-0000-0000F7140000}"/>
    <cellStyle name="Calculation 12 12 3 4" xfId="5587" xr:uid="{00000000-0005-0000-0000-0000F8140000}"/>
    <cellStyle name="Calculation 12 12 3 5" xfId="5588" xr:uid="{00000000-0005-0000-0000-0000F9140000}"/>
    <cellStyle name="Calculation 12 12 4" xfId="5589" xr:uid="{00000000-0005-0000-0000-0000FA140000}"/>
    <cellStyle name="Calculation 12 12 4 2" xfId="5590" xr:uid="{00000000-0005-0000-0000-0000FB140000}"/>
    <cellStyle name="Calculation 12 12 4 2 2" xfId="5591" xr:uid="{00000000-0005-0000-0000-0000FC140000}"/>
    <cellStyle name="Calculation 12 12 4 2 3" xfId="5592" xr:uid="{00000000-0005-0000-0000-0000FD140000}"/>
    <cellStyle name="Calculation 12 12 4 3" xfId="5593" xr:uid="{00000000-0005-0000-0000-0000FE140000}"/>
    <cellStyle name="Calculation 12 12 4 3 2" xfId="5594" xr:uid="{00000000-0005-0000-0000-0000FF140000}"/>
    <cellStyle name="Calculation 12 12 4 4" xfId="5595" xr:uid="{00000000-0005-0000-0000-000000150000}"/>
    <cellStyle name="Calculation 12 12 4 5" xfId="5596" xr:uid="{00000000-0005-0000-0000-000001150000}"/>
    <cellStyle name="Calculation 12 12 5" xfId="5597" xr:uid="{00000000-0005-0000-0000-000002150000}"/>
    <cellStyle name="Calculation 12 12 5 2" xfId="5598" xr:uid="{00000000-0005-0000-0000-000003150000}"/>
    <cellStyle name="Calculation 12 12 5 2 2" xfId="5599" xr:uid="{00000000-0005-0000-0000-000004150000}"/>
    <cellStyle name="Calculation 12 12 5 2 3" xfId="5600" xr:uid="{00000000-0005-0000-0000-000005150000}"/>
    <cellStyle name="Calculation 12 12 5 3" xfId="5601" xr:uid="{00000000-0005-0000-0000-000006150000}"/>
    <cellStyle name="Calculation 12 12 5 3 2" xfId="5602" xr:uid="{00000000-0005-0000-0000-000007150000}"/>
    <cellStyle name="Calculation 12 12 5 4" xfId="5603" xr:uid="{00000000-0005-0000-0000-000008150000}"/>
    <cellStyle name="Calculation 12 12 5 5" xfId="5604" xr:uid="{00000000-0005-0000-0000-000009150000}"/>
    <cellStyle name="Calculation 12 12 6" xfId="5605" xr:uid="{00000000-0005-0000-0000-00000A150000}"/>
    <cellStyle name="Calculation 12 12 6 2" xfId="5606" xr:uid="{00000000-0005-0000-0000-00000B150000}"/>
    <cellStyle name="Calculation 12 12 6 2 2" xfId="5607" xr:uid="{00000000-0005-0000-0000-00000C150000}"/>
    <cellStyle name="Calculation 12 12 6 2 3" xfId="5608" xr:uid="{00000000-0005-0000-0000-00000D150000}"/>
    <cellStyle name="Calculation 12 12 6 3" xfId="5609" xr:uid="{00000000-0005-0000-0000-00000E150000}"/>
    <cellStyle name="Calculation 12 12 6 3 2" xfId="5610" xr:uid="{00000000-0005-0000-0000-00000F150000}"/>
    <cellStyle name="Calculation 12 12 6 4" xfId="5611" xr:uid="{00000000-0005-0000-0000-000010150000}"/>
    <cellStyle name="Calculation 12 12 6 5" xfId="5612" xr:uid="{00000000-0005-0000-0000-000011150000}"/>
    <cellStyle name="Calculation 12 12 7" xfId="5613" xr:uid="{00000000-0005-0000-0000-000012150000}"/>
    <cellStyle name="Calculation 12 12 7 2" xfId="5614" xr:uid="{00000000-0005-0000-0000-000013150000}"/>
    <cellStyle name="Calculation 12 12 7 2 2" xfId="5615" xr:uid="{00000000-0005-0000-0000-000014150000}"/>
    <cellStyle name="Calculation 12 12 7 2 3" xfId="5616" xr:uid="{00000000-0005-0000-0000-000015150000}"/>
    <cellStyle name="Calculation 12 12 7 3" xfId="5617" xr:uid="{00000000-0005-0000-0000-000016150000}"/>
    <cellStyle name="Calculation 12 12 7 3 2" xfId="5618" xr:uid="{00000000-0005-0000-0000-000017150000}"/>
    <cellStyle name="Calculation 12 12 7 4" xfId="5619" xr:uid="{00000000-0005-0000-0000-000018150000}"/>
    <cellStyle name="Calculation 12 12 7 5" xfId="5620" xr:uid="{00000000-0005-0000-0000-000019150000}"/>
    <cellStyle name="Calculation 12 12 8" xfId="5621" xr:uid="{00000000-0005-0000-0000-00001A150000}"/>
    <cellStyle name="Calculation 12 12 8 2" xfId="5622" xr:uid="{00000000-0005-0000-0000-00001B150000}"/>
    <cellStyle name="Calculation 12 12 8 2 2" xfId="5623" xr:uid="{00000000-0005-0000-0000-00001C150000}"/>
    <cellStyle name="Calculation 12 12 8 2 3" xfId="5624" xr:uid="{00000000-0005-0000-0000-00001D150000}"/>
    <cellStyle name="Calculation 12 12 8 3" xfId="5625" xr:uid="{00000000-0005-0000-0000-00001E150000}"/>
    <cellStyle name="Calculation 12 12 8 3 2" xfId="5626" xr:uid="{00000000-0005-0000-0000-00001F150000}"/>
    <cellStyle name="Calculation 12 12 8 4" xfId="5627" xr:uid="{00000000-0005-0000-0000-000020150000}"/>
    <cellStyle name="Calculation 12 12 8 5" xfId="5628" xr:uid="{00000000-0005-0000-0000-000021150000}"/>
    <cellStyle name="Calculation 12 12 9" xfId="5629" xr:uid="{00000000-0005-0000-0000-000022150000}"/>
    <cellStyle name="Calculation 12 12 9 2" xfId="5630" xr:uid="{00000000-0005-0000-0000-000023150000}"/>
    <cellStyle name="Calculation 12 12 9 2 2" xfId="5631" xr:uid="{00000000-0005-0000-0000-000024150000}"/>
    <cellStyle name="Calculation 12 12 9 2 3" xfId="5632" xr:uid="{00000000-0005-0000-0000-000025150000}"/>
    <cellStyle name="Calculation 12 12 9 3" xfId="5633" xr:uid="{00000000-0005-0000-0000-000026150000}"/>
    <cellStyle name="Calculation 12 12 9 3 2" xfId="5634" xr:uid="{00000000-0005-0000-0000-000027150000}"/>
    <cellStyle name="Calculation 12 12 9 4" xfId="5635" xr:uid="{00000000-0005-0000-0000-000028150000}"/>
    <cellStyle name="Calculation 12 12 9 5" xfId="5636" xr:uid="{00000000-0005-0000-0000-000029150000}"/>
    <cellStyle name="Calculation 12 13" xfId="5637" xr:uid="{00000000-0005-0000-0000-00002A150000}"/>
    <cellStyle name="Calculation 12 13 10" xfId="5638" xr:uid="{00000000-0005-0000-0000-00002B150000}"/>
    <cellStyle name="Calculation 12 13 10 2" xfId="5639" xr:uid="{00000000-0005-0000-0000-00002C150000}"/>
    <cellStyle name="Calculation 12 13 10 2 2" xfId="5640" xr:uid="{00000000-0005-0000-0000-00002D150000}"/>
    <cellStyle name="Calculation 12 13 10 2 3" xfId="5641" xr:uid="{00000000-0005-0000-0000-00002E150000}"/>
    <cellStyle name="Calculation 12 13 10 3" xfId="5642" xr:uid="{00000000-0005-0000-0000-00002F150000}"/>
    <cellStyle name="Calculation 12 13 10 3 2" xfId="5643" xr:uid="{00000000-0005-0000-0000-000030150000}"/>
    <cellStyle name="Calculation 12 13 10 4" xfId="5644" xr:uid="{00000000-0005-0000-0000-000031150000}"/>
    <cellStyle name="Calculation 12 13 10 5" xfId="5645" xr:uid="{00000000-0005-0000-0000-000032150000}"/>
    <cellStyle name="Calculation 12 13 11" xfId="5646" xr:uid="{00000000-0005-0000-0000-000033150000}"/>
    <cellStyle name="Calculation 12 13 11 2" xfId="5647" xr:uid="{00000000-0005-0000-0000-000034150000}"/>
    <cellStyle name="Calculation 12 13 11 2 2" xfId="5648" xr:uid="{00000000-0005-0000-0000-000035150000}"/>
    <cellStyle name="Calculation 12 13 11 2 3" xfId="5649" xr:uid="{00000000-0005-0000-0000-000036150000}"/>
    <cellStyle name="Calculation 12 13 11 3" xfId="5650" xr:uid="{00000000-0005-0000-0000-000037150000}"/>
    <cellStyle name="Calculation 12 13 11 3 2" xfId="5651" xr:uid="{00000000-0005-0000-0000-000038150000}"/>
    <cellStyle name="Calculation 12 13 11 4" xfId="5652" xr:uid="{00000000-0005-0000-0000-000039150000}"/>
    <cellStyle name="Calculation 12 13 11 5" xfId="5653" xr:uid="{00000000-0005-0000-0000-00003A150000}"/>
    <cellStyle name="Calculation 12 13 12" xfId="5654" xr:uid="{00000000-0005-0000-0000-00003B150000}"/>
    <cellStyle name="Calculation 12 13 12 2" xfId="5655" xr:uid="{00000000-0005-0000-0000-00003C150000}"/>
    <cellStyle name="Calculation 12 13 12 2 2" xfId="5656" xr:uid="{00000000-0005-0000-0000-00003D150000}"/>
    <cellStyle name="Calculation 12 13 12 2 3" xfId="5657" xr:uid="{00000000-0005-0000-0000-00003E150000}"/>
    <cellStyle name="Calculation 12 13 12 3" xfId="5658" xr:uid="{00000000-0005-0000-0000-00003F150000}"/>
    <cellStyle name="Calculation 12 13 12 3 2" xfId="5659" xr:uid="{00000000-0005-0000-0000-000040150000}"/>
    <cellStyle name="Calculation 12 13 12 4" xfId="5660" xr:uid="{00000000-0005-0000-0000-000041150000}"/>
    <cellStyle name="Calculation 12 13 12 5" xfId="5661" xr:uid="{00000000-0005-0000-0000-000042150000}"/>
    <cellStyle name="Calculation 12 13 13" xfId="5662" xr:uid="{00000000-0005-0000-0000-000043150000}"/>
    <cellStyle name="Calculation 12 13 13 2" xfId="5663" xr:uid="{00000000-0005-0000-0000-000044150000}"/>
    <cellStyle name="Calculation 12 13 13 2 2" xfId="5664" xr:uid="{00000000-0005-0000-0000-000045150000}"/>
    <cellStyle name="Calculation 12 13 13 2 3" xfId="5665" xr:uid="{00000000-0005-0000-0000-000046150000}"/>
    <cellStyle name="Calculation 12 13 13 3" xfId="5666" xr:uid="{00000000-0005-0000-0000-000047150000}"/>
    <cellStyle name="Calculation 12 13 13 3 2" xfId="5667" xr:uid="{00000000-0005-0000-0000-000048150000}"/>
    <cellStyle name="Calculation 12 13 13 4" xfId="5668" xr:uid="{00000000-0005-0000-0000-000049150000}"/>
    <cellStyle name="Calculation 12 13 13 5" xfId="5669" xr:uid="{00000000-0005-0000-0000-00004A150000}"/>
    <cellStyle name="Calculation 12 13 14" xfId="5670" xr:uid="{00000000-0005-0000-0000-00004B150000}"/>
    <cellStyle name="Calculation 12 13 14 2" xfId="5671" xr:uid="{00000000-0005-0000-0000-00004C150000}"/>
    <cellStyle name="Calculation 12 13 14 2 2" xfId="5672" xr:uid="{00000000-0005-0000-0000-00004D150000}"/>
    <cellStyle name="Calculation 12 13 14 2 3" xfId="5673" xr:uid="{00000000-0005-0000-0000-00004E150000}"/>
    <cellStyle name="Calculation 12 13 14 3" xfId="5674" xr:uid="{00000000-0005-0000-0000-00004F150000}"/>
    <cellStyle name="Calculation 12 13 14 3 2" xfId="5675" xr:uid="{00000000-0005-0000-0000-000050150000}"/>
    <cellStyle name="Calculation 12 13 14 4" xfId="5676" xr:uid="{00000000-0005-0000-0000-000051150000}"/>
    <cellStyle name="Calculation 12 13 14 5" xfId="5677" xr:uid="{00000000-0005-0000-0000-000052150000}"/>
    <cellStyle name="Calculation 12 13 15" xfId="5678" xr:uid="{00000000-0005-0000-0000-000053150000}"/>
    <cellStyle name="Calculation 12 13 15 2" xfId="5679" xr:uid="{00000000-0005-0000-0000-000054150000}"/>
    <cellStyle name="Calculation 12 13 15 2 2" xfId="5680" xr:uid="{00000000-0005-0000-0000-000055150000}"/>
    <cellStyle name="Calculation 12 13 15 2 3" xfId="5681" xr:uid="{00000000-0005-0000-0000-000056150000}"/>
    <cellStyle name="Calculation 12 13 15 3" xfId="5682" xr:uid="{00000000-0005-0000-0000-000057150000}"/>
    <cellStyle name="Calculation 12 13 15 3 2" xfId="5683" xr:uid="{00000000-0005-0000-0000-000058150000}"/>
    <cellStyle name="Calculation 12 13 15 4" xfId="5684" xr:uid="{00000000-0005-0000-0000-000059150000}"/>
    <cellStyle name="Calculation 12 13 15 5" xfId="5685" xr:uid="{00000000-0005-0000-0000-00005A150000}"/>
    <cellStyle name="Calculation 12 13 16" xfId="5686" xr:uid="{00000000-0005-0000-0000-00005B150000}"/>
    <cellStyle name="Calculation 12 13 16 2" xfId="5687" xr:uid="{00000000-0005-0000-0000-00005C150000}"/>
    <cellStyle name="Calculation 12 13 16 2 2" xfId="5688" xr:uid="{00000000-0005-0000-0000-00005D150000}"/>
    <cellStyle name="Calculation 12 13 16 2 3" xfId="5689" xr:uid="{00000000-0005-0000-0000-00005E150000}"/>
    <cellStyle name="Calculation 12 13 16 3" xfId="5690" xr:uid="{00000000-0005-0000-0000-00005F150000}"/>
    <cellStyle name="Calculation 12 13 16 3 2" xfId="5691" xr:uid="{00000000-0005-0000-0000-000060150000}"/>
    <cellStyle name="Calculation 12 13 16 4" xfId="5692" xr:uid="{00000000-0005-0000-0000-000061150000}"/>
    <cellStyle name="Calculation 12 13 16 5" xfId="5693" xr:uid="{00000000-0005-0000-0000-000062150000}"/>
    <cellStyle name="Calculation 12 13 17" xfId="5694" xr:uid="{00000000-0005-0000-0000-000063150000}"/>
    <cellStyle name="Calculation 12 13 17 2" xfId="5695" xr:uid="{00000000-0005-0000-0000-000064150000}"/>
    <cellStyle name="Calculation 12 13 17 2 2" xfId="5696" xr:uid="{00000000-0005-0000-0000-000065150000}"/>
    <cellStyle name="Calculation 12 13 17 2 3" xfId="5697" xr:uid="{00000000-0005-0000-0000-000066150000}"/>
    <cellStyle name="Calculation 12 13 17 3" xfId="5698" xr:uid="{00000000-0005-0000-0000-000067150000}"/>
    <cellStyle name="Calculation 12 13 17 3 2" xfId="5699" xr:uid="{00000000-0005-0000-0000-000068150000}"/>
    <cellStyle name="Calculation 12 13 17 4" xfId="5700" xr:uid="{00000000-0005-0000-0000-000069150000}"/>
    <cellStyle name="Calculation 12 13 17 5" xfId="5701" xr:uid="{00000000-0005-0000-0000-00006A150000}"/>
    <cellStyle name="Calculation 12 13 18" xfId="5702" xr:uid="{00000000-0005-0000-0000-00006B150000}"/>
    <cellStyle name="Calculation 12 13 18 2" xfId="5703" xr:uid="{00000000-0005-0000-0000-00006C150000}"/>
    <cellStyle name="Calculation 12 13 18 2 2" xfId="5704" xr:uid="{00000000-0005-0000-0000-00006D150000}"/>
    <cellStyle name="Calculation 12 13 18 2 3" xfId="5705" xr:uid="{00000000-0005-0000-0000-00006E150000}"/>
    <cellStyle name="Calculation 12 13 18 3" xfId="5706" xr:uid="{00000000-0005-0000-0000-00006F150000}"/>
    <cellStyle name="Calculation 12 13 18 3 2" xfId="5707" xr:uid="{00000000-0005-0000-0000-000070150000}"/>
    <cellStyle name="Calculation 12 13 18 4" xfId="5708" xr:uid="{00000000-0005-0000-0000-000071150000}"/>
    <cellStyle name="Calculation 12 13 18 5" xfId="5709" xr:uid="{00000000-0005-0000-0000-000072150000}"/>
    <cellStyle name="Calculation 12 13 19" xfId="5710" xr:uid="{00000000-0005-0000-0000-000073150000}"/>
    <cellStyle name="Calculation 12 13 19 2" xfId="5711" xr:uid="{00000000-0005-0000-0000-000074150000}"/>
    <cellStyle name="Calculation 12 13 19 2 2" xfId="5712" xr:uid="{00000000-0005-0000-0000-000075150000}"/>
    <cellStyle name="Calculation 12 13 19 2 3" xfId="5713" xr:uid="{00000000-0005-0000-0000-000076150000}"/>
    <cellStyle name="Calculation 12 13 19 3" xfId="5714" xr:uid="{00000000-0005-0000-0000-000077150000}"/>
    <cellStyle name="Calculation 12 13 19 3 2" xfId="5715" xr:uid="{00000000-0005-0000-0000-000078150000}"/>
    <cellStyle name="Calculation 12 13 19 4" xfId="5716" xr:uid="{00000000-0005-0000-0000-000079150000}"/>
    <cellStyle name="Calculation 12 13 19 5" xfId="5717" xr:uid="{00000000-0005-0000-0000-00007A150000}"/>
    <cellStyle name="Calculation 12 13 2" xfId="5718" xr:uid="{00000000-0005-0000-0000-00007B150000}"/>
    <cellStyle name="Calculation 12 13 2 2" xfId="5719" xr:uid="{00000000-0005-0000-0000-00007C150000}"/>
    <cellStyle name="Calculation 12 13 2 2 2" xfId="5720" xr:uid="{00000000-0005-0000-0000-00007D150000}"/>
    <cellStyle name="Calculation 12 13 2 2 3" xfId="5721" xr:uid="{00000000-0005-0000-0000-00007E150000}"/>
    <cellStyle name="Calculation 12 13 2 3" xfId="5722" xr:uid="{00000000-0005-0000-0000-00007F150000}"/>
    <cellStyle name="Calculation 12 13 2 3 2" xfId="5723" xr:uid="{00000000-0005-0000-0000-000080150000}"/>
    <cellStyle name="Calculation 12 13 2 4" xfId="5724" xr:uid="{00000000-0005-0000-0000-000081150000}"/>
    <cellStyle name="Calculation 12 13 2 5" xfId="5725" xr:uid="{00000000-0005-0000-0000-000082150000}"/>
    <cellStyle name="Calculation 12 13 20" xfId="5726" xr:uid="{00000000-0005-0000-0000-000083150000}"/>
    <cellStyle name="Calculation 12 13 20 2" xfId="5727" xr:uid="{00000000-0005-0000-0000-000084150000}"/>
    <cellStyle name="Calculation 12 13 20 2 2" xfId="5728" xr:uid="{00000000-0005-0000-0000-000085150000}"/>
    <cellStyle name="Calculation 12 13 20 2 3" xfId="5729" xr:uid="{00000000-0005-0000-0000-000086150000}"/>
    <cellStyle name="Calculation 12 13 20 3" xfId="5730" xr:uid="{00000000-0005-0000-0000-000087150000}"/>
    <cellStyle name="Calculation 12 13 20 4" xfId="5731" xr:uid="{00000000-0005-0000-0000-000088150000}"/>
    <cellStyle name="Calculation 12 13 20 5" xfId="5732" xr:uid="{00000000-0005-0000-0000-000089150000}"/>
    <cellStyle name="Calculation 12 13 21" xfId="5733" xr:uid="{00000000-0005-0000-0000-00008A150000}"/>
    <cellStyle name="Calculation 12 13 21 2" xfId="5734" xr:uid="{00000000-0005-0000-0000-00008B150000}"/>
    <cellStyle name="Calculation 12 13 22" xfId="5735" xr:uid="{00000000-0005-0000-0000-00008C150000}"/>
    <cellStyle name="Calculation 12 13 22 2" xfId="5736" xr:uid="{00000000-0005-0000-0000-00008D150000}"/>
    <cellStyle name="Calculation 12 13 3" xfId="5737" xr:uid="{00000000-0005-0000-0000-00008E150000}"/>
    <cellStyle name="Calculation 12 13 3 2" xfId="5738" xr:uid="{00000000-0005-0000-0000-00008F150000}"/>
    <cellStyle name="Calculation 12 13 3 2 2" xfId="5739" xr:uid="{00000000-0005-0000-0000-000090150000}"/>
    <cellStyle name="Calculation 12 13 3 2 3" xfId="5740" xr:uid="{00000000-0005-0000-0000-000091150000}"/>
    <cellStyle name="Calculation 12 13 3 3" xfId="5741" xr:uid="{00000000-0005-0000-0000-000092150000}"/>
    <cellStyle name="Calculation 12 13 3 3 2" xfId="5742" xr:uid="{00000000-0005-0000-0000-000093150000}"/>
    <cellStyle name="Calculation 12 13 3 4" xfId="5743" xr:uid="{00000000-0005-0000-0000-000094150000}"/>
    <cellStyle name="Calculation 12 13 3 5" xfId="5744" xr:uid="{00000000-0005-0000-0000-000095150000}"/>
    <cellStyle name="Calculation 12 13 4" xfId="5745" xr:uid="{00000000-0005-0000-0000-000096150000}"/>
    <cellStyle name="Calculation 12 13 4 2" xfId="5746" xr:uid="{00000000-0005-0000-0000-000097150000}"/>
    <cellStyle name="Calculation 12 13 4 2 2" xfId="5747" xr:uid="{00000000-0005-0000-0000-000098150000}"/>
    <cellStyle name="Calculation 12 13 4 2 3" xfId="5748" xr:uid="{00000000-0005-0000-0000-000099150000}"/>
    <cellStyle name="Calculation 12 13 4 3" xfId="5749" xr:uid="{00000000-0005-0000-0000-00009A150000}"/>
    <cellStyle name="Calculation 12 13 4 3 2" xfId="5750" xr:uid="{00000000-0005-0000-0000-00009B150000}"/>
    <cellStyle name="Calculation 12 13 4 4" xfId="5751" xr:uid="{00000000-0005-0000-0000-00009C150000}"/>
    <cellStyle name="Calculation 12 13 4 5" xfId="5752" xr:uid="{00000000-0005-0000-0000-00009D150000}"/>
    <cellStyle name="Calculation 12 13 5" xfId="5753" xr:uid="{00000000-0005-0000-0000-00009E150000}"/>
    <cellStyle name="Calculation 12 13 5 2" xfId="5754" xr:uid="{00000000-0005-0000-0000-00009F150000}"/>
    <cellStyle name="Calculation 12 13 5 2 2" xfId="5755" xr:uid="{00000000-0005-0000-0000-0000A0150000}"/>
    <cellStyle name="Calculation 12 13 5 2 3" xfId="5756" xr:uid="{00000000-0005-0000-0000-0000A1150000}"/>
    <cellStyle name="Calculation 12 13 5 3" xfId="5757" xr:uid="{00000000-0005-0000-0000-0000A2150000}"/>
    <cellStyle name="Calculation 12 13 5 3 2" xfId="5758" xr:uid="{00000000-0005-0000-0000-0000A3150000}"/>
    <cellStyle name="Calculation 12 13 5 4" xfId="5759" xr:uid="{00000000-0005-0000-0000-0000A4150000}"/>
    <cellStyle name="Calculation 12 13 5 5" xfId="5760" xr:uid="{00000000-0005-0000-0000-0000A5150000}"/>
    <cellStyle name="Calculation 12 13 6" xfId="5761" xr:uid="{00000000-0005-0000-0000-0000A6150000}"/>
    <cellStyle name="Calculation 12 13 6 2" xfId="5762" xr:uid="{00000000-0005-0000-0000-0000A7150000}"/>
    <cellStyle name="Calculation 12 13 6 2 2" xfId="5763" xr:uid="{00000000-0005-0000-0000-0000A8150000}"/>
    <cellStyle name="Calculation 12 13 6 2 3" xfId="5764" xr:uid="{00000000-0005-0000-0000-0000A9150000}"/>
    <cellStyle name="Calculation 12 13 6 3" xfId="5765" xr:uid="{00000000-0005-0000-0000-0000AA150000}"/>
    <cellStyle name="Calculation 12 13 6 3 2" xfId="5766" xr:uid="{00000000-0005-0000-0000-0000AB150000}"/>
    <cellStyle name="Calculation 12 13 6 4" xfId="5767" xr:uid="{00000000-0005-0000-0000-0000AC150000}"/>
    <cellStyle name="Calculation 12 13 6 5" xfId="5768" xr:uid="{00000000-0005-0000-0000-0000AD150000}"/>
    <cellStyle name="Calculation 12 13 7" xfId="5769" xr:uid="{00000000-0005-0000-0000-0000AE150000}"/>
    <cellStyle name="Calculation 12 13 7 2" xfId="5770" xr:uid="{00000000-0005-0000-0000-0000AF150000}"/>
    <cellStyle name="Calculation 12 13 7 2 2" xfId="5771" xr:uid="{00000000-0005-0000-0000-0000B0150000}"/>
    <cellStyle name="Calculation 12 13 7 2 3" xfId="5772" xr:uid="{00000000-0005-0000-0000-0000B1150000}"/>
    <cellStyle name="Calculation 12 13 7 3" xfId="5773" xr:uid="{00000000-0005-0000-0000-0000B2150000}"/>
    <cellStyle name="Calculation 12 13 7 3 2" xfId="5774" xr:uid="{00000000-0005-0000-0000-0000B3150000}"/>
    <cellStyle name="Calculation 12 13 7 4" xfId="5775" xr:uid="{00000000-0005-0000-0000-0000B4150000}"/>
    <cellStyle name="Calculation 12 13 7 5" xfId="5776" xr:uid="{00000000-0005-0000-0000-0000B5150000}"/>
    <cellStyle name="Calculation 12 13 8" xfId="5777" xr:uid="{00000000-0005-0000-0000-0000B6150000}"/>
    <cellStyle name="Calculation 12 13 8 2" xfId="5778" xr:uid="{00000000-0005-0000-0000-0000B7150000}"/>
    <cellStyle name="Calculation 12 13 8 2 2" xfId="5779" xr:uid="{00000000-0005-0000-0000-0000B8150000}"/>
    <cellStyle name="Calculation 12 13 8 2 3" xfId="5780" xr:uid="{00000000-0005-0000-0000-0000B9150000}"/>
    <cellStyle name="Calculation 12 13 8 3" xfId="5781" xr:uid="{00000000-0005-0000-0000-0000BA150000}"/>
    <cellStyle name="Calculation 12 13 8 3 2" xfId="5782" xr:uid="{00000000-0005-0000-0000-0000BB150000}"/>
    <cellStyle name="Calculation 12 13 8 4" xfId="5783" xr:uid="{00000000-0005-0000-0000-0000BC150000}"/>
    <cellStyle name="Calculation 12 13 8 5" xfId="5784" xr:uid="{00000000-0005-0000-0000-0000BD150000}"/>
    <cellStyle name="Calculation 12 13 9" xfId="5785" xr:uid="{00000000-0005-0000-0000-0000BE150000}"/>
    <cellStyle name="Calculation 12 13 9 2" xfId="5786" xr:uid="{00000000-0005-0000-0000-0000BF150000}"/>
    <cellStyle name="Calculation 12 13 9 2 2" xfId="5787" xr:uid="{00000000-0005-0000-0000-0000C0150000}"/>
    <cellStyle name="Calculation 12 13 9 2 3" xfId="5788" xr:uid="{00000000-0005-0000-0000-0000C1150000}"/>
    <cellStyle name="Calculation 12 13 9 3" xfId="5789" xr:uid="{00000000-0005-0000-0000-0000C2150000}"/>
    <cellStyle name="Calculation 12 13 9 3 2" xfId="5790" xr:uid="{00000000-0005-0000-0000-0000C3150000}"/>
    <cellStyle name="Calculation 12 13 9 4" xfId="5791" xr:uid="{00000000-0005-0000-0000-0000C4150000}"/>
    <cellStyle name="Calculation 12 13 9 5" xfId="5792" xr:uid="{00000000-0005-0000-0000-0000C5150000}"/>
    <cellStyle name="Calculation 12 14" xfId="5793" xr:uid="{00000000-0005-0000-0000-0000C6150000}"/>
    <cellStyle name="Calculation 12 14 10" xfId="5794" xr:uid="{00000000-0005-0000-0000-0000C7150000}"/>
    <cellStyle name="Calculation 12 14 10 2" xfId="5795" xr:uid="{00000000-0005-0000-0000-0000C8150000}"/>
    <cellStyle name="Calculation 12 14 10 2 2" xfId="5796" xr:uid="{00000000-0005-0000-0000-0000C9150000}"/>
    <cellStyle name="Calculation 12 14 10 2 3" xfId="5797" xr:uid="{00000000-0005-0000-0000-0000CA150000}"/>
    <cellStyle name="Calculation 12 14 10 3" xfId="5798" xr:uid="{00000000-0005-0000-0000-0000CB150000}"/>
    <cellStyle name="Calculation 12 14 10 3 2" xfId="5799" xr:uid="{00000000-0005-0000-0000-0000CC150000}"/>
    <cellStyle name="Calculation 12 14 10 4" xfId="5800" xr:uid="{00000000-0005-0000-0000-0000CD150000}"/>
    <cellStyle name="Calculation 12 14 10 5" xfId="5801" xr:uid="{00000000-0005-0000-0000-0000CE150000}"/>
    <cellStyle name="Calculation 12 14 11" xfId="5802" xr:uid="{00000000-0005-0000-0000-0000CF150000}"/>
    <cellStyle name="Calculation 12 14 11 2" xfId="5803" xr:uid="{00000000-0005-0000-0000-0000D0150000}"/>
    <cellStyle name="Calculation 12 14 11 2 2" xfId="5804" xr:uid="{00000000-0005-0000-0000-0000D1150000}"/>
    <cellStyle name="Calculation 12 14 11 2 3" xfId="5805" xr:uid="{00000000-0005-0000-0000-0000D2150000}"/>
    <cellStyle name="Calculation 12 14 11 3" xfId="5806" xr:uid="{00000000-0005-0000-0000-0000D3150000}"/>
    <cellStyle name="Calculation 12 14 11 3 2" xfId="5807" xr:uid="{00000000-0005-0000-0000-0000D4150000}"/>
    <cellStyle name="Calculation 12 14 11 4" xfId="5808" xr:uid="{00000000-0005-0000-0000-0000D5150000}"/>
    <cellStyle name="Calculation 12 14 11 5" xfId="5809" xr:uid="{00000000-0005-0000-0000-0000D6150000}"/>
    <cellStyle name="Calculation 12 14 12" xfId="5810" xr:uid="{00000000-0005-0000-0000-0000D7150000}"/>
    <cellStyle name="Calculation 12 14 12 2" xfId="5811" xr:uid="{00000000-0005-0000-0000-0000D8150000}"/>
    <cellStyle name="Calculation 12 14 12 2 2" xfId="5812" xr:uid="{00000000-0005-0000-0000-0000D9150000}"/>
    <cellStyle name="Calculation 12 14 12 2 3" xfId="5813" xr:uid="{00000000-0005-0000-0000-0000DA150000}"/>
    <cellStyle name="Calculation 12 14 12 3" xfId="5814" xr:uid="{00000000-0005-0000-0000-0000DB150000}"/>
    <cellStyle name="Calculation 12 14 12 3 2" xfId="5815" xr:uid="{00000000-0005-0000-0000-0000DC150000}"/>
    <cellStyle name="Calculation 12 14 12 4" xfId="5816" xr:uid="{00000000-0005-0000-0000-0000DD150000}"/>
    <cellStyle name="Calculation 12 14 12 5" xfId="5817" xr:uid="{00000000-0005-0000-0000-0000DE150000}"/>
    <cellStyle name="Calculation 12 14 13" xfId="5818" xr:uid="{00000000-0005-0000-0000-0000DF150000}"/>
    <cellStyle name="Calculation 12 14 13 2" xfId="5819" xr:uid="{00000000-0005-0000-0000-0000E0150000}"/>
    <cellStyle name="Calculation 12 14 13 2 2" xfId="5820" xr:uid="{00000000-0005-0000-0000-0000E1150000}"/>
    <cellStyle name="Calculation 12 14 13 2 3" xfId="5821" xr:uid="{00000000-0005-0000-0000-0000E2150000}"/>
    <cellStyle name="Calculation 12 14 13 3" xfId="5822" xr:uid="{00000000-0005-0000-0000-0000E3150000}"/>
    <cellStyle name="Calculation 12 14 13 3 2" xfId="5823" xr:uid="{00000000-0005-0000-0000-0000E4150000}"/>
    <cellStyle name="Calculation 12 14 13 4" xfId="5824" xr:uid="{00000000-0005-0000-0000-0000E5150000}"/>
    <cellStyle name="Calculation 12 14 13 5" xfId="5825" xr:uid="{00000000-0005-0000-0000-0000E6150000}"/>
    <cellStyle name="Calculation 12 14 14" xfId="5826" xr:uid="{00000000-0005-0000-0000-0000E7150000}"/>
    <cellStyle name="Calculation 12 14 14 2" xfId="5827" xr:uid="{00000000-0005-0000-0000-0000E8150000}"/>
    <cellStyle name="Calculation 12 14 14 2 2" xfId="5828" xr:uid="{00000000-0005-0000-0000-0000E9150000}"/>
    <cellStyle name="Calculation 12 14 14 2 3" xfId="5829" xr:uid="{00000000-0005-0000-0000-0000EA150000}"/>
    <cellStyle name="Calculation 12 14 14 3" xfId="5830" xr:uid="{00000000-0005-0000-0000-0000EB150000}"/>
    <cellStyle name="Calculation 12 14 14 3 2" xfId="5831" xr:uid="{00000000-0005-0000-0000-0000EC150000}"/>
    <cellStyle name="Calculation 12 14 14 4" xfId="5832" xr:uid="{00000000-0005-0000-0000-0000ED150000}"/>
    <cellStyle name="Calculation 12 14 14 5" xfId="5833" xr:uid="{00000000-0005-0000-0000-0000EE150000}"/>
    <cellStyle name="Calculation 12 14 15" xfId="5834" xr:uid="{00000000-0005-0000-0000-0000EF150000}"/>
    <cellStyle name="Calculation 12 14 15 2" xfId="5835" xr:uid="{00000000-0005-0000-0000-0000F0150000}"/>
    <cellStyle name="Calculation 12 14 15 2 2" xfId="5836" xr:uid="{00000000-0005-0000-0000-0000F1150000}"/>
    <cellStyle name="Calculation 12 14 15 2 3" xfId="5837" xr:uid="{00000000-0005-0000-0000-0000F2150000}"/>
    <cellStyle name="Calculation 12 14 15 3" xfId="5838" xr:uid="{00000000-0005-0000-0000-0000F3150000}"/>
    <cellStyle name="Calculation 12 14 15 3 2" xfId="5839" xr:uid="{00000000-0005-0000-0000-0000F4150000}"/>
    <cellStyle name="Calculation 12 14 15 4" xfId="5840" xr:uid="{00000000-0005-0000-0000-0000F5150000}"/>
    <cellStyle name="Calculation 12 14 15 5" xfId="5841" xr:uid="{00000000-0005-0000-0000-0000F6150000}"/>
    <cellStyle name="Calculation 12 14 16" xfId="5842" xr:uid="{00000000-0005-0000-0000-0000F7150000}"/>
    <cellStyle name="Calculation 12 14 16 2" xfId="5843" xr:uid="{00000000-0005-0000-0000-0000F8150000}"/>
    <cellStyle name="Calculation 12 14 16 2 2" xfId="5844" xr:uid="{00000000-0005-0000-0000-0000F9150000}"/>
    <cellStyle name="Calculation 12 14 16 2 3" xfId="5845" xr:uid="{00000000-0005-0000-0000-0000FA150000}"/>
    <cellStyle name="Calculation 12 14 16 3" xfId="5846" xr:uid="{00000000-0005-0000-0000-0000FB150000}"/>
    <cellStyle name="Calculation 12 14 16 3 2" xfId="5847" xr:uid="{00000000-0005-0000-0000-0000FC150000}"/>
    <cellStyle name="Calculation 12 14 16 4" xfId="5848" xr:uid="{00000000-0005-0000-0000-0000FD150000}"/>
    <cellStyle name="Calculation 12 14 16 5" xfId="5849" xr:uid="{00000000-0005-0000-0000-0000FE150000}"/>
    <cellStyle name="Calculation 12 14 17" xfId="5850" xr:uid="{00000000-0005-0000-0000-0000FF150000}"/>
    <cellStyle name="Calculation 12 14 17 2" xfId="5851" xr:uid="{00000000-0005-0000-0000-000000160000}"/>
    <cellStyle name="Calculation 12 14 17 2 2" xfId="5852" xr:uid="{00000000-0005-0000-0000-000001160000}"/>
    <cellStyle name="Calculation 12 14 17 2 3" xfId="5853" xr:uid="{00000000-0005-0000-0000-000002160000}"/>
    <cellStyle name="Calculation 12 14 17 3" xfId="5854" xr:uid="{00000000-0005-0000-0000-000003160000}"/>
    <cellStyle name="Calculation 12 14 17 3 2" xfId="5855" xr:uid="{00000000-0005-0000-0000-000004160000}"/>
    <cellStyle name="Calculation 12 14 17 4" xfId="5856" xr:uid="{00000000-0005-0000-0000-000005160000}"/>
    <cellStyle name="Calculation 12 14 17 5" xfId="5857" xr:uid="{00000000-0005-0000-0000-000006160000}"/>
    <cellStyle name="Calculation 12 14 18" xfId="5858" xr:uid="{00000000-0005-0000-0000-000007160000}"/>
    <cellStyle name="Calculation 12 14 18 2" xfId="5859" xr:uid="{00000000-0005-0000-0000-000008160000}"/>
    <cellStyle name="Calculation 12 14 18 2 2" xfId="5860" xr:uid="{00000000-0005-0000-0000-000009160000}"/>
    <cellStyle name="Calculation 12 14 18 2 3" xfId="5861" xr:uid="{00000000-0005-0000-0000-00000A160000}"/>
    <cellStyle name="Calculation 12 14 18 3" xfId="5862" xr:uid="{00000000-0005-0000-0000-00000B160000}"/>
    <cellStyle name="Calculation 12 14 18 3 2" xfId="5863" xr:uid="{00000000-0005-0000-0000-00000C160000}"/>
    <cellStyle name="Calculation 12 14 18 4" xfId="5864" xr:uid="{00000000-0005-0000-0000-00000D160000}"/>
    <cellStyle name="Calculation 12 14 18 5" xfId="5865" xr:uid="{00000000-0005-0000-0000-00000E160000}"/>
    <cellStyle name="Calculation 12 14 19" xfId="5866" xr:uid="{00000000-0005-0000-0000-00000F160000}"/>
    <cellStyle name="Calculation 12 14 19 2" xfId="5867" xr:uid="{00000000-0005-0000-0000-000010160000}"/>
    <cellStyle name="Calculation 12 14 19 2 2" xfId="5868" xr:uid="{00000000-0005-0000-0000-000011160000}"/>
    <cellStyle name="Calculation 12 14 19 2 3" xfId="5869" xr:uid="{00000000-0005-0000-0000-000012160000}"/>
    <cellStyle name="Calculation 12 14 19 3" xfId="5870" xr:uid="{00000000-0005-0000-0000-000013160000}"/>
    <cellStyle name="Calculation 12 14 19 3 2" xfId="5871" xr:uid="{00000000-0005-0000-0000-000014160000}"/>
    <cellStyle name="Calculation 12 14 19 4" xfId="5872" xr:uid="{00000000-0005-0000-0000-000015160000}"/>
    <cellStyle name="Calculation 12 14 19 5" xfId="5873" xr:uid="{00000000-0005-0000-0000-000016160000}"/>
    <cellStyle name="Calculation 12 14 2" xfId="5874" xr:uid="{00000000-0005-0000-0000-000017160000}"/>
    <cellStyle name="Calculation 12 14 2 2" xfId="5875" xr:uid="{00000000-0005-0000-0000-000018160000}"/>
    <cellStyle name="Calculation 12 14 2 2 2" xfId="5876" xr:uid="{00000000-0005-0000-0000-000019160000}"/>
    <cellStyle name="Calculation 12 14 2 2 3" xfId="5877" xr:uid="{00000000-0005-0000-0000-00001A160000}"/>
    <cellStyle name="Calculation 12 14 2 3" xfId="5878" xr:uid="{00000000-0005-0000-0000-00001B160000}"/>
    <cellStyle name="Calculation 12 14 2 3 2" xfId="5879" xr:uid="{00000000-0005-0000-0000-00001C160000}"/>
    <cellStyle name="Calculation 12 14 2 4" xfId="5880" xr:uid="{00000000-0005-0000-0000-00001D160000}"/>
    <cellStyle name="Calculation 12 14 2 5" xfId="5881" xr:uid="{00000000-0005-0000-0000-00001E160000}"/>
    <cellStyle name="Calculation 12 14 20" xfId="5882" xr:uid="{00000000-0005-0000-0000-00001F160000}"/>
    <cellStyle name="Calculation 12 14 20 2" xfId="5883" xr:uid="{00000000-0005-0000-0000-000020160000}"/>
    <cellStyle name="Calculation 12 14 20 2 2" xfId="5884" xr:uid="{00000000-0005-0000-0000-000021160000}"/>
    <cellStyle name="Calculation 12 14 20 2 3" xfId="5885" xr:uid="{00000000-0005-0000-0000-000022160000}"/>
    <cellStyle name="Calculation 12 14 20 3" xfId="5886" xr:uid="{00000000-0005-0000-0000-000023160000}"/>
    <cellStyle name="Calculation 12 14 20 4" xfId="5887" xr:uid="{00000000-0005-0000-0000-000024160000}"/>
    <cellStyle name="Calculation 12 14 20 5" xfId="5888" xr:uid="{00000000-0005-0000-0000-000025160000}"/>
    <cellStyle name="Calculation 12 14 21" xfId="5889" xr:uid="{00000000-0005-0000-0000-000026160000}"/>
    <cellStyle name="Calculation 12 14 21 2" xfId="5890" xr:uid="{00000000-0005-0000-0000-000027160000}"/>
    <cellStyle name="Calculation 12 14 22" xfId="5891" xr:uid="{00000000-0005-0000-0000-000028160000}"/>
    <cellStyle name="Calculation 12 14 22 2" xfId="5892" xr:uid="{00000000-0005-0000-0000-000029160000}"/>
    <cellStyle name="Calculation 12 14 3" xfId="5893" xr:uid="{00000000-0005-0000-0000-00002A160000}"/>
    <cellStyle name="Calculation 12 14 3 2" xfId="5894" xr:uid="{00000000-0005-0000-0000-00002B160000}"/>
    <cellStyle name="Calculation 12 14 3 2 2" xfId="5895" xr:uid="{00000000-0005-0000-0000-00002C160000}"/>
    <cellStyle name="Calculation 12 14 3 2 3" xfId="5896" xr:uid="{00000000-0005-0000-0000-00002D160000}"/>
    <cellStyle name="Calculation 12 14 3 3" xfId="5897" xr:uid="{00000000-0005-0000-0000-00002E160000}"/>
    <cellStyle name="Calculation 12 14 3 3 2" xfId="5898" xr:uid="{00000000-0005-0000-0000-00002F160000}"/>
    <cellStyle name="Calculation 12 14 3 4" xfId="5899" xr:uid="{00000000-0005-0000-0000-000030160000}"/>
    <cellStyle name="Calculation 12 14 3 5" xfId="5900" xr:uid="{00000000-0005-0000-0000-000031160000}"/>
    <cellStyle name="Calculation 12 14 4" xfId="5901" xr:uid="{00000000-0005-0000-0000-000032160000}"/>
    <cellStyle name="Calculation 12 14 4 2" xfId="5902" xr:uid="{00000000-0005-0000-0000-000033160000}"/>
    <cellStyle name="Calculation 12 14 4 2 2" xfId="5903" xr:uid="{00000000-0005-0000-0000-000034160000}"/>
    <cellStyle name="Calculation 12 14 4 2 3" xfId="5904" xr:uid="{00000000-0005-0000-0000-000035160000}"/>
    <cellStyle name="Calculation 12 14 4 3" xfId="5905" xr:uid="{00000000-0005-0000-0000-000036160000}"/>
    <cellStyle name="Calculation 12 14 4 3 2" xfId="5906" xr:uid="{00000000-0005-0000-0000-000037160000}"/>
    <cellStyle name="Calculation 12 14 4 4" xfId="5907" xr:uid="{00000000-0005-0000-0000-000038160000}"/>
    <cellStyle name="Calculation 12 14 4 5" xfId="5908" xr:uid="{00000000-0005-0000-0000-000039160000}"/>
    <cellStyle name="Calculation 12 14 5" xfId="5909" xr:uid="{00000000-0005-0000-0000-00003A160000}"/>
    <cellStyle name="Calculation 12 14 5 2" xfId="5910" xr:uid="{00000000-0005-0000-0000-00003B160000}"/>
    <cellStyle name="Calculation 12 14 5 2 2" xfId="5911" xr:uid="{00000000-0005-0000-0000-00003C160000}"/>
    <cellStyle name="Calculation 12 14 5 2 3" xfId="5912" xr:uid="{00000000-0005-0000-0000-00003D160000}"/>
    <cellStyle name="Calculation 12 14 5 3" xfId="5913" xr:uid="{00000000-0005-0000-0000-00003E160000}"/>
    <cellStyle name="Calculation 12 14 5 3 2" xfId="5914" xr:uid="{00000000-0005-0000-0000-00003F160000}"/>
    <cellStyle name="Calculation 12 14 5 4" xfId="5915" xr:uid="{00000000-0005-0000-0000-000040160000}"/>
    <cellStyle name="Calculation 12 14 5 5" xfId="5916" xr:uid="{00000000-0005-0000-0000-000041160000}"/>
    <cellStyle name="Calculation 12 14 6" xfId="5917" xr:uid="{00000000-0005-0000-0000-000042160000}"/>
    <cellStyle name="Calculation 12 14 6 2" xfId="5918" xr:uid="{00000000-0005-0000-0000-000043160000}"/>
    <cellStyle name="Calculation 12 14 6 2 2" xfId="5919" xr:uid="{00000000-0005-0000-0000-000044160000}"/>
    <cellStyle name="Calculation 12 14 6 2 3" xfId="5920" xr:uid="{00000000-0005-0000-0000-000045160000}"/>
    <cellStyle name="Calculation 12 14 6 3" xfId="5921" xr:uid="{00000000-0005-0000-0000-000046160000}"/>
    <cellStyle name="Calculation 12 14 6 3 2" xfId="5922" xr:uid="{00000000-0005-0000-0000-000047160000}"/>
    <cellStyle name="Calculation 12 14 6 4" xfId="5923" xr:uid="{00000000-0005-0000-0000-000048160000}"/>
    <cellStyle name="Calculation 12 14 6 5" xfId="5924" xr:uid="{00000000-0005-0000-0000-000049160000}"/>
    <cellStyle name="Calculation 12 14 7" xfId="5925" xr:uid="{00000000-0005-0000-0000-00004A160000}"/>
    <cellStyle name="Calculation 12 14 7 2" xfId="5926" xr:uid="{00000000-0005-0000-0000-00004B160000}"/>
    <cellStyle name="Calculation 12 14 7 2 2" xfId="5927" xr:uid="{00000000-0005-0000-0000-00004C160000}"/>
    <cellStyle name="Calculation 12 14 7 2 3" xfId="5928" xr:uid="{00000000-0005-0000-0000-00004D160000}"/>
    <cellStyle name="Calculation 12 14 7 3" xfId="5929" xr:uid="{00000000-0005-0000-0000-00004E160000}"/>
    <cellStyle name="Calculation 12 14 7 3 2" xfId="5930" xr:uid="{00000000-0005-0000-0000-00004F160000}"/>
    <cellStyle name="Calculation 12 14 7 4" xfId="5931" xr:uid="{00000000-0005-0000-0000-000050160000}"/>
    <cellStyle name="Calculation 12 14 7 5" xfId="5932" xr:uid="{00000000-0005-0000-0000-000051160000}"/>
    <cellStyle name="Calculation 12 14 8" xfId="5933" xr:uid="{00000000-0005-0000-0000-000052160000}"/>
    <cellStyle name="Calculation 12 14 8 2" xfId="5934" xr:uid="{00000000-0005-0000-0000-000053160000}"/>
    <cellStyle name="Calculation 12 14 8 2 2" xfId="5935" xr:uid="{00000000-0005-0000-0000-000054160000}"/>
    <cellStyle name="Calculation 12 14 8 2 3" xfId="5936" xr:uid="{00000000-0005-0000-0000-000055160000}"/>
    <cellStyle name="Calculation 12 14 8 3" xfId="5937" xr:uid="{00000000-0005-0000-0000-000056160000}"/>
    <cellStyle name="Calculation 12 14 8 3 2" xfId="5938" xr:uid="{00000000-0005-0000-0000-000057160000}"/>
    <cellStyle name="Calculation 12 14 8 4" xfId="5939" xr:uid="{00000000-0005-0000-0000-000058160000}"/>
    <cellStyle name="Calculation 12 14 8 5" xfId="5940" xr:uid="{00000000-0005-0000-0000-000059160000}"/>
    <cellStyle name="Calculation 12 14 9" xfId="5941" xr:uid="{00000000-0005-0000-0000-00005A160000}"/>
    <cellStyle name="Calculation 12 14 9 2" xfId="5942" xr:uid="{00000000-0005-0000-0000-00005B160000}"/>
    <cellStyle name="Calculation 12 14 9 2 2" xfId="5943" xr:uid="{00000000-0005-0000-0000-00005C160000}"/>
    <cellStyle name="Calculation 12 14 9 2 3" xfId="5944" xr:uid="{00000000-0005-0000-0000-00005D160000}"/>
    <cellStyle name="Calculation 12 14 9 3" xfId="5945" xr:uid="{00000000-0005-0000-0000-00005E160000}"/>
    <cellStyle name="Calculation 12 14 9 3 2" xfId="5946" xr:uid="{00000000-0005-0000-0000-00005F160000}"/>
    <cellStyle name="Calculation 12 14 9 4" xfId="5947" xr:uid="{00000000-0005-0000-0000-000060160000}"/>
    <cellStyle name="Calculation 12 14 9 5" xfId="5948" xr:uid="{00000000-0005-0000-0000-000061160000}"/>
    <cellStyle name="Calculation 12 15" xfId="5949" xr:uid="{00000000-0005-0000-0000-000062160000}"/>
    <cellStyle name="Calculation 12 15 10" xfId="5950" xr:uid="{00000000-0005-0000-0000-000063160000}"/>
    <cellStyle name="Calculation 12 15 10 2" xfId="5951" xr:uid="{00000000-0005-0000-0000-000064160000}"/>
    <cellStyle name="Calculation 12 15 10 2 2" xfId="5952" xr:uid="{00000000-0005-0000-0000-000065160000}"/>
    <cellStyle name="Calculation 12 15 10 2 3" xfId="5953" xr:uid="{00000000-0005-0000-0000-000066160000}"/>
    <cellStyle name="Calculation 12 15 10 3" xfId="5954" xr:uid="{00000000-0005-0000-0000-000067160000}"/>
    <cellStyle name="Calculation 12 15 10 3 2" xfId="5955" xr:uid="{00000000-0005-0000-0000-000068160000}"/>
    <cellStyle name="Calculation 12 15 10 4" xfId="5956" xr:uid="{00000000-0005-0000-0000-000069160000}"/>
    <cellStyle name="Calculation 12 15 10 5" xfId="5957" xr:uid="{00000000-0005-0000-0000-00006A160000}"/>
    <cellStyle name="Calculation 12 15 11" xfId="5958" xr:uid="{00000000-0005-0000-0000-00006B160000}"/>
    <cellStyle name="Calculation 12 15 11 2" xfId="5959" xr:uid="{00000000-0005-0000-0000-00006C160000}"/>
    <cellStyle name="Calculation 12 15 11 2 2" xfId="5960" xr:uid="{00000000-0005-0000-0000-00006D160000}"/>
    <cellStyle name="Calculation 12 15 11 2 3" xfId="5961" xr:uid="{00000000-0005-0000-0000-00006E160000}"/>
    <cellStyle name="Calculation 12 15 11 3" xfId="5962" xr:uid="{00000000-0005-0000-0000-00006F160000}"/>
    <cellStyle name="Calculation 12 15 11 3 2" xfId="5963" xr:uid="{00000000-0005-0000-0000-000070160000}"/>
    <cellStyle name="Calculation 12 15 11 4" xfId="5964" xr:uid="{00000000-0005-0000-0000-000071160000}"/>
    <cellStyle name="Calculation 12 15 11 5" xfId="5965" xr:uid="{00000000-0005-0000-0000-000072160000}"/>
    <cellStyle name="Calculation 12 15 12" xfId="5966" xr:uid="{00000000-0005-0000-0000-000073160000}"/>
    <cellStyle name="Calculation 12 15 12 2" xfId="5967" xr:uid="{00000000-0005-0000-0000-000074160000}"/>
    <cellStyle name="Calculation 12 15 12 2 2" xfId="5968" xr:uid="{00000000-0005-0000-0000-000075160000}"/>
    <cellStyle name="Calculation 12 15 12 2 3" xfId="5969" xr:uid="{00000000-0005-0000-0000-000076160000}"/>
    <cellStyle name="Calculation 12 15 12 3" xfId="5970" xr:uid="{00000000-0005-0000-0000-000077160000}"/>
    <cellStyle name="Calculation 12 15 12 3 2" xfId="5971" xr:uid="{00000000-0005-0000-0000-000078160000}"/>
    <cellStyle name="Calculation 12 15 12 4" xfId="5972" xr:uid="{00000000-0005-0000-0000-000079160000}"/>
    <cellStyle name="Calculation 12 15 12 5" xfId="5973" xr:uid="{00000000-0005-0000-0000-00007A160000}"/>
    <cellStyle name="Calculation 12 15 13" xfId="5974" xr:uid="{00000000-0005-0000-0000-00007B160000}"/>
    <cellStyle name="Calculation 12 15 13 2" xfId="5975" xr:uid="{00000000-0005-0000-0000-00007C160000}"/>
    <cellStyle name="Calculation 12 15 13 2 2" xfId="5976" xr:uid="{00000000-0005-0000-0000-00007D160000}"/>
    <cellStyle name="Calculation 12 15 13 2 3" xfId="5977" xr:uid="{00000000-0005-0000-0000-00007E160000}"/>
    <cellStyle name="Calculation 12 15 13 3" xfId="5978" xr:uid="{00000000-0005-0000-0000-00007F160000}"/>
    <cellStyle name="Calculation 12 15 13 3 2" xfId="5979" xr:uid="{00000000-0005-0000-0000-000080160000}"/>
    <cellStyle name="Calculation 12 15 13 4" xfId="5980" xr:uid="{00000000-0005-0000-0000-000081160000}"/>
    <cellStyle name="Calculation 12 15 13 5" xfId="5981" xr:uid="{00000000-0005-0000-0000-000082160000}"/>
    <cellStyle name="Calculation 12 15 14" xfId="5982" xr:uid="{00000000-0005-0000-0000-000083160000}"/>
    <cellStyle name="Calculation 12 15 14 2" xfId="5983" xr:uid="{00000000-0005-0000-0000-000084160000}"/>
    <cellStyle name="Calculation 12 15 14 2 2" xfId="5984" xr:uid="{00000000-0005-0000-0000-000085160000}"/>
    <cellStyle name="Calculation 12 15 14 2 3" xfId="5985" xr:uid="{00000000-0005-0000-0000-000086160000}"/>
    <cellStyle name="Calculation 12 15 14 3" xfId="5986" xr:uid="{00000000-0005-0000-0000-000087160000}"/>
    <cellStyle name="Calculation 12 15 14 3 2" xfId="5987" xr:uid="{00000000-0005-0000-0000-000088160000}"/>
    <cellStyle name="Calculation 12 15 14 4" xfId="5988" xr:uid="{00000000-0005-0000-0000-000089160000}"/>
    <cellStyle name="Calculation 12 15 14 5" xfId="5989" xr:uid="{00000000-0005-0000-0000-00008A160000}"/>
    <cellStyle name="Calculation 12 15 15" xfId="5990" xr:uid="{00000000-0005-0000-0000-00008B160000}"/>
    <cellStyle name="Calculation 12 15 15 2" xfId="5991" xr:uid="{00000000-0005-0000-0000-00008C160000}"/>
    <cellStyle name="Calculation 12 15 15 2 2" xfId="5992" xr:uid="{00000000-0005-0000-0000-00008D160000}"/>
    <cellStyle name="Calculation 12 15 15 2 3" xfId="5993" xr:uid="{00000000-0005-0000-0000-00008E160000}"/>
    <cellStyle name="Calculation 12 15 15 3" xfId="5994" xr:uid="{00000000-0005-0000-0000-00008F160000}"/>
    <cellStyle name="Calculation 12 15 15 3 2" xfId="5995" xr:uid="{00000000-0005-0000-0000-000090160000}"/>
    <cellStyle name="Calculation 12 15 15 4" xfId="5996" xr:uid="{00000000-0005-0000-0000-000091160000}"/>
    <cellStyle name="Calculation 12 15 15 5" xfId="5997" xr:uid="{00000000-0005-0000-0000-000092160000}"/>
    <cellStyle name="Calculation 12 15 16" xfId="5998" xr:uid="{00000000-0005-0000-0000-000093160000}"/>
    <cellStyle name="Calculation 12 15 16 2" xfId="5999" xr:uid="{00000000-0005-0000-0000-000094160000}"/>
    <cellStyle name="Calculation 12 15 16 2 2" xfId="6000" xr:uid="{00000000-0005-0000-0000-000095160000}"/>
    <cellStyle name="Calculation 12 15 16 2 3" xfId="6001" xr:uid="{00000000-0005-0000-0000-000096160000}"/>
    <cellStyle name="Calculation 12 15 16 3" xfId="6002" xr:uid="{00000000-0005-0000-0000-000097160000}"/>
    <cellStyle name="Calculation 12 15 16 3 2" xfId="6003" xr:uid="{00000000-0005-0000-0000-000098160000}"/>
    <cellStyle name="Calculation 12 15 16 4" xfId="6004" xr:uid="{00000000-0005-0000-0000-000099160000}"/>
    <cellStyle name="Calculation 12 15 16 5" xfId="6005" xr:uid="{00000000-0005-0000-0000-00009A160000}"/>
    <cellStyle name="Calculation 12 15 17" xfId="6006" xr:uid="{00000000-0005-0000-0000-00009B160000}"/>
    <cellStyle name="Calculation 12 15 17 2" xfId="6007" xr:uid="{00000000-0005-0000-0000-00009C160000}"/>
    <cellStyle name="Calculation 12 15 17 2 2" xfId="6008" xr:uid="{00000000-0005-0000-0000-00009D160000}"/>
    <cellStyle name="Calculation 12 15 17 2 3" xfId="6009" xr:uid="{00000000-0005-0000-0000-00009E160000}"/>
    <cellStyle name="Calculation 12 15 17 3" xfId="6010" xr:uid="{00000000-0005-0000-0000-00009F160000}"/>
    <cellStyle name="Calculation 12 15 17 3 2" xfId="6011" xr:uid="{00000000-0005-0000-0000-0000A0160000}"/>
    <cellStyle name="Calculation 12 15 17 4" xfId="6012" xr:uid="{00000000-0005-0000-0000-0000A1160000}"/>
    <cellStyle name="Calculation 12 15 17 5" xfId="6013" xr:uid="{00000000-0005-0000-0000-0000A2160000}"/>
    <cellStyle name="Calculation 12 15 18" xfId="6014" xr:uid="{00000000-0005-0000-0000-0000A3160000}"/>
    <cellStyle name="Calculation 12 15 18 2" xfId="6015" xr:uid="{00000000-0005-0000-0000-0000A4160000}"/>
    <cellStyle name="Calculation 12 15 18 2 2" xfId="6016" xr:uid="{00000000-0005-0000-0000-0000A5160000}"/>
    <cellStyle name="Calculation 12 15 18 2 3" xfId="6017" xr:uid="{00000000-0005-0000-0000-0000A6160000}"/>
    <cellStyle name="Calculation 12 15 18 3" xfId="6018" xr:uid="{00000000-0005-0000-0000-0000A7160000}"/>
    <cellStyle name="Calculation 12 15 18 3 2" xfId="6019" xr:uid="{00000000-0005-0000-0000-0000A8160000}"/>
    <cellStyle name="Calculation 12 15 18 4" xfId="6020" xr:uid="{00000000-0005-0000-0000-0000A9160000}"/>
    <cellStyle name="Calculation 12 15 18 5" xfId="6021" xr:uid="{00000000-0005-0000-0000-0000AA160000}"/>
    <cellStyle name="Calculation 12 15 19" xfId="6022" xr:uid="{00000000-0005-0000-0000-0000AB160000}"/>
    <cellStyle name="Calculation 12 15 19 2" xfId="6023" xr:uid="{00000000-0005-0000-0000-0000AC160000}"/>
    <cellStyle name="Calculation 12 15 19 2 2" xfId="6024" xr:uid="{00000000-0005-0000-0000-0000AD160000}"/>
    <cellStyle name="Calculation 12 15 19 2 3" xfId="6025" xr:uid="{00000000-0005-0000-0000-0000AE160000}"/>
    <cellStyle name="Calculation 12 15 19 3" xfId="6026" xr:uid="{00000000-0005-0000-0000-0000AF160000}"/>
    <cellStyle name="Calculation 12 15 19 3 2" xfId="6027" xr:uid="{00000000-0005-0000-0000-0000B0160000}"/>
    <cellStyle name="Calculation 12 15 19 4" xfId="6028" xr:uid="{00000000-0005-0000-0000-0000B1160000}"/>
    <cellStyle name="Calculation 12 15 19 5" xfId="6029" xr:uid="{00000000-0005-0000-0000-0000B2160000}"/>
    <cellStyle name="Calculation 12 15 2" xfId="6030" xr:uid="{00000000-0005-0000-0000-0000B3160000}"/>
    <cellStyle name="Calculation 12 15 2 2" xfId="6031" xr:uid="{00000000-0005-0000-0000-0000B4160000}"/>
    <cellStyle name="Calculation 12 15 2 2 2" xfId="6032" xr:uid="{00000000-0005-0000-0000-0000B5160000}"/>
    <cellStyle name="Calculation 12 15 2 2 3" xfId="6033" xr:uid="{00000000-0005-0000-0000-0000B6160000}"/>
    <cellStyle name="Calculation 12 15 2 3" xfId="6034" xr:uid="{00000000-0005-0000-0000-0000B7160000}"/>
    <cellStyle name="Calculation 12 15 2 3 2" xfId="6035" xr:uid="{00000000-0005-0000-0000-0000B8160000}"/>
    <cellStyle name="Calculation 12 15 2 4" xfId="6036" xr:uid="{00000000-0005-0000-0000-0000B9160000}"/>
    <cellStyle name="Calculation 12 15 2 5" xfId="6037" xr:uid="{00000000-0005-0000-0000-0000BA160000}"/>
    <cellStyle name="Calculation 12 15 20" xfId="6038" xr:uid="{00000000-0005-0000-0000-0000BB160000}"/>
    <cellStyle name="Calculation 12 15 20 2" xfId="6039" xr:uid="{00000000-0005-0000-0000-0000BC160000}"/>
    <cellStyle name="Calculation 12 15 20 2 2" xfId="6040" xr:uid="{00000000-0005-0000-0000-0000BD160000}"/>
    <cellStyle name="Calculation 12 15 20 2 3" xfId="6041" xr:uid="{00000000-0005-0000-0000-0000BE160000}"/>
    <cellStyle name="Calculation 12 15 20 3" xfId="6042" xr:uid="{00000000-0005-0000-0000-0000BF160000}"/>
    <cellStyle name="Calculation 12 15 20 4" xfId="6043" xr:uid="{00000000-0005-0000-0000-0000C0160000}"/>
    <cellStyle name="Calculation 12 15 20 5" xfId="6044" xr:uid="{00000000-0005-0000-0000-0000C1160000}"/>
    <cellStyle name="Calculation 12 15 21" xfId="6045" xr:uid="{00000000-0005-0000-0000-0000C2160000}"/>
    <cellStyle name="Calculation 12 15 21 2" xfId="6046" xr:uid="{00000000-0005-0000-0000-0000C3160000}"/>
    <cellStyle name="Calculation 12 15 22" xfId="6047" xr:uid="{00000000-0005-0000-0000-0000C4160000}"/>
    <cellStyle name="Calculation 12 15 22 2" xfId="6048" xr:uid="{00000000-0005-0000-0000-0000C5160000}"/>
    <cellStyle name="Calculation 12 15 3" xfId="6049" xr:uid="{00000000-0005-0000-0000-0000C6160000}"/>
    <cellStyle name="Calculation 12 15 3 2" xfId="6050" xr:uid="{00000000-0005-0000-0000-0000C7160000}"/>
    <cellStyle name="Calculation 12 15 3 2 2" xfId="6051" xr:uid="{00000000-0005-0000-0000-0000C8160000}"/>
    <cellStyle name="Calculation 12 15 3 2 3" xfId="6052" xr:uid="{00000000-0005-0000-0000-0000C9160000}"/>
    <cellStyle name="Calculation 12 15 3 3" xfId="6053" xr:uid="{00000000-0005-0000-0000-0000CA160000}"/>
    <cellStyle name="Calculation 12 15 3 3 2" xfId="6054" xr:uid="{00000000-0005-0000-0000-0000CB160000}"/>
    <cellStyle name="Calculation 12 15 3 4" xfId="6055" xr:uid="{00000000-0005-0000-0000-0000CC160000}"/>
    <cellStyle name="Calculation 12 15 3 5" xfId="6056" xr:uid="{00000000-0005-0000-0000-0000CD160000}"/>
    <cellStyle name="Calculation 12 15 4" xfId="6057" xr:uid="{00000000-0005-0000-0000-0000CE160000}"/>
    <cellStyle name="Calculation 12 15 4 2" xfId="6058" xr:uid="{00000000-0005-0000-0000-0000CF160000}"/>
    <cellStyle name="Calculation 12 15 4 2 2" xfId="6059" xr:uid="{00000000-0005-0000-0000-0000D0160000}"/>
    <cellStyle name="Calculation 12 15 4 2 3" xfId="6060" xr:uid="{00000000-0005-0000-0000-0000D1160000}"/>
    <cellStyle name="Calculation 12 15 4 3" xfId="6061" xr:uid="{00000000-0005-0000-0000-0000D2160000}"/>
    <cellStyle name="Calculation 12 15 4 3 2" xfId="6062" xr:uid="{00000000-0005-0000-0000-0000D3160000}"/>
    <cellStyle name="Calculation 12 15 4 4" xfId="6063" xr:uid="{00000000-0005-0000-0000-0000D4160000}"/>
    <cellStyle name="Calculation 12 15 4 5" xfId="6064" xr:uid="{00000000-0005-0000-0000-0000D5160000}"/>
    <cellStyle name="Calculation 12 15 5" xfId="6065" xr:uid="{00000000-0005-0000-0000-0000D6160000}"/>
    <cellStyle name="Calculation 12 15 5 2" xfId="6066" xr:uid="{00000000-0005-0000-0000-0000D7160000}"/>
    <cellStyle name="Calculation 12 15 5 2 2" xfId="6067" xr:uid="{00000000-0005-0000-0000-0000D8160000}"/>
    <cellStyle name="Calculation 12 15 5 2 3" xfId="6068" xr:uid="{00000000-0005-0000-0000-0000D9160000}"/>
    <cellStyle name="Calculation 12 15 5 3" xfId="6069" xr:uid="{00000000-0005-0000-0000-0000DA160000}"/>
    <cellStyle name="Calculation 12 15 5 3 2" xfId="6070" xr:uid="{00000000-0005-0000-0000-0000DB160000}"/>
    <cellStyle name="Calculation 12 15 5 4" xfId="6071" xr:uid="{00000000-0005-0000-0000-0000DC160000}"/>
    <cellStyle name="Calculation 12 15 5 5" xfId="6072" xr:uid="{00000000-0005-0000-0000-0000DD160000}"/>
    <cellStyle name="Calculation 12 15 6" xfId="6073" xr:uid="{00000000-0005-0000-0000-0000DE160000}"/>
    <cellStyle name="Calculation 12 15 6 2" xfId="6074" xr:uid="{00000000-0005-0000-0000-0000DF160000}"/>
    <cellStyle name="Calculation 12 15 6 2 2" xfId="6075" xr:uid="{00000000-0005-0000-0000-0000E0160000}"/>
    <cellStyle name="Calculation 12 15 6 2 3" xfId="6076" xr:uid="{00000000-0005-0000-0000-0000E1160000}"/>
    <cellStyle name="Calculation 12 15 6 3" xfId="6077" xr:uid="{00000000-0005-0000-0000-0000E2160000}"/>
    <cellStyle name="Calculation 12 15 6 3 2" xfId="6078" xr:uid="{00000000-0005-0000-0000-0000E3160000}"/>
    <cellStyle name="Calculation 12 15 6 4" xfId="6079" xr:uid="{00000000-0005-0000-0000-0000E4160000}"/>
    <cellStyle name="Calculation 12 15 6 5" xfId="6080" xr:uid="{00000000-0005-0000-0000-0000E5160000}"/>
    <cellStyle name="Calculation 12 15 7" xfId="6081" xr:uid="{00000000-0005-0000-0000-0000E6160000}"/>
    <cellStyle name="Calculation 12 15 7 2" xfId="6082" xr:uid="{00000000-0005-0000-0000-0000E7160000}"/>
    <cellStyle name="Calculation 12 15 7 2 2" xfId="6083" xr:uid="{00000000-0005-0000-0000-0000E8160000}"/>
    <cellStyle name="Calculation 12 15 7 2 3" xfId="6084" xr:uid="{00000000-0005-0000-0000-0000E9160000}"/>
    <cellStyle name="Calculation 12 15 7 3" xfId="6085" xr:uid="{00000000-0005-0000-0000-0000EA160000}"/>
    <cellStyle name="Calculation 12 15 7 3 2" xfId="6086" xr:uid="{00000000-0005-0000-0000-0000EB160000}"/>
    <cellStyle name="Calculation 12 15 7 4" xfId="6087" xr:uid="{00000000-0005-0000-0000-0000EC160000}"/>
    <cellStyle name="Calculation 12 15 7 5" xfId="6088" xr:uid="{00000000-0005-0000-0000-0000ED160000}"/>
    <cellStyle name="Calculation 12 15 8" xfId="6089" xr:uid="{00000000-0005-0000-0000-0000EE160000}"/>
    <cellStyle name="Calculation 12 15 8 2" xfId="6090" xr:uid="{00000000-0005-0000-0000-0000EF160000}"/>
    <cellStyle name="Calculation 12 15 8 2 2" xfId="6091" xr:uid="{00000000-0005-0000-0000-0000F0160000}"/>
    <cellStyle name="Calculation 12 15 8 2 3" xfId="6092" xr:uid="{00000000-0005-0000-0000-0000F1160000}"/>
    <cellStyle name="Calculation 12 15 8 3" xfId="6093" xr:uid="{00000000-0005-0000-0000-0000F2160000}"/>
    <cellStyle name="Calculation 12 15 8 3 2" xfId="6094" xr:uid="{00000000-0005-0000-0000-0000F3160000}"/>
    <cellStyle name="Calculation 12 15 8 4" xfId="6095" xr:uid="{00000000-0005-0000-0000-0000F4160000}"/>
    <cellStyle name="Calculation 12 15 8 5" xfId="6096" xr:uid="{00000000-0005-0000-0000-0000F5160000}"/>
    <cellStyle name="Calculation 12 15 9" xfId="6097" xr:uid="{00000000-0005-0000-0000-0000F6160000}"/>
    <cellStyle name="Calculation 12 15 9 2" xfId="6098" xr:uid="{00000000-0005-0000-0000-0000F7160000}"/>
    <cellStyle name="Calculation 12 15 9 2 2" xfId="6099" xr:uid="{00000000-0005-0000-0000-0000F8160000}"/>
    <cellStyle name="Calculation 12 15 9 2 3" xfId="6100" xr:uid="{00000000-0005-0000-0000-0000F9160000}"/>
    <cellStyle name="Calculation 12 15 9 3" xfId="6101" xr:uid="{00000000-0005-0000-0000-0000FA160000}"/>
    <cellStyle name="Calculation 12 15 9 3 2" xfId="6102" xr:uid="{00000000-0005-0000-0000-0000FB160000}"/>
    <cellStyle name="Calculation 12 15 9 4" xfId="6103" xr:uid="{00000000-0005-0000-0000-0000FC160000}"/>
    <cellStyle name="Calculation 12 15 9 5" xfId="6104" xr:uid="{00000000-0005-0000-0000-0000FD160000}"/>
    <cellStyle name="Calculation 12 16" xfId="6105" xr:uid="{00000000-0005-0000-0000-0000FE160000}"/>
    <cellStyle name="Calculation 12 16 10" xfId="6106" xr:uid="{00000000-0005-0000-0000-0000FF160000}"/>
    <cellStyle name="Calculation 12 16 10 2" xfId="6107" xr:uid="{00000000-0005-0000-0000-000000170000}"/>
    <cellStyle name="Calculation 12 16 10 2 2" xfId="6108" xr:uid="{00000000-0005-0000-0000-000001170000}"/>
    <cellStyle name="Calculation 12 16 10 2 3" xfId="6109" xr:uid="{00000000-0005-0000-0000-000002170000}"/>
    <cellStyle name="Calculation 12 16 10 3" xfId="6110" xr:uid="{00000000-0005-0000-0000-000003170000}"/>
    <cellStyle name="Calculation 12 16 10 3 2" xfId="6111" xr:uid="{00000000-0005-0000-0000-000004170000}"/>
    <cellStyle name="Calculation 12 16 10 4" xfId="6112" xr:uid="{00000000-0005-0000-0000-000005170000}"/>
    <cellStyle name="Calculation 12 16 10 5" xfId="6113" xr:uid="{00000000-0005-0000-0000-000006170000}"/>
    <cellStyle name="Calculation 12 16 11" xfId="6114" xr:uid="{00000000-0005-0000-0000-000007170000}"/>
    <cellStyle name="Calculation 12 16 11 2" xfId="6115" xr:uid="{00000000-0005-0000-0000-000008170000}"/>
    <cellStyle name="Calculation 12 16 11 2 2" xfId="6116" xr:uid="{00000000-0005-0000-0000-000009170000}"/>
    <cellStyle name="Calculation 12 16 11 2 3" xfId="6117" xr:uid="{00000000-0005-0000-0000-00000A170000}"/>
    <cellStyle name="Calculation 12 16 11 3" xfId="6118" xr:uid="{00000000-0005-0000-0000-00000B170000}"/>
    <cellStyle name="Calculation 12 16 11 3 2" xfId="6119" xr:uid="{00000000-0005-0000-0000-00000C170000}"/>
    <cellStyle name="Calculation 12 16 11 4" xfId="6120" xr:uid="{00000000-0005-0000-0000-00000D170000}"/>
    <cellStyle name="Calculation 12 16 11 5" xfId="6121" xr:uid="{00000000-0005-0000-0000-00000E170000}"/>
    <cellStyle name="Calculation 12 16 12" xfId="6122" xr:uid="{00000000-0005-0000-0000-00000F170000}"/>
    <cellStyle name="Calculation 12 16 12 2" xfId="6123" xr:uid="{00000000-0005-0000-0000-000010170000}"/>
    <cellStyle name="Calculation 12 16 12 2 2" xfId="6124" xr:uid="{00000000-0005-0000-0000-000011170000}"/>
    <cellStyle name="Calculation 12 16 12 2 3" xfId="6125" xr:uid="{00000000-0005-0000-0000-000012170000}"/>
    <cellStyle name="Calculation 12 16 12 3" xfId="6126" xr:uid="{00000000-0005-0000-0000-000013170000}"/>
    <cellStyle name="Calculation 12 16 12 3 2" xfId="6127" xr:uid="{00000000-0005-0000-0000-000014170000}"/>
    <cellStyle name="Calculation 12 16 12 4" xfId="6128" xr:uid="{00000000-0005-0000-0000-000015170000}"/>
    <cellStyle name="Calculation 12 16 12 5" xfId="6129" xr:uid="{00000000-0005-0000-0000-000016170000}"/>
    <cellStyle name="Calculation 12 16 13" xfId="6130" xr:uid="{00000000-0005-0000-0000-000017170000}"/>
    <cellStyle name="Calculation 12 16 13 2" xfId="6131" xr:uid="{00000000-0005-0000-0000-000018170000}"/>
    <cellStyle name="Calculation 12 16 13 2 2" xfId="6132" xr:uid="{00000000-0005-0000-0000-000019170000}"/>
    <cellStyle name="Calculation 12 16 13 2 3" xfId="6133" xr:uid="{00000000-0005-0000-0000-00001A170000}"/>
    <cellStyle name="Calculation 12 16 13 3" xfId="6134" xr:uid="{00000000-0005-0000-0000-00001B170000}"/>
    <cellStyle name="Calculation 12 16 13 3 2" xfId="6135" xr:uid="{00000000-0005-0000-0000-00001C170000}"/>
    <cellStyle name="Calculation 12 16 13 4" xfId="6136" xr:uid="{00000000-0005-0000-0000-00001D170000}"/>
    <cellStyle name="Calculation 12 16 13 5" xfId="6137" xr:uid="{00000000-0005-0000-0000-00001E170000}"/>
    <cellStyle name="Calculation 12 16 14" xfId="6138" xr:uid="{00000000-0005-0000-0000-00001F170000}"/>
    <cellStyle name="Calculation 12 16 14 2" xfId="6139" xr:uid="{00000000-0005-0000-0000-000020170000}"/>
    <cellStyle name="Calculation 12 16 14 2 2" xfId="6140" xr:uid="{00000000-0005-0000-0000-000021170000}"/>
    <cellStyle name="Calculation 12 16 14 2 3" xfId="6141" xr:uid="{00000000-0005-0000-0000-000022170000}"/>
    <cellStyle name="Calculation 12 16 14 3" xfId="6142" xr:uid="{00000000-0005-0000-0000-000023170000}"/>
    <cellStyle name="Calculation 12 16 14 3 2" xfId="6143" xr:uid="{00000000-0005-0000-0000-000024170000}"/>
    <cellStyle name="Calculation 12 16 14 4" xfId="6144" xr:uid="{00000000-0005-0000-0000-000025170000}"/>
    <cellStyle name="Calculation 12 16 14 5" xfId="6145" xr:uid="{00000000-0005-0000-0000-000026170000}"/>
    <cellStyle name="Calculation 12 16 15" xfId="6146" xr:uid="{00000000-0005-0000-0000-000027170000}"/>
    <cellStyle name="Calculation 12 16 15 2" xfId="6147" xr:uid="{00000000-0005-0000-0000-000028170000}"/>
    <cellStyle name="Calculation 12 16 15 2 2" xfId="6148" xr:uid="{00000000-0005-0000-0000-000029170000}"/>
    <cellStyle name="Calculation 12 16 15 2 3" xfId="6149" xr:uid="{00000000-0005-0000-0000-00002A170000}"/>
    <cellStyle name="Calculation 12 16 15 3" xfId="6150" xr:uid="{00000000-0005-0000-0000-00002B170000}"/>
    <cellStyle name="Calculation 12 16 15 3 2" xfId="6151" xr:uid="{00000000-0005-0000-0000-00002C170000}"/>
    <cellStyle name="Calculation 12 16 15 4" xfId="6152" xr:uid="{00000000-0005-0000-0000-00002D170000}"/>
    <cellStyle name="Calculation 12 16 15 5" xfId="6153" xr:uid="{00000000-0005-0000-0000-00002E170000}"/>
    <cellStyle name="Calculation 12 16 16" xfId="6154" xr:uid="{00000000-0005-0000-0000-00002F170000}"/>
    <cellStyle name="Calculation 12 16 16 2" xfId="6155" xr:uid="{00000000-0005-0000-0000-000030170000}"/>
    <cellStyle name="Calculation 12 16 16 2 2" xfId="6156" xr:uid="{00000000-0005-0000-0000-000031170000}"/>
    <cellStyle name="Calculation 12 16 16 2 3" xfId="6157" xr:uid="{00000000-0005-0000-0000-000032170000}"/>
    <cellStyle name="Calculation 12 16 16 3" xfId="6158" xr:uid="{00000000-0005-0000-0000-000033170000}"/>
    <cellStyle name="Calculation 12 16 16 3 2" xfId="6159" xr:uid="{00000000-0005-0000-0000-000034170000}"/>
    <cellStyle name="Calculation 12 16 16 4" xfId="6160" xr:uid="{00000000-0005-0000-0000-000035170000}"/>
    <cellStyle name="Calculation 12 16 16 5" xfId="6161" xr:uid="{00000000-0005-0000-0000-000036170000}"/>
    <cellStyle name="Calculation 12 16 17" xfId="6162" xr:uid="{00000000-0005-0000-0000-000037170000}"/>
    <cellStyle name="Calculation 12 16 17 2" xfId="6163" xr:uid="{00000000-0005-0000-0000-000038170000}"/>
    <cellStyle name="Calculation 12 16 17 2 2" xfId="6164" xr:uid="{00000000-0005-0000-0000-000039170000}"/>
    <cellStyle name="Calculation 12 16 17 2 3" xfId="6165" xr:uid="{00000000-0005-0000-0000-00003A170000}"/>
    <cellStyle name="Calculation 12 16 17 3" xfId="6166" xr:uid="{00000000-0005-0000-0000-00003B170000}"/>
    <cellStyle name="Calculation 12 16 17 3 2" xfId="6167" xr:uid="{00000000-0005-0000-0000-00003C170000}"/>
    <cellStyle name="Calculation 12 16 17 4" xfId="6168" xr:uid="{00000000-0005-0000-0000-00003D170000}"/>
    <cellStyle name="Calculation 12 16 17 5" xfId="6169" xr:uid="{00000000-0005-0000-0000-00003E170000}"/>
    <cellStyle name="Calculation 12 16 18" xfId="6170" xr:uid="{00000000-0005-0000-0000-00003F170000}"/>
    <cellStyle name="Calculation 12 16 18 2" xfId="6171" xr:uid="{00000000-0005-0000-0000-000040170000}"/>
    <cellStyle name="Calculation 12 16 18 2 2" xfId="6172" xr:uid="{00000000-0005-0000-0000-000041170000}"/>
    <cellStyle name="Calculation 12 16 18 2 3" xfId="6173" xr:uid="{00000000-0005-0000-0000-000042170000}"/>
    <cellStyle name="Calculation 12 16 18 3" xfId="6174" xr:uid="{00000000-0005-0000-0000-000043170000}"/>
    <cellStyle name="Calculation 12 16 18 3 2" xfId="6175" xr:uid="{00000000-0005-0000-0000-000044170000}"/>
    <cellStyle name="Calculation 12 16 18 4" xfId="6176" xr:uid="{00000000-0005-0000-0000-000045170000}"/>
    <cellStyle name="Calculation 12 16 18 5" xfId="6177" xr:uid="{00000000-0005-0000-0000-000046170000}"/>
    <cellStyle name="Calculation 12 16 19" xfId="6178" xr:uid="{00000000-0005-0000-0000-000047170000}"/>
    <cellStyle name="Calculation 12 16 19 2" xfId="6179" xr:uid="{00000000-0005-0000-0000-000048170000}"/>
    <cellStyle name="Calculation 12 16 19 2 2" xfId="6180" xr:uid="{00000000-0005-0000-0000-000049170000}"/>
    <cellStyle name="Calculation 12 16 19 2 3" xfId="6181" xr:uid="{00000000-0005-0000-0000-00004A170000}"/>
    <cellStyle name="Calculation 12 16 19 3" xfId="6182" xr:uid="{00000000-0005-0000-0000-00004B170000}"/>
    <cellStyle name="Calculation 12 16 19 3 2" xfId="6183" xr:uid="{00000000-0005-0000-0000-00004C170000}"/>
    <cellStyle name="Calculation 12 16 19 4" xfId="6184" xr:uid="{00000000-0005-0000-0000-00004D170000}"/>
    <cellStyle name="Calculation 12 16 19 5" xfId="6185" xr:uid="{00000000-0005-0000-0000-00004E170000}"/>
    <cellStyle name="Calculation 12 16 2" xfId="6186" xr:uid="{00000000-0005-0000-0000-00004F170000}"/>
    <cellStyle name="Calculation 12 16 2 2" xfId="6187" xr:uid="{00000000-0005-0000-0000-000050170000}"/>
    <cellStyle name="Calculation 12 16 2 2 2" xfId="6188" xr:uid="{00000000-0005-0000-0000-000051170000}"/>
    <cellStyle name="Calculation 12 16 2 2 3" xfId="6189" xr:uid="{00000000-0005-0000-0000-000052170000}"/>
    <cellStyle name="Calculation 12 16 2 3" xfId="6190" xr:uid="{00000000-0005-0000-0000-000053170000}"/>
    <cellStyle name="Calculation 12 16 2 3 2" xfId="6191" xr:uid="{00000000-0005-0000-0000-000054170000}"/>
    <cellStyle name="Calculation 12 16 2 4" xfId="6192" xr:uid="{00000000-0005-0000-0000-000055170000}"/>
    <cellStyle name="Calculation 12 16 2 5" xfId="6193" xr:uid="{00000000-0005-0000-0000-000056170000}"/>
    <cellStyle name="Calculation 12 16 20" xfId="6194" xr:uid="{00000000-0005-0000-0000-000057170000}"/>
    <cellStyle name="Calculation 12 16 20 2" xfId="6195" xr:uid="{00000000-0005-0000-0000-000058170000}"/>
    <cellStyle name="Calculation 12 16 20 2 2" xfId="6196" xr:uid="{00000000-0005-0000-0000-000059170000}"/>
    <cellStyle name="Calculation 12 16 20 2 3" xfId="6197" xr:uid="{00000000-0005-0000-0000-00005A170000}"/>
    <cellStyle name="Calculation 12 16 20 3" xfId="6198" xr:uid="{00000000-0005-0000-0000-00005B170000}"/>
    <cellStyle name="Calculation 12 16 20 4" xfId="6199" xr:uid="{00000000-0005-0000-0000-00005C170000}"/>
    <cellStyle name="Calculation 12 16 20 5" xfId="6200" xr:uid="{00000000-0005-0000-0000-00005D170000}"/>
    <cellStyle name="Calculation 12 16 21" xfId="6201" xr:uid="{00000000-0005-0000-0000-00005E170000}"/>
    <cellStyle name="Calculation 12 16 21 2" xfId="6202" xr:uid="{00000000-0005-0000-0000-00005F170000}"/>
    <cellStyle name="Calculation 12 16 22" xfId="6203" xr:uid="{00000000-0005-0000-0000-000060170000}"/>
    <cellStyle name="Calculation 12 16 22 2" xfId="6204" xr:uid="{00000000-0005-0000-0000-000061170000}"/>
    <cellStyle name="Calculation 12 16 3" xfId="6205" xr:uid="{00000000-0005-0000-0000-000062170000}"/>
    <cellStyle name="Calculation 12 16 3 2" xfId="6206" xr:uid="{00000000-0005-0000-0000-000063170000}"/>
    <cellStyle name="Calculation 12 16 3 2 2" xfId="6207" xr:uid="{00000000-0005-0000-0000-000064170000}"/>
    <cellStyle name="Calculation 12 16 3 2 3" xfId="6208" xr:uid="{00000000-0005-0000-0000-000065170000}"/>
    <cellStyle name="Calculation 12 16 3 3" xfId="6209" xr:uid="{00000000-0005-0000-0000-000066170000}"/>
    <cellStyle name="Calculation 12 16 3 3 2" xfId="6210" xr:uid="{00000000-0005-0000-0000-000067170000}"/>
    <cellStyle name="Calculation 12 16 3 4" xfId="6211" xr:uid="{00000000-0005-0000-0000-000068170000}"/>
    <cellStyle name="Calculation 12 16 3 5" xfId="6212" xr:uid="{00000000-0005-0000-0000-000069170000}"/>
    <cellStyle name="Calculation 12 16 4" xfId="6213" xr:uid="{00000000-0005-0000-0000-00006A170000}"/>
    <cellStyle name="Calculation 12 16 4 2" xfId="6214" xr:uid="{00000000-0005-0000-0000-00006B170000}"/>
    <cellStyle name="Calculation 12 16 4 2 2" xfId="6215" xr:uid="{00000000-0005-0000-0000-00006C170000}"/>
    <cellStyle name="Calculation 12 16 4 2 3" xfId="6216" xr:uid="{00000000-0005-0000-0000-00006D170000}"/>
    <cellStyle name="Calculation 12 16 4 3" xfId="6217" xr:uid="{00000000-0005-0000-0000-00006E170000}"/>
    <cellStyle name="Calculation 12 16 4 3 2" xfId="6218" xr:uid="{00000000-0005-0000-0000-00006F170000}"/>
    <cellStyle name="Calculation 12 16 4 4" xfId="6219" xr:uid="{00000000-0005-0000-0000-000070170000}"/>
    <cellStyle name="Calculation 12 16 4 5" xfId="6220" xr:uid="{00000000-0005-0000-0000-000071170000}"/>
    <cellStyle name="Calculation 12 16 5" xfId="6221" xr:uid="{00000000-0005-0000-0000-000072170000}"/>
    <cellStyle name="Calculation 12 16 5 2" xfId="6222" xr:uid="{00000000-0005-0000-0000-000073170000}"/>
    <cellStyle name="Calculation 12 16 5 2 2" xfId="6223" xr:uid="{00000000-0005-0000-0000-000074170000}"/>
    <cellStyle name="Calculation 12 16 5 2 3" xfId="6224" xr:uid="{00000000-0005-0000-0000-000075170000}"/>
    <cellStyle name="Calculation 12 16 5 3" xfId="6225" xr:uid="{00000000-0005-0000-0000-000076170000}"/>
    <cellStyle name="Calculation 12 16 5 3 2" xfId="6226" xr:uid="{00000000-0005-0000-0000-000077170000}"/>
    <cellStyle name="Calculation 12 16 5 4" xfId="6227" xr:uid="{00000000-0005-0000-0000-000078170000}"/>
    <cellStyle name="Calculation 12 16 5 5" xfId="6228" xr:uid="{00000000-0005-0000-0000-000079170000}"/>
    <cellStyle name="Calculation 12 16 6" xfId="6229" xr:uid="{00000000-0005-0000-0000-00007A170000}"/>
    <cellStyle name="Calculation 12 16 6 2" xfId="6230" xr:uid="{00000000-0005-0000-0000-00007B170000}"/>
    <cellStyle name="Calculation 12 16 6 2 2" xfId="6231" xr:uid="{00000000-0005-0000-0000-00007C170000}"/>
    <cellStyle name="Calculation 12 16 6 2 3" xfId="6232" xr:uid="{00000000-0005-0000-0000-00007D170000}"/>
    <cellStyle name="Calculation 12 16 6 3" xfId="6233" xr:uid="{00000000-0005-0000-0000-00007E170000}"/>
    <cellStyle name="Calculation 12 16 6 3 2" xfId="6234" xr:uid="{00000000-0005-0000-0000-00007F170000}"/>
    <cellStyle name="Calculation 12 16 6 4" xfId="6235" xr:uid="{00000000-0005-0000-0000-000080170000}"/>
    <cellStyle name="Calculation 12 16 6 5" xfId="6236" xr:uid="{00000000-0005-0000-0000-000081170000}"/>
    <cellStyle name="Calculation 12 16 7" xfId="6237" xr:uid="{00000000-0005-0000-0000-000082170000}"/>
    <cellStyle name="Calculation 12 16 7 2" xfId="6238" xr:uid="{00000000-0005-0000-0000-000083170000}"/>
    <cellStyle name="Calculation 12 16 7 2 2" xfId="6239" xr:uid="{00000000-0005-0000-0000-000084170000}"/>
    <cellStyle name="Calculation 12 16 7 2 3" xfId="6240" xr:uid="{00000000-0005-0000-0000-000085170000}"/>
    <cellStyle name="Calculation 12 16 7 3" xfId="6241" xr:uid="{00000000-0005-0000-0000-000086170000}"/>
    <cellStyle name="Calculation 12 16 7 3 2" xfId="6242" xr:uid="{00000000-0005-0000-0000-000087170000}"/>
    <cellStyle name="Calculation 12 16 7 4" xfId="6243" xr:uid="{00000000-0005-0000-0000-000088170000}"/>
    <cellStyle name="Calculation 12 16 7 5" xfId="6244" xr:uid="{00000000-0005-0000-0000-000089170000}"/>
    <cellStyle name="Calculation 12 16 8" xfId="6245" xr:uid="{00000000-0005-0000-0000-00008A170000}"/>
    <cellStyle name="Calculation 12 16 8 2" xfId="6246" xr:uid="{00000000-0005-0000-0000-00008B170000}"/>
    <cellStyle name="Calculation 12 16 8 2 2" xfId="6247" xr:uid="{00000000-0005-0000-0000-00008C170000}"/>
    <cellStyle name="Calculation 12 16 8 2 3" xfId="6248" xr:uid="{00000000-0005-0000-0000-00008D170000}"/>
    <cellStyle name="Calculation 12 16 8 3" xfId="6249" xr:uid="{00000000-0005-0000-0000-00008E170000}"/>
    <cellStyle name="Calculation 12 16 8 3 2" xfId="6250" xr:uid="{00000000-0005-0000-0000-00008F170000}"/>
    <cellStyle name="Calculation 12 16 8 4" xfId="6251" xr:uid="{00000000-0005-0000-0000-000090170000}"/>
    <cellStyle name="Calculation 12 16 8 5" xfId="6252" xr:uid="{00000000-0005-0000-0000-000091170000}"/>
    <cellStyle name="Calculation 12 16 9" xfId="6253" xr:uid="{00000000-0005-0000-0000-000092170000}"/>
    <cellStyle name="Calculation 12 16 9 2" xfId="6254" xr:uid="{00000000-0005-0000-0000-000093170000}"/>
    <cellStyle name="Calculation 12 16 9 2 2" xfId="6255" xr:uid="{00000000-0005-0000-0000-000094170000}"/>
    <cellStyle name="Calculation 12 16 9 2 3" xfId="6256" xr:uid="{00000000-0005-0000-0000-000095170000}"/>
    <cellStyle name="Calculation 12 16 9 3" xfId="6257" xr:uid="{00000000-0005-0000-0000-000096170000}"/>
    <cellStyle name="Calculation 12 16 9 3 2" xfId="6258" xr:uid="{00000000-0005-0000-0000-000097170000}"/>
    <cellStyle name="Calculation 12 16 9 4" xfId="6259" xr:uid="{00000000-0005-0000-0000-000098170000}"/>
    <cellStyle name="Calculation 12 16 9 5" xfId="6260" xr:uid="{00000000-0005-0000-0000-000099170000}"/>
    <cellStyle name="Calculation 12 17" xfId="6261" xr:uid="{00000000-0005-0000-0000-00009A170000}"/>
    <cellStyle name="Calculation 12 17 10" xfId="6262" xr:uid="{00000000-0005-0000-0000-00009B170000}"/>
    <cellStyle name="Calculation 12 17 10 2" xfId="6263" xr:uid="{00000000-0005-0000-0000-00009C170000}"/>
    <cellStyle name="Calculation 12 17 10 2 2" xfId="6264" xr:uid="{00000000-0005-0000-0000-00009D170000}"/>
    <cellStyle name="Calculation 12 17 10 2 3" xfId="6265" xr:uid="{00000000-0005-0000-0000-00009E170000}"/>
    <cellStyle name="Calculation 12 17 10 3" xfId="6266" xr:uid="{00000000-0005-0000-0000-00009F170000}"/>
    <cellStyle name="Calculation 12 17 10 3 2" xfId="6267" xr:uid="{00000000-0005-0000-0000-0000A0170000}"/>
    <cellStyle name="Calculation 12 17 10 4" xfId="6268" xr:uid="{00000000-0005-0000-0000-0000A1170000}"/>
    <cellStyle name="Calculation 12 17 10 5" xfId="6269" xr:uid="{00000000-0005-0000-0000-0000A2170000}"/>
    <cellStyle name="Calculation 12 17 11" xfId="6270" xr:uid="{00000000-0005-0000-0000-0000A3170000}"/>
    <cellStyle name="Calculation 12 17 11 2" xfId="6271" xr:uid="{00000000-0005-0000-0000-0000A4170000}"/>
    <cellStyle name="Calculation 12 17 11 2 2" xfId="6272" xr:uid="{00000000-0005-0000-0000-0000A5170000}"/>
    <cellStyle name="Calculation 12 17 11 2 3" xfId="6273" xr:uid="{00000000-0005-0000-0000-0000A6170000}"/>
    <cellStyle name="Calculation 12 17 11 3" xfId="6274" xr:uid="{00000000-0005-0000-0000-0000A7170000}"/>
    <cellStyle name="Calculation 12 17 11 3 2" xfId="6275" xr:uid="{00000000-0005-0000-0000-0000A8170000}"/>
    <cellStyle name="Calculation 12 17 11 4" xfId="6276" xr:uid="{00000000-0005-0000-0000-0000A9170000}"/>
    <cellStyle name="Calculation 12 17 11 5" xfId="6277" xr:uid="{00000000-0005-0000-0000-0000AA170000}"/>
    <cellStyle name="Calculation 12 17 12" xfId="6278" xr:uid="{00000000-0005-0000-0000-0000AB170000}"/>
    <cellStyle name="Calculation 12 17 12 2" xfId="6279" xr:uid="{00000000-0005-0000-0000-0000AC170000}"/>
    <cellStyle name="Calculation 12 17 12 2 2" xfId="6280" xr:uid="{00000000-0005-0000-0000-0000AD170000}"/>
    <cellStyle name="Calculation 12 17 12 2 3" xfId="6281" xr:uid="{00000000-0005-0000-0000-0000AE170000}"/>
    <cellStyle name="Calculation 12 17 12 3" xfId="6282" xr:uid="{00000000-0005-0000-0000-0000AF170000}"/>
    <cellStyle name="Calculation 12 17 12 3 2" xfId="6283" xr:uid="{00000000-0005-0000-0000-0000B0170000}"/>
    <cellStyle name="Calculation 12 17 12 4" xfId="6284" xr:uid="{00000000-0005-0000-0000-0000B1170000}"/>
    <cellStyle name="Calculation 12 17 12 5" xfId="6285" xr:uid="{00000000-0005-0000-0000-0000B2170000}"/>
    <cellStyle name="Calculation 12 17 13" xfId="6286" xr:uid="{00000000-0005-0000-0000-0000B3170000}"/>
    <cellStyle name="Calculation 12 17 13 2" xfId="6287" xr:uid="{00000000-0005-0000-0000-0000B4170000}"/>
    <cellStyle name="Calculation 12 17 13 2 2" xfId="6288" xr:uid="{00000000-0005-0000-0000-0000B5170000}"/>
    <cellStyle name="Calculation 12 17 13 2 3" xfId="6289" xr:uid="{00000000-0005-0000-0000-0000B6170000}"/>
    <cellStyle name="Calculation 12 17 13 3" xfId="6290" xr:uid="{00000000-0005-0000-0000-0000B7170000}"/>
    <cellStyle name="Calculation 12 17 13 3 2" xfId="6291" xr:uid="{00000000-0005-0000-0000-0000B8170000}"/>
    <cellStyle name="Calculation 12 17 13 4" xfId="6292" xr:uid="{00000000-0005-0000-0000-0000B9170000}"/>
    <cellStyle name="Calculation 12 17 13 5" xfId="6293" xr:uid="{00000000-0005-0000-0000-0000BA170000}"/>
    <cellStyle name="Calculation 12 17 14" xfId="6294" xr:uid="{00000000-0005-0000-0000-0000BB170000}"/>
    <cellStyle name="Calculation 12 17 14 2" xfId="6295" xr:uid="{00000000-0005-0000-0000-0000BC170000}"/>
    <cellStyle name="Calculation 12 17 14 2 2" xfId="6296" xr:uid="{00000000-0005-0000-0000-0000BD170000}"/>
    <cellStyle name="Calculation 12 17 14 2 3" xfId="6297" xr:uid="{00000000-0005-0000-0000-0000BE170000}"/>
    <cellStyle name="Calculation 12 17 14 3" xfId="6298" xr:uid="{00000000-0005-0000-0000-0000BF170000}"/>
    <cellStyle name="Calculation 12 17 14 3 2" xfId="6299" xr:uid="{00000000-0005-0000-0000-0000C0170000}"/>
    <cellStyle name="Calculation 12 17 14 4" xfId="6300" xr:uid="{00000000-0005-0000-0000-0000C1170000}"/>
    <cellStyle name="Calculation 12 17 14 5" xfId="6301" xr:uid="{00000000-0005-0000-0000-0000C2170000}"/>
    <cellStyle name="Calculation 12 17 15" xfId="6302" xr:uid="{00000000-0005-0000-0000-0000C3170000}"/>
    <cellStyle name="Calculation 12 17 15 2" xfId="6303" xr:uid="{00000000-0005-0000-0000-0000C4170000}"/>
    <cellStyle name="Calculation 12 17 15 2 2" xfId="6304" xr:uid="{00000000-0005-0000-0000-0000C5170000}"/>
    <cellStyle name="Calculation 12 17 15 2 3" xfId="6305" xr:uid="{00000000-0005-0000-0000-0000C6170000}"/>
    <cellStyle name="Calculation 12 17 15 3" xfId="6306" xr:uid="{00000000-0005-0000-0000-0000C7170000}"/>
    <cellStyle name="Calculation 12 17 15 3 2" xfId="6307" xr:uid="{00000000-0005-0000-0000-0000C8170000}"/>
    <cellStyle name="Calculation 12 17 15 4" xfId="6308" xr:uid="{00000000-0005-0000-0000-0000C9170000}"/>
    <cellStyle name="Calculation 12 17 15 5" xfId="6309" xr:uid="{00000000-0005-0000-0000-0000CA170000}"/>
    <cellStyle name="Calculation 12 17 16" xfId="6310" xr:uid="{00000000-0005-0000-0000-0000CB170000}"/>
    <cellStyle name="Calculation 12 17 16 2" xfId="6311" xr:uid="{00000000-0005-0000-0000-0000CC170000}"/>
    <cellStyle name="Calculation 12 17 16 2 2" xfId="6312" xr:uid="{00000000-0005-0000-0000-0000CD170000}"/>
    <cellStyle name="Calculation 12 17 16 2 3" xfId="6313" xr:uid="{00000000-0005-0000-0000-0000CE170000}"/>
    <cellStyle name="Calculation 12 17 16 3" xfId="6314" xr:uid="{00000000-0005-0000-0000-0000CF170000}"/>
    <cellStyle name="Calculation 12 17 16 3 2" xfId="6315" xr:uid="{00000000-0005-0000-0000-0000D0170000}"/>
    <cellStyle name="Calculation 12 17 16 4" xfId="6316" xr:uid="{00000000-0005-0000-0000-0000D1170000}"/>
    <cellStyle name="Calculation 12 17 16 5" xfId="6317" xr:uid="{00000000-0005-0000-0000-0000D2170000}"/>
    <cellStyle name="Calculation 12 17 17" xfId="6318" xr:uid="{00000000-0005-0000-0000-0000D3170000}"/>
    <cellStyle name="Calculation 12 17 17 2" xfId="6319" xr:uid="{00000000-0005-0000-0000-0000D4170000}"/>
    <cellStyle name="Calculation 12 17 17 2 2" xfId="6320" xr:uid="{00000000-0005-0000-0000-0000D5170000}"/>
    <cellStyle name="Calculation 12 17 17 2 3" xfId="6321" xr:uid="{00000000-0005-0000-0000-0000D6170000}"/>
    <cellStyle name="Calculation 12 17 17 3" xfId="6322" xr:uid="{00000000-0005-0000-0000-0000D7170000}"/>
    <cellStyle name="Calculation 12 17 17 3 2" xfId="6323" xr:uid="{00000000-0005-0000-0000-0000D8170000}"/>
    <cellStyle name="Calculation 12 17 17 4" xfId="6324" xr:uid="{00000000-0005-0000-0000-0000D9170000}"/>
    <cellStyle name="Calculation 12 17 17 5" xfId="6325" xr:uid="{00000000-0005-0000-0000-0000DA170000}"/>
    <cellStyle name="Calculation 12 17 18" xfId="6326" xr:uid="{00000000-0005-0000-0000-0000DB170000}"/>
    <cellStyle name="Calculation 12 17 18 2" xfId="6327" xr:uid="{00000000-0005-0000-0000-0000DC170000}"/>
    <cellStyle name="Calculation 12 17 18 2 2" xfId="6328" xr:uid="{00000000-0005-0000-0000-0000DD170000}"/>
    <cellStyle name="Calculation 12 17 18 2 3" xfId="6329" xr:uid="{00000000-0005-0000-0000-0000DE170000}"/>
    <cellStyle name="Calculation 12 17 18 3" xfId="6330" xr:uid="{00000000-0005-0000-0000-0000DF170000}"/>
    <cellStyle name="Calculation 12 17 18 3 2" xfId="6331" xr:uid="{00000000-0005-0000-0000-0000E0170000}"/>
    <cellStyle name="Calculation 12 17 18 4" xfId="6332" xr:uid="{00000000-0005-0000-0000-0000E1170000}"/>
    <cellStyle name="Calculation 12 17 18 5" xfId="6333" xr:uid="{00000000-0005-0000-0000-0000E2170000}"/>
    <cellStyle name="Calculation 12 17 19" xfId="6334" xr:uid="{00000000-0005-0000-0000-0000E3170000}"/>
    <cellStyle name="Calculation 12 17 19 2" xfId="6335" xr:uid="{00000000-0005-0000-0000-0000E4170000}"/>
    <cellStyle name="Calculation 12 17 19 2 2" xfId="6336" xr:uid="{00000000-0005-0000-0000-0000E5170000}"/>
    <cellStyle name="Calculation 12 17 19 2 3" xfId="6337" xr:uid="{00000000-0005-0000-0000-0000E6170000}"/>
    <cellStyle name="Calculation 12 17 19 3" xfId="6338" xr:uid="{00000000-0005-0000-0000-0000E7170000}"/>
    <cellStyle name="Calculation 12 17 19 3 2" xfId="6339" xr:uid="{00000000-0005-0000-0000-0000E8170000}"/>
    <cellStyle name="Calculation 12 17 19 4" xfId="6340" xr:uid="{00000000-0005-0000-0000-0000E9170000}"/>
    <cellStyle name="Calculation 12 17 19 5" xfId="6341" xr:uid="{00000000-0005-0000-0000-0000EA170000}"/>
    <cellStyle name="Calculation 12 17 2" xfId="6342" xr:uid="{00000000-0005-0000-0000-0000EB170000}"/>
    <cellStyle name="Calculation 12 17 2 2" xfId="6343" xr:uid="{00000000-0005-0000-0000-0000EC170000}"/>
    <cellStyle name="Calculation 12 17 2 2 2" xfId="6344" xr:uid="{00000000-0005-0000-0000-0000ED170000}"/>
    <cellStyle name="Calculation 12 17 2 2 3" xfId="6345" xr:uid="{00000000-0005-0000-0000-0000EE170000}"/>
    <cellStyle name="Calculation 12 17 2 3" xfId="6346" xr:uid="{00000000-0005-0000-0000-0000EF170000}"/>
    <cellStyle name="Calculation 12 17 2 3 2" xfId="6347" xr:uid="{00000000-0005-0000-0000-0000F0170000}"/>
    <cellStyle name="Calculation 12 17 2 4" xfId="6348" xr:uid="{00000000-0005-0000-0000-0000F1170000}"/>
    <cellStyle name="Calculation 12 17 2 5" xfId="6349" xr:uid="{00000000-0005-0000-0000-0000F2170000}"/>
    <cellStyle name="Calculation 12 17 20" xfId="6350" xr:uid="{00000000-0005-0000-0000-0000F3170000}"/>
    <cellStyle name="Calculation 12 17 20 2" xfId="6351" xr:uid="{00000000-0005-0000-0000-0000F4170000}"/>
    <cellStyle name="Calculation 12 17 20 2 2" xfId="6352" xr:uid="{00000000-0005-0000-0000-0000F5170000}"/>
    <cellStyle name="Calculation 12 17 20 2 3" xfId="6353" xr:uid="{00000000-0005-0000-0000-0000F6170000}"/>
    <cellStyle name="Calculation 12 17 20 3" xfId="6354" xr:uid="{00000000-0005-0000-0000-0000F7170000}"/>
    <cellStyle name="Calculation 12 17 20 4" xfId="6355" xr:uid="{00000000-0005-0000-0000-0000F8170000}"/>
    <cellStyle name="Calculation 12 17 20 5" xfId="6356" xr:uid="{00000000-0005-0000-0000-0000F9170000}"/>
    <cellStyle name="Calculation 12 17 21" xfId="6357" xr:uid="{00000000-0005-0000-0000-0000FA170000}"/>
    <cellStyle name="Calculation 12 17 21 2" xfId="6358" xr:uid="{00000000-0005-0000-0000-0000FB170000}"/>
    <cellStyle name="Calculation 12 17 22" xfId="6359" xr:uid="{00000000-0005-0000-0000-0000FC170000}"/>
    <cellStyle name="Calculation 12 17 22 2" xfId="6360" xr:uid="{00000000-0005-0000-0000-0000FD170000}"/>
    <cellStyle name="Calculation 12 17 3" xfId="6361" xr:uid="{00000000-0005-0000-0000-0000FE170000}"/>
    <cellStyle name="Calculation 12 17 3 2" xfId="6362" xr:uid="{00000000-0005-0000-0000-0000FF170000}"/>
    <cellStyle name="Calculation 12 17 3 2 2" xfId="6363" xr:uid="{00000000-0005-0000-0000-000000180000}"/>
    <cellStyle name="Calculation 12 17 3 2 3" xfId="6364" xr:uid="{00000000-0005-0000-0000-000001180000}"/>
    <cellStyle name="Calculation 12 17 3 3" xfId="6365" xr:uid="{00000000-0005-0000-0000-000002180000}"/>
    <cellStyle name="Calculation 12 17 3 3 2" xfId="6366" xr:uid="{00000000-0005-0000-0000-000003180000}"/>
    <cellStyle name="Calculation 12 17 3 4" xfId="6367" xr:uid="{00000000-0005-0000-0000-000004180000}"/>
    <cellStyle name="Calculation 12 17 3 5" xfId="6368" xr:uid="{00000000-0005-0000-0000-000005180000}"/>
    <cellStyle name="Calculation 12 17 4" xfId="6369" xr:uid="{00000000-0005-0000-0000-000006180000}"/>
    <cellStyle name="Calculation 12 17 4 2" xfId="6370" xr:uid="{00000000-0005-0000-0000-000007180000}"/>
    <cellStyle name="Calculation 12 17 4 2 2" xfId="6371" xr:uid="{00000000-0005-0000-0000-000008180000}"/>
    <cellStyle name="Calculation 12 17 4 2 3" xfId="6372" xr:uid="{00000000-0005-0000-0000-000009180000}"/>
    <cellStyle name="Calculation 12 17 4 3" xfId="6373" xr:uid="{00000000-0005-0000-0000-00000A180000}"/>
    <cellStyle name="Calculation 12 17 4 3 2" xfId="6374" xr:uid="{00000000-0005-0000-0000-00000B180000}"/>
    <cellStyle name="Calculation 12 17 4 4" xfId="6375" xr:uid="{00000000-0005-0000-0000-00000C180000}"/>
    <cellStyle name="Calculation 12 17 4 5" xfId="6376" xr:uid="{00000000-0005-0000-0000-00000D180000}"/>
    <cellStyle name="Calculation 12 17 5" xfId="6377" xr:uid="{00000000-0005-0000-0000-00000E180000}"/>
    <cellStyle name="Calculation 12 17 5 2" xfId="6378" xr:uid="{00000000-0005-0000-0000-00000F180000}"/>
    <cellStyle name="Calculation 12 17 5 2 2" xfId="6379" xr:uid="{00000000-0005-0000-0000-000010180000}"/>
    <cellStyle name="Calculation 12 17 5 2 3" xfId="6380" xr:uid="{00000000-0005-0000-0000-000011180000}"/>
    <cellStyle name="Calculation 12 17 5 3" xfId="6381" xr:uid="{00000000-0005-0000-0000-000012180000}"/>
    <cellStyle name="Calculation 12 17 5 3 2" xfId="6382" xr:uid="{00000000-0005-0000-0000-000013180000}"/>
    <cellStyle name="Calculation 12 17 5 4" xfId="6383" xr:uid="{00000000-0005-0000-0000-000014180000}"/>
    <cellStyle name="Calculation 12 17 5 5" xfId="6384" xr:uid="{00000000-0005-0000-0000-000015180000}"/>
    <cellStyle name="Calculation 12 17 6" xfId="6385" xr:uid="{00000000-0005-0000-0000-000016180000}"/>
    <cellStyle name="Calculation 12 17 6 2" xfId="6386" xr:uid="{00000000-0005-0000-0000-000017180000}"/>
    <cellStyle name="Calculation 12 17 6 2 2" xfId="6387" xr:uid="{00000000-0005-0000-0000-000018180000}"/>
    <cellStyle name="Calculation 12 17 6 2 3" xfId="6388" xr:uid="{00000000-0005-0000-0000-000019180000}"/>
    <cellStyle name="Calculation 12 17 6 3" xfId="6389" xr:uid="{00000000-0005-0000-0000-00001A180000}"/>
    <cellStyle name="Calculation 12 17 6 3 2" xfId="6390" xr:uid="{00000000-0005-0000-0000-00001B180000}"/>
    <cellStyle name="Calculation 12 17 6 4" xfId="6391" xr:uid="{00000000-0005-0000-0000-00001C180000}"/>
    <cellStyle name="Calculation 12 17 6 5" xfId="6392" xr:uid="{00000000-0005-0000-0000-00001D180000}"/>
    <cellStyle name="Calculation 12 17 7" xfId="6393" xr:uid="{00000000-0005-0000-0000-00001E180000}"/>
    <cellStyle name="Calculation 12 17 7 2" xfId="6394" xr:uid="{00000000-0005-0000-0000-00001F180000}"/>
    <cellStyle name="Calculation 12 17 7 2 2" xfId="6395" xr:uid="{00000000-0005-0000-0000-000020180000}"/>
    <cellStyle name="Calculation 12 17 7 2 3" xfId="6396" xr:uid="{00000000-0005-0000-0000-000021180000}"/>
    <cellStyle name="Calculation 12 17 7 3" xfId="6397" xr:uid="{00000000-0005-0000-0000-000022180000}"/>
    <cellStyle name="Calculation 12 17 7 3 2" xfId="6398" xr:uid="{00000000-0005-0000-0000-000023180000}"/>
    <cellStyle name="Calculation 12 17 7 4" xfId="6399" xr:uid="{00000000-0005-0000-0000-000024180000}"/>
    <cellStyle name="Calculation 12 17 7 5" xfId="6400" xr:uid="{00000000-0005-0000-0000-000025180000}"/>
    <cellStyle name="Calculation 12 17 8" xfId="6401" xr:uid="{00000000-0005-0000-0000-000026180000}"/>
    <cellStyle name="Calculation 12 17 8 2" xfId="6402" xr:uid="{00000000-0005-0000-0000-000027180000}"/>
    <cellStyle name="Calculation 12 17 8 2 2" xfId="6403" xr:uid="{00000000-0005-0000-0000-000028180000}"/>
    <cellStyle name="Calculation 12 17 8 2 3" xfId="6404" xr:uid="{00000000-0005-0000-0000-000029180000}"/>
    <cellStyle name="Calculation 12 17 8 3" xfId="6405" xr:uid="{00000000-0005-0000-0000-00002A180000}"/>
    <cellStyle name="Calculation 12 17 8 3 2" xfId="6406" xr:uid="{00000000-0005-0000-0000-00002B180000}"/>
    <cellStyle name="Calculation 12 17 8 4" xfId="6407" xr:uid="{00000000-0005-0000-0000-00002C180000}"/>
    <cellStyle name="Calculation 12 17 8 5" xfId="6408" xr:uid="{00000000-0005-0000-0000-00002D180000}"/>
    <cellStyle name="Calculation 12 17 9" xfId="6409" xr:uid="{00000000-0005-0000-0000-00002E180000}"/>
    <cellStyle name="Calculation 12 17 9 2" xfId="6410" xr:uid="{00000000-0005-0000-0000-00002F180000}"/>
    <cellStyle name="Calculation 12 17 9 2 2" xfId="6411" xr:uid="{00000000-0005-0000-0000-000030180000}"/>
    <cellStyle name="Calculation 12 17 9 2 3" xfId="6412" xr:uid="{00000000-0005-0000-0000-000031180000}"/>
    <cellStyle name="Calculation 12 17 9 3" xfId="6413" xr:uid="{00000000-0005-0000-0000-000032180000}"/>
    <cellStyle name="Calculation 12 17 9 3 2" xfId="6414" xr:uid="{00000000-0005-0000-0000-000033180000}"/>
    <cellStyle name="Calculation 12 17 9 4" xfId="6415" xr:uid="{00000000-0005-0000-0000-000034180000}"/>
    <cellStyle name="Calculation 12 17 9 5" xfId="6416" xr:uid="{00000000-0005-0000-0000-000035180000}"/>
    <cellStyle name="Calculation 12 18" xfId="6417" xr:uid="{00000000-0005-0000-0000-000036180000}"/>
    <cellStyle name="Calculation 12 18 10" xfId="6418" xr:uid="{00000000-0005-0000-0000-000037180000}"/>
    <cellStyle name="Calculation 12 18 10 2" xfId="6419" xr:uid="{00000000-0005-0000-0000-000038180000}"/>
    <cellStyle name="Calculation 12 18 10 2 2" xfId="6420" xr:uid="{00000000-0005-0000-0000-000039180000}"/>
    <cellStyle name="Calculation 12 18 10 2 3" xfId="6421" xr:uid="{00000000-0005-0000-0000-00003A180000}"/>
    <cellStyle name="Calculation 12 18 10 3" xfId="6422" xr:uid="{00000000-0005-0000-0000-00003B180000}"/>
    <cellStyle name="Calculation 12 18 10 3 2" xfId="6423" xr:uid="{00000000-0005-0000-0000-00003C180000}"/>
    <cellStyle name="Calculation 12 18 10 4" xfId="6424" xr:uid="{00000000-0005-0000-0000-00003D180000}"/>
    <cellStyle name="Calculation 12 18 10 5" xfId="6425" xr:uid="{00000000-0005-0000-0000-00003E180000}"/>
    <cellStyle name="Calculation 12 18 11" xfId="6426" xr:uid="{00000000-0005-0000-0000-00003F180000}"/>
    <cellStyle name="Calculation 12 18 11 2" xfId="6427" xr:uid="{00000000-0005-0000-0000-000040180000}"/>
    <cellStyle name="Calculation 12 18 11 2 2" xfId="6428" xr:uid="{00000000-0005-0000-0000-000041180000}"/>
    <cellStyle name="Calculation 12 18 11 2 3" xfId="6429" xr:uid="{00000000-0005-0000-0000-000042180000}"/>
    <cellStyle name="Calculation 12 18 11 3" xfId="6430" xr:uid="{00000000-0005-0000-0000-000043180000}"/>
    <cellStyle name="Calculation 12 18 11 3 2" xfId="6431" xr:uid="{00000000-0005-0000-0000-000044180000}"/>
    <cellStyle name="Calculation 12 18 11 4" xfId="6432" xr:uid="{00000000-0005-0000-0000-000045180000}"/>
    <cellStyle name="Calculation 12 18 11 5" xfId="6433" xr:uid="{00000000-0005-0000-0000-000046180000}"/>
    <cellStyle name="Calculation 12 18 12" xfId="6434" xr:uid="{00000000-0005-0000-0000-000047180000}"/>
    <cellStyle name="Calculation 12 18 12 2" xfId="6435" xr:uid="{00000000-0005-0000-0000-000048180000}"/>
    <cellStyle name="Calculation 12 18 12 2 2" xfId="6436" xr:uid="{00000000-0005-0000-0000-000049180000}"/>
    <cellStyle name="Calculation 12 18 12 2 3" xfId="6437" xr:uid="{00000000-0005-0000-0000-00004A180000}"/>
    <cellStyle name="Calculation 12 18 12 3" xfId="6438" xr:uid="{00000000-0005-0000-0000-00004B180000}"/>
    <cellStyle name="Calculation 12 18 12 3 2" xfId="6439" xr:uid="{00000000-0005-0000-0000-00004C180000}"/>
    <cellStyle name="Calculation 12 18 12 4" xfId="6440" xr:uid="{00000000-0005-0000-0000-00004D180000}"/>
    <cellStyle name="Calculation 12 18 12 5" xfId="6441" xr:uid="{00000000-0005-0000-0000-00004E180000}"/>
    <cellStyle name="Calculation 12 18 13" xfId="6442" xr:uid="{00000000-0005-0000-0000-00004F180000}"/>
    <cellStyle name="Calculation 12 18 13 2" xfId="6443" xr:uid="{00000000-0005-0000-0000-000050180000}"/>
    <cellStyle name="Calculation 12 18 13 2 2" xfId="6444" xr:uid="{00000000-0005-0000-0000-000051180000}"/>
    <cellStyle name="Calculation 12 18 13 2 3" xfId="6445" xr:uid="{00000000-0005-0000-0000-000052180000}"/>
    <cellStyle name="Calculation 12 18 13 3" xfId="6446" xr:uid="{00000000-0005-0000-0000-000053180000}"/>
    <cellStyle name="Calculation 12 18 13 3 2" xfId="6447" xr:uid="{00000000-0005-0000-0000-000054180000}"/>
    <cellStyle name="Calculation 12 18 13 4" xfId="6448" xr:uid="{00000000-0005-0000-0000-000055180000}"/>
    <cellStyle name="Calculation 12 18 13 5" xfId="6449" xr:uid="{00000000-0005-0000-0000-000056180000}"/>
    <cellStyle name="Calculation 12 18 14" xfId="6450" xr:uid="{00000000-0005-0000-0000-000057180000}"/>
    <cellStyle name="Calculation 12 18 14 2" xfId="6451" xr:uid="{00000000-0005-0000-0000-000058180000}"/>
    <cellStyle name="Calculation 12 18 14 2 2" xfId="6452" xr:uid="{00000000-0005-0000-0000-000059180000}"/>
    <cellStyle name="Calculation 12 18 14 2 3" xfId="6453" xr:uid="{00000000-0005-0000-0000-00005A180000}"/>
    <cellStyle name="Calculation 12 18 14 3" xfId="6454" xr:uid="{00000000-0005-0000-0000-00005B180000}"/>
    <cellStyle name="Calculation 12 18 14 3 2" xfId="6455" xr:uid="{00000000-0005-0000-0000-00005C180000}"/>
    <cellStyle name="Calculation 12 18 14 4" xfId="6456" xr:uid="{00000000-0005-0000-0000-00005D180000}"/>
    <cellStyle name="Calculation 12 18 14 5" xfId="6457" xr:uid="{00000000-0005-0000-0000-00005E180000}"/>
    <cellStyle name="Calculation 12 18 15" xfId="6458" xr:uid="{00000000-0005-0000-0000-00005F180000}"/>
    <cellStyle name="Calculation 12 18 15 2" xfId="6459" xr:uid="{00000000-0005-0000-0000-000060180000}"/>
    <cellStyle name="Calculation 12 18 15 2 2" xfId="6460" xr:uid="{00000000-0005-0000-0000-000061180000}"/>
    <cellStyle name="Calculation 12 18 15 2 3" xfId="6461" xr:uid="{00000000-0005-0000-0000-000062180000}"/>
    <cellStyle name="Calculation 12 18 15 3" xfId="6462" xr:uid="{00000000-0005-0000-0000-000063180000}"/>
    <cellStyle name="Calculation 12 18 15 3 2" xfId="6463" xr:uid="{00000000-0005-0000-0000-000064180000}"/>
    <cellStyle name="Calculation 12 18 15 4" xfId="6464" xr:uid="{00000000-0005-0000-0000-000065180000}"/>
    <cellStyle name="Calculation 12 18 15 5" xfId="6465" xr:uid="{00000000-0005-0000-0000-000066180000}"/>
    <cellStyle name="Calculation 12 18 16" xfId="6466" xr:uid="{00000000-0005-0000-0000-000067180000}"/>
    <cellStyle name="Calculation 12 18 16 2" xfId="6467" xr:uid="{00000000-0005-0000-0000-000068180000}"/>
    <cellStyle name="Calculation 12 18 16 2 2" xfId="6468" xr:uid="{00000000-0005-0000-0000-000069180000}"/>
    <cellStyle name="Calculation 12 18 16 2 3" xfId="6469" xr:uid="{00000000-0005-0000-0000-00006A180000}"/>
    <cellStyle name="Calculation 12 18 16 3" xfId="6470" xr:uid="{00000000-0005-0000-0000-00006B180000}"/>
    <cellStyle name="Calculation 12 18 16 3 2" xfId="6471" xr:uid="{00000000-0005-0000-0000-00006C180000}"/>
    <cellStyle name="Calculation 12 18 16 4" xfId="6472" xr:uid="{00000000-0005-0000-0000-00006D180000}"/>
    <cellStyle name="Calculation 12 18 16 5" xfId="6473" xr:uid="{00000000-0005-0000-0000-00006E180000}"/>
    <cellStyle name="Calculation 12 18 17" xfId="6474" xr:uid="{00000000-0005-0000-0000-00006F180000}"/>
    <cellStyle name="Calculation 12 18 17 2" xfId="6475" xr:uid="{00000000-0005-0000-0000-000070180000}"/>
    <cellStyle name="Calculation 12 18 17 2 2" xfId="6476" xr:uid="{00000000-0005-0000-0000-000071180000}"/>
    <cellStyle name="Calculation 12 18 17 2 3" xfId="6477" xr:uid="{00000000-0005-0000-0000-000072180000}"/>
    <cellStyle name="Calculation 12 18 17 3" xfId="6478" xr:uid="{00000000-0005-0000-0000-000073180000}"/>
    <cellStyle name="Calculation 12 18 17 3 2" xfId="6479" xr:uid="{00000000-0005-0000-0000-000074180000}"/>
    <cellStyle name="Calculation 12 18 17 4" xfId="6480" xr:uid="{00000000-0005-0000-0000-000075180000}"/>
    <cellStyle name="Calculation 12 18 17 5" xfId="6481" xr:uid="{00000000-0005-0000-0000-000076180000}"/>
    <cellStyle name="Calculation 12 18 18" xfId="6482" xr:uid="{00000000-0005-0000-0000-000077180000}"/>
    <cellStyle name="Calculation 12 18 18 2" xfId="6483" xr:uid="{00000000-0005-0000-0000-000078180000}"/>
    <cellStyle name="Calculation 12 18 18 2 2" xfId="6484" xr:uid="{00000000-0005-0000-0000-000079180000}"/>
    <cellStyle name="Calculation 12 18 18 2 3" xfId="6485" xr:uid="{00000000-0005-0000-0000-00007A180000}"/>
    <cellStyle name="Calculation 12 18 18 3" xfId="6486" xr:uid="{00000000-0005-0000-0000-00007B180000}"/>
    <cellStyle name="Calculation 12 18 18 3 2" xfId="6487" xr:uid="{00000000-0005-0000-0000-00007C180000}"/>
    <cellStyle name="Calculation 12 18 18 4" xfId="6488" xr:uid="{00000000-0005-0000-0000-00007D180000}"/>
    <cellStyle name="Calculation 12 18 18 5" xfId="6489" xr:uid="{00000000-0005-0000-0000-00007E180000}"/>
    <cellStyle name="Calculation 12 18 19" xfId="6490" xr:uid="{00000000-0005-0000-0000-00007F180000}"/>
    <cellStyle name="Calculation 12 18 19 2" xfId="6491" xr:uid="{00000000-0005-0000-0000-000080180000}"/>
    <cellStyle name="Calculation 12 18 19 2 2" xfId="6492" xr:uid="{00000000-0005-0000-0000-000081180000}"/>
    <cellStyle name="Calculation 12 18 19 2 3" xfId="6493" xr:uid="{00000000-0005-0000-0000-000082180000}"/>
    <cellStyle name="Calculation 12 18 19 3" xfId="6494" xr:uid="{00000000-0005-0000-0000-000083180000}"/>
    <cellStyle name="Calculation 12 18 19 3 2" xfId="6495" xr:uid="{00000000-0005-0000-0000-000084180000}"/>
    <cellStyle name="Calculation 12 18 19 4" xfId="6496" xr:uid="{00000000-0005-0000-0000-000085180000}"/>
    <cellStyle name="Calculation 12 18 19 5" xfId="6497" xr:uid="{00000000-0005-0000-0000-000086180000}"/>
    <cellStyle name="Calculation 12 18 2" xfId="6498" xr:uid="{00000000-0005-0000-0000-000087180000}"/>
    <cellStyle name="Calculation 12 18 2 2" xfId="6499" xr:uid="{00000000-0005-0000-0000-000088180000}"/>
    <cellStyle name="Calculation 12 18 2 2 2" xfId="6500" xr:uid="{00000000-0005-0000-0000-000089180000}"/>
    <cellStyle name="Calculation 12 18 2 2 3" xfId="6501" xr:uid="{00000000-0005-0000-0000-00008A180000}"/>
    <cellStyle name="Calculation 12 18 2 3" xfId="6502" xr:uid="{00000000-0005-0000-0000-00008B180000}"/>
    <cellStyle name="Calculation 12 18 2 3 2" xfId="6503" xr:uid="{00000000-0005-0000-0000-00008C180000}"/>
    <cellStyle name="Calculation 12 18 2 4" xfId="6504" xr:uid="{00000000-0005-0000-0000-00008D180000}"/>
    <cellStyle name="Calculation 12 18 2 5" xfId="6505" xr:uid="{00000000-0005-0000-0000-00008E180000}"/>
    <cellStyle name="Calculation 12 18 20" xfId="6506" xr:uid="{00000000-0005-0000-0000-00008F180000}"/>
    <cellStyle name="Calculation 12 18 20 2" xfId="6507" xr:uid="{00000000-0005-0000-0000-000090180000}"/>
    <cellStyle name="Calculation 12 18 20 2 2" xfId="6508" xr:uid="{00000000-0005-0000-0000-000091180000}"/>
    <cellStyle name="Calculation 12 18 20 2 3" xfId="6509" xr:uid="{00000000-0005-0000-0000-000092180000}"/>
    <cellStyle name="Calculation 12 18 20 3" xfId="6510" xr:uid="{00000000-0005-0000-0000-000093180000}"/>
    <cellStyle name="Calculation 12 18 20 4" xfId="6511" xr:uid="{00000000-0005-0000-0000-000094180000}"/>
    <cellStyle name="Calculation 12 18 20 5" xfId="6512" xr:uid="{00000000-0005-0000-0000-000095180000}"/>
    <cellStyle name="Calculation 12 18 21" xfId="6513" xr:uid="{00000000-0005-0000-0000-000096180000}"/>
    <cellStyle name="Calculation 12 18 21 2" xfId="6514" xr:uid="{00000000-0005-0000-0000-000097180000}"/>
    <cellStyle name="Calculation 12 18 22" xfId="6515" xr:uid="{00000000-0005-0000-0000-000098180000}"/>
    <cellStyle name="Calculation 12 18 22 2" xfId="6516" xr:uid="{00000000-0005-0000-0000-000099180000}"/>
    <cellStyle name="Calculation 12 18 3" xfId="6517" xr:uid="{00000000-0005-0000-0000-00009A180000}"/>
    <cellStyle name="Calculation 12 18 3 2" xfId="6518" xr:uid="{00000000-0005-0000-0000-00009B180000}"/>
    <cellStyle name="Calculation 12 18 3 2 2" xfId="6519" xr:uid="{00000000-0005-0000-0000-00009C180000}"/>
    <cellStyle name="Calculation 12 18 3 2 3" xfId="6520" xr:uid="{00000000-0005-0000-0000-00009D180000}"/>
    <cellStyle name="Calculation 12 18 3 3" xfId="6521" xr:uid="{00000000-0005-0000-0000-00009E180000}"/>
    <cellStyle name="Calculation 12 18 3 3 2" xfId="6522" xr:uid="{00000000-0005-0000-0000-00009F180000}"/>
    <cellStyle name="Calculation 12 18 3 4" xfId="6523" xr:uid="{00000000-0005-0000-0000-0000A0180000}"/>
    <cellStyle name="Calculation 12 18 3 5" xfId="6524" xr:uid="{00000000-0005-0000-0000-0000A1180000}"/>
    <cellStyle name="Calculation 12 18 4" xfId="6525" xr:uid="{00000000-0005-0000-0000-0000A2180000}"/>
    <cellStyle name="Calculation 12 18 4 2" xfId="6526" xr:uid="{00000000-0005-0000-0000-0000A3180000}"/>
    <cellStyle name="Calculation 12 18 4 2 2" xfId="6527" xr:uid="{00000000-0005-0000-0000-0000A4180000}"/>
    <cellStyle name="Calculation 12 18 4 2 3" xfId="6528" xr:uid="{00000000-0005-0000-0000-0000A5180000}"/>
    <cellStyle name="Calculation 12 18 4 3" xfId="6529" xr:uid="{00000000-0005-0000-0000-0000A6180000}"/>
    <cellStyle name="Calculation 12 18 4 3 2" xfId="6530" xr:uid="{00000000-0005-0000-0000-0000A7180000}"/>
    <cellStyle name="Calculation 12 18 4 4" xfId="6531" xr:uid="{00000000-0005-0000-0000-0000A8180000}"/>
    <cellStyle name="Calculation 12 18 4 5" xfId="6532" xr:uid="{00000000-0005-0000-0000-0000A9180000}"/>
    <cellStyle name="Calculation 12 18 5" xfId="6533" xr:uid="{00000000-0005-0000-0000-0000AA180000}"/>
    <cellStyle name="Calculation 12 18 5 2" xfId="6534" xr:uid="{00000000-0005-0000-0000-0000AB180000}"/>
    <cellStyle name="Calculation 12 18 5 2 2" xfId="6535" xr:uid="{00000000-0005-0000-0000-0000AC180000}"/>
    <cellStyle name="Calculation 12 18 5 2 3" xfId="6536" xr:uid="{00000000-0005-0000-0000-0000AD180000}"/>
    <cellStyle name="Calculation 12 18 5 3" xfId="6537" xr:uid="{00000000-0005-0000-0000-0000AE180000}"/>
    <cellStyle name="Calculation 12 18 5 3 2" xfId="6538" xr:uid="{00000000-0005-0000-0000-0000AF180000}"/>
    <cellStyle name="Calculation 12 18 5 4" xfId="6539" xr:uid="{00000000-0005-0000-0000-0000B0180000}"/>
    <cellStyle name="Calculation 12 18 5 5" xfId="6540" xr:uid="{00000000-0005-0000-0000-0000B1180000}"/>
    <cellStyle name="Calculation 12 18 6" xfId="6541" xr:uid="{00000000-0005-0000-0000-0000B2180000}"/>
    <cellStyle name="Calculation 12 18 6 2" xfId="6542" xr:uid="{00000000-0005-0000-0000-0000B3180000}"/>
    <cellStyle name="Calculation 12 18 6 2 2" xfId="6543" xr:uid="{00000000-0005-0000-0000-0000B4180000}"/>
    <cellStyle name="Calculation 12 18 6 2 3" xfId="6544" xr:uid="{00000000-0005-0000-0000-0000B5180000}"/>
    <cellStyle name="Calculation 12 18 6 3" xfId="6545" xr:uid="{00000000-0005-0000-0000-0000B6180000}"/>
    <cellStyle name="Calculation 12 18 6 3 2" xfId="6546" xr:uid="{00000000-0005-0000-0000-0000B7180000}"/>
    <cellStyle name="Calculation 12 18 6 4" xfId="6547" xr:uid="{00000000-0005-0000-0000-0000B8180000}"/>
    <cellStyle name="Calculation 12 18 6 5" xfId="6548" xr:uid="{00000000-0005-0000-0000-0000B9180000}"/>
    <cellStyle name="Calculation 12 18 7" xfId="6549" xr:uid="{00000000-0005-0000-0000-0000BA180000}"/>
    <cellStyle name="Calculation 12 18 7 2" xfId="6550" xr:uid="{00000000-0005-0000-0000-0000BB180000}"/>
    <cellStyle name="Calculation 12 18 7 2 2" xfId="6551" xr:uid="{00000000-0005-0000-0000-0000BC180000}"/>
    <cellStyle name="Calculation 12 18 7 2 3" xfId="6552" xr:uid="{00000000-0005-0000-0000-0000BD180000}"/>
    <cellStyle name="Calculation 12 18 7 3" xfId="6553" xr:uid="{00000000-0005-0000-0000-0000BE180000}"/>
    <cellStyle name="Calculation 12 18 7 3 2" xfId="6554" xr:uid="{00000000-0005-0000-0000-0000BF180000}"/>
    <cellStyle name="Calculation 12 18 7 4" xfId="6555" xr:uid="{00000000-0005-0000-0000-0000C0180000}"/>
    <cellStyle name="Calculation 12 18 7 5" xfId="6556" xr:uid="{00000000-0005-0000-0000-0000C1180000}"/>
    <cellStyle name="Calculation 12 18 8" xfId="6557" xr:uid="{00000000-0005-0000-0000-0000C2180000}"/>
    <cellStyle name="Calculation 12 18 8 2" xfId="6558" xr:uid="{00000000-0005-0000-0000-0000C3180000}"/>
    <cellStyle name="Calculation 12 18 8 2 2" xfId="6559" xr:uid="{00000000-0005-0000-0000-0000C4180000}"/>
    <cellStyle name="Calculation 12 18 8 2 3" xfId="6560" xr:uid="{00000000-0005-0000-0000-0000C5180000}"/>
    <cellStyle name="Calculation 12 18 8 3" xfId="6561" xr:uid="{00000000-0005-0000-0000-0000C6180000}"/>
    <cellStyle name="Calculation 12 18 8 3 2" xfId="6562" xr:uid="{00000000-0005-0000-0000-0000C7180000}"/>
    <cellStyle name="Calculation 12 18 8 4" xfId="6563" xr:uid="{00000000-0005-0000-0000-0000C8180000}"/>
    <cellStyle name="Calculation 12 18 8 5" xfId="6564" xr:uid="{00000000-0005-0000-0000-0000C9180000}"/>
    <cellStyle name="Calculation 12 18 9" xfId="6565" xr:uid="{00000000-0005-0000-0000-0000CA180000}"/>
    <cellStyle name="Calculation 12 18 9 2" xfId="6566" xr:uid="{00000000-0005-0000-0000-0000CB180000}"/>
    <cellStyle name="Calculation 12 18 9 2 2" xfId="6567" xr:uid="{00000000-0005-0000-0000-0000CC180000}"/>
    <cellStyle name="Calculation 12 18 9 2 3" xfId="6568" xr:uid="{00000000-0005-0000-0000-0000CD180000}"/>
    <cellStyle name="Calculation 12 18 9 3" xfId="6569" xr:uid="{00000000-0005-0000-0000-0000CE180000}"/>
    <cellStyle name="Calculation 12 18 9 3 2" xfId="6570" xr:uid="{00000000-0005-0000-0000-0000CF180000}"/>
    <cellStyle name="Calculation 12 18 9 4" xfId="6571" xr:uid="{00000000-0005-0000-0000-0000D0180000}"/>
    <cellStyle name="Calculation 12 18 9 5" xfId="6572" xr:uid="{00000000-0005-0000-0000-0000D1180000}"/>
    <cellStyle name="Calculation 12 19" xfId="6573" xr:uid="{00000000-0005-0000-0000-0000D2180000}"/>
    <cellStyle name="Calculation 12 19 10" xfId="6574" xr:uid="{00000000-0005-0000-0000-0000D3180000}"/>
    <cellStyle name="Calculation 12 19 10 2" xfId="6575" xr:uid="{00000000-0005-0000-0000-0000D4180000}"/>
    <cellStyle name="Calculation 12 19 10 2 2" xfId="6576" xr:uid="{00000000-0005-0000-0000-0000D5180000}"/>
    <cellStyle name="Calculation 12 19 10 2 3" xfId="6577" xr:uid="{00000000-0005-0000-0000-0000D6180000}"/>
    <cellStyle name="Calculation 12 19 10 3" xfId="6578" xr:uid="{00000000-0005-0000-0000-0000D7180000}"/>
    <cellStyle name="Calculation 12 19 10 3 2" xfId="6579" xr:uid="{00000000-0005-0000-0000-0000D8180000}"/>
    <cellStyle name="Calculation 12 19 10 4" xfId="6580" xr:uid="{00000000-0005-0000-0000-0000D9180000}"/>
    <cellStyle name="Calculation 12 19 10 5" xfId="6581" xr:uid="{00000000-0005-0000-0000-0000DA180000}"/>
    <cellStyle name="Calculation 12 19 11" xfId="6582" xr:uid="{00000000-0005-0000-0000-0000DB180000}"/>
    <cellStyle name="Calculation 12 19 11 2" xfId="6583" xr:uid="{00000000-0005-0000-0000-0000DC180000}"/>
    <cellStyle name="Calculation 12 19 11 2 2" xfId="6584" xr:uid="{00000000-0005-0000-0000-0000DD180000}"/>
    <cellStyle name="Calculation 12 19 11 2 3" xfId="6585" xr:uid="{00000000-0005-0000-0000-0000DE180000}"/>
    <cellStyle name="Calculation 12 19 11 3" xfId="6586" xr:uid="{00000000-0005-0000-0000-0000DF180000}"/>
    <cellStyle name="Calculation 12 19 11 3 2" xfId="6587" xr:uid="{00000000-0005-0000-0000-0000E0180000}"/>
    <cellStyle name="Calculation 12 19 11 4" xfId="6588" xr:uid="{00000000-0005-0000-0000-0000E1180000}"/>
    <cellStyle name="Calculation 12 19 11 5" xfId="6589" xr:uid="{00000000-0005-0000-0000-0000E2180000}"/>
    <cellStyle name="Calculation 12 19 12" xfId="6590" xr:uid="{00000000-0005-0000-0000-0000E3180000}"/>
    <cellStyle name="Calculation 12 19 12 2" xfId="6591" xr:uid="{00000000-0005-0000-0000-0000E4180000}"/>
    <cellStyle name="Calculation 12 19 12 2 2" xfId="6592" xr:uid="{00000000-0005-0000-0000-0000E5180000}"/>
    <cellStyle name="Calculation 12 19 12 2 3" xfId="6593" xr:uid="{00000000-0005-0000-0000-0000E6180000}"/>
    <cellStyle name="Calculation 12 19 12 3" xfId="6594" xr:uid="{00000000-0005-0000-0000-0000E7180000}"/>
    <cellStyle name="Calculation 12 19 12 3 2" xfId="6595" xr:uid="{00000000-0005-0000-0000-0000E8180000}"/>
    <cellStyle name="Calculation 12 19 12 4" xfId="6596" xr:uid="{00000000-0005-0000-0000-0000E9180000}"/>
    <cellStyle name="Calculation 12 19 12 5" xfId="6597" xr:uid="{00000000-0005-0000-0000-0000EA180000}"/>
    <cellStyle name="Calculation 12 19 13" xfId="6598" xr:uid="{00000000-0005-0000-0000-0000EB180000}"/>
    <cellStyle name="Calculation 12 19 13 2" xfId="6599" xr:uid="{00000000-0005-0000-0000-0000EC180000}"/>
    <cellStyle name="Calculation 12 19 13 2 2" xfId="6600" xr:uid="{00000000-0005-0000-0000-0000ED180000}"/>
    <cellStyle name="Calculation 12 19 13 2 3" xfId="6601" xr:uid="{00000000-0005-0000-0000-0000EE180000}"/>
    <cellStyle name="Calculation 12 19 13 3" xfId="6602" xr:uid="{00000000-0005-0000-0000-0000EF180000}"/>
    <cellStyle name="Calculation 12 19 13 3 2" xfId="6603" xr:uid="{00000000-0005-0000-0000-0000F0180000}"/>
    <cellStyle name="Calculation 12 19 13 4" xfId="6604" xr:uid="{00000000-0005-0000-0000-0000F1180000}"/>
    <cellStyle name="Calculation 12 19 13 5" xfId="6605" xr:uid="{00000000-0005-0000-0000-0000F2180000}"/>
    <cellStyle name="Calculation 12 19 14" xfId="6606" xr:uid="{00000000-0005-0000-0000-0000F3180000}"/>
    <cellStyle name="Calculation 12 19 14 2" xfId="6607" xr:uid="{00000000-0005-0000-0000-0000F4180000}"/>
    <cellStyle name="Calculation 12 19 14 2 2" xfId="6608" xr:uid="{00000000-0005-0000-0000-0000F5180000}"/>
    <cellStyle name="Calculation 12 19 14 2 3" xfId="6609" xr:uid="{00000000-0005-0000-0000-0000F6180000}"/>
    <cellStyle name="Calculation 12 19 14 3" xfId="6610" xr:uid="{00000000-0005-0000-0000-0000F7180000}"/>
    <cellStyle name="Calculation 12 19 14 3 2" xfId="6611" xr:uid="{00000000-0005-0000-0000-0000F8180000}"/>
    <cellStyle name="Calculation 12 19 14 4" xfId="6612" xr:uid="{00000000-0005-0000-0000-0000F9180000}"/>
    <cellStyle name="Calculation 12 19 14 5" xfId="6613" xr:uid="{00000000-0005-0000-0000-0000FA180000}"/>
    <cellStyle name="Calculation 12 19 15" xfId="6614" xr:uid="{00000000-0005-0000-0000-0000FB180000}"/>
    <cellStyle name="Calculation 12 19 15 2" xfId="6615" xr:uid="{00000000-0005-0000-0000-0000FC180000}"/>
    <cellStyle name="Calculation 12 19 15 2 2" xfId="6616" xr:uid="{00000000-0005-0000-0000-0000FD180000}"/>
    <cellStyle name="Calculation 12 19 15 2 3" xfId="6617" xr:uid="{00000000-0005-0000-0000-0000FE180000}"/>
    <cellStyle name="Calculation 12 19 15 3" xfId="6618" xr:uid="{00000000-0005-0000-0000-0000FF180000}"/>
    <cellStyle name="Calculation 12 19 15 3 2" xfId="6619" xr:uid="{00000000-0005-0000-0000-000000190000}"/>
    <cellStyle name="Calculation 12 19 15 4" xfId="6620" xr:uid="{00000000-0005-0000-0000-000001190000}"/>
    <cellStyle name="Calculation 12 19 15 5" xfId="6621" xr:uid="{00000000-0005-0000-0000-000002190000}"/>
    <cellStyle name="Calculation 12 19 16" xfId="6622" xr:uid="{00000000-0005-0000-0000-000003190000}"/>
    <cellStyle name="Calculation 12 19 16 2" xfId="6623" xr:uid="{00000000-0005-0000-0000-000004190000}"/>
    <cellStyle name="Calculation 12 19 16 2 2" xfId="6624" xr:uid="{00000000-0005-0000-0000-000005190000}"/>
    <cellStyle name="Calculation 12 19 16 2 3" xfId="6625" xr:uid="{00000000-0005-0000-0000-000006190000}"/>
    <cellStyle name="Calculation 12 19 16 3" xfId="6626" xr:uid="{00000000-0005-0000-0000-000007190000}"/>
    <cellStyle name="Calculation 12 19 16 3 2" xfId="6627" xr:uid="{00000000-0005-0000-0000-000008190000}"/>
    <cellStyle name="Calculation 12 19 16 4" xfId="6628" xr:uid="{00000000-0005-0000-0000-000009190000}"/>
    <cellStyle name="Calculation 12 19 16 5" xfId="6629" xr:uid="{00000000-0005-0000-0000-00000A190000}"/>
    <cellStyle name="Calculation 12 19 17" xfId="6630" xr:uid="{00000000-0005-0000-0000-00000B190000}"/>
    <cellStyle name="Calculation 12 19 17 2" xfId="6631" xr:uid="{00000000-0005-0000-0000-00000C190000}"/>
    <cellStyle name="Calculation 12 19 17 2 2" xfId="6632" xr:uid="{00000000-0005-0000-0000-00000D190000}"/>
    <cellStyle name="Calculation 12 19 17 2 3" xfId="6633" xr:uid="{00000000-0005-0000-0000-00000E190000}"/>
    <cellStyle name="Calculation 12 19 17 3" xfId="6634" xr:uid="{00000000-0005-0000-0000-00000F190000}"/>
    <cellStyle name="Calculation 12 19 17 3 2" xfId="6635" xr:uid="{00000000-0005-0000-0000-000010190000}"/>
    <cellStyle name="Calculation 12 19 17 4" xfId="6636" xr:uid="{00000000-0005-0000-0000-000011190000}"/>
    <cellStyle name="Calculation 12 19 17 5" xfId="6637" xr:uid="{00000000-0005-0000-0000-000012190000}"/>
    <cellStyle name="Calculation 12 19 18" xfId="6638" xr:uid="{00000000-0005-0000-0000-000013190000}"/>
    <cellStyle name="Calculation 12 19 18 2" xfId="6639" xr:uid="{00000000-0005-0000-0000-000014190000}"/>
    <cellStyle name="Calculation 12 19 18 2 2" xfId="6640" xr:uid="{00000000-0005-0000-0000-000015190000}"/>
    <cellStyle name="Calculation 12 19 18 2 3" xfId="6641" xr:uid="{00000000-0005-0000-0000-000016190000}"/>
    <cellStyle name="Calculation 12 19 18 3" xfId="6642" xr:uid="{00000000-0005-0000-0000-000017190000}"/>
    <cellStyle name="Calculation 12 19 18 3 2" xfId="6643" xr:uid="{00000000-0005-0000-0000-000018190000}"/>
    <cellStyle name="Calculation 12 19 18 4" xfId="6644" xr:uid="{00000000-0005-0000-0000-000019190000}"/>
    <cellStyle name="Calculation 12 19 18 5" xfId="6645" xr:uid="{00000000-0005-0000-0000-00001A190000}"/>
    <cellStyle name="Calculation 12 19 19" xfId="6646" xr:uid="{00000000-0005-0000-0000-00001B190000}"/>
    <cellStyle name="Calculation 12 19 19 2" xfId="6647" xr:uid="{00000000-0005-0000-0000-00001C190000}"/>
    <cellStyle name="Calculation 12 19 19 2 2" xfId="6648" xr:uid="{00000000-0005-0000-0000-00001D190000}"/>
    <cellStyle name="Calculation 12 19 19 2 3" xfId="6649" xr:uid="{00000000-0005-0000-0000-00001E190000}"/>
    <cellStyle name="Calculation 12 19 19 3" xfId="6650" xr:uid="{00000000-0005-0000-0000-00001F190000}"/>
    <cellStyle name="Calculation 12 19 19 3 2" xfId="6651" xr:uid="{00000000-0005-0000-0000-000020190000}"/>
    <cellStyle name="Calculation 12 19 19 4" xfId="6652" xr:uid="{00000000-0005-0000-0000-000021190000}"/>
    <cellStyle name="Calculation 12 19 19 5" xfId="6653" xr:uid="{00000000-0005-0000-0000-000022190000}"/>
    <cellStyle name="Calculation 12 19 2" xfId="6654" xr:uid="{00000000-0005-0000-0000-000023190000}"/>
    <cellStyle name="Calculation 12 19 2 2" xfId="6655" xr:uid="{00000000-0005-0000-0000-000024190000}"/>
    <cellStyle name="Calculation 12 19 2 2 2" xfId="6656" xr:uid="{00000000-0005-0000-0000-000025190000}"/>
    <cellStyle name="Calculation 12 19 2 2 3" xfId="6657" xr:uid="{00000000-0005-0000-0000-000026190000}"/>
    <cellStyle name="Calculation 12 19 2 3" xfId="6658" xr:uid="{00000000-0005-0000-0000-000027190000}"/>
    <cellStyle name="Calculation 12 19 2 3 2" xfId="6659" xr:uid="{00000000-0005-0000-0000-000028190000}"/>
    <cellStyle name="Calculation 12 19 2 4" xfId="6660" xr:uid="{00000000-0005-0000-0000-000029190000}"/>
    <cellStyle name="Calculation 12 19 2 5" xfId="6661" xr:uid="{00000000-0005-0000-0000-00002A190000}"/>
    <cellStyle name="Calculation 12 19 20" xfId="6662" xr:uid="{00000000-0005-0000-0000-00002B190000}"/>
    <cellStyle name="Calculation 12 19 20 2" xfId="6663" xr:uid="{00000000-0005-0000-0000-00002C190000}"/>
    <cellStyle name="Calculation 12 19 20 2 2" xfId="6664" xr:uid="{00000000-0005-0000-0000-00002D190000}"/>
    <cellStyle name="Calculation 12 19 20 2 3" xfId="6665" xr:uid="{00000000-0005-0000-0000-00002E190000}"/>
    <cellStyle name="Calculation 12 19 20 3" xfId="6666" xr:uid="{00000000-0005-0000-0000-00002F190000}"/>
    <cellStyle name="Calculation 12 19 20 4" xfId="6667" xr:uid="{00000000-0005-0000-0000-000030190000}"/>
    <cellStyle name="Calculation 12 19 20 5" xfId="6668" xr:uid="{00000000-0005-0000-0000-000031190000}"/>
    <cellStyle name="Calculation 12 19 21" xfId="6669" xr:uid="{00000000-0005-0000-0000-000032190000}"/>
    <cellStyle name="Calculation 12 19 21 2" xfId="6670" xr:uid="{00000000-0005-0000-0000-000033190000}"/>
    <cellStyle name="Calculation 12 19 22" xfId="6671" xr:uid="{00000000-0005-0000-0000-000034190000}"/>
    <cellStyle name="Calculation 12 19 22 2" xfId="6672" xr:uid="{00000000-0005-0000-0000-000035190000}"/>
    <cellStyle name="Calculation 12 19 3" xfId="6673" xr:uid="{00000000-0005-0000-0000-000036190000}"/>
    <cellStyle name="Calculation 12 19 3 2" xfId="6674" xr:uid="{00000000-0005-0000-0000-000037190000}"/>
    <cellStyle name="Calculation 12 19 3 2 2" xfId="6675" xr:uid="{00000000-0005-0000-0000-000038190000}"/>
    <cellStyle name="Calculation 12 19 3 2 3" xfId="6676" xr:uid="{00000000-0005-0000-0000-000039190000}"/>
    <cellStyle name="Calculation 12 19 3 3" xfId="6677" xr:uid="{00000000-0005-0000-0000-00003A190000}"/>
    <cellStyle name="Calculation 12 19 3 3 2" xfId="6678" xr:uid="{00000000-0005-0000-0000-00003B190000}"/>
    <cellStyle name="Calculation 12 19 3 4" xfId="6679" xr:uid="{00000000-0005-0000-0000-00003C190000}"/>
    <cellStyle name="Calculation 12 19 3 5" xfId="6680" xr:uid="{00000000-0005-0000-0000-00003D190000}"/>
    <cellStyle name="Calculation 12 19 4" xfId="6681" xr:uid="{00000000-0005-0000-0000-00003E190000}"/>
    <cellStyle name="Calculation 12 19 4 2" xfId="6682" xr:uid="{00000000-0005-0000-0000-00003F190000}"/>
    <cellStyle name="Calculation 12 19 4 2 2" xfId="6683" xr:uid="{00000000-0005-0000-0000-000040190000}"/>
    <cellStyle name="Calculation 12 19 4 2 3" xfId="6684" xr:uid="{00000000-0005-0000-0000-000041190000}"/>
    <cellStyle name="Calculation 12 19 4 3" xfId="6685" xr:uid="{00000000-0005-0000-0000-000042190000}"/>
    <cellStyle name="Calculation 12 19 4 3 2" xfId="6686" xr:uid="{00000000-0005-0000-0000-000043190000}"/>
    <cellStyle name="Calculation 12 19 4 4" xfId="6687" xr:uid="{00000000-0005-0000-0000-000044190000}"/>
    <cellStyle name="Calculation 12 19 4 5" xfId="6688" xr:uid="{00000000-0005-0000-0000-000045190000}"/>
    <cellStyle name="Calculation 12 19 5" xfId="6689" xr:uid="{00000000-0005-0000-0000-000046190000}"/>
    <cellStyle name="Calculation 12 19 5 2" xfId="6690" xr:uid="{00000000-0005-0000-0000-000047190000}"/>
    <cellStyle name="Calculation 12 19 5 2 2" xfId="6691" xr:uid="{00000000-0005-0000-0000-000048190000}"/>
    <cellStyle name="Calculation 12 19 5 2 3" xfId="6692" xr:uid="{00000000-0005-0000-0000-000049190000}"/>
    <cellStyle name="Calculation 12 19 5 3" xfId="6693" xr:uid="{00000000-0005-0000-0000-00004A190000}"/>
    <cellStyle name="Calculation 12 19 5 3 2" xfId="6694" xr:uid="{00000000-0005-0000-0000-00004B190000}"/>
    <cellStyle name="Calculation 12 19 5 4" xfId="6695" xr:uid="{00000000-0005-0000-0000-00004C190000}"/>
    <cellStyle name="Calculation 12 19 5 5" xfId="6696" xr:uid="{00000000-0005-0000-0000-00004D190000}"/>
    <cellStyle name="Calculation 12 19 6" xfId="6697" xr:uid="{00000000-0005-0000-0000-00004E190000}"/>
    <cellStyle name="Calculation 12 19 6 2" xfId="6698" xr:uid="{00000000-0005-0000-0000-00004F190000}"/>
    <cellStyle name="Calculation 12 19 6 2 2" xfId="6699" xr:uid="{00000000-0005-0000-0000-000050190000}"/>
    <cellStyle name="Calculation 12 19 6 2 3" xfId="6700" xr:uid="{00000000-0005-0000-0000-000051190000}"/>
    <cellStyle name="Calculation 12 19 6 3" xfId="6701" xr:uid="{00000000-0005-0000-0000-000052190000}"/>
    <cellStyle name="Calculation 12 19 6 3 2" xfId="6702" xr:uid="{00000000-0005-0000-0000-000053190000}"/>
    <cellStyle name="Calculation 12 19 6 4" xfId="6703" xr:uid="{00000000-0005-0000-0000-000054190000}"/>
    <cellStyle name="Calculation 12 19 6 5" xfId="6704" xr:uid="{00000000-0005-0000-0000-000055190000}"/>
    <cellStyle name="Calculation 12 19 7" xfId="6705" xr:uid="{00000000-0005-0000-0000-000056190000}"/>
    <cellStyle name="Calculation 12 19 7 2" xfId="6706" xr:uid="{00000000-0005-0000-0000-000057190000}"/>
    <cellStyle name="Calculation 12 19 7 2 2" xfId="6707" xr:uid="{00000000-0005-0000-0000-000058190000}"/>
    <cellStyle name="Calculation 12 19 7 2 3" xfId="6708" xr:uid="{00000000-0005-0000-0000-000059190000}"/>
    <cellStyle name="Calculation 12 19 7 3" xfId="6709" xr:uid="{00000000-0005-0000-0000-00005A190000}"/>
    <cellStyle name="Calculation 12 19 7 3 2" xfId="6710" xr:uid="{00000000-0005-0000-0000-00005B190000}"/>
    <cellStyle name="Calculation 12 19 7 4" xfId="6711" xr:uid="{00000000-0005-0000-0000-00005C190000}"/>
    <cellStyle name="Calculation 12 19 7 5" xfId="6712" xr:uid="{00000000-0005-0000-0000-00005D190000}"/>
    <cellStyle name="Calculation 12 19 8" xfId="6713" xr:uid="{00000000-0005-0000-0000-00005E190000}"/>
    <cellStyle name="Calculation 12 19 8 2" xfId="6714" xr:uid="{00000000-0005-0000-0000-00005F190000}"/>
    <cellStyle name="Calculation 12 19 8 2 2" xfId="6715" xr:uid="{00000000-0005-0000-0000-000060190000}"/>
    <cellStyle name="Calculation 12 19 8 2 3" xfId="6716" xr:uid="{00000000-0005-0000-0000-000061190000}"/>
    <cellStyle name="Calculation 12 19 8 3" xfId="6717" xr:uid="{00000000-0005-0000-0000-000062190000}"/>
    <cellStyle name="Calculation 12 19 8 3 2" xfId="6718" xr:uid="{00000000-0005-0000-0000-000063190000}"/>
    <cellStyle name="Calculation 12 19 8 4" xfId="6719" xr:uid="{00000000-0005-0000-0000-000064190000}"/>
    <cellStyle name="Calculation 12 19 8 5" xfId="6720" xr:uid="{00000000-0005-0000-0000-000065190000}"/>
    <cellStyle name="Calculation 12 19 9" xfId="6721" xr:uid="{00000000-0005-0000-0000-000066190000}"/>
    <cellStyle name="Calculation 12 19 9 2" xfId="6722" xr:uid="{00000000-0005-0000-0000-000067190000}"/>
    <cellStyle name="Calculation 12 19 9 2 2" xfId="6723" xr:uid="{00000000-0005-0000-0000-000068190000}"/>
    <cellStyle name="Calculation 12 19 9 2 3" xfId="6724" xr:uid="{00000000-0005-0000-0000-000069190000}"/>
    <cellStyle name="Calculation 12 19 9 3" xfId="6725" xr:uid="{00000000-0005-0000-0000-00006A190000}"/>
    <cellStyle name="Calculation 12 19 9 3 2" xfId="6726" xr:uid="{00000000-0005-0000-0000-00006B190000}"/>
    <cellStyle name="Calculation 12 19 9 4" xfId="6727" xr:uid="{00000000-0005-0000-0000-00006C190000}"/>
    <cellStyle name="Calculation 12 19 9 5" xfId="6728" xr:uid="{00000000-0005-0000-0000-00006D190000}"/>
    <cellStyle name="Calculation 12 2" xfId="6729" xr:uid="{00000000-0005-0000-0000-00006E190000}"/>
    <cellStyle name="Calculation 12 2 10" xfId="6730" xr:uid="{00000000-0005-0000-0000-00006F190000}"/>
    <cellStyle name="Calculation 12 2 10 2" xfId="6731" xr:uid="{00000000-0005-0000-0000-000070190000}"/>
    <cellStyle name="Calculation 12 2 10 2 2" xfId="6732" xr:uid="{00000000-0005-0000-0000-000071190000}"/>
    <cellStyle name="Calculation 12 2 10 2 3" xfId="6733" xr:uid="{00000000-0005-0000-0000-000072190000}"/>
    <cellStyle name="Calculation 12 2 10 3" xfId="6734" xr:uid="{00000000-0005-0000-0000-000073190000}"/>
    <cellStyle name="Calculation 12 2 10 3 2" xfId="6735" xr:uid="{00000000-0005-0000-0000-000074190000}"/>
    <cellStyle name="Calculation 12 2 10 4" xfId="6736" xr:uid="{00000000-0005-0000-0000-000075190000}"/>
    <cellStyle name="Calculation 12 2 10 5" xfId="6737" xr:uid="{00000000-0005-0000-0000-000076190000}"/>
    <cellStyle name="Calculation 12 2 11" xfId="6738" xr:uid="{00000000-0005-0000-0000-000077190000}"/>
    <cellStyle name="Calculation 12 2 11 2" xfId="6739" xr:uid="{00000000-0005-0000-0000-000078190000}"/>
    <cellStyle name="Calculation 12 2 11 2 2" xfId="6740" xr:uid="{00000000-0005-0000-0000-000079190000}"/>
    <cellStyle name="Calculation 12 2 11 2 3" xfId="6741" xr:uid="{00000000-0005-0000-0000-00007A190000}"/>
    <cellStyle name="Calculation 12 2 11 3" xfId="6742" xr:uid="{00000000-0005-0000-0000-00007B190000}"/>
    <cellStyle name="Calculation 12 2 11 3 2" xfId="6743" xr:uid="{00000000-0005-0000-0000-00007C190000}"/>
    <cellStyle name="Calculation 12 2 11 4" xfId="6744" xr:uid="{00000000-0005-0000-0000-00007D190000}"/>
    <cellStyle name="Calculation 12 2 11 5" xfId="6745" xr:uid="{00000000-0005-0000-0000-00007E190000}"/>
    <cellStyle name="Calculation 12 2 12" xfId="6746" xr:uid="{00000000-0005-0000-0000-00007F190000}"/>
    <cellStyle name="Calculation 12 2 12 2" xfId="6747" xr:uid="{00000000-0005-0000-0000-000080190000}"/>
    <cellStyle name="Calculation 12 2 12 2 2" xfId="6748" xr:uid="{00000000-0005-0000-0000-000081190000}"/>
    <cellStyle name="Calculation 12 2 12 2 3" xfId="6749" xr:uid="{00000000-0005-0000-0000-000082190000}"/>
    <cellStyle name="Calculation 12 2 12 3" xfId="6750" xr:uid="{00000000-0005-0000-0000-000083190000}"/>
    <cellStyle name="Calculation 12 2 12 3 2" xfId="6751" xr:uid="{00000000-0005-0000-0000-000084190000}"/>
    <cellStyle name="Calculation 12 2 12 4" xfId="6752" xr:uid="{00000000-0005-0000-0000-000085190000}"/>
    <cellStyle name="Calculation 12 2 12 5" xfId="6753" xr:uid="{00000000-0005-0000-0000-000086190000}"/>
    <cellStyle name="Calculation 12 2 13" xfId="6754" xr:uid="{00000000-0005-0000-0000-000087190000}"/>
    <cellStyle name="Calculation 12 2 13 2" xfId="6755" xr:uid="{00000000-0005-0000-0000-000088190000}"/>
    <cellStyle name="Calculation 12 2 13 2 2" xfId="6756" xr:uid="{00000000-0005-0000-0000-000089190000}"/>
    <cellStyle name="Calculation 12 2 13 2 3" xfId="6757" xr:uid="{00000000-0005-0000-0000-00008A190000}"/>
    <cellStyle name="Calculation 12 2 13 3" xfId="6758" xr:uid="{00000000-0005-0000-0000-00008B190000}"/>
    <cellStyle name="Calculation 12 2 13 3 2" xfId="6759" xr:uid="{00000000-0005-0000-0000-00008C190000}"/>
    <cellStyle name="Calculation 12 2 13 4" xfId="6760" xr:uid="{00000000-0005-0000-0000-00008D190000}"/>
    <cellStyle name="Calculation 12 2 13 5" xfId="6761" xr:uid="{00000000-0005-0000-0000-00008E190000}"/>
    <cellStyle name="Calculation 12 2 14" xfId="6762" xr:uid="{00000000-0005-0000-0000-00008F190000}"/>
    <cellStyle name="Calculation 12 2 14 2" xfId="6763" xr:uid="{00000000-0005-0000-0000-000090190000}"/>
    <cellStyle name="Calculation 12 2 14 2 2" xfId="6764" xr:uid="{00000000-0005-0000-0000-000091190000}"/>
    <cellStyle name="Calculation 12 2 14 2 3" xfId="6765" xr:uid="{00000000-0005-0000-0000-000092190000}"/>
    <cellStyle name="Calculation 12 2 14 3" xfId="6766" xr:uid="{00000000-0005-0000-0000-000093190000}"/>
    <cellStyle name="Calculation 12 2 14 3 2" xfId="6767" xr:uid="{00000000-0005-0000-0000-000094190000}"/>
    <cellStyle name="Calculation 12 2 14 4" xfId="6768" xr:uid="{00000000-0005-0000-0000-000095190000}"/>
    <cellStyle name="Calculation 12 2 14 5" xfId="6769" xr:uid="{00000000-0005-0000-0000-000096190000}"/>
    <cellStyle name="Calculation 12 2 15" xfId="6770" xr:uid="{00000000-0005-0000-0000-000097190000}"/>
    <cellStyle name="Calculation 12 2 15 2" xfId="6771" xr:uid="{00000000-0005-0000-0000-000098190000}"/>
    <cellStyle name="Calculation 12 2 15 2 2" xfId="6772" xr:uid="{00000000-0005-0000-0000-000099190000}"/>
    <cellStyle name="Calculation 12 2 15 2 3" xfId="6773" xr:uid="{00000000-0005-0000-0000-00009A190000}"/>
    <cellStyle name="Calculation 12 2 15 3" xfId="6774" xr:uid="{00000000-0005-0000-0000-00009B190000}"/>
    <cellStyle name="Calculation 12 2 15 3 2" xfId="6775" xr:uid="{00000000-0005-0000-0000-00009C190000}"/>
    <cellStyle name="Calculation 12 2 15 4" xfId="6776" xr:uid="{00000000-0005-0000-0000-00009D190000}"/>
    <cellStyle name="Calculation 12 2 15 5" xfId="6777" xr:uid="{00000000-0005-0000-0000-00009E190000}"/>
    <cellStyle name="Calculation 12 2 16" xfId="6778" xr:uid="{00000000-0005-0000-0000-00009F190000}"/>
    <cellStyle name="Calculation 12 2 16 2" xfId="6779" xr:uid="{00000000-0005-0000-0000-0000A0190000}"/>
    <cellStyle name="Calculation 12 2 16 2 2" xfId="6780" xr:uid="{00000000-0005-0000-0000-0000A1190000}"/>
    <cellStyle name="Calculation 12 2 16 2 3" xfId="6781" xr:uid="{00000000-0005-0000-0000-0000A2190000}"/>
    <cellStyle name="Calculation 12 2 16 3" xfId="6782" xr:uid="{00000000-0005-0000-0000-0000A3190000}"/>
    <cellStyle name="Calculation 12 2 16 3 2" xfId="6783" xr:uid="{00000000-0005-0000-0000-0000A4190000}"/>
    <cellStyle name="Calculation 12 2 16 4" xfId="6784" xr:uid="{00000000-0005-0000-0000-0000A5190000}"/>
    <cellStyle name="Calculation 12 2 16 5" xfId="6785" xr:uid="{00000000-0005-0000-0000-0000A6190000}"/>
    <cellStyle name="Calculation 12 2 17" xfId="6786" xr:uid="{00000000-0005-0000-0000-0000A7190000}"/>
    <cellStyle name="Calculation 12 2 17 2" xfId="6787" xr:uid="{00000000-0005-0000-0000-0000A8190000}"/>
    <cellStyle name="Calculation 12 2 17 2 2" xfId="6788" xr:uid="{00000000-0005-0000-0000-0000A9190000}"/>
    <cellStyle name="Calculation 12 2 17 2 3" xfId="6789" xr:uid="{00000000-0005-0000-0000-0000AA190000}"/>
    <cellStyle name="Calculation 12 2 17 3" xfId="6790" xr:uid="{00000000-0005-0000-0000-0000AB190000}"/>
    <cellStyle name="Calculation 12 2 17 3 2" xfId="6791" xr:uid="{00000000-0005-0000-0000-0000AC190000}"/>
    <cellStyle name="Calculation 12 2 17 4" xfId="6792" xr:uid="{00000000-0005-0000-0000-0000AD190000}"/>
    <cellStyle name="Calculation 12 2 17 5" xfId="6793" xr:uid="{00000000-0005-0000-0000-0000AE190000}"/>
    <cellStyle name="Calculation 12 2 18" xfId="6794" xr:uid="{00000000-0005-0000-0000-0000AF190000}"/>
    <cellStyle name="Calculation 12 2 18 2" xfId="6795" xr:uid="{00000000-0005-0000-0000-0000B0190000}"/>
    <cellStyle name="Calculation 12 2 18 2 2" xfId="6796" xr:uid="{00000000-0005-0000-0000-0000B1190000}"/>
    <cellStyle name="Calculation 12 2 18 2 3" xfId="6797" xr:uid="{00000000-0005-0000-0000-0000B2190000}"/>
    <cellStyle name="Calculation 12 2 18 3" xfId="6798" xr:uid="{00000000-0005-0000-0000-0000B3190000}"/>
    <cellStyle name="Calculation 12 2 18 3 2" xfId="6799" xr:uid="{00000000-0005-0000-0000-0000B4190000}"/>
    <cellStyle name="Calculation 12 2 18 4" xfId="6800" xr:uid="{00000000-0005-0000-0000-0000B5190000}"/>
    <cellStyle name="Calculation 12 2 18 5" xfId="6801" xr:uid="{00000000-0005-0000-0000-0000B6190000}"/>
    <cellStyle name="Calculation 12 2 19" xfId="6802" xr:uid="{00000000-0005-0000-0000-0000B7190000}"/>
    <cellStyle name="Calculation 12 2 19 2" xfId="6803" xr:uid="{00000000-0005-0000-0000-0000B8190000}"/>
    <cellStyle name="Calculation 12 2 19 2 2" xfId="6804" xr:uid="{00000000-0005-0000-0000-0000B9190000}"/>
    <cellStyle name="Calculation 12 2 19 2 3" xfId="6805" xr:uid="{00000000-0005-0000-0000-0000BA190000}"/>
    <cellStyle name="Calculation 12 2 19 3" xfId="6806" xr:uid="{00000000-0005-0000-0000-0000BB190000}"/>
    <cellStyle name="Calculation 12 2 19 3 2" xfId="6807" xr:uid="{00000000-0005-0000-0000-0000BC190000}"/>
    <cellStyle name="Calculation 12 2 19 4" xfId="6808" xr:uid="{00000000-0005-0000-0000-0000BD190000}"/>
    <cellStyle name="Calculation 12 2 19 5" xfId="6809" xr:uid="{00000000-0005-0000-0000-0000BE190000}"/>
    <cellStyle name="Calculation 12 2 2" xfId="6810" xr:uid="{00000000-0005-0000-0000-0000BF190000}"/>
    <cellStyle name="Calculation 12 2 2 2" xfId="6811" xr:uid="{00000000-0005-0000-0000-0000C0190000}"/>
    <cellStyle name="Calculation 12 2 2 2 2" xfId="6812" xr:uid="{00000000-0005-0000-0000-0000C1190000}"/>
    <cellStyle name="Calculation 12 2 2 2 3" xfId="6813" xr:uid="{00000000-0005-0000-0000-0000C2190000}"/>
    <cellStyle name="Calculation 12 2 2 3" xfId="6814" xr:uid="{00000000-0005-0000-0000-0000C3190000}"/>
    <cellStyle name="Calculation 12 2 2 3 2" xfId="6815" xr:uid="{00000000-0005-0000-0000-0000C4190000}"/>
    <cellStyle name="Calculation 12 2 2 4" xfId="6816" xr:uid="{00000000-0005-0000-0000-0000C5190000}"/>
    <cellStyle name="Calculation 12 2 2 5" xfId="6817" xr:uid="{00000000-0005-0000-0000-0000C6190000}"/>
    <cellStyle name="Calculation 12 2 20" xfId="6818" xr:uid="{00000000-0005-0000-0000-0000C7190000}"/>
    <cellStyle name="Calculation 12 2 20 2" xfId="6819" xr:uid="{00000000-0005-0000-0000-0000C8190000}"/>
    <cellStyle name="Calculation 12 2 20 2 2" xfId="6820" xr:uid="{00000000-0005-0000-0000-0000C9190000}"/>
    <cellStyle name="Calculation 12 2 20 2 3" xfId="6821" xr:uid="{00000000-0005-0000-0000-0000CA190000}"/>
    <cellStyle name="Calculation 12 2 20 3" xfId="6822" xr:uid="{00000000-0005-0000-0000-0000CB190000}"/>
    <cellStyle name="Calculation 12 2 20 4" xfId="6823" xr:uid="{00000000-0005-0000-0000-0000CC190000}"/>
    <cellStyle name="Calculation 12 2 20 5" xfId="6824" xr:uid="{00000000-0005-0000-0000-0000CD190000}"/>
    <cellStyle name="Calculation 12 2 21" xfId="6825" xr:uid="{00000000-0005-0000-0000-0000CE190000}"/>
    <cellStyle name="Calculation 12 2 21 2" xfId="6826" xr:uid="{00000000-0005-0000-0000-0000CF190000}"/>
    <cellStyle name="Calculation 12 2 22" xfId="6827" xr:uid="{00000000-0005-0000-0000-0000D0190000}"/>
    <cellStyle name="Calculation 12 2 22 2" xfId="6828" xr:uid="{00000000-0005-0000-0000-0000D1190000}"/>
    <cellStyle name="Calculation 12 2 3" xfId="6829" xr:uid="{00000000-0005-0000-0000-0000D2190000}"/>
    <cellStyle name="Calculation 12 2 3 2" xfId="6830" xr:uid="{00000000-0005-0000-0000-0000D3190000}"/>
    <cellStyle name="Calculation 12 2 3 2 2" xfId="6831" xr:uid="{00000000-0005-0000-0000-0000D4190000}"/>
    <cellStyle name="Calculation 12 2 3 2 3" xfId="6832" xr:uid="{00000000-0005-0000-0000-0000D5190000}"/>
    <cellStyle name="Calculation 12 2 3 3" xfId="6833" xr:uid="{00000000-0005-0000-0000-0000D6190000}"/>
    <cellStyle name="Calculation 12 2 3 3 2" xfId="6834" xr:uid="{00000000-0005-0000-0000-0000D7190000}"/>
    <cellStyle name="Calculation 12 2 3 4" xfId="6835" xr:uid="{00000000-0005-0000-0000-0000D8190000}"/>
    <cellStyle name="Calculation 12 2 3 5" xfId="6836" xr:uid="{00000000-0005-0000-0000-0000D9190000}"/>
    <cellStyle name="Calculation 12 2 4" xfId="6837" xr:uid="{00000000-0005-0000-0000-0000DA190000}"/>
    <cellStyle name="Calculation 12 2 4 2" xfId="6838" xr:uid="{00000000-0005-0000-0000-0000DB190000}"/>
    <cellStyle name="Calculation 12 2 4 2 2" xfId="6839" xr:uid="{00000000-0005-0000-0000-0000DC190000}"/>
    <cellStyle name="Calculation 12 2 4 2 3" xfId="6840" xr:uid="{00000000-0005-0000-0000-0000DD190000}"/>
    <cellStyle name="Calculation 12 2 4 3" xfId="6841" xr:uid="{00000000-0005-0000-0000-0000DE190000}"/>
    <cellStyle name="Calculation 12 2 4 3 2" xfId="6842" xr:uid="{00000000-0005-0000-0000-0000DF190000}"/>
    <cellStyle name="Calculation 12 2 4 4" xfId="6843" xr:uid="{00000000-0005-0000-0000-0000E0190000}"/>
    <cellStyle name="Calculation 12 2 4 5" xfId="6844" xr:uid="{00000000-0005-0000-0000-0000E1190000}"/>
    <cellStyle name="Calculation 12 2 5" xfId="6845" xr:uid="{00000000-0005-0000-0000-0000E2190000}"/>
    <cellStyle name="Calculation 12 2 5 2" xfId="6846" xr:uid="{00000000-0005-0000-0000-0000E3190000}"/>
    <cellStyle name="Calculation 12 2 5 2 2" xfId="6847" xr:uid="{00000000-0005-0000-0000-0000E4190000}"/>
    <cellStyle name="Calculation 12 2 5 2 3" xfId="6848" xr:uid="{00000000-0005-0000-0000-0000E5190000}"/>
    <cellStyle name="Calculation 12 2 5 3" xfId="6849" xr:uid="{00000000-0005-0000-0000-0000E6190000}"/>
    <cellStyle name="Calculation 12 2 5 3 2" xfId="6850" xr:uid="{00000000-0005-0000-0000-0000E7190000}"/>
    <cellStyle name="Calculation 12 2 5 4" xfId="6851" xr:uid="{00000000-0005-0000-0000-0000E8190000}"/>
    <cellStyle name="Calculation 12 2 5 5" xfId="6852" xr:uid="{00000000-0005-0000-0000-0000E9190000}"/>
    <cellStyle name="Calculation 12 2 6" xfId="6853" xr:uid="{00000000-0005-0000-0000-0000EA190000}"/>
    <cellStyle name="Calculation 12 2 6 2" xfId="6854" xr:uid="{00000000-0005-0000-0000-0000EB190000}"/>
    <cellStyle name="Calculation 12 2 6 2 2" xfId="6855" xr:uid="{00000000-0005-0000-0000-0000EC190000}"/>
    <cellStyle name="Calculation 12 2 6 2 3" xfId="6856" xr:uid="{00000000-0005-0000-0000-0000ED190000}"/>
    <cellStyle name="Calculation 12 2 6 3" xfId="6857" xr:uid="{00000000-0005-0000-0000-0000EE190000}"/>
    <cellStyle name="Calculation 12 2 6 3 2" xfId="6858" xr:uid="{00000000-0005-0000-0000-0000EF190000}"/>
    <cellStyle name="Calculation 12 2 6 4" xfId="6859" xr:uid="{00000000-0005-0000-0000-0000F0190000}"/>
    <cellStyle name="Calculation 12 2 6 5" xfId="6860" xr:uid="{00000000-0005-0000-0000-0000F1190000}"/>
    <cellStyle name="Calculation 12 2 7" xfId="6861" xr:uid="{00000000-0005-0000-0000-0000F2190000}"/>
    <cellStyle name="Calculation 12 2 7 2" xfId="6862" xr:uid="{00000000-0005-0000-0000-0000F3190000}"/>
    <cellStyle name="Calculation 12 2 7 2 2" xfId="6863" xr:uid="{00000000-0005-0000-0000-0000F4190000}"/>
    <cellStyle name="Calculation 12 2 7 2 3" xfId="6864" xr:uid="{00000000-0005-0000-0000-0000F5190000}"/>
    <cellStyle name="Calculation 12 2 7 3" xfId="6865" xr:uid="{00000000-0005-0000-0000-0000F6190000}"/>
    <cellStyle name="Calculation 12 2 7 3 2" xfId="6866" xr:uid="{00000000-0005-0000-0000-0000F7190000}"/>
    <cellStyle name="Calculation 12 2 7 4" xfId="6867" xr:uid="{00000000-0005-0000-0000-0000F8190000}"/>
    <cellStyle name="Calculation 12 2 7 5" xfId="6868" xr:uid="{00000000-0005-0000-0000-0000F9190000}"/>
    <cellStyle name="Calculation 12 2 8" xfId="6869" xr:uid="{00000000-0005-0000-0000-0000FA190000}"/>
    <cellStyle name="Calculation 12 2 8 2" xfId="6870" xr:uid="{00000000-0005-0000-0000-0000FB190000}"/>
    <cellStyle name="Calculation 12 2 8 2 2" xfId="6871" xr:uid="{00000000-0005-0000-0000-0000FC190000}"/>
    <cellStyle name="Calculation 12 2 8 2 3" xfId="6872" xr:uid="{00000000-0005-0000-0000-0000FD190000}"/>
    <cellStyle name="Calculation 12 2 8 3" xfId="6873" xr:uid="{00000000-0005-0000-0000-0000FE190000}"/>
    <cellStyle name="Calculation 12 2 8 3 2" xfId="6874" xr:uid="{00000000-0005-0000-0000-0000FF190000}"/>
    <cellStyle name="Calculation 12 2 8 4" xfId="6875" xr:uid="{00000000-0005-0000-0000-0000001A0000}"/>
    <cellStyle name="Calculation 12 2 8 5" xfId="6876" xr:uid="{00000000-0005-0000-0000-0000011A0000}"/>
    <cellStyle name="Calculation 12 2 9" xfId="6877" xr:uid="{00000000-0005-0000-0000-0000021A0000}"/>
    <cellStyle name="Calculation 12 2 9 2" xfId="6878" xr:uid="{00000000-0005-0000-0000-0000031A0000}"/>
    <cellStyle name="Calculation 12 2 9 2 2" xfId="6879" xr:uid="{00000000-0005-0000-0000-0000041A0000}"/>
    <cellStyle name="Calculation 12 2 9 2 3" xfId="6880" xr:uid="{00000000-0005-0000-0000-0000051A0000}"/>
    <cellStyle name="Calculation 12 2 9 3" xfId="6881" xr:uid="{00000000-0005-0000-0000-0000061A0000}"/>
    <cellStyle name="Calculation 12 2 9 3 2" xfId="6882" xr:uid="{00000000-0005-0000-0000-0000071A0000}"/>
    <cellStyle name="Calculation 12 2 9 4" xfId="6883" xr:uid="{00000000-0005-0000-0000-0000081A0000}"/>
    <cellStyle name="Calculation 12 2 9 5" xfId="6884" xr:uid="{00000000-0005-0000-0000-0000091A0000}"/>
    <cellStyle name="Calculation 12 20" xfId="6885" xr:uid="{00000000-0005-0000-0000-00000A1A0000}"/>
    <cellStyle name="Calculation 12 20 10" xfId="6886" xr:uid="{00000000-0005-0000-0000-00000B1A0000}"/>
    <cellStyle name="Calculation 12 20 10 2" xfId="6887" xr:uid="{00000000-0005-0000-0000-00000C1A0000}"/>
    <cellStyle name="Calculation 12 20 10 2 2" xfId="6888" xr:uid="{00000000-0005-0000-0000-00000D1A0000}"/>
    <cellStyle name="Calculation 12 20 10 2 3" xfId="6889" xr:uid="{00000000-0005-0000-0000-00000E1A0000}"/>
    <cellStyle name="Calculation 12 20 10 3" xfId="6890" xr:uid="{00000000-0005-0000-0000-00000F1A0000}"/>
    <cellStyle name="Calculation 12 20 10 3 2" xfId="6891" xr:uid="{00000000-0005-0000-0000-0000101A0000}"/>
    <cellStyle name="Calculation 12 20 10 4" xfId="6892" xr:uid="{00000000-0005-0000-0000-0000111A0000}"/>
    <cellStyle name="Calculation 12 20 10 5" xfId="6893" xr:uid="{00000000-0005-0000-0000-0000121A0000}"/>
    <cellStyle name="Calculation 12 20 11" xfId="6894" xr:uid="{00000000-0005-0000-0000-0000131A0000}"/>
    <cellStyle name="Calculation 12 20 11 2" xfId="6895" xr:uid="{00000000-0005-0000-0000-0000141A0000}"/>
    <cellStyle name="Calculation 12 20 11 2 2" xfId="6896" xr:uid="{00000000-0005-0000-0000-0000151A0000}"/>
    <cellStyle name="Calculation 12 20 11 2 3" xfId="6897" xr:uid="{00000000-0005-0000-0000-0000161A0000}"/>
    <cellStyle name="Calculation 12 20 11 3" xfId="6898" xr:uid="{00000000-0005-0000-0000-0000171A0000}"/>
    <cellStyle name="Calculation 12 20 11 3 2" xfId="6899" xr:uid="{00000000-0005-0000-0000-0000181A0000}"/>
    <cellStyle name="Calculation 12 20 11 4" xfId="6900" xr:uid="{00000000-0005-0000-0000-0000191A0000}"/>
    <cellStyle name="Calculation 12 20 11 5" xfId="6901" xr:uid="{00000000-0005-0000-0000-00001A1A0000}"/>
    <cellStyle name="Calculation 12 20 12" xfId="6902" xr:uid="{00000000-0005-0000-0000-00001B1A0000}"/>
    <cellStyle name="Calculation 12 20 12 2" xfId="6903" xr:uid="{00000000-0005-0000-0000-00001C1A0000}"/>
    <cellStyle name="Calculation 12 20 12 2 2" xfId="6904" xr:uid="{00000000-0005-0000-0000-00001D1A0000}"/>
    <cellStyle name="Calculation 12 20 12 2 3" xfId="6905" xr:uid="{00000000-0005-0000-0000-00001E1A0000}"/>
    <cellStyle name="Calculation 12 20 12 3" xfId="6906" xr:uid="{00000000-0005-0000-0000-00001F1A0000}"/>
    <cellStyle name="Calculation 12 20 12 3 2" xfId="6907" xr:uid="{00000000-0005-0000-0000-0000201A0000}"/>
    <cellStyle name="Calculation 12 20 12 4" xfId="6908" xr:uid="{00000000-0005-0000-0000-0000211A0000}"/>
    <cellStyle name="Calculation 12 20 12 5" xfId="6909" xr:uid="{00000000-0005-0000-0000-0000221A0000}"/>
    <cellStyle name="Calculation 12 20 13" xfId="6910" xr:uid="{00000000-0005-0000-0000-0000231A0000}"/>
    <cellStyle name="Calculation 12 20 13 2" xfId="6911" xr:uid="{00000000-0005-0000-0000-0000241A0000}"/>
    <cellStyle name="Calculation 12 20 13 2 2" xfId="6912" xr:uid="{00000000-0005-0000-0000-0000251A0000}"/>
    <cellStyle name="Calculation 12 20 13 2 3" xfId="6913" xr:uid="{00000000-0005-0000-0000-0000261A0000}"/>
    <cellStyle name="Calculation 12 20 13 3" xfId="6914" xr:uid="{00000000-0005-0000-0000-0000271A0000}"/>
    <cellStyle name="Calculation 12 20 13 3 2" xfId="6915" xr:uid="{00000000-0005-0000-0000-0000281A0000}"/>
    <cellStyle name="Calculation 12 20 13 4" xfId="6916" xr:uid="{00000000-0005-0000-0000-0000291A0000}"/>
    <cellStyle name="Calculation 12 20 13 5" xfId="6917" xr:uid="{00000000-0005-0000-0000-00002A1A0000}"/>
    <cellStyle name="Calculation 12 20 14" xfId="6918" xr:uid="{00000000-0005-0000-0000-00002B1A0000}"/>
    <cellStyle name="Calculation 12 20 14 2" xfId="6919" xr:uid="{00000000-0005-0000-0000-00002C1A0000}"/>
    <cellStyle name="Calculation 12 20 14 2 2" xfId="6920" xr:uid="{00000000-0005-0000-0000-00002D1A0000}"/>
    <cellStyle name="Calculation 12 20 14 2 3" xfId="6921" xr:uid="{00000000-0005-0000-0000-00002E1A0000}"/>
    <cellStyle name="Calculation 12 20 14 3" xfId="6922" xr:uid="{00000000-0005-0000-0000-00002F1A0000}"/>
    <cellStyle name="Calculation 12 20 14 3 2" xfId="6923" xr:uid="{00000000-0005-0000-0000-0000301A0000}"/>
    <cellStyle name="Calculation 12 20 14 4" xfId="6924" xr:uid="{00000000-0005-0000-0000-0000311A0000}"/>
    <cellStyle name="Calculation 12 20 14 5" xfId="6925" xr:uid="{00000000-0005-0000-0000-0000321A0000}"/>
    <cellStyle name="Calculation 12 20 15" xfId="6926" xr:uid="{00000000-0005-0000-0000-0000331A0000}"/>
    <cellStyle name="Calculation 12 20 15 2" xfId="6927" xr:uid="{00000000-0005-0000-0000-0000341A0000}"/>
    <cellStyle name="Calculation 12 20 15 2 2" xfId="6928" xr:uid="{00000000-0005-0000-0000-0000351A0000}"/>
    <cellStyle name="Calculation 12 20 15 2 3" xfId="6929" xr:uid="{00000000-0005-0000-0000-0000361A0000}"/>
    <cellStyle name="Calculation 12 20 15 3" xfId="6930" xr:uid="{00000000-0005-0000-0000-0000371A0000}"/>
    <cellStyle name="Calculation 12 20 15 3 2" xfId="6931" xr:uid="{00000000-0005-0000-0000-0000381A0000}"/>
    <cellStyle name="Calculation 12 20 15 4" xfId="6932" xr:uid="{00000000-0005-0000-0000-0000391A0000}"/>
    <cellStyle name="Calculation 12 20 15 5" xfId="6933" xr:uid="{00000000-0005-0000-0000-00003A1A0000}"/>
    <cellStyle name="Calculation 12 20 16" xfId="6934" xr:uid="{00000000-0005-0000-0000-00003B1A0000}"/>
    <cellStyle name="Calculation 12 20 16 2" xfId="6935" xr:uid="{00000000-0005-0000-0000-00003C1A0000}"/>
    <cellStyle name="Calculation 12 20 16 2 2" xfId="6936" xr:uid="{00000000-0005-0000-0000-00003D1A0000}"/>
    <cellStyle name="Calculation 12 20 16 2 3" xfId="6937" xr:uid="{00000000-0005-0000-0000-00003E1A0000}"/>
    <cellStyle name="Calculation 12 20 16 3" xfId="6938" xr:uid="{00000000-0005-0000-0000-00003F1A0000}"/>
    <cellStyle name="Calculation 12 20 16 3 2" xfId="6939" xr:uid="{00000000-0005-0000-0000-0000401A0000}"/>
    <cellStyle name="Calculation 12 20 16 4" xfId="6940" xr:uid="{00000000-0005-0000-0000-0000411A0000}"/>
    <cellStyle name="Calculation 12 20 16 5" xfId="6941" xr:uid="{00000000-0005-0000-0000-0000421A0000}"/>
    <cellStyle name="Calculation 12 20 17" xfId="6942" xr:uid="{00000000-0005-0000-0000-0000431A0000}"/>
    <cellStyle name="Calculation 12 20 17 2" xfId="6943" xr:uid="{00000000-0005-0000-0000-0000441A0000}"/>
    <cellStyle name="Calculation 12 20 17 2 2" xfId="6944" xr:uid="{00000000-0005-0000-0000-0000451A0000}"/>
    <cellStyle name="Calculation 12 20 17 2 3" xfId="6945" xr:uid="{00000000-0005-0000-0000-0000461A0000}"/>
    <cellStyle name="Calculation 12 20 17 3" xfId="6946" xr:uid="{00000000-0005-0000-0000-0000471A0000}"/>
    <cellStyle name="Calculation 12 20 17 3 2" xfId="6947" xr:uid="{00000000-0005-0000-0000-0000481A0000}"/>
    <cellStyle name="Calculation 12 20 17 4" xfId="6948" xr:uid="{00000000-0005-0000-0000-0000491A0000}"/>
    <cellStyle name="Calculation 12 20 17 5" xfId="6949" xr:uid="{00000000-0005-0000-0000-00004A1A0000}"/>
    <cellStyle name="Calculation 12 20 18" xfId="6950" xr:uid="{00000000-0005-0000-0000-00004B1A0000}"/>
    <cellStyle name="Calculation 12 20 18 2" xfId="6951" xr:uid="{00000000-0005-0000-0000-00004C1A0000}"/>
    <cellStyle name="Calculation 12 20 18 2 2" xfId="6952" xr:uid="{00000000-0005-0000-0000-00004D1A0000}"/>
    <cellStyle name="Calculation 12 20 18 2 3" xfId="6953" xr:uid="{00000000-0005-0000-0000-00004E1A0000}"/>
    <cellStyle name="Calculation 12 20 18 3" xfId="6954" xr:uid="{00000000-0005-0000-0000-00004F1A0000}"/>
    <cellStyle name="Calculation 12 20 18 3 2" xfId="6955" xr:uid="{00000000-0005-0000-0000-0000501A0000}"/>
    <cellStyle name="Calculation 12 20 18 4" xfId="6956" xr:uid="{00000000-0005-0000-0000-0000511A0000}"/>
    <cellStyle name="Calculation 12 20 18 5" xfId="6957" xr:uid="{00000000-0005-0000-0000-0000521A0000}"/>
    <cellStyle name="Calculation 12 20 19" xfId="6958" xr:uid="{00000000-0005-0000-0000-0000531A0000}"/>
    <cellStyle name="Calculation 12 20 19 2" xfId="6959" xr:uid="{00000000-0005-0000-0000-0000541A0000}"/>
    <cellStyle name="Calculation 12 20 19 2 2" xfId="6960" xr:uid="{00000000-0005-0000-0000-0000551A0000}"/>
    <cellStyle name="Calculation 12 20 19 2 3" xfId="6961" xr:uid="{00000000-0005-0000-0000-0000561A0000}"/>
    <cellStyle name="Calculation 12 20 19 3" xfId="6962" xr:uid="{00000000-0005-0000-0000-0000571A0000}"/>
    <cellStyle name="Calculation 12 20 19 3 2" xfId="6963" xr:uid="{00000000-0005-0000-0000-0000581A0000}"/>
    <cellStyle name="Calculation 12 20 19 4" xfId="6964" xr:uid="{00000000-0005-0000-0000-0000591A0000}"/>
    <cellStyle name="Calculation 12 20 19 5" xfId="6965" xr:uid="{00000000-0005-0000-0000-00005A1A0000}"/>
    <cellStyle name="Calculation 12 20 2" xfId="6966" xr:uid="{00000000-0005-0000-0000-00005B1A0000}"/>
    <cellStyle name="Calculation 12 20 2 2" xfId="6967" xr:uid="{00000000-0005-0000-0000-00005C1A0000}"/>
    <cellStyle name="Calculation 12 20 2 2 2" xfId="6968" xr:uid="{00000000-0005-0000-0000-00005D1A0000}"/>
    <cellStyle name="Calculation 12 20 2 2 3" xfId="6969" xr:uid="{00000000-0005-0000-0000-00005E1A0000}"/>
    <cellStyle name="Calculation 12 20 2 3" xfId="6970" xr:uid="{00000000-0005-0000-0000-00005F1A0000}"/>
    <cellStyle name="Calculation 12 20 2 3 2" xfId="6971" xr:uid="{00000000-0005-0000-0000-0000601A0000}"/>
    <cellStyle name="Calculation 12 20 2 4" xfId="6972" xr:uid="{00000000-0005-0000-0000-0000611A0000}"/>
    <cellStyle name="Calculation 12 20 2 5" xfId="6973" xr:uid="{00000000-0005-0000-0000-0000621A0000}"/>
    <cellStyle name="Calculation 12 20 20" xfId="6974" xr:uid="{00000000-0005-0000-0000-0000631A0000}"/>
    <cellStyle name="Calculation 12 20 20 2" xfId="6975" xr:uid="{00000000-0005-0000-0000-0000641A0000}"/>
    <cellStyle name="Calculation 12 20 20 2 2" xfId="6976" xr:uid="{00000000-0005-0000-0000-0000651A0000}"/>
    <cellStyle name="Calculation 12 20 20 2 3" xfId="6977" xr:uid="{00000000-0005-0000-0000-0000661A0000}"/>
    <cellStyle name="Calculation 12 20 20 3" xfId="6978" xr:uid="{00000000-0005-0000-0000-0000671A0000}"/>
    <cellStyle name="Calculation 12 20 20 4" xfId="6979" xr:uid="{00000000-0005-0000-0000-0000681A0000}"/>
    <cellStyle name="Calculation 12 20 20 5" xfId="6980" xr:uid="{00000000-0005-0000-0000-0000691A0000}"/>
    <cellStyle name="Calculation 12 20 21" xfId="6981" xr:uid="{00000000-0005-0000-0000-00006A1A0000}"/>
    <cellStyle name="Calculation 12 20 21 2" xfId="6982" xr:uid="{00000000-0005-0000-0000-00006B1A0000}"/>
    <cellStyle name="Calculation 12 20 22" xfId="6983" xr:uid="{00000000-0005-0000-0000-00006C1A0000}"/>
    <cellStyle name="Calculation 12 20 22 2" xfId="6984" xr:uid="{00000000-0005-0000-0000-00006D1A0000}"/>
    <cellStyle name="Calculation 12 20 3" xfId="6985" xr:uid="{00000000-0005-0000-0000-00006E1A0000}"/>
    <cellStyle name="Calculation 12 20 3 2" xfId="6986" xr:uid="{00000000-0005-0000-0000-00006F1A0000}"/>
    <cellStyle name="Calculation 12 20 3 2 2" xfId="6987" xr:uid="{00000000-0005-0000-0000-0000701A0000}"/>
    <cellStyle name="Calculation 12 20 3 2 3" xfId="6988" xr:uid="{00000000-0005-0000-0000-0000711A0000}"/>
    <cellStyle name="Calculation 12 20 3 3" xfId="6989" xr:uid="{00000000-0005-0000-0000-0000721A0000}"/>
    <cellStyle name="Calculation 12 20 3 3 2" xfId="6990" xr:uid="{00000000-0005-0000-0000-0000731A0000}"/>
    <cellStyle name="Calculation 12 20 3 4" xfId="6991" xr:uid="{00000000-0005-0000-0000-0000741A0000}"/>
    <cellStyle name="Calculation 12 20 3 5" xfId="6992" xr:uid="{00000000-0005-0000-0000-0000751A0000}"/>
    <cellStyle name="Calculation 12 20 4" xfId="6993" xr:uid="{00000000-0005-0000-0000-0000761A0000}"/>
    <cellStyle name="Calculation 12 20 4 2" xfId="6994" xr:uid="{00000000-0005-0000-0000-0000771A0000}"/>
    <cellStyle name="Calculation 12 20 4 2 2" xfId="6995" xr:uid="{00000000-0005-0000-0000-0000781A0000}"/>
    <cellStyle name="Calculation 12 20 4 2 3" xfId="6996" xr:uid="{00000000-0005-0000-0000-0000791A0000}"/>
    <cellStyle name="Calculation 12 20 4 3" xfId="6997" xr:uid="{00000000-0005-0000-0000-00007A1A0000}"/>
    <cellStyle name="Calculation 12 20 4 3 2" xfId="6998" xr:uid="{00000000-0005-0000-0000-00007B1A0000}"/>
    <cellStyle name="Calculation 12 20 4 4" xfId="6999" xr:uid="{00000000-0005-0000-0000-00007C1A0000}"/>
    <cellStyle name="Calculation 12 20 4 5" xfId="7000" xr:uid="{00000000-0005-0000-0000-00007D1A0000}"/>
    <cellStyle name="Calculation 12 20 5" xfId="7001" xr:uid="{00000000-0005-0000-0000-00007E1A0000}"/>
    <cellStyle name="Calculation 12 20 5 2" xfId="7002" xr:uid="{00000000-0005-0000-0000-00007F1A0000}"/>
    <cellStyle name="Calculation 12 20 5 2 2" xfId="7003" xr:uid="{00000000-0005-0000-0000-0000801A0000}"/>
    <cellStyle name="Calculation 12 20 5 2 3" xfId="7004" xr:uid="{00000000-0005-0000-0000-0000811A0000}"/>
    <cellStyle name="Calculation 12 20 5 3" xfId="7005" xr:uid="{00000000-0005-0000-0000-0000821A0000}"/>
    <cellStyle name="Calculation 12 20 5 3 2" xfId="7006" xr:uid="{00000000-0005-0000-0000-0000831A0000}"/>
    <cellStyle name="Calculation 12 20 5 4" xfId="7007" xr:uid="{00000000-0005-0000-0000-0000841A0000}"/>
    <cellStyle name="Calculation 12 20 5 5" xfId="7008" xr:uid="{00000000-0005-0000-0000-0000851A0000}"/>
    <cellStyle name="Calculation 12 20 6" xfId="7009" xr:uid="{00000000-0005-0000-0000-0000861A0000}"/>
    <cellStyle name="Calculation 12 20 6 2" xfId="7010" xr:uid="{00000000-0005-0000-0000-0000871A0000}"/>
    <cellStyle name="Calculation 12 20 6 2 2" xfId="7011" xr:uid="{00000000-0005-0000-0000-0000881A0000}"/>
    <cellStyle name="Calculation 12 20 6 2 3" xfId="7012" xr:uid="{00000000-0005-0000-0000-0000891A0000}"/>
    <cellStyle name="Calculation 12 20 6 3" xfId="7013" xr:uid="{00000000-0005-0000-0000-00008A1A0000}"/>
    <cellStyle name="Calculation 12 20 6 3 2" xfId="7014" xr:uid="{00000000-0005-0000-0000-00008B1A0000}"/>
    <cellStyle name="Calculation 12 20 6 4" xfId="7015" xr:uid="{00000000-0005-0000-0000-00008C1A0000}"/>
    <cellStyle name="Calculation 12 20 6 5" xfId="7016" xr:uid="{00000000-0005-0000-0000-00008D1A0000}"/>
    <cellStyle name="Calculation 12 20 7" xfId="7017" xr:uid="{00000000-0005-0000-0000-00008E1A0000}"/>
    <cellStyle name="Calculation 12 20 7 2" xfId="7018" xr:uid="{00000000-0005-0000-0000-00008F1A0000}"/>
    <cellStyle name="Calculation 12 20 7 2 2" xfId="7019" xr:uid="{00000000-0005-0000-0000-0000901A0000}"/>
    <cellStyle name="Calculation 12 20 7 2 3" xfId="7020" xr:uid="{00000000-0005-0000-0000-0000911A0000}"/>
    <cellStyle name="Calculation 12 20 7 3" xfId="7021" xr:uid="{00000000-0005-0000-0000-0000921A0000}"/>
    <cellStyle name="Calculation 12 20 7 3 2" xfId="7022" xr:uid="{00000000-0005-0000-0000-0000931A0000}"/>
    <cellStyle name="Calculation 12 20 7 4" xfId="7023" xr:uid="{00000000-0005-0000-0000-0000941A0000}"/>
    <cellStyle name="Calculation 12 20 7 5" xfId="7024" xr:uid="{00000000-0005-0000-0000-0000951A0000}"/>
    <cellStyle name="Calculation 12 20 8" xfId="7025" xr:uid="{00000000-0005-0000-0000-0000961A0000}"/>
    <cellStyle name="Calculation 12 20 8 2" xfId="7026" xr:uid="{00000000-0005-0000-0000-0000971A0000}"/>
    <cellStyle name="Calculation 12 20 8 2 2" xfId="7027" xr:uid="{00000000-0005-0000-0000-0000981A0000}"/>
    <cellStyle name="Calculation 12 20 8 2 3" xfId="7028" xr:uid="{00000000-0005-0000-0000-0000991A0000}"/>
    <cellStyle name="Calculation 12 20 8 3" xfId="7029" xr:uid="{00000000-0005-0000-0000-00009A1A0000}"/>
    <cellStyle name="Calculation 12 20 8 3 2" xfId="7030" xr:uid="{00000000-0005-0000-0000-00009B1A0000}"/>
    <cellStyle name="Calculation 12 20 8 4" xfId="7031" xr:uid="{00000000-0005-0000-0000-00009C1A0000}"/>
    <cellStyle name="Calculation 12 20 8 5" xfId="7032" xr:uid="{00000000-0005-0000-0000-00009D1A0000}"/>
    <cellStyle name="Calculation 12 20 9" xfId="7033" xr:uid="{00000000-0005-0000-0000-00009E1A0000}"/>
    <cellStyle name="Calculation 12 20 9 2" xfId="7034" xr:uid="{00000000-0005-0000-0000-00009F1A0000}"/>
    <cellStyle name="Calculation 12 20 9 2 2" xfId="7035" xr:uid="{00000000-0005-0000-0000-0000A01A0000}"/>
    <cellStyle name="Calculation 12 20 9 2 3" xfId="7036" xr:uid="{00000000-0005-0000-0000-0000A11A0000}"/>
    <cellStyle name="Calculation 12 20 9 3" xfId="7037" xr:uid="{00000000-0005-0000-0000-0000A21A0000}"/>
    <cellStyle name="Calculation 12 20 9 3 2" xfId="7038" xr:uid="{00000000-0005-0000-0000-0000A31A0000}"/>
    <cellStyle name="Calculation 12 20 9 4" xfId="7039" xr:uid="{00000000-0005-0000-0000-0000A41A0000}"/>
    <cellStyle name="Calculation 12 20 9 5" xfId="7040" xr:uid="{00000000-0005-0000-0000-0000A51A0000}"/>
    <cellStyle name="Calculation 12 21" xfId="7041" xr:uid="{00000000-0005-0000-0000-0000A61A0000}"/>
    <cellStyle name="Calculation 12 21 10" xfId="7042" xr:uid="{00000000-0005-0000-0000-0000A71A0000}"/>
    <cellStyle name="Calculation 12 21 10 2" xfId="7043" xr:uid="{00000000-0005-0000-0000-0000A81A0000}"/>
    <cellStyle name="Calculation 12 21 10 2 2" xfId="7044" xr:uid="{00000000-0005-0000-0000-0000A91A0000}"/>
    <cellStyle name="Calculation 12 21 10 2 3" xfId="7045" xr:uid="{00000000-0005-0000-0000-0000AA1A0000}"/>
    <cellStyle name="Calculation 12 21 10 3" xfId="7046" xr:uid="{00000000-0005-0000-0000-0000AB1A0000}"/>
    <cellStyle name="Calculation 12 21 10 3 2" xfId="7047" xr:uid="{00000000-0005-0000-0000-0000AC1A0000}"/>
    <cellStyle name="Calculation 12 21 10 4" xfId="7048" xr:uid="{00000000-0005-0000-0000-0000AD1A0000}"/>
    <cellStyle name="Calculation 12 21 10 5" xfId="7049" xr:uid="{00000000-0005-0000-0000-0000AE1A0000}"/>
    <cellStyle name="Calculation 12 21 11" xfId="7050" xr:uid="{00000000-0005-0000-0000-0000AF1A0000}"/>
    <cellStyle name="Calculation 12 21 11 2" xfId="7051" xr:uid="{00000000-0005-0000-0000-0000B01A0000}"/>
    <cellStyle name="Calculation 12 21 11 2 2" xfId="7052" xr:uid="{00000000-0005-0000-0000-0000B11A0000}"/>
    <cellStyle name="Calculation 12 21 11 2 3" xfId="7053" xr:uid="{00000000-0005-0000-0000-0000B21A0000}"/>
    <cellStyle name="Calculation 12 21 11 3" xfId="7054" xr:uid="{00000000-0005-0000-0000-0000B31A0000}"/>
    <cellStyle name="Calculation 12 21 11 3 2" xfId="7055" xr:uid="{00000000-0005-0000-0000-0000B41A0000}"/>
    <cellStyle name="Calculation 12 21 11 4" xfId="7056" xr:uid="{00000000-0005-0000-0000-0000B51A0000}"/>
    <cellStyle name="Calculation 12 21 11 5" xfId="7057" xr:uid="{00000000-0005-0000-0000-0000B61A0000}"/>
    <cellStyle name="Calculation 12 21 12" xfId="7058" xr:uid="{00000000-0005-0000-0000-0000B71A0000}"/>
    <cellStyle name="Calculation 12 21 12 2" xfId="7059" xr:uid="{00000000-0005-0000-0000-0000B81A0000}"/>
    <cellStyle name="Calculation 12 21 12 2 2" xfId="7060" xr:uid="{00000000-0005-0000-0000-0000B91A0000}"/>
    <cellStyle name="Calculation 12 21 12 2 3" xfId="7061" xr:uid="{00000000-0005-0000-0000-0000BA1A0000}"/>
    <cellStyle name="Calculation 12 21 12 3" xfId="7062" xr:uid="{00000000-0005-0000-0000-0000BB1A0000}"/>
    <cellStyle name="Calculation 12 21 12 3 2" xfId="7063" xr:uid="{00000000-0005-0000-0000-0000BC1A0000}"/>
    <cellStyle name="Calculation 12 21 12 4" xfId="7064" xr:uid="{00000000-0005-0000-0000-0000BD1A0000}"/>
    <cellStyle name="Calculation 12 21 12 5" xfId="7065" xr:uid="{00000000-0005-0000-0000-0000BE1A0000}"/>
    <cellStyle name="Calculation 12 21 13" xfId="7066" xr:uid="{00000000-0005-0000-0000-0000BF1A0000}"/>
    <cellStyle name="Calculation 12 21 13 2" xfId="7067" xr:uid="{00000000-0005-0000-0000-0000C01A0000}"/>
    <cellStyle name="Calculation 12 21 13 2 2" xfId="7068" xr:uid="{00000000-0005-0000-0000-0000C11A0000}"/>
    <cellStyle name="Calculation 12 21 13 2 3" xfId="7069" xr:uid="{00000000-0005-0000-0000-0000C21A0000}"/>
    <cellStyle name="Calculation 12 21 13 3" xfId="7070" xr:uid="{00000000-0005-0000-0000-0000C31A0000}"/>
    <cellStyle name="Calculation 12 21 13 3 2" xfId="7071" xr:uid="{00000000-0005-0000-0000-0000C41A0000}"/>
    <cellStyle name="Calculation 12 21 13 4" xfId="7072" xr:uid="{00000000-0005-0000-0000-0000C51A0000}"/>
    <cellStyle name="Calculation 12 21 13 5" xfId="7073" xr:uid="{00000000-0005-0000-0000-0000C61A0000}"/>
    <cellStyle name="Calculation 12 21 14" xfId="7074" xr:uid="{00000000-0005-0000-0000-0000C71A0000}"/>
    <cellStyle name="Calculation 12 21 14 2" xfId="7075" xr:uid="{00000000-0005-0000-0000-0000C81A0000}"/>
    <cellStyle name="Calculation 12 21 14 2 2" xfId="7076" xr:uid="{00000000-0005-0000-0000-0000C91A0000}"/>
    <cellStyle name="Calculation 12 21 14 2 3" xfId="7077" xr:uid="{00000000-0005-0000-0000-0000CA1A0000}"/>
    <cellStyle name="Calculation 12 21 14 3" xfId="7078" xr:uid="{00000000-0005-0000-0000-0000CB1A0000}"/>
    <cellStyle name="Calculation 12 21 14 3 2" xfId="7079" xr:uid="{00000000-0005-0000-0000-0000CC1A0000}"/>
    <cellStyle name="Calculation 12 21 14 4" xfId="7080" xr:uid="{00000000-0005-0000-0000-0000CD1A0000}"/>
    <cellStyle name="Calculation 12 21 14 5" xfId="7081" xr:uid="{00000000-0005-0000-0000-0000CE1A0000}"/>
    <cellStyle name="Calculation 12 21 15" xfId="7082" xr:uid="{00000000-0005-0000-0000-0000CF1A0000}"/>
    <cellStyle name="Calculation 12 21 15 2" xfId="7083" xr:uid="{00000000-0005-0000-0000-0000D01A0000}"/>
    <cellStyle name="Calculation 12 21 15 2 2" xfId="7084" xr:uid="{00000000-0005-0000-0000-0000D11A0000}"/>
    <cellStyle name="Calculation 12 21 15 2 3" xfId="7085" xr:uid="{00000000-0005-0000-0000-0000D21A0000}"/>
    <cellStyle name="Calculation 12 21 15 3" xfId="7086" xr:uid="{00000000-0005-0000-0000-0000D31A0000}"/>
    <cellStyle name="Calculation 12 21 15 3 2" xfId="7087" xr:uid="{00000000-0005-0000-0000-0000D41A0000}"/>
    <cellStyle name="Calculation 12 21 15 4" xfId="7088" xr:uid="{00000000-0005-0000-0000-0000D51A0000}"/>
    <cellStyle name="Calculation 12 21 15 5" xfId="7089" xr:uid="{00000000-0005-0000-0000-0000D61A0000}"/>
    <cellStyle name="Calculation 12 21 16" xfId="7090" xr:uid="{00000000-0005-0000-0000-0000D71A0000}"/>
    <cellStyle name="Calculation 12 21 16 2" xfId="7091" xr:uid="{00000000-0005-0000-0000-0000D81A0000}"/>
    <cellStyle name="Calculation 12 21 16 2 2" xfId="7092" xr:uid="{00000000-0005-0000-0000-0000D91A0000}"/>
    <cellStyle name="Calculation 12 21 16 2 3" xfId="7093" xr:uid="{00000000-0005-0000-0000-0000DA1A0000}"/>
    <cellStyle name="Calculation 12 21 16 3" xfId="7094" xr:uid="{00000000-0005-0000-0000-0000DB1A0000}"/>
    <cellStyle name="Calculation 12 21 16 3 2" xfId="7095" xr:uid="{00000000-0005-0000-0000-0000DC1A0000}"/>
    <cellStyle name="Calculation 12 21 16 4" xfId="7096" xr:uid="{00000000-0005-0000-0000-0000DD1A0000}"/>
    <cellStyle name="Calculation 12 21 16 5" xfId="7097" xr:uid="{00000000-0005-0000-0000-0000DE1A0000}"/>
    <cellStyle name="Calculation 12 21 17" xfId="7098" xr:uid="{00000000-0005-0000-0000-0000DF1A0000}"/>
    <cellStyle name="Calculation 12 21 17 2" xfId="7099" xr:uid="{00000000-0005-0000-0000-0000E01A0000}"/>
    <cellStyle name="Calculation 12 21 17 2 2" xfId="7100" xr:uid="{00000000-0005-0000-0000-0000E11A0000}"/>
    <cellStyle name="Calculation 12 21 17 2 3" xfId="7101" xr:uid="{00000000-0005-0000-0000-0000E21A0000}"/>
    <cellStyle name="Calculation 12 21 17 3" xfId="7102" xr:uid="{00000000-0005-0000-0000-0000E31A0000}"/>
    <cellStyle name="Calculation 12 21 17 3 2" xfId="7103" xr:uid="{00000000-0005-0000-0000-0000E41A0000}"/>
    <cellStyle name="Calculation 12 21 17 4" xfId="7104" xr:uid="{00000000-0005-0000-0000-0000E51A0000}"/>
    <cellStyle name="Calculation 12 21 17 5" xfId="7105" xr:uid="{00000000-0005-0000-0000-0000E61A0000}"/>
    <cellStyle name="Calculation 12 21 18" xfId="7106" xr:uid="{00000000-0005-0000-0000-0000E71A0000}"/>
    <cellStyle name="Calculation 12 21 18 2" xfId="7107" xr:uid="{00000000-0005-0000-0000-0000E81A0000}"/>
    <cellStyle name="Calculation 12 21 18 2 2" xfId="7108" xr:uid="{00000000-0005-0000-0000-0000E91A0000}"/>
    <cellStyle name="Calculation 12 21 18 2 3" xfId="7109" xr:uid="{00000000-0005-0000-0000-0000EA1A0000}"/>
    <cellStyle name="Calculation 12 21 18 3" xfId="7110" xr:uid="{00000000-0005-0000-0000-0000EB1A0000}"/>
    <cellStyle name="Calculation 12 21 18 3 2" xfId="7111" xr:uid="{00000000-0005-0000-0000-0000EC1A0000}"/>
    <cellStyle name="Calculation 12 21 18 4" xfId="7112" xr:uid="{00000000-0005-0000-0000-0000ED1A0000}"/>
    <cellStyle name="Calculation 12 21 18 5" xfId="7113" xr:uid="{00000000-0005-0000-0000-0000EE1A0000}"/>
    <cellStyle name="Calculation 12 21 19" xfId="7114" xr:uid="{00000000-0005-0000-0000-0000EF1A0000}"/>
    <cellStyle name="Calculation 12 21 19 2" xfId="7115" xr:uid="{00000000-0005-0000-0000-0000F01A0000}"/>
    <cellStyle name="Calculation 12 21 19 2 2" xfId="7116" xr:uid="{00000000-0005-0000-0000-0000F11A0000}"/>
    <cellStyle name="Calculation 12 21 19 2 3" xfId="7117" xr:uid="{00000000-0005-0000-0000-0000F21A0000}"/>
    <cellStyle name="Calculation 12 21 19 3" xfId="7118" xr:uid="{00000000-0005-0000-0000-0000F31A0000}"/>
    <cellStyle name="Calculation 12 21 19 3 2" xfId="7119" xr:uid="{00000000-0005-0000-0000-0000F41A0000}"/>
    <cellStyle name="Calculation 12 21 19 4" xfId="7120" xr:uid="{00000000-0005-0000-0000-0000F51A0000}"/>
    <cellStyle name="Calculation 12 21 19 5" xfId="7121" xr:uid="{00000000-0005-0000-0000-0000F61A0000}"/>
    <cellStyle name="Calculation 12 21 2" xfId="7122" xr:uid="{00000000-0005-0000-0000-0000F71A0000}"/>
    <cellStyle name="Calculation 12 21 2 2" xfId="7123" xr:uid="{00000000-0005-0000-0000-0000F81A0000}"/>
    <cellStyle name="Calculation 12 21 2 2 2" xfId="7124" xr:uid="{00000000-0005-0000-0000-0000F91A0000}"/>
    <cellStyle name="Calculation 12 21 2 2 3" xfId="7125" xr:uid="{00000000-0005-0000-0000-0000FA1A0000}"/>
    <cellStyle name="Calculation 12 21 2 3" xfId="7126" xr:uid="{00000000-0005-0000-0000-0000FB1A0000}"/>
    <cellStyle name="Calculation 12 21 2 3 2" xfId="7127" xr:uid="{00000000-0005-0000-0000-0000FC1A0000}"/>
    <cellStyle name="Calculation 12 21 2 4" xfId="7128" xr:uid="{00000000-0005-0000-0000-0000FD1A0000}"/>
    <cellStyle name="Calculation 12 21 2 5" xfId="7129" xr:uid="{00000000-0005-0000-0000-0000FE1A0000}"/>
    <cellStyle name="Calculation 12 21 20" xfId="7130" xr:uid="{00000000-0005-0000-0000-0000FF1A0000}"/>
    <cellStyle name="Calculation 12 21 20 2" xfId="7131" xr:uid="{00000000-0005-0000-0000-0000001B0000}"/>
    <cellStyle name="Calculation 12 21 20 2 2" xfId="7132" xr:uid="{00000000-0005-0000-0000-0000011B0000}"/>
    <cellStyle name="Calculation 12 21 20 2 3" xfId="7133" xr:uid="{00000000-0005-0000-0000-0000021B0000}"/>
    <cellStyle name="Calculation 12 21 20 3" xfId="7134" xr:uid="{00000000-0005-0000-0000-0000031B0000}"/>
    <cellStyle name="Calculation 12 21 20 4" xfId="7135" xr:uid="{00000000-0005-0000-0000-0000041B0000}"/>
    <cellStyle name="Calculation 12 21 20 5" xfId="7136" xr:uid="{00000000-0005-0000-0000-0000051B0000}"/>
    <cellStyle name="Calculation 12 21 21" xfId="7137" xr:uid="{00000000-0005-0000-0000-0000061B0000}"/>
    <cellStyle name="Calculation 12 21 21 2" xfId="7138" xr:uid="{00000000-0005-0000-0000-0000071B0000}"/>
    <cellStyle name="Calculation 12 21 22" xfId="7139" xr:uid="{00000000-0005-0000-0000-0000081B0000}"/>
    <cellStyle name="Calculation 12 21 22 2" xfId="7140" xr:uid="{00000000-0005-0000-0000-0000091B0000}"/>
    <cellStyle name="Calculation 12 21 3" xfId="7141" xr:uid="{00000000-0005-0000-0000-00000A1B0000}"/>
    <cellStyle name="Calculation 12 21 3 2" xfId="7142" xr:uid="{00000000-0005-0000-0000-00000B1B0000}"/>
    <cellStyle name="Calculation 12 21 3 2 2" xfId="7143" xr:uid="{00000000-0005-0000-0000-00000C1B0000}"/>
    <cellStyle name="Calculation 12 21 3 2 3" xfId="7144" xr:uid="{00000000-0005-0000-0000-00000D1B0000}"/>
    <cellStyle name="Calculation 12 21 3 3" xfId="7145" xr:uid="{00000000-0005-0000-0000-00000E1B0000}"/>
    <cellStyle name="Calculation 12 21 3 3 2" xfId="7146" xr:uid="{00000000-0005-0000-0000-00000F1B0000}"/>
    <cellStyle name="Calculation 12 21 3 4" xfId="7147" xr:uid="{00000000-0005-0000-0000-0000101B0000}"/>
    <cellStyle name="Calculation 12 21 3 5" xfId="7148" xr:uid="{00000000-0005-0000-0000-0000111B0000}"/>
    <cellStyle name="Calculation 12 21 4" xfId="7149" xr:uid="{00000000-0005-0000-0000-0000121B0000}"/>
    <cellStyle name="Calculation 12 21 4 2" xfId="7150" xr:uid="{00000000-0005-0000-0000-0000131B0000}"/>
    <cellStyle name="Calculation 12 21 4 2 2" xfId="7151" xr:uid="{00000000-0005-0000-0000-0000141B0000}"/>
    <cellStyle name="Calculation 12 21 4 2 3" xfId="7152" xr:uid="{00000000-0005-0000-0000-0000151B0000}"/>
    <cellStyle name="Calculation 12 21 4 3" xfId="7153" xr:uid="{00000000-0005-0000-0000-0000161B0000}"/>
    <cellStyle name="Calculation 12 21 4 3 2" xfId="7154" xr:uid="{00000000-0005-0000-0000-0000171B0000}"/>
    <cellStyle name="Calculation 12 21 4 4" xfId="7155" xr:uid="{00000000-0005-0000-0000-0000181B0000}"/>
    <cellStyle name="Calculation 12 21 4 5" xfId="7156" xr:uid="{00000000-0005-0000-0000-0000191B0000}"/>
    <cellStyle name="Calculation 12 21 5" xfId="7157" xr:uid="{00000000-0005-0000-0000-00001A1B0000}"/>
    <cellStyle name="Calculation 12 21 5 2" xfId="7158" xr:uid="{00000000-0005-0000-0000-00001B1B0000}"/>
    <cellStyle name="Calculation 12 21 5 2 2" xfId="7159" xr:uid="{00000000-0005-0000-0000-00001C1B0000}"/>
    <cellStyle name="Calculation 12 21 5 2 3" xfId="7160" xr:uid="{00000000-0005-0000-0000-00001D1B0000}"/>
    <cellStyle name="Calculation 12 21 5 3" xfId="7161" xr:uid="{00000000-0005-0000-0000-00001E1B0000}"/>
    <cellStyle name="Calculation 12 21 5 3 2" xfId="7162" xr:uid="{00000000-0005-0000-0000-00001F1B0000}"/>
    <cellStyle name="Calculation 12 21 5 4" xfId="7163" xr:uid="{00000000-0005-0000-0000-0000201B0000}"/>
    <cellStyle name="Calculation 12 21 5 5" xfId="7164" xr:uid="{00000000-0005-0000-0000-0000211B0000}"/>
    <cellStyle name="Calculation 12 21 6" xfId="7165" xr:uid="{00000000-0005-0000-0000-0000221B0000}"/>
    <cellStyle name="Calculation 12 21 6 2" xfId="7166" xr:uid="{00000000-0005-0000-0000-0000231B0000}"/>
    <cellStyle name="Calculation 12 21 6 2 2" xfId="7167" xr:uid="{00000000-0005-0000-0000-0000241B0000}"/>
    <cellStyle name="Calculation 12 21 6 2 3" xfId="7168" xr:uid="{00000000-0005-0000-0000-0000251B0000}"/>
    <cellStyle name="Calculation 12 21 6 3" xfId="7169" xr:uid="{00000000-0005-0000-0000-0000261B0000}"/>
    <cellStyle name="Calculation 12 21 6 3 2" xfId="7170" xr:uid="{00000000-0005-0000-0000-0000271B0000}"/>
    <cellStyle name="Calculation 12 21 6 4" xfId="7171" xr:uid="{00000000-0005-0000-0000-0000281B0000}"/>
    <cellStyle name="Calculation 12 21 6 5" xfId="7172" xr:uid="{00000000-0005-0000-0000-0000291B0000}"/>
    <cellStyle name="Calculation 12 21 7" xfId="7173" xr:uid="{00000000-0005-0000-0000-00002A1B0000}"/>
    <cellStyle name="Calculation 12 21 7 2" xfId="7174" xr:uid="{00000000-0005-0000-0000-00002B1B0000}"/>
    <cellStyle name="Calculation 12 21 7 2 2" xfId="7175" xr:uid="{00000000-0005-0000-0000-00002C1B0000}"/>
    <cellStyle name="Calculation 12 21 7 2 3" xfId="7176" xr:uid="{00000000-0005-0000-0000-00002D1B0000}"/>
    <cellStyle name="Calculation 12 21 7 3" xfId="7177" xr:uid="{00000000-0005-0000-0000-00002E1B0000}"/>
    <cellStyle name="Calculation 12 21 7 3 2" xfId="7178" xr:uid="{00000000-0005-0000-0000-00002F1B0000}"/>
    <cellStyle name="Calculation 12 21 7 4" xfId="7179" xr:uid="{00000000-0005-0000-0000-0000301B0000}"/>
    <cellStyle name="Calculation 12 21 7 5" xfId="7180" xr:uid="{00000000-0005-0000-0000-0000311B0000}"/>
    <cellStyle name="Calculation 12 21 8" xfId="7181" xr:uid="{00000000-0005-0000-0000-0000321B0000}"/>
    <cellStyle name="Calculation 12 21 8 2" xfId="7182" xr:uid="{00000000-0005-0000-0000-0000331B0000}"/>
    <cellStyle name="Calculation 12 21 8 2 2" xfId="7183" xr:uid="{00000000-0005-0000-0000-0000341B0000}"/>
    <cellStyle name="Calculation 12 21 8 2 3" xfId="7184" xr:uid="{00000000-0005-0000-0000-0000351B0000}"/>
    <cellStyle name="Calculation 12 21 8 3" xfId="7185" xr:uid="{00000000-0005-0000-0000-0000361B0000}"/>
    <cellStyle name="Calculation 12 21 8 3 2" xfId="7186" xr:uid="{00000000-0005-0000-0000-0000371B0000}"/>
    <cellStyle name="Calculation 12 21 8 4" xfId="7187" xr:uid="{00000000-0005-0000-0000-0000381B0000}"/>
    <cellStyle name="Calculation 12 21 8 5" xfId="7188" xr:uid="{00000000-0005-0000-0000-0000391B0000}"/>
    <cellStyle name="Calculation 12 21 9" xfId="7189" xr:uid="{00000000-0005-0000-0000-00003A1B0000}"/>
    <cellStyle name="Calculation 12 21 9 2" xfId="7190" xr:uid="{00000000-0005-0000-0000-00003B1B0000}"/>
    <cellStyle name="Calculation 12 21 9 2 2" xfId="7191" xr:uid="{00000000-0005-0000-0000-00003C1B0000}"/>
    <cellStyle name="Calculation 12 21 9 2 3" xfId="7192" xr:uid="{00000000-0005-0000-0000-00003D1B0000}"/>
    <cellStyle name="Calculation 12 21 9 3" xfId="7193" xr:uid="{00000000-0005-0000-0000-00003E1B0000}"/>
    <cellStyle name="Calculation 12 21 9 3 2" xfId="7194" xr:uid="{00000000-0005-0000-0000-00003F1B0000}"/>
    <cellStyle name="Calculation 12 21 9 4" xfId="7195" xr:uid="{00000000-0005-0000-0000-0000401B0000}"/>
    <cellStyle name="Calculation 12 21 9 5" xfId="7196" xr:uid="{00000000-0005-0000-0000-0000411B0000}"/>
    <cellStyle name="Calculation 12 22" xfId="7197" xr:uid="{00000000-0005-0000-0000-0000421B0000}"/>
    <cellStyle name="Calculation 12 22 10" xfId="7198" xr:uid="{00000000-0005-0000-0000-0000431B0000}"/>
    <cellStyle name="Calculation 12 22 10 2" xfId="7199" xr:uid="{00000000-0005-0000-0000-0000441B0000}"/>
    <cellStyle name="Calculation 12 22 10 2 2" xfId="7200" xr:uid="{00000000-0005-0000-0000-0000451B0000}"/>
    <cellStyle name="Calculation 12 22 10 2 3" xfId="7201" xr:uid="{00000000-0005-0000-0000-0000461B0000}"/>
    <cellStyle name="Calculation 12 22 10 3" xfId="7202" xr:uid="{00000000-0005-0000-0000-0000471B0000}"/>
    <cellStyle name="Calculation 12 22 10 3 2" xfId="7203" xr:uid="{00000000-0005-0000-0000-0000481B0000}"/>
    <cellStyle name="Calculation 12 22 10 4" xfId="7204" xr:uid="{00000000-0005-0000-0000-0000491B0000}"/>
    <cellStyle name="Calculation 12 22 10 5" xfId="7205" xr:uid="{00000000-0005-0000-0000-00004A1B0000}"/>
    <cellStyle name="Calculation 12 22 11" xfId="7206" xr:uid="{00000000-0005-0000-0000-00004B1B0000}"/>
    <cellStyle name="Calculation 12 22 11 2" xfId="7207" xr:uid="{00000000-0005-0000-0000-00004C1B0000}"/>
    <cellStyle name="Calculation 12 22 11 2 2" xfId="7208" xr:uid="{00000000-0005-0000-0000-00004D1B0000}"/>
    <cellStyle name="Calculation 12 22 11 2 3" xfId="7209" xr:uid="{00000000-0005-0000-0000-00004E1B0000}"/>
    <cellStyle name="Calculation 12 22 11 3" xfId="7210" xr:uid="{00000000-0005-0000-0000-00004F1B0000}"/>
    <cellStyle name="Calculation 12 22 11 3 2" xfId="7211" xr:uid="{00000000-0005-0000-0000-0000501B0000}"/>
    <cellStyle name="Calculation 12 22 11 4" xfId="7212" xr:uid="{00000000-0005-0000-0000-0000511B0000}"/>
    <cellStyle name="Calculation 12 22 11 5" xfId="7213" xr:uid="{00000000-0005-0000-0000-0000521B0000}"/>
    <cellStyle name="Calculation 12 22 12" xfId="7214" xr:uid="{00000000-0005-0000-0000-0000531B0000}"/>
    <cellStyle name="Calculation 12 22 12 2" xfId="7215" xr:uid="{00000000-0005-0000-0000-0000541B0000}"/>
    <cellStyle name="Calculation 12 22 12 2 2" xfId="7216" xr:uid="{00000000-0005-0000-0000-0000551B0000}"/>
    <cellStyle name="Calculation 12 22 12 2 3" xfId="7217" xr:uid="{00000000-0005-0000-0000-0000561B0000}"/>
    <cellStyle name="Calculation 12 22 12 3" xfId="7218" xr:uid="{00000000-0005-0000-0000-0000571B0000}"/>
    <cellStyle name="Calculation 12 22 12 3 2" xfId="7219" xr:uid="{00000000-0005-0000-0000-0000581B0000}"/>
    <cellStyle name="Calculation 12 22 12 4" xfId="7220" xr:uid="{00000000-0005-0000-0000-0000591B0000}"/>
    <cellStyle name="Calculation 12 22 12 5" xfId="7221" xr:uid="{00000000-0005-0000-0000-00005A1B0000}"/>
    <cellStyle name="Calculation 12 22 13" xfId="7222" xr:uid="{00000000-0005-0000-0000-00005B1B0000}"/>
    <cellStyle name="Calculation 12 22 13 2" xfId="7223" xr:uid="{00000000-0005-0000-0000-00005C1B0000}"/>
    <cellStyle name="Calculation 12 22 13 2 2" xfId="7224" xr:uid="{00000000-0005-0000-0000-00005D1B0000}"/>
    <cellStyle name="Calculation 12 22 13 2 3" xfId="7225" xr:uid="{00000000-0005-0000-0000-00005E1B0000}"/>
    <cellStyle name="Calculation 12 22 13 3" xfId="7226" xr:uid="{00000000-0005-0000-0000-00005F1B0000}"/>
    <cellStyle name="Calculation 12 22 13 3 2" xfId="7227" xr:uid="{00000000-0005-0000-0000-0000601B0000}"/>
    <cellStyle name="Calculation 12 22 13 4" xfId="7228" xr:uid="{00000000-0005-0000-0000-0000611B0000}"/>
    <cellStyle name="Calculation 12 22 13 5" xfId="7229" xr:uid="{00000000-0005-0000-0000-0000621B0000}"/>
    <cellStyle name="Calculation 12 22 14" xfId="7230" xr:uid="{00000000-0005-0000-0000-0000631B0000}"/>
    <cellStyle name="Calculation 12 22 14 2" xfId="7231" xr:uid="{00000000-0005-0000-0000-0000641B0000}"/>
    <cellStyle name="Calculation 12 22 14 2 2" xfId="7232" xr:uid="{00000000-0005-0000-0000-0000651B0000}"/>
    <cellStyle name="Calculation 12 22 14 2 3" xfId="7233" xr:uid="{00000000-0005-0000-0000-0000661B0000}"/>
    <cellStyle name="Calculation 12 22 14 3" xfId="7234" xr:uid="{00000000-0005-0000-0000-0000671B0000}"/>
    <cellStyle name="Calculation 12 22 14 3 2" xfId="7235" xr:uid="{00000000-0005-0000-0000-0000681B0000}"/>
    <cellStyle name="Calculation 12 22 14 4" xfId="7236" xr:uid="{00000000-0005-0000-0000-0000691B0000}"/>
    <cellStyle name="Calculation 12 22 14 5" xfId="7237" xr:uid="{00000000-0005-0000-0000-00006A1B0000}"/>
    <cellStyle name="Calculation 12 22 15" xfId="7238" xr:uid="{00000000-0005-0000-0000-00006B1B0000}"/>
    <cellStyle name="Calculation 12 22 15 2" xfId="7239" xr:uid="{00000000-0005-0000-0000-00006C1B0000}"/>
    <cellStyle name="Calculation 12 22 15 2 2" xfId="7240" xr:uid="{00000000-0005-0000-0000-00006D1B0000}"/>
    <cellStyle name="Calculation 12 22 15 2 3" xfId="7241" xr:uid="{00000000-0005-0000-0000-00006E1B0000}"/>
    <cellStyle name="Calculation 12 22 15 3" xfId="7242" xr:uid="{00000000-0005-0000-0000-00006F1B0000}"/>
    <cellStyle name="Calculation 12 22 15 3 2" xfId="7243" xr:uid="{00000000-0005-0000-0000-0000701B0000}"/>
    <cellStyle name="Calculation 12 22 15 4" xfId="7244" xr:uid="{00000000-0005-0000-0000-0000711B0000}"/>
    <cellStyle name="Calculation 12 22 15 5" xfId="7245" xr:uid="{00000000-0005-0000-0000-0000721B0000}"/>
    <cellStyle name="Calculation 12 22 16" xfId="7246" xr:uid="{00000000-0005-0000-0000-0000731B0000}"/>
    <cellStyle name="Calculation 12 22 16 2" xfId="7247" xr:uid="{00000000-0005-0000-0000-0000741B0000}"/>
    <cellStyle name="Calculation 12 22 16 2 2" xfId="7248" xr:uid="{00000000-0005-0000-0000-0000751B0000}"/>
    <cellStyle name="Calculation 12 22 16 2 3" xfId="7249" xr:uid="{00000000-0005-0000-0000-0000761B0000}"/>
    <cellStyle name="Calculation 12 22 16 3" xfId="7250" xr:uid="{00000000-0005-0000-0000-0000771B0000}"/>
    <cellStyle name="Calculation 12 22 16 3 2" xfId="7251" xr:uid="{00000000-0005-0000-0000-0000781B0000}"/>
    <cellStyle name="Calculation 12 22 16 4" xfId="7252" xr:uid="{00000000-0005-0000-0000-0000791B0000}"/>
    <cellStyle name="Calculation 12 22 16 5" xfId="7253" xr:uid="{00000000-0005-0000-0000-00007A1B0000}"/>
    <cellStyle name="Calculation 12 22 17" xfId="7254" xr:uid="{00000000-0005-0000-0000-00007B1B0000}"/>
    <cellStyle name="Calculation 12 22 17 2" xfId="7255" xr:uid="{00000000-0005-0000-0000-00007C1B0000}"/>
    <cellStyle name="Calculation 12 22 17 2 2" xfId="7256" xr:uid="{00000000-0005-0000-0000-00007D1B0000}"/>
    <cellStyle name="Calculation 12 22 17 2 3" xfId="7257" xr:uid="{00000000-0005-0000-0000-00007E1B0000}"/>
    <cellStyle name="Calculation 12 22 17 3" xfId="7258" xr:uid="{00000000-0005-0000-0000-00007F1B0000}"/>
    <cellStyle name="Calculation 12 22 17 3 2" xfId="7259" xr:uid="{00000000-0005-0000-0000-0000801B0000}"/>
    <cellStyle name="Calculation 12 22 17 4" xfId="7260" xr:uid="{00000000-0005-0000-0000-0000811B0000}"/>
    <cellStyle name="Calculation 12 22 17 5" xfId="7261" xr:uid="{00000000-0005-0000-0000-0000821B0000}"/>
    <cellStyle name="Calculation 12 22 18" xfId="7262" xr:uid="{00000000-0005-0000-0000-0000831B0000}"/>
    <cellStyle name="Calculation 12 22 18 2" xfId="7263" xr:uid="{00000000-0005-0000-0000-0000841B0000}"/>
    <cellStyle name="Calculation 12 22 18 2 2" xfId="7264" xr:uid="{00000000-0005-0000-0000-0000851B0000}"/>
    <cellStyle name="Calculation 12 22 18 2 3" xfId="7265" xr:uid="{00000000-0005-0000-0000-0000861B0000}"/>
    <cellStyle name="Calculation 12 22 18 3" xfId="7266" xr:uid="{00000000-0005-0000-0000-0000871B0000}"/>
    <cellStyle name="Calculation 12 22 18 3 2" xfId="7267" xr:uid="{00000000-0005-0000-0000-0000881B0000}"/>
    <cellStyle name="Calculation 12 22 18 4" xfId="7268" xr:uid="{00000000-0005-0000-0000-0000891B0000}"/>
    <cellStyle name="Calculation 12 22 18 5" xfId="7269" xr:uid="{00000000-0005-0000-0000-00008A1B0000}"/>
    <cellStyle name="Calculation 12 22 19" xfId="7270" xr:uid="{00000000-0005-0000-0000-00008B1B0000}"/>
    <cellStyle name="Calculation 12 22 19 2" xfId="7271" xr:uid="{00000000-0005-0000-0000-00008C1B0000}"/>
    <cellStyle name="Calculation 12 22 19 2 2" xfId="7272" xr:uid="{00000000-0005-0000-0000-00008D1B0000}"/>
    <cellStyle name="Calculation 12 22 19 2 3" xfId="7273" xr:uid="{00000000-0005-0000-0000-00008E1B0000}"/>
    <cellStyle name="Calculation 12 22 19 3" xfId="7274" xr:uid="{00000000-0005-0000-0000-00008F1B0000}"/>
    <cellStyle name="Calculation 12 22 19 3 2" xfId="7275" xr:uid="{00000000-0005-0000-0000-0000901B0000}"/>
    <cellStyle name="Calculation 12 22 19 4" xfId="7276" xr:uid="{00000000-0005-0000-0000-0000911B0000}"/>
    <cellStyle name="Calculation 12 22 19 5" xfId="7277" xr:uid="{00000000-0005-0000-0000-0000921B0000}"/>
    <cellStyle name="Calculation 12 22 2" xfId="7278" xr:uid="{00000000-0005-0000-0000-0000931B0000}"/>
    <cellStyle name="Calculation 12 22 2 2" xfId="7279" xr:uid="{00000000-0005-0000-0000-0000941B0000}"/>
    <cellStyle name="Calculation 12 22 2 2 2" xfId="7280" xr:uid="{00000000-0005-0000-0000-0000951B0000}"/>
    <cellStyle name="Calculation 12 22 2 2 3" xfId="7281" xr:uid="{00000000-0005-0000-0000-0000961B0000}"/>
    <cellStyle name="Calculation 12 22 2 3" xfId="7282" xr:uid="{00000000-0005-0000-0000-0000971B0000}"/>
    <cellStyle name="Calculation 12 22 2 3 2" xfId="7283" xr:uid="{00000000-0005-0000-0000-0000981B0000}"/>
    <cellStyle name="Calculation 12 22 2 4" xfId="7284" xr:uid="{00000000-0005-0000-0000-0000991B0000}"/>
    <cellStyle name="Calculation 12 22 2 5" xfId="7285" xr:uid="{00000000-0005-0000-0000-00009A1B0000}"/>
    <cellStyle name="Calculation 12 22 20" xfId="7286" xr:uid="{00000000-0005-0000-0000-00009B1B0000}"/>
    <cellStyle name="Calculation 12 22 20 2" xfId="7287" xr:uid="{00000000-0005-0000-0000-00009C1B0000}"/>
    <cellStyle name="Calculation 12 22 20 2 2" xfId="7288" xr:uid="{00000000-0005-0000-0000-00009D1B0000}"/>
    <cellStyle name="Calculation 12 22 20 2 3" xfId="7289" xr:uid="{00000000-0005-0000-0000-00009E1B0000}"/>
    <cellStyle name="Calculation 12 22 20 3" xfId="7290" xr:uid="{00000000-0005-0000-0000-00009F1B0000}"/>
    <cellStyle name="Calculation 12 22 20 4" xfId="7291" xr:uid="{00000000-0005-0000-0000-0000A01B0000}"/>
    <cellStyle name="Calculation 12 22 20 5" xfId="7292" xr:uid="{00000000-0005-0000-0000-0000A11B0000}"/>
    <cellStyle name="Calculation 12 22 21" xfId="7293" xr:uid="{00000000-0005-0000-0000-0000A21B0000}"/>
    <cellStyle name="Calculation 12 22 21 2" xfId="7294" xr:uid="{00000000-0005-0000-0000-0000A31B0000}"/>
    <cellStyle name="Calculation 12 22 22" xfId="7295" xr:uid="{00000000-0005-0000-0000-0000A41B0000}"/>
    <cellStyle name="Calculation 12 22 22 2" xfId="7296" xr:uid="{00000000-0005-0000-0000-0000A51B0000}"/>
    <cellStyle name="Calculation 12 22 3" xfId="7297" xr:uid="{00000000-0005-0000-0000-0000A61B0000}"/>
    <cellStyle name="Calculation 12 22 3 2" xfId="7298" xr:uid="{00000000-0005-0000-0000-0000A71B0000}"/>
    <cellStyle name="Calculation 12 22 3 2 2" xfId="7299" xr:uid="{00000000-0005-0000-0000-0000A81B0000}"/>
    <cellStyle name="Calculation 12 22 3 2 3" xfId="7300" xr:uid="{00000000-0005-0000-0000-0000A91B0000}"/>
    <cellStyle name="Calculation 12 22 3 3" xfId="7301" xr:uid="{00000000-0005-0000-0000-0000AA1B0000}"/>
    <cellStyle name="Calculation 12 22 3 3 2" xfId="7302" xr:uid="{00000000-0005-0000-0000-0000AB1B0000}"/>
    <cellStyle name="Calculation 12 22 3 4" xfId="7303" xr:uid="{00000000-0005-0000-0000-0000AC1B0000}"/>
    <cellStyle name="Calculation 12 22 3 5" xfId="7304" xr:uid="{00000000-0005-0000-0000-0000AD1B0000}"/>
    <cellStyle name="Calculation 12 22 4" xfId="7305" xr:uid="{00000000-0005-0000-0000-0000AE1B0000}"/>
    <cellStyle name="Calculation 12 22 4 2" xfId="7306" xr:uid="{00000000-0005-0000-0000-0000AF1B0000}"/>
    <cellStyle name="Calculation 12 22 4 2 2" xfId="7307" xr:uid="{00000000-0005-0000-0000-0000B01B0000}"/>
    <cellStyle name="Calculation 12 22 4 2 3" xfId="7308" xr:uid="{00000000-0005-0000-0000-0000B11B0000}"/>
    <cellStyle name="Calculation 12 22 4 3" xfId="7309" xr:uid="{00000000-0005-0000-0000-0000B21B0000}"/>
    <cellStyle name="Calculation 12 22 4 3 2" xfId="7310" xr:uid="{00000000-0005-0000-0000-0000B31B0000}"/>
    <cellStyle name="Calculation 12 22 4 4" xfId="7311" xr:uid="{00000000-0005-0000-0000-0000B41B0000}"/>
    <cellStyle name="Calculation 12 22 4 5" xfId="7312" xr:uid="{00000000-0005-0000-0000-0000B51B0000}"/>
    <cellStyle name="Calculation 12 22 5" xfId="7313" xr:uid="{00000000-0005-0000-0000-0000B61B0000}"/>
    <cellStyle name="Calculation 12 22 5 2" xfId="7314" xr:uid="{00000000-0005-0000-0000-0000B71B0000}"/>
    <cellStyle name="Calculation 12 22 5 2 2" xfId="7315" xr:uid="{00000000-0005-0000-0000-0000B81B0000}"/>
    <cellStyle name="Calculation 12 22 5 2 3" xfId="7316" xr:uid="{00000000-0005-0000-0000-0000B91B0000}"/>
    <cellStyle name="Calculation 12 22 5 3" xfId="7317" xr:uid="{00000000-0005-0000-0000-0000BA1B0000}"/>
    <cellStyle name="Calculation 12 22 5 3 2" xfId="7318" xr:uid="{00000000-0005-0000-0000-0000BB1B0000}"/>
    <cellStyle name="Calculation 12 22 5 4" xfId="7319" xr:uid="{00000000-0005-0000-0000-0000BC1B0000}"/>
    <cellStyle name="Calculation 12 22 5 5" xfId="7320" xr:uid="{00000000-0005-0000-0000-0000BD1B0000}"/>
    <cellStyle name="Calculation 12 22 6" xfId="7321" xr:uid="{00000000-0005-0000-0000-0000BE1B0000}"/>
    <cellStyle name="Calculation 12 22 6 2" xfId="7322" xr:uid="{00000000-0005-0000-0000-0000BF1B0000}"/>
    <cellStyle name="Calculation 12 22 6 2 2" xfId="7323" xr:uid="{00000000-0005-0000-0000-0000C01B0000}"/>
    <cellStyle name="Calculation 12 22 6 2 3" xfId="7324" xr:uid="{00000000-0005-0000-0000-0000C11B0000}"/>
    <cellStyle name="Calculation 12 22 6 3" xfId="7325" xr:uid="{00000000-0005-0000-0000-0000C21B0000}"/>
    <cellStyle name="Calculation 12 22 6 3 2" xfId="7326" xr:uid="{00000000-0005-0000-0000-0000C31B0000}"/>
    <cellStyle name="Calculation 12 22 6 4" xfId="7327" xr:uid="{00000000-0005-0000-0000-0000C41B0000}"/>
    <cellStyle name="Calculation 12 22 6 5" xfId="7328" xr:uid="{00000000-0005-0000-0000-0000C51B0000}"/>
    <cellStyle name="Calculation 12 22 7" xfId="7329" xr:uid="{00000000-0005-0000-0000-0000C61B0000}"/>
    <cellStyle name="Calculation 12 22 7 2" xfId="7330" xr:uid="{00000000-0005-0000-0000-0000C71B0000}"/>
    <cellStyle name="Calculation 12 22 7 2 2" xfId="7331" xr:uid="{00000000-0005-0000-0000-0000C81B0000}"/>
    <cellStyle name="Calculation 12 22 7 2 3" xfId="7332" xr:uid="{00000000-0005-0000-0000-0000C91B0000}"/>
    <cellStyle name="Calculation 12 22 7 3" xfId="7333" xr:uid="{00000000-0005-0000-0000-0000CA1B0000}"/>
    <cellStyle name="Calculation 12 22 7 3 2" xfId="7334" xr:uid="{00000000-0005-0000-0000-0000CB1B0000}"/>
    <cellStyle name="Calculation 12 22 7 4" xfId="7335" xr:uid="{00000000-0005-0000-0000-0000CC1B0000}"/>
    <cellStyle name="Calculation 12 22 7 5" xfId="7336" xr:uid="{00000000-0005-0000-0000-0000CD1B0000}"/>
    <cellStyle name="Calculation 12 22 8" xfId="7337" xr:uid="{00000000-0005-0000-0000-0000CE1B0000}"/>
    <cellStyle name="Calculation 12 22 8 2" xfId="7338" xr:uid="{00000000-0005-0000-0000-0000CF1B0000}"/>
    <cellStyle name="Calculation 12 22 8 2 2" xfId="7339" xr:uid="{00000000-0005-0000-0000-0000D01B0000}"/>
    <cellStyle name="Calculation 12 22 8 2 3" xfId="7340" xr:uid="{00000000-0005-0000-0000-0000D11B0000}"/>
    <cellStyle name="Calculation 12 22 8 3" xfId="7341" xr:uid="{00000000-0005-0000-0000-0000D21B0000}"/>
    <cellStyle name="Calculation 12 22 8 3 2" xfId="7342" xr:uid="{00000000-0005-0000-0000-0000D31B0000}"/>
    <cellStyle name="Calculation 12 22 8 4" xfId="7343" xr:uid="{00000000-0005-0000-0000-0000D41B0000}"/>
    <cellStyle name="Calculation 12 22 8 5" xfId="7344" xr:uid="{00000000-0005-0000-0000-0000D51B0000}"/>
    <cellStyle name="Calculation 12 22 9" xfId="7345" xr:uid="{00000000-0005-0000-0000-0000D61B0000}"/>
    <cellStyle name="Calculation 12 22 9 2" xfId="7346" xr:uid="{00000000-0005-0000-0000-0000D71B0000}"/>
    <cellStyle name="Calculation 12 22 9 2 2" xfId="7347" xr:uid="{00000000-0005-0000-0000-0000D81B0000}"/>
    <cellStyle name="Calculation 12 22 9 2 3" xfId="7348" xr:uid="{00000000-0005-0000-0000-0000D91B0000}"/>
    <cellStyle name="Calculation 12 22 9 3" xfId="7349" xr:uid="{00000000-0005-0000-0000-0000DA1B0000}"/>
    <cellStyle name="Calculation 12 22 9 3 2" xfId="7350" xr:uid="{00000000-0005-0000-0000-0000DB1B0000}"/>
    <cellStyle name="Calculation 12 22 9 4" xfId="7351" xr:uid="{00000000-0005-0000-0000-0000DC1B0000}"/>
    <cellStyle name="Calculation 12 22 9 5" xfId="7352" xr:uid="{00000000-0005-0000-0000-0000DD1B0000}"/>
    <cellStyle name="Calculation 12 23" xfId="7353" xr:uid="{00000000-0005-0000-0000-0000DE1B0000}"/>
    <cellStyle name="Calculation 12 23 10" xfId="7354" xr:uid="{00000000-0005-0000-0000-0000DF1B0000}"/>
    <cellStyle name="Calculation 12 23 10 2" xfId="7355" xr:uid="{00000000-0005-0000-0000-0000E01B0000}"/>
    <cellStyle name="Calculation 12 23 10 2 2" xfId="7356" xr:uid="{00000000-0005-0000-0000-0000E11B0000}"/>
    <cellStyle name="Calculation 12 23 10 2 3" xfId="7357" xr:uid="{00000000-0005-0000-0000-0000E21B0000}"/>
    <cellStyle name="Calculation 12 23 10 3" xfId="7358" xr:uid="{00000000-0005-0000-0000-0000E31B0000}"/>
    <cellStyle name="Calculation 12 23 10 3 2" xfId="7359" xr:uid="{00000000-0005-0000-0000-0000E41B0000}"/>
    <cellStyle name="Calculation 12 23 10 4" xfId="7360" xr:uid="{00000000-0005-0000-0000-0000E51B0000}"/>
    <cellStyle name="Calculation 12 23 10 5" xfId="7361" xr:uid="{00000000-0005-0000-0000-0000E61B0000}"/>
    <cellStyle name="Calculation 12 23 11" xfId="7362" xr:uid="{00000000-0005-0000-0000-0000E71B0000}"/>
    <cellStyle name="Calculation 12 23 11 2" xfId="7363" xr:uid="{00000000-0005-0000-0000-0000E81B0000}"/>
    <cellStyle name="Calculation 12 23 11 2 2" xfId="7364" xr:uid="{00000000-0005-0000-0000-0000E91B0000}"/>
    <cellStyle name="Calculation 12 23 11 2 3" xfId="7365" xr:uid="{00000000-0005-0000-0000-0000EA1B0000}"/>
    <cellStyle name="Calculation 12 23 11 3" xfId="7366" xr:uid="{00000000-0005-0000-0000-0000EB1B0000}"/>
    <cellStyle name="Calculation 12 23 11 3 2" xfId="7367" xr:uid="{00000000-0005-0000-0000-0000EC1B0000}"/>
    <cellStyle name="Calculation 12 23 11 4" xfId="7368" xr:uid="{00000000-0005-0000-0000-0000ED1B0000}"/>
    <cellStyle name="Calculation 12 23 11 5" xfId="7369" xr:uid="{00000000-0005-0000-0000-0000EE1B0000}"/>
    <cellStyle name="Calculation 12 23 12" xfId="7370" xr:uid="{00000000-0005-0000-0000-0000EF1B0000}"/>
    <cellStyle name="Calculation 12 23 12 2" xfId="7371" xr:uid="{00000000-0005-0000-0000-0000F01B0000}"/>
    <cellStyle name="Calculation 12 23 12 2 2" xfId="7372" xr:uid="{00000000-0005-0000-0000-0000F11B0000}"/>
    <cellStyle name="Calculation 12 23 12 2 3" xfId="7373" xr:uid="{00000000-0005-0000-0000-0000F21B0000}"/>
    <cellStyle name="Calculation 12 23 12 3" xfId="7374" xr:uid="{00000000-0005-0000-0000-0000F31B0000}"/>
    <cellStyle name="Calculation 12 23 12 3 2" xfId="7375" xr:uid="{00000000-0005-0000-0000-0000F41B0000}"/>
    <cellStyle name="Calculation 12 23 12 4" xfId="7376" xr:uid="{00000000-0005-0000-0000-0000F51B0000}"/>
    <cellStyle name="Calculation 12 23 12 5" xfId="7377" xr:uid="{00000000-0005-0000-0000-0000F61B0000}"/>
    <cellStyle name="Calculation 12 23 13" xfId="7378" xr:uid="{00000000-0005-0000-0000-0000F71B0000}"/>
    <cellStyle name="Calculation 12 23 13 2" xfId="7379" xr:uid="{00000000-0005-0000-0000-0000F81B0000}"/>
    <cellStyle name="Calculation 12 23 13 2 2" xfId="7380" xr:uid="{00000000-0005-0000-0000-0000F91B0000}"/>
    <cellStyle name="Calculation 12 23 13 2 3" xfId="7381" xr:uid="{00000000-0005-0000-0000-0000FA1B0000}"/>
    <cellStyle name="Calculation 12 23 13 3" xfId="7382" xr:uid="{00000000-0005-0000-0000-0000FB1B0000}"/>
    <cellStyle name="Calculation 12 23 13 3 2" xfId="7383" xr:uid="{00000000-0005-0000-0000-0000FC1B0000}"/>
    <cellStyle name="Calculation 12 23 13 4" xfId="7384" xr:uid="{00000000-0005-0000-0000-0000FD1B0000}"/>
    <cellStyle name="Calculation 12 23 13 5" xfId="7385" xr:uid="{00000000-0005-0000-0000-0000FE1B0000}"/>
    <cellStyle name="Calculation 12 23 14" xfId="7386" xr:uid="{00000000-0005-0000-0000-0000FF1B0000}"/>
    <cellStyle name="Calculation 12 23 14 2" xfId="7387" xr:uid="{00000000-0005-0000-0000-0000001C0000}"/>
    <cellStyle name="Calculation 12 23 14 2 2" xfId="7388" xr:uid="{00000000-0005-0000-0000-0000011C0000}"/>
    <cellStyle name="Calculation 12 23 14 2 3" xfId="7389" xr:uid="{00000000-0005-0000-0000-0000021C0000}"/>
    <cellStyle name="Calculation 12 23 14 3" xfId="7390" xr:uid="{00000000-0005-0000-0000-0000031C0000}"/>
    <cellStyle name="Calculation 12 23 14 3 2" xfId="7391" xr:uid="{00000000-0005-0000-0000-0000041C0000}"/>
    <cellStyle name="Calculation 12 23 14 4" xfId="7392" xr:uid="{00000000-0005-0000-0000-0000051C0000}"/>
    <cellStyle name="Calculation 12 23 14 5" xfId="7393" xr:uid="{00000000-0005-0000-0000-0000061C0000}"/>
    <cellStyle name="Calculation 12 23 15" xfId="7394" xr:uid="{00000000-0005-0000-0000-0000071C0000}"/>
    <cellStyle name="Calculation 12 23 15 2" xfId="7395" xr:uid="{00000000-0005-0000-0000-0000081C0000}"/>
    <cellStyle name="Calculation 12 23 15 2 2" xfId="7396" xr:uid="{00000000-0005-0000-0000-0000091C0000}"/>
    <cellStyle name="Calculation 12 23 15 2 3" xfId="7397" xr:uid="{00000000-0005-0000-0000-00000A1C0000}"/>
    <cellStyle name="Calculation 12 23 15 3" xfId="7398" xr:uid="{00000000-0005-0000-0000-00000B1C0000}"/>
    <cellStyle name="Calculation 12 23 15 3 2" xfId="7399" xr:uid="{00000000-0005-0000-0000-00000C1C0000}"/>
    <cellStyle name="Calculation 12 23 15 4" xfId="7400" xr:uid="{00000000-0005-0000-0000-00000D1C0000}"/>
    <cellStyle name="Calculation 12 23 15 5" xfId="7401" xr:uid="{00000000-0005-0000-0000-00000E1C0000}"/>
    <cellStyle name="Calculation 12 23 16" xfId="7402" xr:uid="{00000000-0005-0000-0000-00000F1C0000}"/>
    <cellStyle name="Calculation 12 23 16 2" xfId="7403" xr:uid="{00000000-0005-0000-0000-0000101C0000}"/>
    <cellStyle name="Calculation 12 23 16 2 2" xfId="7404" xr:uid="{00000000-0005-0000-0000-0000111C0000}"/>
    <cellStyle name="Calculation 12 23 16 2 3" xfId="7405" xr:uid="{00000000-0005-0000-0000-0000121C0000}"/>
    <cellStyle name="Calculation 12 23 16 3" xfId="7406" xr:uid="{00000000-0005-0000-0000-0000131C0000}"/>
    <cellStyle name="Calculation 12 23 16 3 2" xfId="7407" xr:uid="{00000000-0005-0000-0000-0000141C0000}"/>
    <cellStyle name="Calculation 12 23 16 4" xfId="7408" xr:uid="{00000000-0005-0000-0000-0000151C0000}"/>
    <cellStyle name="Calculation 12 23 16 5" xfId="7409" xr:uid="{00000000-0005-0000-0000-0000161C0000}"/>
    <cellStyle name="Calculation 12 23 17" xfId="7410" xr:uid="{00000000-0005-0000-0000-0000171C0000}"/>
    <cellStyle name="Calculation 12 23 17 2" xfId="7411" xr:uid="{00000000-0005-0000-0000-0000181C0000}"/>
    <cellStyle name="Calculation 12 23 17 2 2" xfId="7412" xr:uid="{00000000-0005-0000-0000-0000191C0000}"/>
    <cellStyle name="Calculation 12 23 17 2 3" xfId="7413" xr:uid="{00000000-0005-0000-0000-00001A1C0000}"/>
    <cellStyle name="Calculation 12 23 17 3" xfId="7414" xr:uid="{00000000-0005-0000-0000-00001B1C0000}"/>
    <cellStyle name="Calculation 12 23 17 3 2" xfId="7415" xr:uid="{00000000-0005-0000-0000-00001C1C0000}"/>
    <cellStyle name="Calculation 12 23 17 4" xfId="7416" xr:uid="{00000000-0005-0000-0000-00001D1C0000}"/>
    <cellStyle name="Calculation 12 23 17 5" xfId="7417" xr:uid="{00000000-0005-0000-0000-00001E1C0000}"/>
    <cellStyle name="Calculation 12 23 18" xfId="7418" xr:uid="{00000000-0005-0000-0000-00001F1C0000}"/>
    <cellStyle name="Calculation 12 23 18 2" xfId="7419" xr:uid="{00000000-0005-0000-0000-0000201C0000}"/>
    <cellStyle name="Calculation 12 23 18 2 2" xfId="7420" xr:uid="{00000000-0005-0000-0000-0000211C0000}"/>
    <cellStyle name="Calculation 12 23 18 2 3" xfId="7421" xr:uid="{00000000-0005-0000-0000-0000221C0000}"/>
    <cellStyle name="Calculation 12 23 18 3" xfId="7422" xr:uid="{00000000-0005-0000-0000-0000231C0000}"/>
    <cellStyle name="Calculation 12 23 18 3 2" xfId="7423" xr:uid="{00000000-0005-0000-0000-0000241C0000}"/>
    <cellStyle name="Calculation 12 23 18 4" xfId="7424" xr:uid="{00000000-0005-0000-0000-0000251C0000}"/>
    <cellStyle name="Calculation 12 23 18 5" xfId="7425" xr:uid="{00000000-0005-0000-0000-0000261C0000}"/>
    <cellStyle name="Calculation 12 23 19" xfId="7426" xr:uid="{00000000-0005-0000-0000-0000271C0000}"/>
    <cellStyle name="Calculation 12 23 19 2" xfId="7427" xr:uid="{00000000-0005-0000-0000-0000281C0000}"/>
    <cellStyle name="Calculation 12 23 19 2 2" xfId="7428" xr:uid="{00000000-0005-0000-0000-0000291C0000}"/>
    <cellStyle name="Calculation 12 23 19 2 3" xfId="7429" xr:uid="{00000000-0005-0000-0000-00002A1C0000}"/>
    <cellStyle name="Calculation 12 23 19 3" xfId="7430" xr:uid="{00000000-0005-0000-0000-00002B1C0000}"/>
    <cellStyle name="Calculation 12 23 19 3 2" xfId="7431" xr:uid="{00000000-0005-0000-0000-00002C1C0000}"/>
    <cellStyle name="Calculation 12 23 19 4" xfId="7432" xr:uid="{00000000-0005-0000-0000-00002D1C0000}"/>
    <cellStyle name="Calculation 12 23 19 5" xfId="7433" xr:uid="{00000000-0005-0000-0000-00002E1C0000}"/>
    <cellStyle name="Calculation 12 23 2" xfId="7434" xr:uid="{00000000-0005-0000-0000-00002F1C0000}"/>
    <cellStyle name="Calculation 12 23 2 2" xfId="7435" xr:uid="{00000000-0005-0000-0000-0000301C0000}"/>
    <cellStyle name="Calculation 12 23 2 2 2" xfId="7436" xr:uid="{00000000-0005-0000-0000-0000311C0000}"/>
    <cellStyle name="Calculation 12 23 2 2 3" xfId="7437" xr:uid="{00000000-0005-0000-0000-0000321C0000}"/>
    <cellStyle name="Calculation 12 23 2 3" xfId="7438" xr:uid="{00000000-0005-0000-0000-0000331C0000}"/>
    <cellStyle name="Calculation 12 23 2 3 2" xfId="7439" xr:uid="{00000000-0005-0000-0000-0000341C0000}"/>
    <cellStyle name="Calculation 12 23 2 4" xfId="7440" xr:uid="{00000000-0005-0000-0000-0000351C0000}"/>
    <cellStyle name="Calculation 12 23 2 5" xfId="7441" xr:uid="{00000000-0005-0000-0000-0000361C0000}"/>
    <cellStyle name="Calculation 12 23 20" xfId="7442" xr:uid="{00000000-0005-0000-0000-0000371C0000}"/>
    <cellStyle name="Calculation 12 23 20 2" xfId="7443" xr:uid="{00000000-0005-0000-0000-0000381C0000}"/>
    <cellStyle name="Calculation 12 23 20 2 2" xfId="7444" xr:uid="{00000000-0005-0000-0000-0000391C0000}"/>
    <cellStyle name="Calculation 12 23 20 2 3" xfId="7445" xr:uid="{00000000-0005-0000-0000-00003A1C0000}"/>
    <cellStyle name="Calculation 12 23 20 3" xfId="7446" xr:uid="{00000000-0005-0000-0000-00003B1C0000}"/>
    <cellStyle name="Calculation 12 23 20 4" xfId="7447" xr:uid="{00000000-0005-0000-0000-00003C1C0000}"/>
    <cellStyle name="Calculation 12 23 20 5" xfId="7448" xr:uid="{00000000-0005-0000-0000-00003D1C0000}"/>
    <cellStyle name="Calculation 12 23 21" xfId="7449" xr:uid="{00000000-0005-0000-0000-00003E1C0000}"/>
    <cellStyle name="Calculation 12 23 21 2" xfId="7450" xr:uid="{00000000-0005-0000-0000-00003F1C0000}"/>
    <cellStyle name="Calculation 12 23 22" xfId="7451" xr:uid="{00000000-0005-0000-0000-0000401C0000}"/>
    <cellStyle name="Calculation 12 23 22 2" xfId="7452" xr:uid="{00000000-0005-0000-0000-0000411C0000}"/>
    <cellStyle name="Calculation 12 23 3" xfId="7453" xr:uid="{00000000-0005-0000-0000-0000421C0000}"/>
    <cellStyle name="Calculation 12 23 3 2" xfId="7454" xr:uid="{00000000-0005-0000-0000-0000431C0000}"/>
    <cellStyle name="Calculation 12 23 3 2 2" xfId="7455" xr:uid="{00000000-0005-0000-0000-0000441C0000}"/>
    <cellStyle name="Calculation 12 23 3 2 3" xfId="7456" xr:uid="{00000000-0005-0000-0000-0000451C0000}"/>
    <cellStyle name="Calculation 12 23 3 3" xfId="7457" xr:uid="{00000000-0005-0000-0000-0000461C0000}"/>
    <cellStyle name="Calculation 12 23 3 3 2" xfId="7458" xr:uid="{00000000-0005-0000-0000-0000471C0000}"/>
    <cellStyle name="Calculation 12 23 3 4" xfId="7459" xr:uid="{00000000-0005-0000-0000-0000481C0000}"/>
    <cellStyle name="Calculation 12 23 3 5" xfId="7460" xr:uid="{00000000-0005-0000-0000-0000491C0000}"/>
    <cellStyle name="Calculation 12 23 4" xfId="7461" xr:uid="{00000000-0005-0000-0000-00004A1C0000}"/>
    <cellStyle name="Calculation 12 23 4 2" xfId="7462" xr:uid="{00000000-0005-0000-0000-00004B1C0000}"/>
    <cellStyle name="Calculation 12 23 4 2 2" xfId="7463" xr:uid="{00000000-0005-0000-0000-00004C1C0000}"/>
    <cellStyle name="Calculation 12 23 4 2 3" xfId="7464" xr:uid="{00000000-0005-0000-0000-00004D1C0000}"/>
    <cellStyle name="Calculation 12 23 4 3" xfId="7465" xr:uid="{00000000-0005-0000-0000-00004E1C0000}"/>
    <cellStyle name="Calculation 12 23 4 3 2" xfId="7466" xr:uid="{00000000-0005-0000-0000-00004F1C0000}"/>
    <cellStyle name="Calculation 12 23 4 4" xfId="7467" xr:uid="{00000000-0005-0000-0000-0000501C0000}"/>
    <cellStyle name="Calculation 12 23 4 5" xfId="7468" xr:uid="{00000000-0005-0000-0000-0000511C0000}"/>
    <cellStyle name="Calculation 12 23 5" xfId="7469" xr:uid="{00000000-0005-0000-0000-0000521C0000}"/>
    <cellStyle name="Calculation 12 23 5 2" xfId="7470" xr:uid="{00000000-0005-0000-0000-0000531C0000}"/>
    <cellStyle name="Calculation 12 23 5 2 2" xfId="7471" xr:uid="{00000000-0005-0000-0000-0000541C0000}"/>
    <cellStyle name="Calculation 12 23 5 2 3" xfId="7472" xr:uid="{00000000-0005-0000-0000-0000551C0000}"/>
    <cellStyle name="Calculation 12 23 5 3" xfId="7473" xr:uid="{00000000-0005-0000-0000-0000561C0000}"/>
    <cellStyle name="Calculation 12 23 5 3 2" xfId="7474" xr:uid="{00000000-0005-0000-0000-0000571C0000}"/>
    <cellStyle name="Calculation 12 23 5 4" xfId="7475" xr:uid="{00000000-0005-0000-0000-0000581C0000}"/>
    <cellStyle name="Calculation 12 23 5 5" xfId="7476" xr:uid="{00000000-0005-0000-0000-0000591C0000}"/>
    <cellStyle name="Calculation 12 23 6" xfId="7477" xr:uid="{00000000-0005-0000-0000-00005A1C0000}"/>
    <cellStyle name="Calculation 12 23 6 2" xfId="7478" xr:uid="{00000000-0005-0000-0000-00005B1C0000}"/>
    <cellStyle name="Calculation 12 23 6 2 2" xfId="7479" xr:uid="{00000000-0005-0000-0000-00005C1C0000}"/>
    <cellStyle name="Calculation 12 23 6 2 3" xfId="7480" xr:uid="{00000000-0005-0000-0000-00005D1C0000}"/>
    <cellStyle name="Calculation 12 23 6 3" xfId="7481" xr:uid="{00000000-0005-0000-0000-00005E1C0000}"/>
    <cellStyle name="Calculation 12 23 6 3 2" xfId="7482" xr:uid="{00000000-0005-0000-0000-00005F1C0000}"/>
    <cellStyle name="Calculation 12 23 6 4" xfId="7483" xr:uid="{00000000-0005-0000-0000-0000601C0000}"/>
    <cellStyle name="Calculation 12 23 6 5" xfId="7484" xr:uid="{00000000-0005-0000-0000-0000611C0000}"/>
    <cellStyle name="Calculation 12 23 7" xfId="7485" xr:uid="{00000000-0005-0000-0000-0000621C0000}"/>
    <cellStyle name="Calculation 12 23 7 2" xfId="7486" xr:uid="{00000000-0005-0000-0000-0000631C0000}"/>
    <cellStyle name="Calculation 12 23 7 2 2" xfId="7487" xr:uid="{00000000-0005-0000-0000-0000641C0000}"/>
    <cellStyle name="Calculation 12 23 7 2 3" xfId="7488" xr:uid="{00000000-0005-0000-0000-0000651C0000}"/>
    <cellStyle name="Calculation 12 23 7 3" xfId="7489" xr:uid="{00000000-0005-0000-0000-0000661C0000}"/>
    <cellStyle name="Calculation 12 23 7 3 2" xfId="7490" xr:uid="{00000000-0005-0000-0000-0000671C0000}"/>
    <cellStyle name="Calculation 12 23 7 4" xfId="7491" xr:uid="{00000000-0005-0000-0000-0000681C0000}"/>
    <cellStyle name="Calculation 12 23 7 5" xfId="7492" xr:uid="{00000000-0005-0000-0000-0000691C0000}"/>
    <cellStyle name="Calculation 12 23 8" xfId="7493" xr:uid="{00000000-0005-0000-0000-00006A1C0000}"/>
    <cellStyle name="Calculation 12 23 8 2" xfId="7494" xr:uid="{00000000-0005-0000-0000-00006B1C0000}"/>
    <cellStyle name="Calculation 12 23 8 2 2" xfId="7495" xr:uid="{00000000-0005-0000-0000-00006C1C0000}"/>
    <cellStyle name="Calculation 12 23 8 2 3" xfId="7496" xr:uid="{00000000-0005-0000-0000-00006D1C0000}"/>
    <cellStyle name="Calculation 12 23 8 3" xfId="7497" xr:uid="{00000000-0005-0000-0000-00006E1C0000}"/>
    <cellStyle name="Calculation 12 23 8 3 2" xfId="7498" xr:uid="{00000000-0005-0000-0000-00006F1C0000}"/>
    <cellStyle name="Calculation 12 23 8 4" xfId="7499" xr:uid="{00000000-0005-0000-0000-0000701C0000}"/>
    <cellStyle name="Calculation 12 23 8 5" xfId="7500" xr:uid="{00000000-0005-0000-0000-0000711C0000}"/>
    <cellStyle name="Calculation 12 23 9" xfId="7501" xr:uid="{00000000-0005-0000-0000-0000721C0000}"/>
    <cellStyle name="Calculation 12 23 9 2" xfId="7502" xr:uid="{00000000-0005-0000-0000-0000731C0000}"/>
    <cellStyle name="Calculation 12 23 9 2 2" xfId="7503" xr:uid="{00000000-0005-0000-0000-0000741C0000}"/>
    <cellStyle name="Calculation 12 23 9 2 3" xfId="7504" xr:uid="{00000000-0005-0000-0000-0000751C0000}"/>
    <cellStyle name="Calculation 12 23 9 3" xfId="7505" xr:uid="{00000000-0005-0000-0000-0000761C0000}"/>
    <cellStyle name="Calculation 12 23 9 3 2" xfId="7506" xr:uid="{00000000-0005-0000-0000-0000771C0000}"/>
    <cellStyle name="Calculation 12 23 9 4" xfId="7507" xr:uid="{00000000-0005-0000-0000-0000781C0000}"/>
    <cellStyle name="Calculation 12 23 9 5" xfId="7508" xr:uid="{00000000-0005-0000-0000-0000791C0000}"/>
    <cellStyle name="Calculation 12 24" xfId="7509" xr:uid="{00000000-0005-0000-0000-00007A1C0000}"/>
    <cellStyle name="Calculation 12 24 10" xfId="7510" xr:uid="{00000000-0005-0000-0000-00007B1C0000}"/>
    <cellStyle name="Calculation 12 24 10 2" xfId="7511" xr:uid="{00000000-0005-0000-0000-00007C1C0000}"/>
    <cellStyle name="Calculation 12 24 10 2 2" xfId="7512" xr:uid="{00000000-0005-0000-0000-00007D1C0000}"/>
    <cellStyle name="Calculation 12 24 10 2 3" xfId="7513" xr:uid="{00000000-0005-0000-0000-00007E1C0000}"/>
    <cellStyle name="Calculation 12 24 10 3" xfId="7514" xr:uid="{00000000-0005-0000-0000-00007F1C0000}"/>
    <cellStyle name="Calculation 12 24 10 3 2" xfId="7515" xr:uid="{00000000-0005-0000-0000-0000801C0000}"/>
    <cellStyle name="Calculation 12 24 10 4" xfId="7516" xr:uid="{00000000-0005-0000-0000-0000811C0000}"/>
    <cellStyle name="Calculation 12 24 10 5" xfId="7517" xr:uid="{00000000-0005-0000-0000-0000821C0000}"/>
    <cellStyle name="Calculation 12 24 11" xfId="7518" xr:uid="{00000000-0005-0000-0000-0000831C0000}"/>
    <cellStyle name="Calculation 12 24 11 2" xfId="7519" xr:uid="{00000000-0005-0000-0000-0000841C0000}"/>
    <cellStyle name="Calculation 12 24 11 2 2" xfId="7520" xr:uid="{00000000-0005-0000-0000-0000851C0000}"/>
    <cellStyle name="Calculation 12 24 11 2 3" xfId="7521" xr:uid="{00000000-0005-0000-0000-0000861C0000}"/>
    <cellStyle name="Calculation 12 24 11 3" xfId="7522" xr:uid="{00000000-0005-0000-0000-0000871C0000}"/>
    <cellStyle name="Calculation 12 24 11 3 2" xfId="7523" xr:uid="{00000000-0005-0000-0000-0000881C0000}"/>
    <cellStyle name="Calculation 12 24 11 4" xfId="7524" xr:uid="{00000000-0005-0000-0000-0000891C0000}"/>
    <cellStyle name="Calculation 12 24 11 5" xfId="7525" xr:uid="{00000000-0005-0000-0000-00008A1C0000}"/>
    <cellStyle name="Calculation 12 24 12" xfId="7526" xr:uid="{00000000-0005-0000-0000-00008B1C0000}"/>
    <cellStyle name="Calculation 12 24 12 2" xfId="7527" xr:uid="{00000000-0005-0000-0000-00008C1C0000}"/>
    <cellStyle name="Calculation 12 24 12 2 2" xfId="7528" xr:uid="{00000000-0005-0000-0000-00008D1C0000}"/>
    <cellStyle name="Calculation 12 24 12 2 3" xfId="7529" xr:uid="{00000000-0005-0000-0000-00008E1C0000}"/>
    <cellStyle name="Calculation 12 24 12 3" xfId="7530" xr:uid="{00000000-0005-0000-0000-00008F1C0000}"/>
    <cellStyle name="Calculation 12 24 12 3 2" xfId="7531" xr:uid="{00000000-0005-0000-0000-0000901C0000}"/>
    <cellStyle name="Calculation 12 24 12 4" xfId="7532" xr:uid="{00000000-0005-0000-0000-0000911C0000}"/>
    <cellStyle name="Calculation 12 24 12 5" xfId="7533" xr:uid="{00000000-0005-0000-0000-0000921C0000}"/>
    <cellStyle name="Calculation 12 24 13" xfId="7534" xr:uid="{00000000-0005-0000-0000-0000931C0000}"/>
    <cellStyle name="Calculation 12 24 13 2" xfId="7535" xr:uid="{00000000-0005-0000-0000-0000941C0000}"/>
    <cellStyle name="Calculation 12 24 13 2 2" xfId="7536" xr:uid="{00000000-0005-0000-0000-0000951C0000}"/>
    <cellStyle name="Calculation 12 24 13 2 3" xfId="7537" xr:uid="{00000000-0005-0000-0000-0000961C0000}"/>
    <cellStyle name="Calculation 12 24 13 3" xfId="7538" xr:uid="{00000000-0005-0000-0000-0000971C0000}"/>
    <cellStyle name="Calculation 12 24 13 3 2" xfId="7539" xr:uid="{00000000-0005-0000-0000-0000981C0000}"/>
    <cellStyle name="Calculation 12 24 13 4" xfId="7540" xr:uid="{00000000-0005-0000-0000-0000991C0000}"/>
    <cellStyle name="Calculation 12 24 13 5" xfId="7541" xr:uid="{00000000-0005-0000-0000-00009A1C0000}"/>
    <cellStyle name="Calculation 12 24 14" xfId="7542" xr:uid="{00000000-0005-0000-0000-00009B1C0000}"/>
    <cellStyle name="Calculation 12 24 14 2" xfId="7543" xr:uid="{00000000-0005-0000-0000-00009C1C0000}"/>
    <cellStyle name="Calculation 12 24 14 2 2" xfId="7544" xr:uid="{00000000-0005-0000-0000-00009D1C0000}"/>
    <cellStyle name="Calculation 12 24 14 2 3" xfId="7545" xr:uid="{00000000-0005-0000-0000-00009E1C0000}"/>
    <cellStyle name="Calculation 12 24 14 3" xfId="7546" xr:uid="{00000000-0005-0000-0000-00009F1C0000}"/>
    <cellStyle name="Calculation 12 24 14 3 2" xfId="7547" xr:uid="{00000000-0005-0000-0000-0000A01C0000}"/>
    <cellStyle name="Calculation 12 24 14 4" xfId="7548" xr:uid="{00000000-0005-0000-0000-0000A11C0000}"/>
    <cellStyle name="Calculation 12 24 14 5" xfId="7549" xr:uid="{00000000-0005-0000-0000-0000A21C0000}"/>
    <cellStyle name="Calculation 12 24 15" xfId="7550" xr:uid="{00000000-0005-0000-0000-0000A31C0000}"/>
    <cellStyle name="Calculation 12 24 15 2" xfId="7551" xr:uid="{00000000-0005-0000-0000-0000A41C0000}"/>
    <cellStyle name="Calculation 12 24 15 2 2" xfId="7552" xr:uid="{00000000-0005-0000-0000-0000A51C0000}"/>
    <cellStyle name="Calculation 12 24 15 2 3" xfId="7553" xr:uid="{00000000-0005-0000-0000-0000A61C0000}"/>
    <cellStyle name="Calculation 12 24 15 3" xfId="7554" xr:uid="{00000000-0005-0000-0000-0000A71C0000}"/>
    <cellStyle name="Calculation 12 24 15 3 2" xfId="7555" xr:uid="{00000000-0005-0000-0000-0000A81C0000}"/>
    <cellStyle name="Calculation 12 24 15 4" xfId="7556" xr:uid="{00000000-0005-0000-0000-0000A91C0000}"/>
    <cellStyle name="Calculation 12 24 15 5" xfId="7557" xr:uid="{00000000-0005-0000-0000-0000AA1C0000}"/>
    <cellStyle name="Calculation 12 24 16" xfId="7558" xr:uid="{00000000-0005-0000-0000-0000AB1C0000}"/>
    <cellStyle name="Calculation 12 24 16 2" xfId="7559" xr:uid="{00000000-0005-0000-0000-0000AC1C0000}"/>
    <cellStyle name="Calculation 12 24 16 2 2" xfId="7560" xr:uid="{00000000-0005-0000-0000-0000AD1C0000}"/>
    <cellStyle name="Calculation 12 24 16 2 3" xfId="7561" xr:uid="{00000000-0005-0000-0000-0000AE1C0000}"/>
    <cellStyle name="Calculation 12 24 16 3" xfId="7562" xr:uid="{00000000-0005-0000-0000-0000AF1C0000}"/>
    <cellStyle name="Calculation 12 24 16 3 2" xfId="7563" xr:uid="{00000000-0005-0000-0000-0000B01C0000}"/>
    <cellStyle name="Calculation 12 24 16 4" xfId="7564" xr:uid="{00000000-0005-0000-0000-0000B11C0000}"/>
    <cellStyle name="Calculation 12 24 16 5" xfId="7565" xr:uid="{00000000-0005-0000-0000-0000B21C0000}"/>
    <cellStyle name="Calculation 12 24 17" xfId="7566" xr:uid="{00000000-0005-0000-0000-0000B31C0000}"/>
    <cellStyle name="Calculation 12 24 17 2" xfId="7567" xr:uid="{00000000-0005-0000-0000-0000B41C0000}"/>
    <cellStyle name="Calculation 12 24 17 2 2" xfId="7568" xr:uid="{00000000-0005-0000-0000-0000B51C0000}"/>
    <cellStyle name="Calculation 12 24 17 2 3" xfId="7569" xr:uid="{00000000-0005-0000-0000-0000B61C0000}"/>
    <cellStyle name="Calculation 12 24 17 3" xfId="7570" xr:uid="{00000000-0005-0000-0000-0000B71C0000}"/>
    <cellStyle name="Calculation 12 24 17 3 2" xfId="7571" xr:uid="{00000000-0005-0000-0000-0000B81C0000}"/>
    <cellStyle name="Calculation 12 24 17 4" xfId="7572" xr:uid="{00000000-0005-0000-0000-0000B91C0000}"/>
    <cellStyle name="Calculation 12 24 17 5" xfId="7573" xr:uid="{00000000-0005-0000-0000-0000BA1C0000}"/>
    <cellStyle name="Calculation 12 24 18" xfId="7574" xr:uid="{00000000-0005-0000-0000-0000BB1C0000}"/>
    <cellStyle name="Calculation 12 24 18 2" xfId="7575" xr:uid="{00000000-0005-0000-0000-0000BC1C0000}"/>
    <cellStyle name="Calculation 12 24 18 2 2" xfId="7576" xr:uid="{00000000-0005-0000-0000-0000BD1C0000}"/>
    <cellStyle name="Calculation 12 24 18 2 3" xfId="7577" xr:uid="{00000000-0005-0000-0000-0000BE1C0000}"/>
    <cellStyle name="Calculation 12 24 18 3" xfId="7578" xr:uid="{00000000-0005-0000-0000-0000BF1C0000}"/>
    <cellStyle name="Calculation 12 24 18 3 2" xfId="7579" xr:uid="{00000000-0005-0000-0000-0000C01C0000}"/>
    <cellStyle name="Calculation 12 24 18 4" xfId="7580" xr:uid="{00000000-0005-0000-0000-0000C11C0000}"/>
    <cellStyle name="Calculation 12 24 18 5" xfId="7581" xr:uid="{00000000-0005-0000-0000-0000C21C0000}"/>
    <cellStyle name="Calculation 12 24 19" xfId="7582" xr:uid="{00000000-0005-0000-0000-0000C31C0000}"/>
    <cellStyle name="Calculation 12 24 19 2" xfId="7583" xr:uid="{00000000-0005-0000-0000-0000C41C0000}"/>
    <cellStyle name="Calculation 12 24 19 2 2" xfId="7584" xr:uid="{00000000-0005-0000-0000-0000C51C0000}"/>
    <cellStyle name="Calculation 12 24 19 2 3" xfId="7585" xr:uid="{00000000-0005-0000-0000-0000C61C0000}"/>
    <cellStyle name="Calculation 12 24 19 3" xfId="7586" xr:uid="{00000000-0005-0000-0000-0000C71C0000}"/>
    <cellStyle name="Calculation 12 24 19 3 2" xfId="7587" xr:uid="{00000000-0005-0000-0000-0000C81C0000}"/>
    <cellStyle name="Calculation 12 24 19 4" xfId="7588" xr:uid="{00000000-0005-0000-0000-0000C91C0000}"/>
    <cellStyle name="Calculation 12 24 19 5" xfId="7589" xr:uid="{00000000-0005-0000-0000-0000CA1C0000}"/>
    <cellStyle name="Calculation 12 24 2" xfId="7590" xr:uid="{00000000-0005-0000-0000-0000CB1C0000}"/>
    <cellStyle name="Calculation 12 24 2 2" xfId="7591" xr:uid="{00000000-0005-0000-0000-0000CC1C0000}"/>
    <cellStyle name="Calculation 12 24 2 2 2" xfId="7592" xr:uid="{00000000-0005-0000-0000-0000CD1C0000}"/>
    <cellStyle name="Calculation 12 24 2 2 3" xfId="7593" xr:uid="{00000000-0005-0000-0000-0000CE1C0000}"/>
    <cellStyle name="Calculation 12 24 2 3" xfId="7594" xr:uid="{00000000-0005-0000-0000-0000CF1C0000}"/>
    <cellStyle name="Calculation 12 24 2 3 2" xfId="7595" xr:uid="{00000000-0005-0000-0000-0000D01C0000}"/>
    <cellStyle name="Calculation 12 24 2 4" xfId="7596" xr:uid="{00000000-0005-0000-0000-0000D11C0000}"/>
    <cellStyle name="Calculation 12 24 2 5" xfId="7597" xr:uid="{00000000-0005-0000-0000-0000D21C0000}"/>
    <cellStyle name="Calculation 12 24 20" xfId="7598" xr:uid="{00000000-0005-0000-0000-0000D31C0000}"/>
    <cellStyle name="Calculation 12 24 20 2" xfId="7599" xr:uid="{00000000-0005-0000-0000-0000D41C0000}"/>
    <cellStyle name="Calculation 12 24 20 2 2" xfId="7600" xr:uid="{00000000-0005-0000-0000-0000D51C0000}"/>
    <cellStyle name="Calculation 12 24 20 2 3" xfId="7601" xr:uid="{00000000-0005-0000-0000-0000D61C0000}"/>
    <cellStyle name="Calculation 12 24 20 3" xfId="7602" xr:uid="{00000000-0005-0000-0000-0000D71C0000}"/>
    <cellStyle name="Calculation 12 24 20 4" xfId="7603" xr:uid="{00000000-0005-0000-0000-0000D81C0000}"/>
    <cellStyle name="Calculation 12 24 20 5" xfId="7604" xr:uid="{00000000-0005-0000-0000-0000D91C0000}"/>
    <cellStyle name="Calculation 12 24 21" xfId="7605" xr:uid="{00000000-0005-0000-0000-0000DA1C0000}"/>
    <cellStyle name="Calculation 12 24 21 2" xfId="7606" xr:uid="{00000000-0005-0000-0000-0000DB1C0000}"/>
    <cellStyle name="Calculation 12 24 22" xfId="7607" xr:uid="{00000000-0005-0000-0000-0000DC1C0000}"/>
    <cellStyle name="Calculation 12 24 22 2" xfId="7608" xr:uid="{00000000-0005-0000-0000-0000DD1C0000}"/>
    <cellStyle name="Calculation 12 24 3" xfId="7609" xr:uid="{00000000-0005-0000-0000-0000DE1C0000}"/>
    <cellStyle name="Calculation 12 24 3 2" xfId="7610" xr:uid="{00000000-0005-0000-0000-0000DF1C0000}"/>
    <cellStyle name="Calculation 12 24 3 2 2" xfId="7611" xr:uid="{00000000-0005-0000-0000-0000E01C0000}"/>
    <cellStyle name="Calculation 12 24 3 2 3" xfId="7612" xr:uid="{00000000-0005-0000-0000-0000E11C0000}"/>
    <cellStyle name="Calculation 12 24 3 3" xfId="7613" xr:uid="{00000000-0005-0000-0000-0000E21C0000}"/>
    <cellStyle name="Calculation 12 24 3 3 2" xfId="7614" xr:uid="{00000000-0005-0000-0000-0000E31C0000}"/>
    <cellStyle name="Calculation 12 24 3 4" xfId="7615" xr:uid="{00000000-0005-0000-0000-0000E41C0000}"/>
    <cellStyle name="Calculation 12 24 3 5" xfId="7616" xr:uid="{00000000-0005-0000-0000-0000E51C0000}"/>
    <cellStyle name="Calculation 12 24 4" xfId="7617" xr:uid="{00000000-0005-0000-0000-0000E61C0000}"/>
    <cellStyle name="Calculation 12 24 4 2" xfId="7618" xr:uid="{00000000-0005-0000-0000-0000E71C0000}"/>
    <cellStyle name="Calculation 12 24 4 2 2" xfId="7619" xr:uid="{00000000-0005-0000-0000-0000E81C0000}"/>
    <cellStyle name="Calculation 12 24 4 2 3" xfId="7620" xr:uid="{00000000-0005-0000-0000-0000E91C0000}"/>
    <cellStyle name="Calculation 12 24 4 3" xfId="7621" xr:uid="{00000000-0005-0000-0000-0000EA1C0000}"/>
    <cellStyle name="Calculation 12 24 4 3 2" xfId="7622" xr:uid="{00000000-0005-0000-0000-0000EB1C0000}"/>
    <cellStyle name="Calculation 12 24 4 4" xfId="7623" xr:uid="{00000000-0005-0000-0000-0000EC1C0000}"/>
    <cellStyle name="Calculation 12 24 4 5" xfId="7624" xr:uid="{00000000-0005-0000-0000-0000ED1C0000}"/>
    <cellStyle name="Calculation 12 24 5" xfId="7625" xr:uid="{00000000-0005-0000-0000-0000EE1C0000}"/>
    <cellStyle name="Calculation 12 24 5 2" xfId="7626" xr:uid="{00000000-0005-0000-0000-0000EF1C0000}"/>
    <cellStyle name="Calculation 12 24 5 2 2" xfId="7627" xr:uid="{00000000-0005-0000-0000-0000F01C0000}"/>
    <cellStyle name="Calculation 12 24 5 2 3" xfId="7628" xr:uid="{00000000-0005-0000-0000-0000F11C0000}"/>
    <cellStyle name="Calculation 12 24 5 3" xfId="7629" xr:uid="{00000000-0005-0000-0000-0000F21C0000}"/>
    <cellStyle name="Calculation 12 24 5 3 2" xfId="7630" xr:uid="{00000000-0005-0000-0000-0000F31C0000}"/>
    <cellStyle name="Calculation 12 24 5 4" xfId="7631" xr:uid="{00000000-0005-0000-0000-0000F41C0000}"/>
    <cellStyle name="Calculation 12 24 5 5" xfId="7632" xr:uid="{00000000-0005-0000-0000-0000F51C0000}"/>
    <cellStyle name="Calculation 12 24 6" xfId="7633" xr:uid="{00000000-0005-0000-0000-0000F61C0000}"/>
    <cellStyle name="Calculation 12 24 6 2" xfId="7634" xr:uid="{00000000-0005-0000-0000-0000F71C0000}"/>
    <cellStyle name="Calculation 12 24 6 2 2" xfId="7635" xr:uid="{00000000-0005-0000-0000-0000F81C0000}"/>
    <cellStyle name="Calculation 12 24 6 2 3" xfId="7636" xr:uid="{00000000-0005-0000-0000-0000F91C0000}"/>
    <cellStyle name="Calculation 12 24 6 3" xfId="7637" xr:uid="{00000000-0005-0000-0000-0000FA1C0000}"/>
    <cellStyle name="Calculation 12 24 6 3 2" xfId="7638" xr:uid="{00000000-0005-0000-0000-0000FB1C0000}"/>
    <cellStyle name="Calculation 12 24 6 4" xfId="7639" xr:uid="{00000000-0005-0000-0000-0000FC1C0000}"/>
    <cellStyle name="Calculation 12 24 6 5" xfId="7640" xr:uid="{00000000-0005-0000-0000-0000FD1C0000}"/>
    <cellStyle name="Calculation 12 24 7" xfId="7641" xr:uid="{00000000-0005-0000-0000-0000FE1C0000}"/>
    <cellStyle name="Calculation 12 24 7 2" xfId="7642" xr:uid="{00000000-0005-0000-0000-0000FF1C0000}"/>
    <cellStyle name="Calculation 12 24 7 2 2" xfId="7643" xr:uid="{00000000-0005-0000-0000-0000001D0000}"/>
    <cellStyle name="Calculation 12 24 7 2 3" xfId="7644" xr:uid="{00000000-0005-0000-0000-0000011D0000}"/>
    <cellStyle name="Calculation 12 24 7 3" xfId="7645" xr:uid="{00000000-0005-0000-0000-0000021D0000}"/>
    <cellStyle name="Calculation 12 24 7 3 2" xfId="7646" xr:uid="{00000000-0005-0000-0000-0000031D0000}"/>
    <cellStyle name="Calculation 12 24 7 4" xfId="7647" xr:uid="{00000000-0005-0000-0000-0000041D0000}"/>
    <cellStyle name="Calculation 12 24 7 5" xfId="7648" xr:uid="{00000000-0005-0000-0000-0000051D0000}"/>
    <cellStyle name="Calculation 12 24 8" xfId="7649" xr:uid="{00000000-0005-0000-0000-0000061D0000}"/>
    <cellStyle name="Calculation 12 24 8 2" xfId="7650" xr:uid="{00000000-0005-0000-0000-0000071D0000}"/>
    <cellStyle name="Calculation 12 24 8 2 2" xfId="7651" xr:uid="{00000000-0005-0000-0000-0000081D0000}"/>
    <cellStyle name="Calculation 12 24 8 2 3" xfId="7652" xr:uid="{00000000-0005-0000-0000-0000091D0000}"/>
    <cellStyle name="Calculation 12 24 8 3" xfId="7653" xr:uid="{00000000-0005-0000-0000-00000A1D0000}"/>
    <cellStyle name="Calculation 12 24 8 3 2" xfId="7654" xr:uid="{00000000-0005-0000-0000-00000B1D0000}"/>
    <cellStyle name="Calculation 12 24 8 4" xfId="7655" xr:uid="{00000000-0005-0000-0000-00000C1D0000}"/>
    <cellStyle name="Calculation 12 24 8 5" xfId="7656" xr:uid="{00000000-0005-0000-0000-00000D1D0000}"/>
    <cellStyle name="Calculation 12 24 9" xfId="7657" xr:uid="{00000000-0005-0000-0000-00000E1D0000}"/>
    <cellStyle name="Calculation 12 24 9 2" xfId="7658" xr:uid="{00000000-0005-0000-0000-00000F1D0000}"/>
    <cellStyle name="Calculation 12 24 9 2 2" xfId="7659" xr:uid="{00000000-0005-0000-0000-0000101D0000}"/>
    <cellStyle name="Calculation 12 24 9 2 3" xfId="7660" xr:uid="{00000000-0005-0000-0000-0000111D0000}"/>
    <cellStyle name="Calculation 12 24 9 3" xfId="7661" xr:uid="{00000000-0005-0000-0000-0000121D0000}"/>
    <cellStyle name="Calculation 12 24 9 3 2" xfId="7662" xr:uid="{00000000-0005-0000-0000-0000131D0000}"/>
    <cellStyle name="Calculation 12 24 9 4" xfId="7663" xr:uid="{00000000-0005-0000-0000-0000141D0000}"/>
    <cellStyle name="Calculation 12 24 9 5" xfId="7664" xr:uid="{00000000-0005-0000-0000-0000151D0000}"/>
    <cellStyle name="Calculation 12 25" xfId="7665" xr:uid="{00000000-0005-0000-0000-0000161D0000}"/>
    <cellStyle name="Calculation 12 25 10" xfId="7666" xr:uid="{00000000-0005-0000-0000-0000171D0000}"/>
    <cellStyle name="Calculation 12 25 10 2" xfId="7667" xr:uid="{00000000-0005-0000-0000-0000181D0000}"/>
    <cellStyle name="Calculation 12 25 10 2 2" xfId="7668" xr:uid="{00000000-0005-0000-0000-0000191D0000}"/>
    <cellStyle name="Calculation 12 25 10 2 3" xfId="7669" xr:uid="{00000000-0005-0000-0000-00001A1D0000}"/>
    <cellStyle name="Calculation 12 25 10 3" xfId="7670" xr:uid="{00000000-0005-0000-0000-00001B1D0000}"/>
    <cellStyle name="Calculation 12 25 10 3 2" xfId="7671" xr:uid="{00000000-0005-0000-0000-00001C1D0000}"/>
    <cellStyle name="Calculation 12 25 10 4" xfId="7672" xr:uid="{00000000-0005-0000-0000-00001D1D0000}"/>
    <cellStyle name="Calculation 12 25 10 5" xfId="7673" xr:uid="{00000000-0005-0000-0000-00001E1D0000}"/>
    <cellStyle name="Calculation 12 25 11" xfId="7674" xr:uid="{00000000-0005-0000-0000-00001F1D0000}"/>
    <cellStyle name="Calculation 12 25 11 2" xfId="7675" xr:uid="{00000000-0005-0000-0000-0000201D0000}"/>
    <cellStyle name="Calculation 12 25 11 2 2" xfId="7676" xr:uid="{00000000-0005-0000-0000-0000211D0000}"/>
    <cellStyle name="Calculation 12 25 11 2 3" xfId="7677" xr:uid="{00000000-0005-0000-0000-0000221D0000}"/>
    <cellStyle name="Calculation 12 25 11 3" xfId="7678" xr:uid="{00000000-0005-0000-0000-0000231D0000}"/>
    <cellStyle name="Calculation 12 25 11 3 2" xfId="7679" xr:uid="{00000000-0005-0000-0000-0000241D0000}"/>
    <cellStyle name="Calculation 12 25 11 4" xfId="7680" xr:uid="{00000000-0005-0000-0000-0000251D0000}"/>
    <cellStyle name="Calculation 12 25 11 5" xfId="7681" xr:uid="{00000000-0005-0000-0000-0000261D0000}"/>
    <cellStyle name="Calculation 12 25 12" xfId="7682" xr:uid="{00000000-0005-0000-0000-0000271D0000}"/>
    <cellStyle name="Calculation 12 25 12 2" xfId="7683" xr:uid="{00000000-0005-0000-0000-0000281D0000}"/>
    <cellStyle name="Calculation 12 25 12 2 2" xfId="7684" xr:uid="{00000000-0005-0000-0000-0000291D0000}"/>
    <cellStyle name="Calculation 12 25 12 2 3" xfId="7685" xr:uid="{00000000-0005-0000-0000-00002A1D0000}"/>
    <cellStyle name="Calculation 12 25 12 3" xfId="7686" xr:uid="{00000000-0005-0000-0000-00002B1D0000}"/>
    <cellStyle name="Calculation 12 25 12 3 2" xfId="7687" xr:uid="{00000000-0005-0000-0000-00002C1D0000}"/>
    <cellStyle name="Calculation 12 25 12 4" xfId="7688" xr:uid="{00000000-0005-0000-0000-00002D1D0000}"/>
    <cellStyle name="Calculation 12 25 12 5" xfId="7689" xr:uid="{00000000-0005-0000-0000-00002E1D0000}"/>
    <cellStyle name="Calculation 12 25 13" xfId="7690" xr:uid="{00000000-0005-0000-0000-00002F1D0000}"/>
    <cellStyle name="Calculation 12 25 13 2" xfId="7691" xr:uid="{00000000-0005-0000-0000-0000301D0000}"/>
    <cellStyle name="Calculation 12 25 13 2 2" xfId="7692" xr:uid="{00000000-0005-0000-0000-0000311D0000}"/>
    <cellStyle name="Calculation 12 25 13 2 3" xfId="7693" xr:uid="{00000000-0005-0000-0000-0000321D0000}"/>
    <cellStyle name="Calculation 12 25 13 3" xfId="7694" xr:uid="{00000000-0005-0000-0000-0000331D0000}"/>
    <cellStyle name="Calculation 12 25 13 3 2" xfId="7695" xr:uid="{00000000-0005-0000-0000-0000341D0000}"/>
    <cellStyle name="Calculation 12 25 13 4" xfId="7696" xr:uid="{00000000-0005-0000-0000-0000351D0000}"/>
    <cellStyle name="Calculation 12 25 13 5" xfId="7697" xr:uid="{00000000-0005-0000-0000-0000361D0000}"/>
    <cellStyle name="Calculation 12 25 14" xfId="7698" xr:uid="{00000000-0005-0000-0000-0000371D0000}"/>
    <cellStyle name="Calculation 12 25 14 2" xfId="7699" xr:uid="{00000000-0005-0000-0000-0000381D0000}"/>
    <cellStyle name="Calculation 12 25 14 2 2" xfId="7700" xr:uid="{00000000-0005-0000-0000-0000391D0000}"/>
    <cellStyle name="Calculation 12 25 14 2 3" xfId="7701" xr:uid="{00000000-0005-0000-0000-00003A1D0000}"/>
    <cellStyle name="Calculation 12 25 14 3" xfId="7702" xr:uid="{00000000-0005-0000-0000-00003B1D0000}"/>
    <cellStyle name="Calculation 12 25 14 3 2" xfId="7703" xr:uid="{00000000-0005-0000-0000-00003C1D0000}"/>
    <cellStyle name="Calculation 12 25 14 4" xfId="7704" xr:uid="{00000000-0005-0000-0000-00003D1D0000}"/>
    <cellStyle name="Calculation 12 25 14 5" xfId="7705" xr:uid="{00000000-0005-0000-0000-00003E1D0000}"/>
    <cellStyle name="Calculation 12 25 15" xfId="7706" xr:uid="{00000000-0005-0000-0000-00003F1D0000}"/>
    <cellStyle name="Calculation 12 25 15 2" xfId="7707" xr:uid="{00000000-0005-0000-0000-0000401D0000}"/>
    <cellStyle name="Calculation 12 25 15 2 2" xfId="7708" xr:uid="{00000000-0005-0000-0000-0000411D0000}"/>
    <cellStyle name="Calculation 12 25 15 2 3" xfId="7709" xr:uid="{00000000-0005-0000-0000-0000421D0000}"/>
    <cellStyle name="Calculation 12 25 15 3" xfId="7710" xr:uid="{00000000-0005-0000-0000-0000431D0000}"/>
    <cellStyle name="Calculation 12 25 15 3 2" xfId="7711" xr:uid="{00000000-0005-0000-0000-0000441D0000}"/>
    <cellStyle name="Calculation 12 25 15 4" xfId="7712" xr:uid="{00000000-0005-0000-0000-0000451D0000}"/>
    <cellStyle name="Calculation 12 25 15 5" xfId="7713" xr:uid="{00000000-0005-0000-0000-0000461D0000}"/>
    <cellStyle name="Calculation 12 25 16" xfId="7714" xr:uid="{00000000-0005-0000-0000-0000471D0000}"/>
    <cellStyle name="Calculation 12 25 16 2" xfId="7715" xr:uid="{00000000-0005-0000-0000-0000481D0000}"/>
    <cellStyle name="Calculation 12 25 16 2 2" xfId="7716" xr:uid="{00000000-0005-0000-0000-0000491D0000}"/>
    <cellStyle name="Calculation 12 25 16 2 3" xfId="7717" xr:uid="{00000000-0005-0000-0000-00004A1D0000}"/>
    <cellStyle name="Calculation 12 25 16 3" xfId="7718" xr:uid="{00000000-0005-0000-0000-00004B1D0000}"/>
    <cellStyle name="Calculation 12 25 16 3 2" xfId="7719" xr:uid="{00000000-0005-0000-0000-00004C1D0000}"/>
    <cellStyle name="Calculation 12 25 16 4" xfId="7720" xr:uid="{00000000-0005-0000-0000-00004D1D0000}"/>
    <cellStyle name="Calculation 12 25 16 5" xfId="7721" xr:uid="{00000000-0005-0000-0000-00004E1D0000}"/>
    <cellStyle name="Calculation 12 25 17" xfId="7722" xr:uid="{00000000-0005-0000-0000-00004F1D0000}"/>
    <cellStyle name="Calculation 12 25 17 2" xfId="7723" xr:uid="{00000000-0005-0000-0000-0000501D0000}"/>
    <cellStyle name="Calculation 12 25 17 2 2" xfId="7724" xr:uid="{00000000-0005-0000-0000-0000511D0000}"/>
    <cellStyle name="Calculation 12 25 17 2 3" xfId="7725" xr:uid="{00000000-0005-0000-0000-0000521D0000}"/>
    <cellStyle name="Calculation 12 25 17 3" xfId="7726" xr:uid="{00000000-0005-0000-0000-0000531D0000}"/>
    <cellStyle name="Calculation 12 25 17 3 2" xfId="7727" xr:uid="{00000000-0005-0000-0000-0000541D0000}"/>
    <cellStyle name="Calculation 12 25 17 4" xfId="7728" xr:uid="{00000000-0005-0000-0000-0000551D0000}"/>
    <cellStyle name="Calculation 12 25 17 5" xfId="7729" xr:uid="{00000000-0005-0000-0000-0000561D0000}"/>
    <cellStyle name="Calculation 12 25 18" xfId="7730" xr:uid="{00000000-0005-0000-0000-0000571D0000}"/>
    <cellStyle name="Calculation 12 25 18 2" xfId="7731" xr:uid="{00000000-0005-0000-0000-0000581D0000}"/>
    <cellStyle name="Calculation 12 25 18 2 2" xfId="7732" xr:uid="{00000000-0005-0000-0000-0000591D0000}"/>
    <cellStyle name="Calculation 12 25 18 2 3" xfId="7733" xr:uid="{00000000-0005-0000-0000-00005A1D0000}"/>
    <cellStyle name="Calculation 12 25 18 3" xfId="7734" xr:uid="{00000000-0005-0000-0000-00005B1D0000}"/>
    <cellStyle name="Calculation 12 25 18 3 2" xfId="7735" xr:uid="{00000000-0005-0000-0000-00005C1D0000}"/>
    <cellStyle name="Calculation 12 25 18 4" xfId="7736" xr:uid="{00000000-0005-0000-0000-00005D1D0000}"/>
    <cellStyle name="Calculation 12 25 18 5" xfId="7737" xr:uid="{00000000-0005-0000-0000-00005E1D0000}"/>
    <cellStyle name="Calculation 12 25 19" xfId="7738" xr:uid="{00000000-0005-0000-0000-00005F1D0000}"/>
    <cellStyle name="Calculation 12 25 19 2" xfId="7739" xr:uid="{00000000-0005-0000-0000-0000601D0000}"/>
    <cellStyle name="Calculation 12 25 19 2 2" xfId="7740" xr:uid="{00000000-0005-0000-0000-0000611D0000}"/>
    <cellStyle name="Calculation 12 25 19 2 3" xfId="7741" xr:uid="{00000000-0005-0000-0000-0000621D0000}"/>
    <cellStyle name="Calculation 12 25 19 3" xfId="7742" xr:uid="{00000000-0005-0000-0000-0000631D0000}"/>
    <cellStyle name="Calculation 12 25 19 3 2" xfId="7743" xr:uid="{00000000-0005-0000-0000-0000641D0000}"/>
    <cellStyle name="Calculation 12 25 19 4" xfId="7744" xr:uid="{00000000-0005-0000-0000-0000651D0000}"/>
    <cellStyle name="Calculation 12 25 19 5" xfId="7745" xr:uid="{00000000-0005-0000-0000-0000661D0000}"/>
    <cellStyle name="Calculation 12 25 2" xfId="7746" xr:uid="{00000000-0005-0000-0000-0000671D0000}"/>
    <cellStyle name="Calculation 12 25 2 2" xfId="7747" xr:uid="{00000000-0005-0000-0000-0000681D0000}"/>
    <cellStyle name="Calculation 12 25 2 2 2" xfId="7748" xr:uid="{00000000-0005-0000-0000-0000691D0000}"/>
    <cellStyle name="Calculation 12 25 2 2 3" xfId="7749" xr:uid="{00000000-0005-0000-0000-00006A1D0000}"/>
    <cellStyle name="Calculation 12 25 2 3" xfId="7750" xr:uid="{00000000-0005-0000-0000-00006B1D0000}"/>
    <cellStyle name="Calculation 12 25 2 3 2" xfId="7751" xr:uid="{00000000-0005-0000-0000-00006C1D0000}"/>
    <cellStyle name="Calculation 12 25 2 4" xfId="7752" xr:uid="{00000000-0005-0000-0000-00006D1D0000}"/>
    <cellStyle name="Calculation 12 25 2 5" xfId="7753" xr:uid="{00000000-0005-0000-0000-00006E1D0000}"/>
    <cellStyle name="Calculation 12 25 20" xfId="7754" xr:uid="{00000000-0005-0000-0000-00006F1D0000}"/>
    <cellStyle name="Calculation 12 25 20 2" xfId="7755" xr:uid="{00000000-0005-0000-0000-0000701D0000}"/>
    <cellStyle name="Calculation 12 25 20 2 2" xfId="7756" xr:uid="{00000000-0005-0000-0000-0000711D0000}"/>
    <cellStyle name="Calculation 12 25 20 2 3" xfId="7757" xr:uid="{00000000-0005-0000-0000-0000721D0000}"/>
    <cellStyle name="Calculation 12 25 20 3" xfId="7758" xr:uid="{00000000-0005-0000-0000-0000731D0000}"/>
    <cellStyle name="Calculation 12 25 20 4" xfId="7759" xr:uid="{00000000-0005-0000-0000-0000741D0000}"/>
    <cellStyle name="Calculation 12 25 20 5" xfId="7760" xr:uid="{00000000-0005-0000-0000-0000751D0000}"/>
    <cellStyle name="Calculation 12 25 21" xfId="7761" xr:uid="{00000000-0005-0000-0000-0000761D0000}"/>
    <cellStyle name="Calculation 12 25 21 2" xfId="7762" xr:uid="{00000000-0005-0000-0000-0000771D0000}"/>
    <cellStyle name="Calculation 12 25 22" xfId="7763" xr:uid="{00000000-0005-0000-0000-0000781D0000}"/>
    <cellStyle name="Calculation 12 25 22 2" xfId="7764" xr:uid="{00000000-0005-0000-0000-0000791D0000}"/>
    <cellStyle name="Calculation 12 25 3" xfId="7765" xr:uid="{00000000-0005-0000-0000-00007A1D0000}"/>
    <cellStyle name="Calculation 12 25 3 2" xfId="7766" xr:uid="{00000000-0005-0000-0000-00007B1D0000}"/>
    <cellStyle name="Calculation 12 25 3 2 2" xfId="7767" xr:uid="{00000000-0005-0000-0000-00007C1D0000}"/>
    <cellStyle name="Calculation 12 25 3 2 3" xfId="7768" xr:uid="{00000000-0005-0000-0000-00007D1D0000}"/>
    <cellStyle name="Calculation 12 25 3 3" xfId="7769" xr:uid="{00000000-0005-0000-0000-00007E1D0000}"/>
    <cellStyle name="Calculation 12 25 3 3 2" xfId="7770" xr:uid="{00000000-0005-0000-0000-00007F1D0000}"/>
    <cellStyle name="Calculation 12 25 3 4" xfId="7771" xr:uid="{00000000-0005-0000-0000-0000801D0000}"/>
    <cellStyle name="Calculation 12 25 3 5" xfId="7772" xr:uid="{00000000-0005-0000-0000-0000811D0000}"/>
    <cellStyle name="Calculation 12 25 4" xfId="7773" xr:uid="{00000000-0005-0000-0000-0000821D0000}"/>
    <cellStyle name="Calculation 12 25 4 2" xfId="7774" xr:uid="{00000000-0005-0000-0000-0000831D0000}"/>
    <cellStyle name="Calculation 12 25 4 2 2" xfId="7775" xr:uid="{00000000-0005-0000-0000-0000841D0000}"/>
    <cellStyle name="Calculation 12 25 4 2 3" xfId="7776" xr:uid="{00000000-0005-0000-0000-0000851D0000}"/>
    <cellStyle name="Calculation 12 25 4 3" xfId="7777" xr:uid="{00000000-0005-0000-0000-0000861D0000}"/>
    <cellStyle name="Calculation 12 25 4 3 2" xfId="7778" xr:uid="{00000000-0005-0000-0000-0000871D0000}"/>
    <cellStyle name="Calculation 12 25 4 4" xfId="7779" xr:uid="{00000000-0005-0000-0000-0000881D0000}"/>
    <cellStyle name="Calculation 12 25 4 5" xfId="7780" xr:uid="{00000000-0005-0000-0000-0000891D0000}"/>
    <cellStyle name="Calculation 12 25 5" xfId="7781" xr:uid="{00000000-0005-0000-0000-00008A1D0000}"/>
    <cellStyle name="Calculation 12 25 5 2" xfId="7782" xr:uid="{00000000-0005-0000-0000-00008B1D0000}"/>
    <cellStyle name="Calculation 12 25 5 2 2" xfId="7783" xr:uid="{00000000-0005-0000-0000-00008C1D0000}"/>
    <cellStyle name="Calculation 12 25 5 2 3" xfId="7784" xr:uid="{00000000-0005-0000-0000-00008D1D0000}"/>
    <cellStyle name="Calculation 12 25 5 3" xfId="7785" xr:uid="{00000000-0005-0000-0000-00008E1D0000}"/>
    <cellStyle name="Calculation 12 25 5 3 2" xfId="7786" xr:uid="{00000000-0005-0000-0000-00008F1D0000}"/>
    <cellStyle name="Calculation 12 25 5 4" xfId="7787" xr:uid="{00000000-0005-0000-0000-0000901D0000}"/>
    <cellStyle name="Calculation 12 25 5 5" xfId="7788" xr:uid="{00000000-0005-0000-0000-0000911D0000}"/>
    <cellStyle name="Calculation 12 25 6" xfId="7789" xr:uid="{00000000-0005-0000-0000-0000921D0000}"/>
    <cellStyle name="Calculation 12 25 6 2" xfId="7790" xr:uid="{00000000-0005-0000-0000-0000931D0000}"/>
    <cellStyle name="Calculation 12 25 6 2 2" xfId="7791" xr:uid="{00000000-0005-0000-0000-0000941D0000}"/>
    <cellStyle name="Calculation 12 25 6 2 3" xfId="7792" xr:uid="{00000000-0005-0000-0000-0000951D0000}"/>
    <cellStyle name="Calculation 12 25 6 3" xfId="7793" xr:uid="{00000000-0005-0000-0000-0000961D0000}"/>
    <cellStyle name="Calculation 12 25 6 3 2" xfId="7794" xr:uid="{00000000-0005-0000-0000-0000971D0000}"/>
    <cellStyle name="Calculation 12 25 6 4" xfId="7795" xr:uid="{00000000-0005-0000-0000-0000981D0000}"/>
    <cellStyle name="Calculation 12 25 6 5" xfId="7796" xr:uid="{00000000-0005-0000-0000-0000991D0000}"/>
    <cellStyle name="Calculation 12 25 7" xfId="7797" xr:uid="{00000000-0005-0000-0000-00009A1D0000}"/>
    <cellStyle name="Calculation 12 25 7 2" xfId="7798" xr:uid="{00000000-0005-0000-0000-00009B1D0000}"/>
    <cellStyle name="Calculation 12 25 7 2 2" xfId="7799" xr:uid="{00000000-0005-0000-0000-00009C1D0000}"/>
    <cellStyle name="Calculation 12 25 7 2 3" xfId="7800" xr:uid="{00000000-0005-0000-0000-00009D1D0000}"/>
    <cellStyle name="Calculation 12 25 7 3" xfId="7801" xr:uid="{00000000-0005-0000-0000-00009E1D0000}"/>
    <cellStyle name="Calculation 12 25 7 3 2" xfId="7802" xr:uid="{00000000-0005-0000-0000-00009F1D0000}"/>
    <cellStyle name="Calculation 12 25 7 4" xfId="7803" xr:uid="{00000000-0005-0000-0000-0000A01D0000}"/>
    <cellStyle name="Calculation 12 25 7 5" xfId="7804" xr:uid="{00000000-0005-0000-0000-0000A11D0000}"/>
    <cellStyle name="Calculation 12 25 8" xfId="7805" xr:uid="{00000000-0005-0000-0000-0000A21D0000}"/>
    <cellStyle name="Calculation 12 25 8 2" xfId="7806" xr:uid="{00000000-0005-0000-0000-0000A31D0000}"/>
    <cellStyle name="Calculation 12 25 8 2 2" xfId="7807" xr:uid="{00000000-0005-0000-0000-0000A41D0000}"/>
    <cellStyle name="Calculation 12 25 8 2 3" xfId="7808" xr:uid="{00000000-0005-0000-0000-0000A51D0000}"/>
    <cellStyle name="Calculation 12 25 8 3" xfId="7809" xr:uid="{00000000-0005-0000-0000-0000A61D0000}"/>
    <cellStyle name="Calculation 12 25 8 3 2" xfId="7810" xr:uid="{00000000-0005-0000-0000-0000A71D0000}"/>
    <cellStyle name="Calculation 12 25 8 4" xfId="7811" xr:uid="{00000000-0005-0000-0000-0000A81D0000}"/>
    <cellStyle name="Calculation 12 25 8 5" xfId="7812" xr:uid="{00000000-0005-0000-0000-0000A91D0000}"/>
    <cellStyle name="Calculation 12 25 9" xfId="7813" xr:uid="{00000000-0005-0000-0000-0000AA1D0000}"/>
    <cellStyle name="Calculation 12 25 9 2" xfId="7814" xr:uid="{00000000-0005-0000-0000-0000AB1D0000}"/>
    <cellStyle name="Calculation 12 25 9 2 2" xfId="7815" xr:uid="{00000000-0005-0000-0000-0000AC1D0000}"/>
    <cellStyle name="Calculation 12 25 9 2 3" xfId="7816" xr:uid="{00000000-0005-0000-0000-0000AD1D0000}"/>
    <cellStyle name="Calculation 12 25 9 3" xfId="7817" xr:uid="{00000000-0005-0000-0000-0000AE1D0000}"/>
    <cellStyle name="Calculation 12 25 9 3 2" xfId="7818" xr:uid="{00000000-0005-0000-0000-0000AF1D0000}"/>
    <cellStyle name="Calculation 12 25 9 4" xfId="7819" xr:uid="{00000000-0005-0000-0000-0000B01D0000}"/>
    <cellStyle name="Calculation 12 25 9 5" xfId="7820" xr:uid="{00000000-0005-0000-0000-0000B11D0000}"/>
    <cellStyle name="Calculation 12 26" xfId="7821" xr:uid="{00000000-0005-0000-0000-0000B21D0000}"/>
    <cellStyle name="Calculation 12 26 10" xfId="7822" xr:uid="{00000000-0005-0000-0000-0000B31D0000}"/>
    <cellStyle name="Calculation 12 26 10 2" xfId="7823" xr:uid="{00000000-0005-0000-0000-0000B41D0000}"/>
    <cellStyle name="Calculation 12 26 10 2 2" xfId="7824" xr:uid="{00000000-0005-0000-0000-0000B51D0000}"/>
    <cellStyle name="Calculation 12 26 10 2 3" xfId="7825" xr:uid="{00000000-0005-0000-0000-0000B61D0000}"/>
    <cellStyle name="Calculation 12 26 10 3" xfId="7826" xr:uid="{00000000-0005-0000-0000-0000B71D0000}"/>
    <cellStyle name="Calculation 12 26 10 3 2" xfId="7827" xr:uid="{00000000-0005-0000-0000-0000B81D0000}"/>
    <cellStyle name="Calculation 12 26 10 4" xfId="7828" xr:uid="{00000000-0005-0000-0000-0000B91D0000}"/>
    <cellStyle name="Calculation 12 26 10 5" xfId="7829" xr:uid="{00000000-0005-0000-0000-0000BA1D0000}"/>
    <cellStyle name="Calculation 12 26 11" xfId="7830" xr:uid="{00000000-0005-0000-0000-0000BB1D0000}"/>
    <cellStyle name="Calculation 12 26 11 2" xfId="7831" xr:uid="{00000000-0005-0000-0000-0000BC1D0000}"/>
    <cellStyle name="Calculation 12 26 11 2 2" xfId="7832" xr:uid="{00000000-0005-0000-0000-0000BD1D0000}"/>
    <cellStyle name="Calculation 12 26 11 2 3" xfId="7833" xr:uid="{00000000-0005-0000-0000-0000BE1D0000}"/>
    <cellStyle name="Calculation 12 26 11 3" xfId="7834" xr:uid="{00000000-0005-0000-0000-0000BF1D0000}"/>
    <cellStyle name="Calculation 12 26 11 3 2" xfId="7835" xr:uid="{00000000-0005-0000-0000-0000C01D0000}"/>
    <cellStyle name="Calculation 12 26 11 4" xfId="7836" xr:uid="{00000000-0005-0000-0000-0000C11D0000}"/>
    <cellStyle name="Calculation 12 26 11 5" xfId="7837" xr:uid="{00000000-0005-0000-0000-0000C21D0000}"/>
    <cellStyle name="Calculation 12 26 12" xfId="7838" xr:uid="{00000000-0005-0000-0000-0000C31D0000}"/>
    <cellStyle name="Calculation 12 26 12 2" xfId="7839" xr:uid="{00000000-0005-0000-0000-0000C41D0000}"/>
    <cellStyle name="Calculation 12 26 12 2 2" xfId="7840" xr:uid="{00000000-0005-0000-0000-0000C51D0000}"/>
    <cellStyle name="Calculation 12 26 12 2 3" xfId="7841" xr:uid="{00000000-0005-0000-0000-0000C61D0000}"/>
    <cellStyle name="Calculation 12 26 12 3" xfId="7842" xr:uid="{00000000-0005-0000-0000-0000C71D0000}"/>
    <cellStyle name="Calculation 12 26 12 3 2" xfId="7843" xr:uid="{00000000-0005-0000-0000-0000C81D0000}"/>
    <cellStyle name="Calculation 12 26 12 4" xfId="7844" xr:uid="{00000000-0005-0000-0000-0000C91D0000}"/>
    <cellStyle name="Calculation 12 26 12 5" xfId="7845" xr:uid="{00000000-0005-0000-0000-0000CA1D0000}"/>
    <cellStyle name="Calculation 12 26 13" xfId="7846" xr:uid="{00000000-0005-0000-0000-0000CB1D0000}"/>
    <cellStyle name="Calculation 12 26 13 2" xfId="7847" xr:uid="{00000000-0005-0000-0000-0000CC1D0000}"/>
    <cellStyle name="Calculation 12 26 13 2 2" xfId="7848" xr:uid="{00000000-0005-0000-0000-0000CD1D0000}"/>
    <cellStyle name="Calculation 12 26 13 2 3" xfId="7849" xr:uid="{00000000-0005-0000-0000-0000CE1D0000}"/>
    <cellStyle name="Calculation 12 26 13 3" xfId="7850" xr:uid="{00000000-0005-0000-0000-0000CF1D0000}"/>
    <cellStyle name="Calculation 12 26 13 3 2" xfId="7851" xr:uid="{00000000-0005-0000-0000-0000D01D0000}"/>
    <cellStyle name="Calculation 12 26 13 4" xfId="7852" xr:uid="{00000000-0005-0000-0000-0000D11D0000}"/>
    <cellStyle name="Calculation 12 26 13 5" xfId="7853" xr:uid="{00000000-0005-0000-0000-0000D21D0000}"/>
    <cellStyle name="Calculation 12 26 14" xfId="7854" xr:uid="{00000000-0005-0000-0000-0000D31D0000}"/>
    <cellStyle name="Calculation 12 26 14 2" xfId="7855" xr:uid="{00000000-0005-0000-0000-0000D41D0000}"/>
    <cellStyle name="Calculation 12 26 14 2 2" xfId="7856" xr:uid="{00000000-0005-0000-0000-0000D51D0000}"/>
    <cellStyle name="Calculation 12 26 14 2 3" xfId="7857" xr:uid="{00000000-0005-0000-0000-0000D61D0000}"/>
    <cellStyle name="Calculation 12 26 14 3" xfId="7858" xr:uid="{00000000-0005-0000-0000-0000D71D0000}"/>
    <cellStyle name="Calculation 12 26 14 3 2" xfId="7859" xr:uid="{00000000-0005-0000-0000-0000D81D0000}"/>
    <cellStyle name="Calculation 12 26 14 4" xfId="7860" xr:uid="{00000000-0005-0000-0000-0000D91D0000}"/>
    <cellStyle name="Calculation 12 26 14 5" xfId="7861" xr:uid="{00000000-0005-0000-0000-0000DA1D0000}"/>
    <cellStyle name="Calculation 12 26 15" xfId="7862" xr:uid="{00000000-0005-0000-0000-0000DB1D0000}"/>
    <cellStyle name="Calculation 12 26 15 2" xfId="7863" xr:uid="{00000000-0005-0000-0000-0000DC1D0000}"/>
    <cellStyle name="Calculation 12 26 15 2 2" xfId="7864" xr:uid="{00000000-0005-0000-0000-0000DD1D0000}"/>
    <cellStyle name="Calculation 12 26 15 2 3" xfId="7865" xr:uid="{00000000-0005-0000-0000-0000DE1D0000}"/>
    <cellStyle name="Calculation 12 26 15 3" xfId="7866" xr:uid="{00000000-0005-0000-0000-0000DF1D0000}"/>
    <cellStyle name="Calculation 12 26 15 3 2" xfId="7867" xr:uid="{00000000-0005-0000-0000-0000E01D0000}"/>
    <cellStyle name="Calculation 12 26 15 4" xfId="7868" xr:uid="{00000000-0005-0000-0000-0000E11D0000}"/>
    <cellStyle name="Calculation 12 26 15 5" xfId="7869" xr:uid="{00000000-0005-0000-0000-0000E21D0000}"/>
    <cellStyle name="Calculation 12 26 16" xfId="7870" xr:uid="{00000000-0005-0000-0000-0000E31D0000}"/>
    <cellStyle name="Calculation 12 26 16 2" xfId="7871" xr:uid="{00000000-0005-0000-0000-0000E41D0000}"/>
    <cellStyle name="Calculation 12 26 16 2 2" xfId="7872" xr:uid="{00000000-0005-0000-0000-0000E51D0000}"/>
    <cellStyle name="Calculation 12 26 16 2 3" xfId="7873" xr:uid="{00000000-0005-0000-0000-0000E61D0000}"/>
    <cellStyle name="Calculation 12 26 16 3" xfId="7874" xr:uid="{00000000-0005-0000-0000-0000E71D0000}"/>
    <cellStyle name="Calculation 12 26 16 3 2" xfId="7875" xr:uid="{00000000-0005-0000-0000-0000E81D0000}"/>
    <cellStyle name="Calculation 12 26 16 4" xfId="7876" xr:uid="{00000000-0005-0000-0000-0000E91D0000}"/>
    <cellStyle name="Calculation 12 26 16 5" xfId="7877" xr:uid="{00000000-0005-0000-0000-0000EA1D0000}"/>
    <cellStyle name="Calculation 12 26 17" xfId="7878" xr:uid="{00000000-0005-0000-0000-0000EB1D0000}"/>
    <cellStyle name="Calculation 12 26 17 2" xfId="7879" xr:uid="{00000000-0005-0000-0000-0000EC1D0000}"/>
    <cellStyle name="Calculation 12 26 17 2 2" xfId="7880" xr:uid="{00000000-0005-0000-0000-0000ED1D0000}"/>
    <cellStyle name="Calculation 12 26 17 2 3" xfId="7881" xr:uid="{00000000-0005-0000-0000-0000EE1D0000}"/>
    <cellStyle name="Calculation 12 26 17 3" xfId="7882" xr:uid="{00000000-0005-0000-0000-0000EF1D0000}"/>
    <cellStyle name="Calculation 12 26 17 3 2" xfId="7883" xr:uid="{00000000-0005-0000-0000-0000F01D0000}"/>
    <cellStyle name="Calculation 12 26 17 4" xfId="7884" xr:uid="{00000000-0005-0000-0000-0000F11D0000}"/>
    <cellStyle name="Calculation 12 26 17 5" xfId="7885" xr:uid="{00000000-0005-0000-0000-0000F21D0000}"/>
    <cellStyle name="Calculation 12 26 18" xfId="7886" xr:uid="{00000000-0005-0000-0000-0000F31D0000}"/>
    <cellStyle name="Calculation 12 26 18 2" xfId="7887" xr:uid="{00000000-0005-0000-0000-0000F41D0000}"/>
    <cellStyle name="Calculation 12 26 18 2 2" xfId="7888" xr:uid="{00000000-0005-0000-0000-0000F51D0000}"/>
    <cellStyle name="Calculation 12 26 18 2 3" xfId="7889" xr:uid="{00000000-0005-0000-0000-0000F61D0000}"/>
    <cellStyle name="Calculation 12 26 18 3" xfId="7890" xr:uid="{00000000-0005-0000-0000-0000F71D0000}"/>
    <cellStyle name="Calculation 12 26 18 3 2" xfId="7891" xr:uid="{00000000-0005-0000-0000-0000F81D0000}"/>
    <cellStyle name="Calculation 12 26 18 4" xfId="7892" xr:uid="{00000000-0005-0000-0000-0000F91D0000}"/>
    <cellStyle name="Calculation 12 26 18 5" xfId="7893" xr:uid="{00000000-0005-0000-0000-0000FA1D0000}"/>
    <cellStyle name="Calculation 12 26 19" xfId="7894" xr:uid="{00000000-0005-0000-0000-0000FB1D0000}"/>
    <cellStyle name="Calculation 12 26 19 2" xfId="7895" xr:uid="{00000000-0005-0000-0000-0000FC1D0000}"/>
    <cellStyle name="Calculation 12 26 19 2 2" xfId="7896" xr:uid="{00000000-0005-0000-0000-0000FD1D0000}"/>
    <cellStyle name="Calculation 12 26 19 2 3" xfId="7897" xr:uid="{00000000-0005-0000-0000-0000FE1D0000}"/>
    <cellStyle name="Calculation 12 26 19 3" xfId="7898" xr:uid="{00000000-0005-0000-0000-0000FF1D0000}"/>
    <cellStyle name="Calculation 12 26 19 3 2" xfId="7899" xr:uid="{00000000-0005-0000-0000-0000001E0000}"/>
    <cellStyle name="Calculation 12 26 19 4" xfId="7900" xr:uid="{00000000-0005-0000-0000-0000011E0000}"/>
    <cellStyle name="Calculation 12 26 19 5" xfId="7901" xr:uid="{00000000-0005-0000-0000-0000021E0000}"/>
    <cellStyle name="Calculation 12 26 2" xfId="7902" xr:uid="{00000000-0005-0000-0000-0000031E0000}"/>
    <cellStyle name="Calculation 12 26 2 2" xfId="7903" xr:uid="{00000000-0005-0000-0000-0000041E0000}"/>
    <cellStyle name="Calculation 12 26 2 2 2" xfId="7904" xr:uid="{00000000-0005-0000-0000-0000051E0000}"/>
    <cellStyle name="Calculation 12 26 2 2 3" xfId="7905" xr:uid="{00000000-0005-0000-0000-0000061E0000}"/>
    <cellStyle name="Calculation 12 26 2 3" xfId="7906" xr:uid="{00000000-0005-0000-0000-0000071E0000}"/>
    <cellStyle name="Calculation 12 26 2 3 2" xfId="7907" xr:uid="{00000000-0005-0000-0000-0000081E0000}"/>
    <cellStyle name="Calculation 12 26 2 4" xfId="7908" xr:uid="{00000000-0005-0000-0000-0000091E0000}"/>
    <cellStyle name="Calculation 12 26 2 5" xfId="7909" xr:uid="{00000000-0005-0000-0000-00000A1E0000}"/>
    <cellStyle name="Calculation 12 26 20" xfId="7910" xr:uid="{00000000-0005-0000-0000-00000B1E0000}"/>
    <cellStyle name="Calculation 12 26 20 2" xfId="7911" xr:uid="{00000000-0005-0000-0000-00000C1E0000}"/>
    <cellStyle name="Calculation 12 26 20 2 2" xfId="7912" xr:uid="{00000000-0005-0000-0000-00000D1E0000}"/>
    <cellStyle name="Calculation 12 26 20 2 3" xfId="7913" xr:uid="{00000000-0005-0000-0000-00000E1E0000}"/>
    <cellStyle name="Calculation 12 26 20 3" xfId="7914" xr:uid="{00000000-0005-0000-0000-00000F1E0000}"/>
    <cellStyle name="Calculation 12 26 20 4" xfId="7915" xr:uid="{00000000-0005-0000-0000-0000101E0000}"/>
    <cellStyle name="Calculation 12 26 20 5" xfId="7916" xr:uid="{00000000-0005-0000-0000-0000111E0000}"/>
    <cellStyle name="Calculation 12 26 21" xfId="7917" xr:uid="{00000000-0005-0000-0000-0000121E0000}"/>
    <cellStyle name="Calculation 12 26 21 2" xfId="7918" xr:uid="{00000000-0005-0000-0000-0000131E0000}"/>
    <cellStyle name="Calculation 12 26 22" xfId="7919" xr:uid="{00000000-0005-0000-0000-0000141E0000}"/>
    <cellStyle name="Calculation 12 26 22 2" xfId="7920" xr:uid="{00000000-0005-0000-0000-0000151E0000}"/>
    <cellStyle name="Calculation 12 26 3" xfId="7921" xr:uid="{00000000-0005-0000-0000-0000161E0000}"/>
    <cellStyle name="Calculation 12 26 3 2" xfId="7922" xr:uid="{00000000-0005-0000-0000-0000171E0000}"/>
    <cellStyle name="Calculation 12 26 3 2 2" xfId="7923" xr:uid="{00000000-0005-0000-0000-0000181E0000}"/>
    <cellStyle name="Calculation 12 26 3 2 3" xfId="7924" xr:uid="{00000000-0005-0000-0000-0000191E0000}"/>
    <cellStyle name="Calculation 12 26 3 3" xfId="7925" xr:uid="{00000000-0005-0000-0000-00001A1E0000}"/>
    <cellStyle name="Calculation 12 26 3 3 2" xfId="7926" xr:uid="{00000000-0005-0000-0000-00001B1E0000}"/>
    <cellStyle name="Calculation 12 26 3 4" xfId="7927" xr:uid="{00000000-0005-0000-0000-00001C1E0000}"/>
    <cellStyle name="Calculation 12 26 3 5" xfId="7928" xr:uid="{00000000-0005-0000-0000-00001D1E0000}"/>
    <cellStyle name="Calculation 12 26 4" xfId="7929" xr:uid="{00000000-0005-0000-0000-00001E1E0000}"/>
    <cellStyle name="Calculation 12 26 4 2" xfId="7930" xr:uid="{00000000-0005-0000-0000-00001F1E0000}"/>
    <cellStyle name="Calculation 12 26 4 2 2" xfId="7931" xr:uid="{00000000-0005-0000-0000-0000201E0000}"/>
    <cellStyle name="Calculation 12 26 4 2 3" xfId="7932" xr:uid="{00000000-0005-0000-0000-0000211E0000}"/>
    <cellStyle name="Calculation 12 26 4 3" xfId="7933" xr:uid="{00000000-0005-0000-0000-0000221E0000}"/>
    <cellStyle name="Calculation 12 26 4 3 2" xfId="7934" xr:uid="{00000000-0005-0000-0000-0000231E0000}"/>
    <cellStyle name="Calculation 12 26 4 4" xfId="7935" xr:uid="{00000000-0005-0000-0000-0000241E0000}"/>
    <cellStyle name="Calculation 12 26 4 5" xfId="7936" xr:uid="{00000000-0005-0000-0000-0000251E0000}"/>
    <cellStyle name="Calculation 12 26 5" xfId="7937" xr:uid="{00000000-0005-0000-0000-0000261E0000}"/>
    <cellStyle name="Calculation 12 26 5 2" xfId="7938" xr:uid="{00000000-0005-0000-0000-0000271E0000}"/>
    <cellStyle name="Calculation 12 26 5 2 2" xfId="7939" xr:uid="{00000000-0005-0000-0000-0000281E0000}"/>
    <cellStyle name="Calculation 12 26 5 2 3" xfId="7940" xr:uid="{00000000-0005-0000-0000-0000291E0000}"/>
    <cellStyle name="Calculation 12 26 5 3" xfId="7941" xr:uid="{00000000-0005-0000-0000-00002A1E0000}"/>
    <cellStyle name="Calculation 12 26 5 3 2" xfId="7942" xr:uid="{00000000-0005-0000-0000-00002B1E0000}"/>
    <cellStyle name="Calculation 12 26 5 4" xfId="7943" xr:uid="{00000000-0005-0000-0000-00002C1E0000}"/>
    <cellStyle name="Calculation 12 26 5 5" xfId="7944" xr:uid="{00000000-0005-0000-0000-00002D1E0000}"/>
    <cellStyle name="Calculation 12 26 6" xfId="7945" xr:uid="{00000000-0005-0000-0000-00002E1E0000}"/>
    <cellStyle name="Calculation 12 26 6 2" xfId="7946" xr:uid="{00000000-0005-0000-0000-00002F1E0000}"/>
    <cellStyle name="Calculation 12 26 6 2 2" xfId="7947" xr:uid="{00000000-0005-0000-0000-0000301E0000}"/>
    <cellStyle name="Calculation 12 26 6 2 3" xfId="7948" xr:uid="{00000000-0005-0000-0000-0000311E0000}"/>
    <cellStyle name="Calculation 12 26 6 3" xfId="7949" xr:uid="{00000000-0005-0000-0000-0000321E0000}"/>
    <cellStyle name="Calculation 12 26 6 3 2" xfId="7950" xr:uid="{00000000-0005-0000-0000-0000331E0000}"/>
    <cellStyle name="Calculation 12 26 6 4" xfId="7951" xr:uid="{00000000-0005-0000-0000-0000341E0000}"/>
    <cellStyle name="Calculation 12 26 6 5" xfId="7952" xr:uid="{00000000-0005-0000-0000-0000351E0000}"/>
    <cellStyle name="Calculation 12 26 7" xfId="7953" xr:uid="{00000000-0005-0000-0000-0000361E0000}"/>
    <cellStyle name="Calculation 12 26 7 2" xfId="7954" xr:uid="{00000000-0005-0000-0000-0000371E0000}"/>
    <cellStyle name="Calculation 12 26 7 2 2" xfId="7955" xr:uid="{00000000-0005-0000-0000-0000381E0000}"/>
    <cellStyle name="Calculation 12 26 7 2 3" xfId="7956" xr:uid="{00000000-0005-0000-0000-0000391E0000}"/>
    <cellStyle name="Calculation 12 26 7 3" xfId="7957" xr:uid="{00000000-0005-0000-0000-00003A1E0000}"/>
    <cellStyle name="Calculation 12 26 7 3 2" xfId="7958" xr:uid="{00000000-0005-0000-0000-00003B1E0000}"/>
    <cellStyle name="Calculation 12 26 7 4" xfId="7959" xr:uid="{00000000-0005-0000-0000-00003C1E0000}"/>
    <cellStyle name="Calculation 12 26 7 5" xfId="7960" xr:uid="{00000000-0005-0000-0000-00003D1E0000}"/>
    <cellStyle name="Calculation 12 26 8" xfId="7961" xr:uid="{00000000-0005-0000-0000-00003E1E0000}"/>
    <cellStyle name="Calculation 12 26 8 2" xfId="7962" xr:uid="{00000000-0005-0000-0000-00003F1E0000}"/>
    <cellStyle name="Calculation 12 26 8 2 2" xfId="7963" xr:uid="{00000000-0005-0000-0000-0000401E0000}"/>
    <cellStyle name="Calculation 12 26 8 2 3" xfId="7964" xr:uid="{00000000-0005-0000-0000-0000411E0000}"/>
    <cellStyle name="Calculation 12 26 8 3" xfId="7965" xr:uid="{00000000-0005-0000-0000-0000421E0000}"/>
    <cellStyle name="Calculation 12 26 8 3 2" xfId="7966" xr:uid="{00000000-0005-0000-0000-0000431E0000}"/>
    <cellStyle name="Calculation 12 26 8 4" xfId="7967" xr:uid="{00000000-0005-0000-0000-0000441E0000}"/>
    <cellStyle name="Calculation 12 26 8 5" xfId="7968" xr:uid="{00000000-0005-0000-0000-0000451E0000}"/>
    <cellStyle name="Calculation 12 26 9" xfId="7969" xr:uid="{00000000-0005-0000-0000-0000461E0000}"/>
    <cellStyle name="Calculation 12 26 9 2" xfId="7970" xr:uid="{00000000-0005-0000-0000-0000471E0000}"/>
    <cellStyle name="Calculation 12 26 9 2 2" xfId="7971" xr:uid="{00000000-0005-0000-0000-0000481E0000}"/>
    <cellStyle name="Calculation 12 26 9 2 3" xfId="7972" xr:uid="{00000000-0005-0000-0000-0000491E0000}"/>
    <cellStyle name="Calculation 12 26 9 3" xfId="7973" xr:uid="{00000000-0005-0000-0000-00004A1E0000}"/>
    <cellStyle name="Calculation 12 26 9 3 2" xfId="7974" xr:uid="{00000000-0005-0000-0000-00004B1E0000}"/>
    <cellStyle name="Calculation 12 26 9 4" xfId="7975" xr:uid="{00000000-0005-0000-0000-00004C1E0000}"/>
    <cellStyle name="Calculation 12 26 9 5" xfId="7976" xr:uid="{00000000-0005-0000-0000-00004D1E0000}"/>
    <cellStyle name="Calculation 12 27" xfId="7977" xr:uid="{00000000-0005-0000-0000-00004E1E0000}"/>
    <cellStyle name="Calculation 12 27 10" xfId="7978" xr:uid="{00000000-0005-0000-0000-00004F1E0000}"/>
    <cellStyle name="Calculation 12 27 10 2" xfId="7979" xr:uid="{00000000-0005-0000-0000-0000501E0000}"/>
    <cellStyle name="Calculation 12 27 10 2 2" xfId="7980" xr:uid="{00000000-0005-0000-0000-0000511E0000}"/>
    <cellStyle name="Calculation 12 27 10 2 3" xfId="7981" xr:uid="{00000000-0005-0000-0000-0000521E0000}"/>
    <cellStyle name="Calculation 12 27 10 3" xfId="7982" xr:uid="{00000000-0005-0000-0000-0000531E0000}"/>
    <cellStyle name="Calculation 12 27 10 3 2" xfId="7983" xr:uid="{00000000-0005-0000-0000-0000541E0000}"/>
    <cellStyle name="Calculation 12 27 10 4" xfId="7984" xr:uid="{00000000-0005-0000-0000-0000551E0000}"/>
    <cellStyle name="Calculation 12 27 10 5" xfId="7985" xr:uid="{00000000-0005-0000-0000-0000561E0000}"/>
    <cellStyle name="Calculation 12 27 11" xfId="7986" xr:uid="{00000000-0005-0000-0000-0000571E0000}"/>
    <cellStyle name="Calculation 12 27 11 2" xfId="7987" xr:uid="{00000000-0005-0000-0000-0000581E0000}"/>
    <cellStyle name="Calculation 12 27 11 2 2" xfId="7988" xr:uid="{00000000-0005-0000-0000-0000591E0000}"/>
    <cellStyle name="Calculation 12 27 11 2 3" xfId="7989" xr:uid="{00000000-0005-0000-0000-00005A1E0000}"/>
    <cellStyle name="Calculation 12 27 11 3" xfId="7990" xr:uid="{00000000-0005-0000-0000-00005B1E0000}"/>
    <cellStyle name="Calculation 12 27 11 3 2" xfId="7991" xr:uid="{00000000-0005-0000-0000-00005C1E0000}"/>
    <cellStyle name="Calculation 12 27 11 4" xfId="7992" xr:uid="{00000000-0005-0000-0000-00005D1E0000}"/>
    <cellStyle name="Calculation 12 27 11 5" xfId="7993" xr:uid="{00000000-0005-0000-0000-00005E1E0000}"/>
    <cellStyle name="Calculation 12 27 12" xfId="7994" xr:uid="{00000000-0005-0000-0000-00005F1E0000}"/>
    <cellStyle name="Calculation 12 27 12 2" xfId="7995" xr:uid="{00000000-0005-0000-0000-0000601E0000}"/>
    <cellStyle name="Calculation 12 27 12 2 2" xfId="7996" xr:uid="{00000000-0005-0000-0000-0000611E0000}"/>
    <cellStyle name="Calculation 12 27 12 2 3" xfId="7997" xr:uid="{00000000-0005-0000-0000-0000621E0000}"/>
    <cellStyle name="Calculation 12 27 12 3" xfId="7998" xr:uid="{00000000-0005-0000-0000-0000631E0000}"/>
    <cellStyle name="Calculation 12 27 12 3 2" xfId="7999" xr:uid="{00000000-0005-0000-0000-0000641E0000}"/>
    <cellStyle name="Calculation 12 27 12 4" xfId="8000" xr:uid="{00000000-0005-0000-0000-0000651E0000}"/>
    <cellStyle name="Calculation 12 27 12 5" xfId="8001" xr:uid="{00000000-0005-0000-0000-0000661E0000}"/>
    <cellStyle name="Calculation 12 27 13" xfId="8002" xr:uid="{00000000-0005-0000-0000-0000671E0000}"/>
    <cellStyle name="Calculation 12 27 13 2" xfId="8003" xr:uid="{00000000-0005-0000-0000-0000681E0000}"/>
    <cellStyle name="Calculation 12 27 13 2 2" xfId="8004" xr:uid="{00000000-0005-0000-0000-0000691E0000}"/>
    <cellStyle name="Calculation 12 27 13 2 3" xfId="8005" xr:uid="{00000000-0005-0000-0000-00006A1E0000}"/>
    <cellStyle name="Calculation 12 27 13 3" xfId="8006" xr:uid="{00000000-0005-0000-0000-00006B1E0000}"/>
    <cellStyle name="Calculation 12 27 13 3 2" xfId="8007" xr:uid="{00000000-0005-0000-0000-00006C1E0000}"/>
    <cellStyle name="Calculation 12 27 13 4" xfId="8008" xr:uid="{00000000-0005-0000-0000-00006D1E0000}"/>
    <cellStyle name="Calculation 12 27 13 5" xfId="8009" xr:uid="{00000000-0005-0000-0000-00006E1E0000}"/>
    <cellStyle name="Calculation 12 27 14" xfId="8010" xr:uid="{00000000-0005-0000-0000-00006F1E0000}"/>
    <cellStyle name="Calculation 12 27 14 2" xfId="8011" xr:uid="{00000000-0005-0000-0000-0000701E0000}"/>
    <cellStyle name="Calculation 12 27 14 2 2" xfId="8012" xr:uid="{00000000-0005-0000-0000-0000711E0000}"/>
    <cellStyle name="Calculation 12 27 14 2 3" xfId="8013" xr:uid="{00000000-0005-0000-0000-0000721E0000}"/>
    <cellStyle name="Calculation 12 27 14 3" xfId="8014" xr:uid="{00000000-0005-0000-0000-0000731E0000}"/>
    <cellStyle name="Calculation 12 27 14 3 2" xfId="8015" xr:uid="{00000000-0005-0000-0000-0000741E0000}"/>
    <cellStyle name="Calculation 12 27 14 4" xfId="8016" xr:uid="{00000000-0005-0000-0000-0000751E0000}"/>
    <cellStyle name="Calculation 12 27 14 5" xfId="8017" xr:uid="{00000000-0005-0000-0000-0000761E0000}"/>
    <cellStyle name="Calculation 12 27 15" xfId="8018" xr:uid="{00000000-0005-0000-0000-0000771E0000}"/>
    <cellStyle name="Calculation 12 27 15 2" xfId="8019" xr:uid="{00000000-0005-0000-0000-0000781E0000}"/>
    <cellStyle name="Calculation 12 27 15 2 2" xfId="8020" xr:uid="{00000000-0005-0000-0000-0000791E0000}"/>
    <cellStyle name="Calculation 12 27 15 2 3" xfId="8021" xr:uid="{00000000-0005-0000-0000-00007A1E0000}"/>
    <cellStyle name="Calculation 12 27 15 3" xfId="8022" xr:uid="{00000000-0005-0000-0000-00007B1E0000}"/>
    <cellStyle name="Calculation 12 27 15 3 2" xfId="8023" xr:uid="{00000000-0005-0000-0000-00007C1E0000}"/>
    <cellStyle name="Calculation 12 27 15 4" xfId="8024" xr:uid="{00000000-0005-0000-0000-00007D1E0000}"/>
    <cellStyle name="Calculation 12 27 15 5" xfId="8025" xr:uid="{00000000-0005-0000-0000-00007E1E0000}"/>
    <cellStyle name="Calculation 12 27 16" xfId="8026" xr:uid="{00000000-0005-0000-0000-00007F1E0000}"/>
    <cellStyle name="Calculation 12 27 16 2" xfId="8027" xr:uid="{00000000-0005-0000-0000-0000801E0000}"/>
    <cellStyle name="Calculation 12 27 16 2 2" xfId="8028" xr:uid="{00000000-0005-0000-0000-0000811E0000}"/>
    <cellStyle name="Calculation 12 27 16 2 3" xfId="8029" xr:uid="{00000000-0005-0000-0000-0000821E0000}"/>
    <cellStyle name="Calculation 12 27 16 3" xfId="8030" xr:uid="{00000000-0005-0000-0000-0000831E0000}"/>
    <cellStyle name="Calculation 12 27 16 3 2" xfId="8031" xr:uid="{00000000-0005-0000-0000-0000841E0000}"/>
    <cellStyle name="Calculation 12 27 16 4" xfId="8032" xr:uid="{00000000-0005-0000-0000-0000851E0000}"/>
    <cellStyle name="Calculation 12 27 16 5" xfId="8033" xr:uid="{00000000-0005-0000-0000-0000861E0000}"/>
    <cellStyle name="Calculation 12 27 17" xfId="8034" xr:uid="{00000000-0005-0000-0000-0000871E0000}"/>
    <cellStyle name="Calculation 12 27 17 2" xfId="8035" xr:uid="{00000000-0005-0000-0000-0000881E0000}"/>
    <cellStyle name="Calculation 12 27 17 2 2" xfId="8036" xr:uid="{00000000-0005-0000-0000-0000891E0000}"/>
    <cellStyle name="Calculation 12 27 17 2 3" xfId="8037" xr:uid="{00000000-0005-0000-0000-00008A1E0000}"/>
    <cellStyle name="Calculation 12 27 17 3" xfId="8038" xr:uid="{00000000-0005-0000-0000-00008B1E0000}"/>
    <cellStyle name="Calculation 12 27 17 3 2" xfId="8039" xr:uid="{00000000-0005-0000-0000-00008C1E0000}"/>
    <cellStyle name="Calculation 12 27 17 4" xfId="8040" xr:uid="{00000000-0005-0000-0000-00008D1E0000}"/>
    <cellStyle name="Calculation 12 27 17 5" xfId="8041" xr:uid="{00000000-0005-0000-0000-00008E1E0000}"/>
    <cellStyle name="Calculation 12 27 18" xfId="8042" xr:uid="{00000000-0005-0000-0000-00008F1E0000}"/>
    <cellStyle name="Calculation 12 27 18 2" xfId="8043" xr:uid="{00000000-0005-0000-0000-0000901E0000}"/>
    <cellStyle name="Calculation 12 27 18 2 2" xfId="8044" xr:uid="{00000000-0005-0000-0000-0000911E0000}"/>
    <cellStyle name="Calculation 12 27 18 2 3" xfId="8045" xr:uid="{00000000-0005-0000-0000-0000921E0000}"/>
    <cellStyle name="Calculation 12 27 18 3" xfId="8046" xr:uid="{00000000-0005-0000-0000-0000931E0000}"/>
    <cellStyle name="Calculation 12 27 18 3 2" xfId="8047" xr:uid="{00000000-0005-0000-0000-0000941E0000}"/>
    <cellStyle name="Calculation 12 27 18 4" xfId="8048" xr:uid="{00000000-0005-0000-0000-0000951E0000}"/>
    <cellStyle name="Calculation 12 27 18 5" xfId="8049" xr:uid="{00000000-0005-0000-0000-0000961E0000}"/>
    <cellStyle name="Calculation 12 27 19" xfId="8050" xr:uid="{00000000-0005-0000-0000-0000971E0000}"/>
    <cellStyle name="Calculation 12 27 19 2" xfId="8051" xr:uid="{00000000-0005-0000-0000-0000981E0000}"/>
    <cellStyle name="Calculation 12 27 19 2 2" xfId="8052" xr:uid="{00000000-0005-0000-0000-0000991E0000}"/>
    <cellStyle name="Calculation 12 27 19 2 3" xfId="8053" xr:uid="{00000000-0005-0000-0000-00009A1E0000}"/>
    <cellStyle name="Calculation 12 27 19 3" xfId="8054" xr:uid="{00000000-0005-0000-0000-00009B1E0000}"/>
    <cellStyle name="Calculation 12 27 19 3 2" xfId="8055" xr:uid="{00000000-0005-0000-0000-00009C1E0000}"/>
    <cellStyle name="Calculation 12 27 19 4" xfId="8056" xr:uid="{00000000-0005-0000-0000-00009D1E0000}"/>
    <cellStyle name="Calculation 12 27 19 5" xfId="8057" xr:uid="{00000000-0005-0000-0000-00009E1E0000}"/>
    <cellStyle name="Calculation 12 27 2" xfId="8058" xr:uid="{00000000-0005-0000-0000-00009F1E0000}"/>
    <cellStyle name="Calculation 12 27 2 2" xfId="8059" xr:uid="{00000000-0005-0000-0000-0000A01E0000}"/>
    <cellStyle name="Calculation 12 27 2 2 2" xfId="8060" xr:uid="{00000000-0005-0000-0000-0000A11E0000}"/>
    <cellStyle name="Calculation 12 27 2 2 3" xfId="8061" xr:uid="{00000000-0005-0000-0000-0000A21E0000}"/>
    <cellStyle name="Calculation 12 27 2 3" xfId="8062" xr:uid="{00000000-0005-0000-0000-0000A31E0000}"/>
    <cellStyle name="Calculation 12 27 2 3 2" xfId="8063" xr:uid="{00000000-0005-0000-0000-0000A41E0000}"/>
    <cellStyle name="Calculation 12 27 2 4" xfId="8064" xr:uid="{00000000-0005-0000-0000-0000A51E0000}"/>
    <cellStyle name="Calculation 12 27 2 5" xfId="8065" xr:uid="{00000000-0005-0000-0000-0000A61E0000}"/>
    <cellStyle name="Calculation 12 27 20" xfId="8066" xr:uid="{00000000-0005-0000-0000-0000A71E0000}"/>
    <cellStyle name="Calculation 12 27 20 2" xfId="8067" xr:uid="{00000000-0005-0000-0000-0000A81E0000}"/>
    <cellStyle name="Calculation 12 27 20 2 2" xfId="8068" xr:uid="{00000000-0005-0000-0000-0000A91E0000}"/>
    <cellStyle name="Calculation 12 27 20 2 3" xfId="8069" xr:uid="{00000000-0005-0000-0000-0000AA1E0000}"/>
    <cellStyle name="Calculation 12 27 20 3" xfId="8070" xr:uid="{00000000-0005-0000-0000-0000AB1E0000}"/>
    <cellStyle name="Calculation 12 27 20 4" xfId="8071" xr:uid="{00000000-0005-0000-0000-0000AC1E0000}"/>
    <cellStyle name="Calculation 12 27 20 5" xfId="8072" xr:uid="{00000000-0005-0000-0000-0000AD1E0000}"/>
    <cellStyle name="Calculation 12 27 21" xfId="8073" xr:uid="{00000000-0005-0000-0000-0000AE1E0000}"/>
    <cellStyle name="Calculation 12 27 21 2" xfId="8074" xr:uid="{00000000-0005-0000-0000-0000AF1E0000}"/>
    <cellStyle name="Calculation 12 27 22" xfId="8075" xr:uid="{00000000-0005-0000-0000-0000B01E0000}"/>
    <cellStyle name="Calculation 12 27 22 2" xfId="8076" xr:uid="{00000000-0005-0000-0000-0000B11E0000}"/>
    <cellStyle name="Calculation 12 27 3" xfId="8077" xr:uid="{00000000-0005-0000-0000-0000B21E0000}"/>
    <cellStyle name="Calculation 12 27 3 2" xfId="8078" xr:uid="{00000000-0005-0000-0000-0000B31E0000}"/>
    <cellStyle name="Calculation 12 27 3 2 2" xfId="8079" xr:uid="{00000000-0005-0000-0000-0000B41E0000}"/>
    <cellStyle name="Calculation 12 27 3 2 3" xfId="8080" xr:uid="{00000000-0005-0000-0000-0000B51E0000}"/>
    <cellStyle name="Calculation 12 27 3 3" xfId="8081" xr:uid="{00000000-0005-0000-0000-0000B61E0000}"/>
    <cellStyle name="Calculation 12 27 3 3 2" xfId="8082" xr:uid="{00000000-0005-0000-0000-0000B71E0000}"/>
    <cellStyle name="Calculation 12 27 3 4" xfId="8083" xr:uid="{00000000-0005-0000-0000-0000B81E0000}"/>
    <cellStyle name="Calculation 12 27 3 5" xfId="8084" xr:uid="{00000000-0005-0000-0000-0000B91E0000}"/>
    <cellStyle name="Calculation 12 27 4" xfId="8085" xr:uid="{00000000-0005-0000-0000-0000BA1E0000}"/>
    <cellStyle name="Calculation 12 27 4 2" xfId="8086" xr:uid="{00000000-0005-0000-0000-0000BB1E0000}"/>
    <cellStyle name="Calculation 12 27 4 2 2" xfId="8087" xr:uid="{00000000-0005-0000-0000-0000BC1E0000}"/>
    <cellStyle name="Calculation 12 27 4 2 3" xfId="8088" xr:uid="{00000000-0005-0000-0000-0000BD1E0000}"/>
    <cellStyle name="Calculation 12 27 4 3" xfId="8089" xr:uid="{00000000-0005-0000-0000-0000BE1E0000}"/>
    <cellStyle name="Calculation 12 27 4 3 2" xfId="8090" xr:uid="{00000000-0005-0000-0000-0000BF1E0000}"/>
    <cellStyle name="Calculation 12 27 4 4" xfId="8091" xr:uid="{00000000-0005-0000-0000-0000C01E0000}"/>
    <cellStyle name="Calculation 12 27 4 5" xfId="8092" xr:uid="{00000000-0005-0000-0000-0000C11E0000}"/>
    <cellStyle name="Calculation 12 27 5" xfId="8093" xr:uid="{00000000-0005-0000-0000-0000C21E0000}"/>
    <cellStyle name="Calculation 12 27 5 2" xfId="8094" xr:uid="{00000000-0005-0000-0000-0000C31E0000}"/>
    <cellStyle name="Calculation 12 27 5 2 2" xfId="8095" xr:uid="{00000000-0005-0000-0000-0000C41E0000}"/>
    <cellStyle name="Calculation 12 27 5 2 3" xfId="8096" xr:uid="{00000000-0005-0000-0000-0000C51E0000}"/>
    <cellStyle name="Calculation 12 27 5 3" xfId="8097" xr:uid="{00000000-0005-0000-0000-0000C61E0000}"/>
    <cellStyle name="Calculation 12 27 5 3 2" xfId="8098" xr:uid="{00000000-0005-0000-0000-0000C71E0000}"/>
    <cellStyle name="Calculation 12 27 5 4" xfId="8099" xr:uid="{00000000-0005-0000-0000-0000C81E0000}"/>
    <cellStyle name="Calculation 12 27 5 5" xfId="8100" xr:uid="{00000000-0005-0000-0000-0000C91E0000}"/>
    <cellStyle name="Calculation 12 27 6" xfId="8101" xr:uid="{00000000-0005-0000-0000-0000CA1E0000}"/>
    <cellStyle name="Calculation 12 27 6 2" xfId="8102" xr:uid="{00000000-0005-0000-0000-0000CB1E0000}"/>
    <cellStyle name="Calculation 12 27 6 2 2" xfId="8103" xr:uid="{00000000-0005-0000-0000-0000CC1E0000}"/>
    <cellStyle name="Calculation 12 27 6 2 3" xfId="8104" xr:uid="{00000000-0005-0000-0000-0000CD1E0000}"/>
    <cellStyle name="Calculation 12 27 6 3" xfId="8105" xr:uid="{00000000-0005-0000-0000-0000CE1E0000}"/>
    <cellStyle name="Calculation 12 27 6 3 2" xfId="8106" xr:uid="{00000000-0005-0000-0000-0000CF1E0000}"/>
    <cellStyle name="Calculation 12 27 6 4" xfId="8107" xr:uid="{00000000-0005-0000-0000-0000D01E0000}"/>
    <cellStyle name="Calculation 12 27 6 5" xfId="8108" xr:uid="{00000000-0005-0000-0000-0000D11E0000}"/>
    <cellStyle name="Calculation 12 27 7" xfId="8109" xr:uid="{00000000-0005-0000-0000-0000D21E0000}"/>
    <cellStyle name="Calculation 12 27 7 2" xfId="8110" xr:uid="{00000000-0005-0000-0000-0000D31E0000}"/>
    <cellStyle name="Calculation 12 27 7 2 2" xfId="8111" xr:uid="{00000000-0005-0000-0000-0000D41E0000}"/>
    <cellStyle name="Calculation 12 27 7 2 3" xfId="8112" xr:uid="{00000000-0005-0000-0000-0000D51E0000}"/>
    <cellStyle name="Calculation 12 27 7 3" xfId="8113" xr:uid="{00000000-0005-0000-0000-0000D61E0000}"/>
    <cellStyle name="Calculation 12 27 7 3 2" xfId="8114" xr:uid="{00000000-0005-0000-0000-0000D71E0000}"/>
    <cellStyle name="Calculation 12 27 7 4" xfId="8115" xr:uid="{00000000-0005-0000-0000-0000D81E0000}"/>
    <cellStyle name="Calculation 12 27 7 5" xfId="8116" xr:uid="{00000000-0005-0000-0000-0000D91E0000}"/>
    <cellStyle name="Calculation 12 27 8" xfId="8117" xr:uid="{00000000-0005-0000-0000-0000DA1E0000}"/>
    <cellStyle name="Calculation 12 27 8 2" xfId="8118" xr:uid="{00000000-0005-0000-0000-0000DB1E0000}"/>
    <cellStyle name="Calculation 12 27 8 2 2" xfId="8119" xr:uid="{00000000-0005-0000-0000-0000DC1E0000}"/>
    <cellStyle name="Calculation 12 27 8 2 3" xfId="8120" xr:uid="{00000000-0005-0000-0000-0000DD1E0000}"/>
    <cellStyle name="Calculation 12 27 8 3" xfId="8121" xr:uid="{00000000-0005-0000-0000-0000DE1E0000}"/>
    <cellStyle name="Calculation 12 27 8 3 2" xfId="8122" xr:uid="{00000000-0005-0000-0000-0000DF1E0000}"/>
    <cellStyle name="Calculation 12 27 8 4" xfId="8123" xr:uid="{00000000-0005-0000-0000-0000E01E0000}"/>
    <cellStyle name="Calculation 12 27 8 5" xfId="8124" xr:uid="{00000000-0005-0000-0000-0000E11E0000}"/>
    <cellStyle name="Calculation 12 27 9" xfId="8125" xr:uid="{00000000-0005-0000-0000-0000E21E0000}"/>
    <cellStyle name="Calculation 12 27 9 2" xfId="8126" xr:uid="{00000000-0005-0000-0000-0000E31E0000}"/>
    <cellStyle name="Calculation 12 27 9 2 2" xfId="8127" xr:uid="{00000000-0005-0000-0000-0000E41E0000}"/>
    <cellStyle name="Calculation 12 27 9 2 3" xfId="8128" xr:uid="{00000000-0005-0000-0000-0000E51E0000}"/>
    <cellStyle name="Calculation 12 27 9 3" xfId="8129" xr:uid="{00000000-0005-0000-0000-0000E61E0000}"/>
    <cellStyle name="Calculation 12 27 9 3 2" xfId="8130" xr:uid="{00000000-0005-0000-0000-0000E71E0000}"/>
    <cellStyle name="Calculation 12 27 9 4" xfId="8131" xr:uid="{00000000-0005-0000-0000-0000E81E0000}"/>
    <cellStyle name="Calculation 12 27 9 5" xfId="8132" xr:uid="{00000000-0005-0000-0000-0000E91E0000}"/>
    <cellStyle name="Calculation 12 28" xfId="8133" xr:uid="{00000000-0005-0000-0000-0000EA1E0000}"/>
    <cellStyle name="Calculation 12 28 10" xfId="8134" xr:uid="{00000000-0005-0000-0000-0000EB1E0000}"/>
    <cellStyle name="Calculation 12 28 10 2" xfId="8135" xr:uid="{00000000-0005-0000-0000-0000EC1E0000}"/>
    <cellStyle name="Calculation 12 28 10 2 2" xfId="8136" xr:uid="{00000000-0005-0000-0000-0000ED1E0000}"/>
    <cellStyle name="Calculation 12 28 10 2 3" xfId="8137" xr:uid="{00000000-0005-0000-0000-0000EE1E0000}"/>
    <cellStyle name="Calculation 12 28 10 3" xfId="8138" xr:uid="{00000000-0005-0000-0000-0000EF1E0000}"/>
    <cellStyle name="Calculation 12 28 10 3 2" xfId="8139" xr:uid="{00000000-0005-0000-0000-0000F01E0000}"/>
    <cellStyle name="Calculation 12 28 10 4" xfId="8140" xr:uid="{00000000-0005-0000-0000-0000F11E0000}"/>
    <cellStyle name="Calculation 12 28 10 5" xfId="8141" xr:uid="{00000000-0005-0000-0000-0000F21E0000}"/>
    <cellStyle name="Calculation 12 28 11" xfId="8142" xr:uid="{00000000-0005-0000-0000-0000F31E0000}"/>
    <cellStyle name="Calculation 12 28 11 2" xfId="8143" xr:uid="{00000000-0005-0000-0000-0000F41E0000}"/>
    <cellStyle name="Calculation 12 28 11 2 2" xfId="8144" xr:uid="{00000000-0005-0000-0000-0000F51E0000}"/>
    <cellStyle name="Calculation 12 28 11 2 3" xfId="8145" xr:uid="{00000000-0005-0000-0000-0000F61E0000}"/>
    <cellStyle name="Calculation 12 28 11 3" xfId="8146" xr:uid="{00000000-0005-0000-0000-0000F71E0000}"/>
    <cellStyle name="Calculation 12 28 11 3 2" xfId="8147" xr:uid="{00000000-0005-0000-0000-0000F81E0000}"/>
    <cellStyle name="Calculation 12 28 11 4" xfId="8148" xr:uid="{00000000-0005-0000-0000-0000F91E0000}"/>
    <cellStyle name="Calculation 12 28 11 5" xfId="8149" xr:uid="{00000000-0005-0000-0000-0000FA1E0000}"/>
    <cellStyle name="Calculation 12 28 12" xfId="8150" xr:uid="{00000000-0005-0000-0000-0000FB1E0000}"/>
    <cellStyle name="Calculation 12 28 12 2" xfId="8151" xr:uid="{00000000-0005-0000-0000-0000FC1E0000}"/>
    <cellStyle name="Calculation 12 28 12 2 2" xfId="8152" xr:uid="{00000000-0005-0000-0000-0000FD1E0000}"/>
    <cellStyle name="Calculation 12 28 12 2 3" xfId="8153" xr:uid="{00000000-0005-0000-0000-0000FE1E0000}"/>
    <cellStyle name="Calculation 12 28 12 3" xfId="8154" xr:uid="{00000000-0005-0000-0000-0000FF1E0000}"/>
    <cellStyle name="Calculation 12 28 12 3 2" xfId="8155" xr:uid="{00000000-0005-0000-0000-0000001F0000}"/>
    <cellStyle name="Calculation 12 28 12 4" xfId="8156" xr:uid="{00000000-0005-0000-0000-0000011F0000}"/>
    <cellStyle name="Calculation 12 28 12 5" xfId="8157" xr:uid="{00000000-0005-0000-0000-0000021F0000}"/>
    <cellStyle name="Calculation 12 28 13" xfId="8158" xr:uid="{00000000-0005-0000-0000-0000031F0000}"/>
    <cellStyle name="Calculation 12 28 13 2" xfId="8159" xr:uid="{00000000-0005-0000-0000-0000041F0000}"/>
    <cellStyle name="Calculation 12 28 13 2 2" xfId="8160" xr:uid="{00000000-0005-0000-0000-0000051F0000}"/>
    <cellStyle name="Calculation 12 28 13 2 3" xfId="8161" xr:uid="{00000000-0005-0000-0000-0000061F0000}"/>
    <cellStyle name="Calculation 12 28 13 3" xfId="8162" xr:uid="{00000000-0005-0000-0000-0000071F0000}"/>
    <cellStyle name="Calculation 12 28 13 3 2" xfId="8163" xr:uid="{00000000-0005-0000-0000-0000081F0000}"/>
    <cellStyle name="Calculation 12 28 13 4" xfId="8164" xr:uid="{00000000-0005-0000-0000-0000091F0000}"/>
    <cellStyle name="Calculation 12 28 13 5" xfId="8165" xr:uid="{00000000-0005-0000-0000-00000A1F0000}"/>
    <cellStyle name="Calculation 12 28 14" xfId="8166" xr:uid="{00000000-0005-0000-0000-00000B1F0000}"/>
    <cellStyle name="Calculation 12 28 14 2" xfId="8167" xr:uid="{00000000-0005-0000-0000-00000C1F0000}"/>
    <cellStyle name="Calculation 12 28 14 2 2" xfId="8168" xr:uid="{00000000-0005-0000-0000-00000D1F0000}"/>
    <cellStyle name="Calculation 12 28 14 2 3" xfId="8169" xr:uid="{00000000-0005-0000-0000-00000E1F0000}"/>
    <cellStyle name="Calculation 12 28 14 3" xfId="8170" xr:uid="{00000000-0005-0000-0000-00000F1F0000}"/>
    <cellStyle name="Calculation 12 28 14 3 2" xfId="8171" xr:uid="{00000000-0005-0000-0000-0000101F0000}"/>
    <cellStyle name="Calculation 12 28 14 4" xfId="8172" xr:uid="{00000000-0005-0000-0000-0000111F0000}"/>
    <cellStyle name="Calculation 12 28 14 5" xfId="8173" xr:uid="{00000000-0005-0000-0000-0000121F0000}"/>
    <cellStyle name="Calculation 12 28 15" xfId="8174" xr:uid="{00000000-0005-0000-0000-0000131F0000}"/>
    <cellStyle name="Calculation 12 28 15 2" xfId="8175" xr:uid="{00000000-0005-0000-0000-0000141F0000}"/>
    <cellStyle name="Calculation 12 28 15 2 2" xfId="8176" xr:uid="{00000000-0005-0000-0000-0000151F0000}"/>
    <cellStyle name="Calculation 12 28 15 2 3" xfId="8177" xr:uid="{00000000-0005-0000-0000-0000161F0000}"/>
    <cellStyle name="Calculation 12 28 15 3" xfId="8178" xr:uid="{00000000-0005-0000-0000-0000171F0000}"/>
    <cellStyle name="Calculation 12 28 15 3 2" xfId="8179" xr:uid="{00000000-0005-0000-0000-0000181F0000}"/>
    <cellStyle name="Calculation 12 28 15 4" xfId="8180" xr:uid="{00000000-0005-0000-0000-0000191F0000}"/>
    <cellStyle name="Calculation 12 28 15 5" xfId="8181" xr:uid="{00000000-0005-0000-0000-00001A1F0000}"/>
    <cellStyle name="Calculation 12 28 16" xfId="8182" xr:uid="{00000000-0005-0000-0000-00001B1F0000}"/>
    <cellStyle name="Calculation 12 28 16 2" xfId="8183" xr:uid="{00000000-0005-0000-0000-00001C1F0000}"/>
    <cellStyle name="Calculation 12 28 16 2 2" xfId="8184" xr:uid="{00000000-0005-0000-0000-00001D1F0000}"/>
    <cellStyle name="Calculation 12 28 16 2 3" xfId="8185" xr:uid="{00000000-0005-0000-0000-00001E1F0000}"/>
    <cellStyle name="Calculation 12 28 16 3" xfId="8186" xr:uid="{00000000-0005-0000-0000-00001F1F0000}"/>
    <cellStyle name="Calculation 12 28 16 3 2" xfId="8187" xr:uid="{00000000-0005-0000-0000-0000201F0000}"/>
    <cellStyle name="Calculation 12 28 16 4" xfId="8188" xr:uid="{00000000-0005-0000-0000-0000211F0000}"/>
    <cellStyle name="Calculation 12 28 16 5" xfId="8189" xr:uid="{00000000-0005-0000-0000-0000221F0000}"/>
    <cellStyle name="Calculation 12 28 17" xfId="8190" xr:uid="{00000000-0005-0000-0000-0000231F0000}"/>
    <cellStyle name="Calculation 12 28 17 2" xfId="8191" xr:uid="{00000000-0005-0000-0000-0000241F0000}"/>
    <cellStyle name="Calculation 12 28 17 2 2" xfId="8192" xr:uid="{00000000-0005-0000-0000-0000251F0000}"/>
    <cellStyle name="Calculation 12 28 17 2 3" xfId="8193" xr:uid="{00000000-0005-0000-0000-0000261F0000}"/>
    <cellStyle name="Calculation 12 28 17 3" xfId="8194" xr:uid="{00000000-0005-0000-0000-0000271F0000}"/>
    <cellStyle name="Calculation 12 28 17 3 2" xfId="8195" xr:uid="{00000000-0005-0000-0000-0000281F0000}"/>
    <cellStyle name="Calculation 12 28 17 4" xfId="8196" xr:uid="{00000000-0005-0000-0000-0000291F0000}"/>
    <cellStyle name="Calculation 12 28 17 5" xfId="8197" xr:uid="{00000000-0005-0000-0000-00002A1F0000}"/>
    <cellStyle name="Calculation 12 28 18" xfId="8198" xr:uid="{00000000-0005-0000-0000-00002B1F0000}"/>
    <cellStyle name="Calculation 12 28 18 2" xfId="8199" xr:uid="{00000000-0005-0000-0000-00002C1F0000}"/>
    <cellStyle name="Calculation 12 28 18 2 2" xfId="8200" xr:uid="{00000000-0005-0000-0000-00002D1F0000}"/>
    <cellStyle name="Calculation 12 28 18 2 3" xfId="8201" xr:uid="{00000000-0005-0000-0000-00002E1F0000}"/>
    <cellStyle name="Calculation 12 28 18 3" xfId="8202" xr:uid="{00000000-0005-0000-0000-00002F1F0000}"/>
    <cellStyle name="Calculation 12 28 18 3 2" xfId="8203" xr:uid="{00000000-0005-0000-0000-0000301F0000}"/>
    <cellStyle name="Calculation 12 28 18 4" xfId="8204" xr:uid="{00000000-0005-0000-0000-0000311F0000}"/>
    <cellStyle name="Calculation 12 28 18 5" xfId="8205" xr:uid="{00000000-0005-0000-0000-0000321F0000}"/>
    <cellStyle name="Calculation 12 28 19" xfId="8206" xr:uid="{00000000-0005-0000-0000-0000331F0000}"/>
    <cellStyle name="Calculation 12 28 19 2" xfId="8207" xr:uid="{00000000-0005-0000-0000-0000341F0000}"/>
    <cellStyle name="Calculation 12 28 19 2 2" xfId="8208" xr:uid="{00000000-0005-0000-0000-0000351F0000}"/>
    <cellStyle name="Calculation 12 28 19 2 3" xfId="8209" xr:uid="{00000000-0005-0000-0000-0000361F0000}"/>
    <cellStyle name="Calculation 12 28 19 3" xfId="8210" xr:uid="{00000000-0005-0000-0000-0000371F0000}"/>
    <cellStyle name="Calculation 12 28 19 3 2" xfId="8211" xr:uid="{00000000-0005-0000-0000-0000381F0000}"/>
    <cellStyle name="Calculation 12 28 19 4" xfId="8212" xr:uid="{00000000-0005-0000-0000-0000391F0000}"/>
    <cellStyle name="Calculation 12 28 19 5" xfId="8213" xr:uid="{00000000-0005-0000-0000-00003A1F0000}"/>
    <cellStyle name="Calculation 12 28 2" xfId="8214" xr:uid="{00000000-0005-0000-0000-00003B1F0000}"/>
    <cellStyle name="Calculation 12 28 2 2" xfId="8215" xr:uid="{00000000-0005-0000-0000-00003C1F0000}"/>
    <cellStyle name="Calculation 12 28 2 2 2" xfId="8216" xr:uid="{00000000-0005-0000-0000-00003D1F0000}"/>
    <cellStyle name="Calculation 12 28 2 2 3" xfId="8217" xr:uid="{00000000-0005-0000-0000-00003E1F0000}"/>
    <cellStyle name="Calculation 12 28 2 3" xfId="8218" xr:uid="{00000000-0005-0000-0000-00003F1F0000}"/>
    <cellStyle name="Calculation 12 28 2 3 2" xfId="8219" xr:uid="{00000000-0005-0000-0000-0000401F0000}"/>
    <cellStyle name="Calculation 12 28 2 4" xfId="8220" xr:uid="{00000000-0005-0000-0000-0000411F0000}"/>
    <cellStyle name="Calculation 12 28 2 5" xfId="8221" xr:uid="{00000000-0005-0000-0000-0000421F0000}"/>
    <cellStyle name="Calculation 12 28 20" xfId="8222" xr:uid="{00000000-0005-0000-0000-0000431F0000}"/>
    <cellStyle name="Calculation 12 28 20 2" xfId="8223" xr:uid="{00000000-0005-0000-0000-0000441F0000}"/>
    <cellStyle name="Calculation 12 28 20 2 2" xfId="8224" xr:uid="{00000000-0005-0000-0000-0000451F0000}"/>
    <cellStyle name="Calculation 12 28 20 2 3" xfId="8225" xr:uid="{00000000-0005-0000-0000-0000461F0000}"/>
    <cellStyle name="Calculation 12 28 20 3" xfId="8226" xr:uid="{00000000-0005-0000-0000-0000471F0000}"/>
    <cellStyle name="Calculation 12 28 20 4" xfId="8227" xr:uid="{00000000-0005-0000-0000-0000481F0000}"/>
    <cellStyle name="Calculation 12 28 20 5" xfId="8228" xr:uid="{00000000-0005-0000-0000-0000491F0000}"/>
    <cellStyle name="Calculation 12 28 21" xfId="8229" xr:uid="{00000000-0005-0000-0000-00004A1F0000}"/>
    <cellStyle name="Calculation 12 28 21 2" xfId="8230" xr:uid="{00000000-0005-0000-0000-00004B1F0000}"/>
    <cellStyle name="Calculation 12 28 22" xfId="8231" xr:uid="{00000000-0005-0000-0000-00004C1F0000}"/>
    <cellStyle name="Calculation 12 28 22 2" xfId="8232" xr:uid="{00000000-0005-0000-0000-00004D1F0000}"/>
    <cellStyle name="Calculation 12 28 3" xfId="8233" xr:uid="{00000000-0005-0000-0000-00004E1F0000}"/>
    <cellStyle name="Calculation 12 28 3 2" xfId="8234" xr:uid="{00000000-0005-0000-0000-00004F1F0000}"/>
    <cellStyle name="Calculation 12 28 3 2 2" xfId="8235" xr:uid="{00000000-0005-0000-0000-0000501F0000}"/>
    <cellStyle name="Calculation 12 28 3 2 3" xfId="8236" xr:uid="{00000000-0005-0000-0000-0000511F0000}"/>
    <cellStyle name="Calculation 12 28 3 3" xfId="8237" xr:uid="{00000000-0005-0000-0000-0000521F0000}"/>
    <cellStyle name="Calculation 12 28 3 3 2" xfId="8238" xr:uid="{00000000-0005-0000-0000-0000531F0000}"/>
    <cellStyle name="Calculation 12 28 3 4" xfId="8239" xr:uid="{00000000-0005-0000-0000-0000541F0000}"/>
    <cellStyle name="Calculation 12 28 3 5" xfId="8240" xr:uid="{00000000-0005-0000-0000-0000551F0000}"/>
    <cellStyle name="Calculation 12 28 4" xfId="8241" xr:uid="{00000000-0005-0000-0000-0000561F0000}"/>
    <cellStyle name="Calculation 12 28 4 2" xfId="8242" xr:uid="{00000000-0005-0000-0000-0000571F0000}"/>
    <cellStyle name="Calculation 12 28 4 2 2" xfId="8243" xr:uid="{00000000-0005-0000-0000-0000581F0000}"/>
    <cellStyle name="Calculation 12 28 4 2 3" xfId="8244" xr:uid="{00000000-0005-0000-0000-0000591F0000}"/>
    <cellStyle name="Calculation 12 28 4 3" xfId="8245" xr:uid="{00000000-0005-0000-0000-00005A1F0000}"/>
    <cellStyle name="Calculation 12 28 4 3 2" xfId="8246" xr:uid="{00000000-0005-0000-0000-00005B1F0000}"/>
    <cellStyle name="Calculation 12 28 4 4" xfId="8247" xr:uid="{00000000-0005-0000-0000-00005C1F0000}"/>
    <cellStyle name="Calculation 12 28 4 5" xfId="8248" xr:uid="{00000000-0005-0000-0000-00005D1F0000}"/>
    <cellStyle name="Calculation 12 28 5" xfId="8249" xr:uid="{00000000-0005-0000-0000-00005E1F0000}"/>
    <cellStyle name="Calculation 12 28 5 2" xfId="8250" xr:uid="{00000000-0005-0000-0000-00005F1F0000}"/>
    <cellStyle name="Calculation 12 28 5 2 2" xfId="8251" xr:uid="{00000000-0005-0000-0000-0000601F0000}"/>
    <cellStyle name="Calculation 12 28 5 2 3" xfId="8252" xr:uid="{00000000-0005-0000-0000-0000611F0000}"/>
    <cellStyle name="Calculation 12 28 5 3" xfId="8253" xr:uid="{00000000-0005-0000-0000-0000621F0000}"/>
    <cellStyle name="Calculation 12 28 5 3 2" xfId="8254" xr:uid="{00000000-0005-0000-0000-0000631F0000}"/>
    <cellStyle name="Calculation 12 28 5 4" xfId="8255" xr:uid="{00000000-0005-0000-0000-0000641F0000}"/>
    <cellStyle name="Calculation 12 28 5 5" xfId="8256" xr:uid="{00000000-0005-0000-0000-0000651F0000}"/>
    <cellStyle name="Calculation 12 28 6" xfId="8257" xr:uid="{00000000-0005-0000-0000-0000661F0000}"/>
    <cellStyle name="Calculation 12 28 6 2" xfId="8258" xr:uid="{00000000-0005-0000-0000-0000671F0000}"/>
    <cellStyle name="Calculation 12 28 6 2 2" xfId="8259" xr:uid="{00000000-0005-0000-0000-0000681F0000}"/>
    <cellStyle name="Calculation 12 28 6 2 3" xfId="8260" xr:uid="{00000000-0005-0000-0000-0000691F0000}"/>
    <cellStyle name="Calculation 12 28 6 3" xfId="8261" xr:uid="{00000000-0005-0000-0000-00006A1F0000}"/>
    <cellStyle name="Calculation 12 28 6 3 2" xfId="8262" xr:uid="{00000000-0005-0000-0000-00006B1F0000}"/>
    <cellStyle name="Calculation 12 28 6 4" xfId="8263" xr:uid="{00000000-0005-0000-0000-00006C1F0000}"/>
    <cellStyle name="Calculation 12 28 6 5" xfId="8264" xr:uid="{00000000-0005-0000-0000-00006D1F0000}"/>
    <cellStyle name="Calculation 12 28 7" xfId="8265" xr:uid="{00000000-0005-0000-0000-00006E1F0000}"/>
    <cellStyle name="Calculation 12 28 7 2" xfId="8266" xr:uid="{00000000-0005-0000-0000-00006F1F0000}"/>
    <cellStyle name="Calculation 12 28 7 2 2" xfId="8267" xr:uid="{00000000-0005-0000-0000-0000701F0000}"/>
    <cellStyle name="Calculation 12 28 7 2 3" xfId="8268" xr:uid="{00000000-0005-0000-0000-0000711F0000}"/>
    <cellStyle name="Calculation 12 28 7 3" xfId="8269" xr:uid="{00000000-0005-0000-0000-0000721F0000}"/>
    <cellStyle name="Calculation 12 28 7 3 2" xfId="8270" xr:uid="{00000000-0005-0000-0000-0000731F0000}"/>
    <cellStyle name="Calculation 12 28 7 4" xfId="8271" xr:uid="{00000000-0005-0000-0000-0000741F0000}"/>
    <cellStyle name="Calculation 12 28 7 5" xfId="8272" xr:uid="{00000000-0005-0000-0000-0000751F0000}"/>
    <cellStyle name="Calculation 12 28 8" xfId="8273" xr:uid="{00000000-0005-0000-0000-0000761F0000}"/>
    <cellStyle name="Calculation 12 28 8 2" xfId="8274" xr:uid="{00000000-0005-0000-0000-0000771F0000}"/>
    <cellStyle name="Calculation 12 28 8 2 2" xfId="8275" xr:uid="{00000000-0005-0000-0000-0000781F0000}"/>
    <cellStyle name="Calculation 12 28 8 2 3" xfId="8276" xr:uid="{00000000-0005-0000-0000-0000791F0000}"/>
    <cellStyle name="Calculation 12 28 8 3" xfId="8277" xr:uid="{00000000-0005-0000-0000-00007A1F0000}"/>
    <cellStyle name="Calculation 12 28 8 3 2" xfId="8278" xr:uid="{00000000-0005-0000-0000-00007B1F0000}"/>
    <cellStyle name="Calculation 12 28 8 4" xfId="8279" xr:uid="{00000000-0005-0000-0000-00007C1F0000}"/>
    <cellStyle name="Calculation 12 28 8 5" xfId="8280" xr:uid="{00000000-0005-0000-0000-00007D1F0000}"/>
    <cellStyle name="Calculation 12 28 9" xfId="8281" xr:uid="{00000000-0005-0000-0000-00007E1F0000}"/>
    <cellStyle name="Calculation 12 28 9 2" xfId="8282" xr:uid="{00000000-0005-0000-0000-00007F1F0000}"/>
    <cellStyle name="Calculation 12 28 9 2 2" xfId="8283" xr:uid="{00000000-0005-0000-0000-0000801F0000}"/>
    <cellStyle name="Calculation 12 28 9 2 3" xfId="8284" xr:uid="{00000000-0005-0000-0000-0000811F0000}"/>
    <cellStyle name="Calculation 12 28 9 3" xfId="8285" xr:uid="{00000000-0005-0000-0000-0000821F0000}"/>
    <cellStyle name="Calculation 12 28 9 3 2" xfId="8286" xr:uid="{00000000-0005-0000-0000-0000831F0000}"/>
    <cellStyle name="Calculation 12 28 9 4" xfId="8287" xr:uid="{00000000-0005-0000-0000-0000841F0000}"/>
    <cellStyle name="Calculation 12 28 9 5" xfId="8288" xr:uid="{00000000-0005-0000-0000-0000851F0000}"/>
    <cellStyle name="Calculation 12 29" xfId="8289" xr:uid="{00000000-0005-0000-0000-0000861F0000}"/>
    <cellStyle name="Calculation 12 29 10" xfId="8290" xr:uid="{00000000-0005-0000-0000-0000871F0000}"/>
    <cellStyle name="Calculation 12 29 10 2" xfId="8291" xr:uid="{00000000-0005-0000-0000-0000881F0000}"/>
    <cellStyle name="Calculation 12 29 10 2 2" xfId="8292" xr:uid="{00000000-0005-0000-0000-0000891F0000}"/>
    <cellStyle name="Calculation 12 29 10 2 3" xfId="8293" xr:uid="{00000000-0005-0000-0000-00008A1F0000}"/>
    <cellStyle name="Calculation 12 29 10 3" xfId="8294" xr:uid="{00000000-0005-0000-0000-00008B1F0000}"/>
    <cellStyle name="Calculation 12 29 10 3 2" xfId="8295" xr:uid="{00000000-0005-0000-0000-00008C1F0000}"/>
    <cellStyle name="Calculation 12 29 10 4" xfId="8296" xr:uid="{00000000-0005-0000-0000-00008D1F0000}"/>
    <cellStyle name="Calculation 12 29 10 5" xfId="8297" xr:uid="{00000000-0005-0000-0000-00008E1F0000}"/>
    <cellStyle name="Calculation 12 29 11" xfId="8298" xr:uid="{00000000-0005-0000-0000-00008F1F0000}"/>
    <cellStyle name="Calculation 12 29 11 2" xfId="8299" xr:uid="{00000000-0005-0000-0000-0000901F0000}"/>
    <cellStyle name="Calculation 12 29 11 2 2" xfId="8300" xr:uid="{00000000-0005-0000-0000-0000911F0000}"/>
    <cellStyle name="Calculation 12 29 11 2 3" xfId="8301" xr:uid="{00000000-0005-0000-0000-0000921F0000}"/>
    <cellStyle name="Calculation 12 29 11 3" xfId="8302" xr:uid="{00000000-0005-0000-0000-0000931F0000}"/>
    <cellStyle name="Calculation 12 29 11 3 2" xfId="8303" xr:uid="{00000000-0005-0000-0000-0000941F0000}"/>
    <cellStyle name="Calculation 12 29 11 4" xfId="8304" xr:uid="{00000000-0005-0000-0000-0000951F0000}"/>
    <cellStyle name="Calculation 12 29 11 5" xfId="8305" xr:uid="{00000000-0005-0000-0000-0000961F0000}"/>
    <cellStyle name="Calculation 12 29 12" xfId="8306" xr:uid="{00000000-0005-0000-0000-0000971F0000}"/>
    <cellStyle name="Calculation 12 29 12 2" xfId="8307" xr:uid="{00000000-0005-0000-0000-0000981F0000}"/>
    <cellStyle name="Calculation 12 29 12 2 2" xfId="8308" xr:uid="{00000000-0005-0000-0000-0000991F0000}"/>
    <cellStyle name="Calculation 12 29 12 2 3" xfId="8309" xr:uid="{00000000-0005-0000-0000-00009A1F0000}"/>
    <cellStyle name="Calculation 12 29 12 3" xfId="8310" xr:uid="{00000000-0005-0000-0000-00009B1F0000}"/>
    <cellStyle name="Calculation 12 29 12 3 2" xfId="8311" xr:uid="{00000000-0005-0000-0000-00009C1F0000}"/>
    <cellStyle name="Calculation 12 29 12 4" xfId="8312" xr:uid="{00000000-0005-0000-0000-00009D1F0000}"/>
    <cellStyle name="Calculation 12 29 12 5" xfId="8313" xr:uid="{00000000-0005-0000-0000-00009E1F0000}"/>
    <cellStyle name="Calculation 12 29 13" xfId="8314" xr:uid="{00000000-0005-0000-0000-00009F1F0000}"/>
    <cellStyle name="Calculation 12 29 13 2" xfId="8315" xr:uid="{00000000-0005-0000-0000-0000A01F0000}"/>
    <cellStyle name="Calculation 12 29 13 2 2" xfId="8316" xr:uid="{00000000-0005-0000-0000-0000A11F0000}"/>
    <cellStyle name="Calculation 12 29 13 2 3" xfId="8317" xr:uid="{00000000-0005-0000-0000-0000A21F0000}"/>
    <cellStyle name="Calculation 12 29 13 3" xfId="8318" xr:uid="{00000000-0005-0000-0000-0000A31F0000}"/>
    <cellStyle name="Calculation 12 29 13 3 2" xfId="8319" xr:uid="{00000000-0005-0000-0000-0000A41F0000}"/>
    <cellStyle name="Calculation 12 29 13 4" xfId="8320" xr:uid="{00000000-0005-0000-0000-0000A51F0000}"/>
    <cellStyle name="Calculation 12 29 13 5" xfId="8321" xr:uid="{00000000-0005-0000-0000-0000A61F0000}"/>
    <cellStyle name="Calculation 12 29 14" xfId="8322" xr:uid="{00000000-0005-0000-0000-0000A71F0000}"/>
    <cellStyle name="Calculation 12 29 14 2" xfId="8323" xr:uid="{00000000-0005-0000-0000-0000A81F0000}"/>
    <cellStyle name="Calculation 12 29 14 2 2" xfId="8324" xr:uid="{00000000-0005-0000-0000-0000A91F0000}"/>
    <cellStyle name="Calculation 12 29 14 2 3" xfId="8325" xr:uid="{00000000-0005-0000-0000-0000AA1F0000}"/>
    <cellStyle name="Calculation 12 29 14 3" xfId="8326" xr:uid="{00000000-0005-0000-0000-0000AB1F0000}"/>
    <cellStyle name="Calculation 12 29 14 3 2" xfId="8327" xr:uid="{00000000-0005-0000-0000-0000AC1F0000}"/>
    <cellStyle name="Calculation 12 29 14 4" xfId="8328" xr:uid="{00000000-0005-0000-0000-0000AD1F0000}"/>
    <cellStyle name="Calculation 12 29 14 5" xfId="8329" xr:uid="{00000000-0005-0000-0000-0000AE1F0000}"/>
    <cellStyle name="Calculation 12 29 15" xfId="8330" xr:uid="{00000000-0005-0000-0000-0000AF1F0000}"/>
    <cellStyle name="Calculation 12 29 15 2" xfId="8331" xr:uid="{00000000-0005-0000-0000-0000B01F0000}"/>
    <cellStyle name="Calculation 12 29 15 2 2" xfId="8332" xr:uid="{00000000-0005-0000-0000-0000B11F0000}"/>
    <cellStyle name="Calculation 12 29 15 2 3" xfId="8333" xr:uid="{00000000-0005-0000-0000-0000B21F0000}"/>
    <cellStyle name="Calculation 12 29 15 3" xfId="8334" xr:uid="{00000000-0005-0000-0000-0000B31F0000}"/>
    <cellStyle name="Calculation 12 29 15 3 2" xfId="8335" xr:uid="{00000000-0005-0000-0000-0000B41F0000}"/>
    <cellStyle name="Calculation 12 29 15 4" xfId="8336" xr:uid="{00000000-0005-0000-0000-0000B51F0000}"/>
    <cellStyle name="Calculation 12 29 15 5" xfId="8337" xr:uid="{00000000-0005-0000-0000-0000B61F0000}"/>
    <cellStyle name="Calculation 12 29 16" xfId="8338" xr:uid="{00000000-0005-0000-0000-0000B71F0000}"/>
    <cellStyle name="Calculation 12 29 16 2" xfId="8339" xr:uid="{00000000-0005-0000-0000-0000B81F0000}"/>
    <cellStyle name="Calculation 12 29 16 2 2" xfId="8340" xr:uid="{00000000-0005-0000-0000-0000B91F0000}"/>
    <cellStyle name="Calculation 12 29 16 2 3" xfId="8341" xr:uid="{00000000-0005-0000-0000-0000BA1F0000}"/>
    <cellStyle name="Calculation 12 29 16 3" xfId="8342" xr:uid="{00000000-0005-0000-0000-0000BB1F0000}"/>
    <cellStyle name="Calculation 12 29 16 3 2" xfId="8343" xr:uid="{00000000-0005-0000-0000-0000BC1F0000}"/>
    <cellStyle name="Calculation 12 29 16 4" xfId="8344" xr:uid="{00000000-0005-0000-0000-0000BD1F0000}"/>
    <cellStyle name="Calculation 12 29 16 5" xfId="8345" xr:uid="{00000000-0005-0000-0000-0000BE1F0000}"/>
    <cellStyle name="Calculation 12 29 17" xfId="8346" xr:uid="{00000000-0005-0000-0000-0000BF1F0000}"/>
    <cellStyle name="Calculation 12 29 17 2" xfId="8347" xr:uid="{00000000-0005-0000-0000-0000C01F0000}"/>
    <cellStyle name="Calculation 12 29 17 2 2" xfId="8348" xr:uid="{00000000-0005-0000-0000-0000C11F0000}"/>
    <cellStyle name="Calculation 12 29 17 2 3" xfId="8349" xr:uid="{00000000-0005-0000-0000-0000C21F0000}"/>
    <cellStyle name="Calculation 12 29 17 3" xfId="8350" xr:uid="{00000000-0005-0000-0000-0000C31F0000}"/>
    <cellStyle name="Calculation 12 29 17 3 2" xfId="8351" xr:uid="{00000000-0005-0000-0000-0000C41F0000}"/>
    <cellStyle name="Calculation 12 29 17 4" xfId="8352" xr:uid="{00000000-0005-0000-0000-0000C51F0000}"/>
    <cellStyle name="Calculation 12 29 17 5" xfId="8353" xr:uid="{00000000-0005-0000-0000-0000C61F0000}"/>
    <cellStyle name="Calculation 12 29 18" xfId="8354" xr:uid="{00000000-0005-0000-0000-0000C71F0000}"/>
    <cellStyle name="Calculation 12 29 18 2" xfId="8355" xr:uid="{00000000-0005-0000-0000-0000C81F0000}"/>
    <cellStyle name="Calculation 12 29 18 2 2" xfId="8356" xr:uid="{00000000-0005-0000-0000-0000C91F0000}"/>
    <cellStyle name="Calculation 12 29 18 2 3" xfId="8357" xr:uid="{00000000-0005-0000-0000-0000CA1F0000}"/>
    <cellStyle name="Calculation 12 29 18 3" xfId="8358" xr:uid="{00000000-0005-0000-0000-0000CB1F0000}"/>
    <cellStyle name="Calculation 12 29 18 3 2" xfId="8359" xr:uid="{00000000-0005-0000-0000-0000CC1F0000}"/>
    <cellStyle name="Calculation 12 29 18 4" xfId="8360" xr:uid="{00000000-0005-0000-0000-0000CD1F0000}"/>
    <cellStyle name="Calculation 12 29 18 5" xfId="8361" xr:uid="{00000000-0005-0000-0000-0000CE1F0000}"/>
    <cellStyle name="Calculation 12 29 19" xfId="8362" xr:uid="{00000000-0005-0000-0000-0000CF1F0000}"/>
    <cellStyle name="Calculation 12 29 19 2" xfId="8363" xr:uid="{00000000-0005-0000-0000-0000D01F0000}"/>
    <cellStyle name="Calculation 12 29 19 2 2" xfId="8364" xr:uid="{00000000-0005-0000-0000-0000D11F0000}"/>
    <cellStyle name="Calculation 12 29 19 2 3" xfId="8365" xr:uid="{00000000-0005-0000-0000-0000D21F0000}"/>
    <cellStyle name="Calculation 12 29 19 3" xfId="8366" xr:uid="{00000000-0005-0000-0000-0000D31F0000}"/>
    <cellStyle name="Calculation 12 29 19 3 2" xfId="8367" xr:uid="{00000000-0005-0000-0000-0000D41F0000}"/>
    <cellStyle name="Calculation 12 29 19 4" xfId="8368" xr:uid="{00000000-0005-0000-0000-0000D51F0000}"/>
    <cellStyle name="Calculation 12 29 19 5" xfId="8369" xr:uid="{00000000-0005-0000-0000-0000D61F0000}"/>
    <cellStyle name="Calculation 12 29 2" xfId="8370" xr:uid="{00000000-0005-0000-0000-0000D71F0000}"/>
    <cellStyle name="Calculation 12 29 2 2" xfId="8371" xr:uid="{00000000-0005-0000-0000-0000D81F0000}"/>
    <cellStyle name="Calculation 12 29 2 2 2" xfId="8372" xr:uid="{00000000-0005-0000-0000-0000D91F0000}"/>
    <cellStyle name="Calculation 12 29 2 2 3" xfId="8373" xr:uid="{00000000-0005-0000-0000-0000DA1F0000}"/>
    <cellStyle name="Calculation 12 29 2 3" xfId="8374" xr:uid="{00000000-0005-0000-0000-0000DB1F0000}"/>
    <cellStyle name="Calculation 12 29 2 3 2" xfId="8375" xr:uid="{00000000-0005-0000-0000-0000DC1F0000}"/>
    <cellStyle name="Calculation 12 29 2 4" xfId="8376" xr:uid="{00000000-0005-0000-0000-0000DD1F0000}"/>
    <cellStyle name="Calculation 12 29 2 5" xfId="8377" xr:uid="{00000000-0005-0000-0000-0000DE1F0000}"/>
    <cellStyle name="Calculation 12 29 20" xfId="8378" xr:uid="{00000000-0005-0000-0000-0000DF1F0000}"/>
    <cellStyle name="Calculation 12 29 20 2" xfId="8379" xr:uid="{00000000-0005-0000-0000-0000E01F0000}"/>
    <cellStyle name="Calculation 12 29 20 2 2" xfId="8380" xr:uid="{00000000-0005-0000-0000-0000E11F0000}"/>
    <cellStyle name="Calculation 12 29 20 2 3" xfId="8381" xr:uid="{00000000-0005-0000-0000-0000E21F0000}"/>
    <cellStyle name="Calculation 12 29 20 3" xfId="8382" xr:uid="{00000000-0005-0000-0000-0000E31F0000}"/>
    <cellStyle name="Calculation 12 29 20 4" xfId="8383" xr:uid="{00000000-0005-0000-0000-0000E41F0000}"/>
    <cellStyle name="Calculation 12 29 20 5" xfId="8384" xr:uid="{00000000-0005-0000-0000-0000E51F0000}"/>
    <cellStyle name="Calculation 12 29 21" xfId="8385" xr:uid="{00000000-0005-0000-0000-0000E61F0000}"/>
    <cellStyle name="Calculation 12 29 21 2" xfId="8386" xr:uid="{00000000-0005-0000-0000-0000E71F0000}"/>
    <cellStyle name="Calculation 12 29 22" xfId="8387" xr:uid="{00000000-0005-0000-0000-0000E81F0000}"/>
    <cellStyle name="Calculation 12 29 22 2" xfId="8388" xr:uid="{00000000-0005-0000-0000-0000E91F0000}"/>
    <cellStyle name="Calculation 12 29 3" xfId="8389" xr:uid="{00000000-0005-0000-0000-0000EA1F0000}"/>
    <cellStyle name="Calculation 12 29 3 2" xfId="8390" xr:uid="{00000000-0005-0000-0000-0000EB1F0000}"/>
    <cellStyle name="Calculation 12 29 3 2 2" xfId="8391" xr:uid="{00000000-0005-0000-0000-0000EC1F0000}"/>
    <cellStyle name="Calculation 12 29 3 2 3" xfId="8392" xr:uid="{00000000-0005-0000-0000-0000ED1F0000}"/>
    <cellStyle name="Calculation 12 29 3 3" xfId="8393" xr:uid="{00000000-0005-0000-0000-0000EE1F0000}"/>
    <cellStyle name="Calculation 12 29 3 3 2" xfId="8394" xr:uid="{00000000-0005-0000-0000-0000EF1F0000}"/>
    <cellStyle name="Calculation 12 29 3 4" xfId="8395" xr:uid="{00000000-0005-0000-0000-0000F01F0000}"/>
    <cellStyle name="Calculation 12 29 3 5" xfId="8396" xr:uid="{00000000-0005-0000-0000-0000F11F0000}"/>
    <cellStyle name="Calculation 12 29 4" xfId="8397" xr:uid="{00000000-0005-0000-0000-0000F21F0000}"/>
    <cellStyle name="Calculation 12 29 4 2" xfId="8398" xr:uid="{00000000-0005-0000-0000-0000F31F0000}"/>
    <cellStyle name="Calculation 12 29 4 2 2" xfId="8399" xr:uid="{00000000-0005-0000-0000-0000F41F0000}"/>
    <cellStyle name="Calculation 12 29 4 2 3" xfId="8400" xr:uid="{00000000-0005-0000-0000-0000F51F0000}"/>
    <cellStyle name="Calculation 12 29 4 3" xfId="8401" xr:uid="{00000000-0005-0000-0000-0000F61F0000}"/>
    <cellStyle name="Calculation 12 29 4 3 2" xfId="8402" xr:uid="{00000000-0005-0000-0000-0000F71F0000}"/>
    <cellStyle name="Calculation 12 29 4 4" xfId="8403" xr:uid="{00000000-0005-0000-0000-0000F81F0000}"/>
    <cellStyle name="Calculation 12 29 4 5" xfId="8404" xr:uid="{00000000-0005-0000-0000-0000F91F0000}"/>
    <cellStyle name="Calculation 12 29 5" xfId="8405" xr:uid="{00000000-0005-0000-0000-0000FA1F0000}"/>
    <cellStyle name="Calculation 12 29 5 2" xfId="8406" xr:uid="{00000000-0005-0000-0000-0000FB1F0000}"/>
    <cellStyle name="Calculation 12 29 5 2 2" xfId="8407" xr:uid="{00000000-0005-0000-0000-0000FC1F0000}"/>
    <cellStyle name="Calculation 12 29 5 2 3" xfId="8408" xr:uid="{00000000-0005-0000-0000-0000FD1F0000}"/>
    <cellStyle name="Calculation 12 29 5 3" xfId="8409" xr:uid="{00000000-0005-0000-0000-0000FE1F0000}"/>
    <cellStyle name="Calculation 12 29 5 3 2" xfId="8410" xr:uid="{00000000-0005-0000-0000-0000FF1F0000}"/>
    <cellStyle name="Calculation 12 29 5 4" xfId="8411" xr:uid="{00000000-0005-0000-0000-000000200000}"/>
    <cellStyle name="Calculation 12 29 5 5" xfId="8412" xr:uid="{00000000-0005-0000-0000-000001200000}"/>
    <cellStyle name="Calculation 12 29 6" xfId="8413" xr:uid="{00000000-0005-0000-0000-000002200000}"/>
    <cellStyle name="Calculation 12 29 6 2" xfId="8414" xr:uid="{00000000-0005-0000-0000-000003200000}"/>
    <cellStyle name="Calculation 12 29 6 2 2" xfId="8415" xr:uid="{00000000-0005-0000-0000-000004200000}"/>
    <cellStyle name="Calculation 12 29 6 2 3" xfId="8416" xr:uid="{00000000-0005-0000-0000-000005200000}"/>
    <cellStyle name="Calculation 12 29 6 3" xfId="8417" xr:uid="{00000000-0005-0000-0000-000006200000}"/>
    <cellStyle name="Calculation 12 29 6 3 2" xfId="8418" xr:uid="{00000000-0005-0000-0000-000007200000}"/>
    <cellStyle name="Calculation 12 29 6 4" xfId="8419" xr:uid="{00000000-0005-0000-0000-000008200000}"/>
    <cellStyle name="Calculation 12 29 6 5" xfId="8420" xr:uid="{00000000-0005-0000-0000-000009200000}"/>
    <cellStyle name="Calculation 12 29 7" xfId="8421" xr:uid="{00000000-0005-0000-0000-00000A200000}"/>
    <cellStyle name="Calculation 12 29 7 2" xfId="8422" xr:uid="{00000000-0005-0000-0000-00000B200000}"/>
    <cellStyle name="Calculation 12 29 7 2 2" xfId="8423" xr:uid="{00000000-0005-0000-0000-00000C200000}"/>
    <cellStyle name="Calculation 12 29 7 2 3" xfId="8424" xr:uid="{00000000-0005-0000-0000-00000D200000}"/>
    <cellStyle name="Calculation 12 29 7 3" xfId="8425" xr:uid="{00000000-0005-0000-0000-00000E200000}"/>
    <cellStyle name="Calculation 12 29 7 3 2" xfId="8426" xr:uid="{00000000-0005-0000-0000-00000F200000}"/>
    <cellStyle name="Calculation 12 29 7 4" xfId="8427" xr:uid="{00000000-0005-0000-0000-000010200000}"/>
    <cellStyle name="Calculation 12 29 7 5" xfId="8428" xr:uid="{00000000-0005-0000-0000-000011200000}"/>
    <cellStyle name="Calculation 12 29 8" xfId="8429" xr:uid="{00000000-0005-0000-0000-000012200000}"/>
    <cellStyle name="Calculation 12 29 8 2" xfId="8430" xr:uid="{00000000-0005-0000-0000-000013200000}"/>
    <cellStyle name="Calculation 12 29 8 2 2" xfId="8431" xr:uid="{00000000-0005-0000-0000-000014200000}"/>
    <cellStyle name="Calculation 12 29 8 2 3" xfId="8432" xr:uid="{00000000-0005-0000-0000-000015200000}"/>
    <cellStyle name="Calculation 12 29 8 3" xfId="8433" xr:uid="{00000000-0005-0000-0000-000016200000}"/>
    <cellStyle name="Calculation 12 29 8 3 2" xfId="8434" xr:uid="{00000000-0005-0000-0000-000017200000}"/>
    <cellStyle name="Calculation 12 29 8 4" xfId="8435" xr:uid="{00000000-0005-0000-0000-000018200000}"/>
    <cellStyle name="Calculation 12 29 8 5" xfId="8436" xr:uid="{00000000-0005-0000-0000-000019200000}"/>
    <cellStyle name="Calculation 12 29 9" xfId="8437" xr:uid="{00000000-0005-0000-0000-00001A200000}"/>
    <cellStyle name="Calculation 12 29 9 2" xfId="8438" xr:uid="{00000000-0005-0000-0000-00001B200000}"/>
    <cellStyle name="Calculation 12 29 9 2 2" xfId="8439" xr:uid="{00000000-0005-0000-0000-00001C200000}"/>
    <cellStyle name="Calculation 12 29 9 2 3" xfId="8440" xr:uid="{00000000-0005-0000-0000-00001D200000}"/>
    <cellStyle name="Calculation 12 29 9 3" xfId="8441" xr:uid="{00000000-0005-0000-0000-00001E200000}"/>
    <cellStyle name="Calculation 12 29 9 3 2" xfId="8442" xr:uid="{00000000-0005-0000-0000-00001F200000}"/>
    <cellStyle name="Calculation 12 29 9 4" xfId="8443" xr:uid="{00000000-0005-0000-0000-000020200000}"/>
    <cellStyle name="Calculation 12 29 9 5" xfId="8444" xr:uid="{00000000-0005-0000-0000-000021200000}"/>
    <cellStyle name="Calculation 12 3" xfId="8445" xr:uid="{00000000-0005-0000-0000-000022200000}"/>
    <cellStyle name="Calculation 12 3 10" xfId="8446" xr:uid="{00000000-0005-0000-0000-000023200000}"/>
    <cellStyle name="Calculation 12 3 10 2" xfId="8447" xr:uid="{00000000-0005-0000-0000-000024200000}"/>
    <cellStyle name="Calculation 12 3 10 2 2" xfId="8448" xr:uid="{00000000-0005-0000-0000-000025200000}"/>
    <cellStyle name="Calculation 12 3 10 2 3" xfId="8449" xr:uid="{00000000-0005-0000-0000-000026200000}"/>
    <cellStyle name="Calculation 12 3 10 3" xfId="8450" xr:uid="{00000000-0005-0000-0000-000027200000}"/>
    <cellStyle name="Calculation 12 3 10 3 2" xfId="8451" xr:uid="{00000000-0005-0000-0000-000028200000}"/>
    <cellStyle name="Calculation 12 3 10 4" xfId="8452" xr:uid="{00000000-0005-0000-0000-000029200000}"/>
    <cellStyle name="Calculation 12 3 10 5" xfId="8453" xr:uid="{00000000-0005-0000-0000-00002A200000}"/>
    <cellStyle name="Calculation 12 3 11" xfId="8454" xr:uid="{00000000-0005-0000-0000-00002B200000}"/>
    <cellStyle name="Calculation 12 3 11 2" xfId="8455" xr:uid="{00000000-0005-0000-0000-00002C200000}"/>
    <cellStyle name="Calculation 12 3 11 2 2" xfId="8456" xr:uid="{00000000-0005-0000-0000-00002D200000}"/>
    <cellStyle name="Calculation 12 3 11 2 3" xfId="8457" xr:uid="{00000000-0005-0000-0000-00002E200000}"/>
    <cellStyle name="Calculation 12 3 11 3" xfId="8458" xr:uid="{00000000-0005-0000-0000-00002F200000}"/>
    <cellStyle name="Calculation 12 3 11 3 2" xfId="8459" xr:uid="{00000000-0005-0000-0000-000030200000}"/>
    <cellStyle name="Calculation 12 3 11 4" xfId="8460" xr:uid="{00000000-0005-0000-0000-000031200000}"/>
    <cellStyle name="Calculation 12 3 11 5" xfId="8461" xr:uid="{00000000-0005-0000-0000-000032200000}"/>
    <cellStyle name="Calculation 12 3 12" xfId="8462" xr:uid="{00000000-0005-0000-0000-000033200000}"/>
    <cellStyle name="Calculation 12 3 12 2" xfId="8463" xr:uid="{00000000-0005-0000-0000-000034200000}"/>
    <cellStyle name="Calculation 12 3 12 2 2" xfId="8464" xr:uid="{00000000-0005-0000-0000-000035200000}"/>
    <cellStyle name="Calculation 12 3 12 2 3" xfId="8465" xr:uid="{00000000-0005-0000-0000-000036200000}"/>
    <cellStyle name="Calculation 12 3 12 3" xfId="8466" xr:uid="{00000000-0005-0000-0000-000037200000}"/>
    <cellStyle name="Calculation 12 3 12 3 2" xfId="8467" xr:uid="{00000000-0005-0000-0000-000038200000}"/>
    <cellStyle name="Calculation 12 3 12 4" xfId="8468" xr:uid="{00000000-0005-0000-0000-000039200000}"/>
    <cellStyle name="Calculation 12 3 12 5" xfId="8469" xr:uid="{00000000-0005-0000-0000-00003A200000}"/>
    <cellStyle name="Calculation 12 3 13" xfId="8470" xr:uid="{00000000-0005-0000-0000-00003B200000}"/>
    <cellStyle name="Calculation 12 3 13 2" xfId="8471" xr:uid="{00000000-0005-0000-0000-00003C200000}"/>
    <cellStyle name="Calculation 12 3 13 2 2" xfId="8472" xr:uid="{00000000-0005-0000-0000-00003D200000}"/>
    <cellStyle name="Calculation 12 3 13 2 3" xfId="8473" xr:uid="{00000000-0005-0000-0000-00003E200000}"/>
    <cellStyle name="Calculation 12 3 13 3" xfId="8474" xr:uid="{00000000-0005-0000-0000-00003F200000}"/>
    <cellStyle name="Calculation 12 3 13 3 2" xfId="8475" xr:uid="{00000000-0005-0000-0000-000040200000}"/>
    <cellStyle name="Calculation 12 3 13 4" xfId="8476" xr:uid="{00000000-0005-0000-0000-000041200000}"/>
    <cellStyle name="Calculation 12 3 13 5" xfId="8477" xr:uid="{00000000-0005-0000-0000-000042200000}"/>
    <cellStyle name="Calculation 12 3 14" xfId="8478" xr:uid="{00000000-0005-0000-0000-000043200000}"/>
    <cellStyle name="Calculation 12 3 14 2" xfId="8479" xr:uid="{00000000-0005-0000-0000-000044200000}"/>
    <cellStyle name="Calculation 12 3 14 2 2" xfId="8480" xr:uid="{00000000-0005-0000-0000-000045200000}"/>
    <cellStyle name="Calculation 12 3 14 2 3" xfId="8481" xr:uid="{00000000-0005-0000-0000-000046200000}"/>
    <cellStyle name="Calculation 12 3 14 3" xfId="8482" xr:uid="{00000000-0005-0000-0000-000047200000}"/>
    <cellStyle name="Calculation 12 3 14 3 2" xfId="8483" xr:uid="{00000000-0005-0000-0000-000048200000}"/>
    <cellStyle name="Calculation 12 3 14 4" xfId="8484" xr:uid="{00000000-0005-0000-0000-000049200000}"/>
    <cellStyle name="Calculation 12 3 14 5" xfId="8485" xr:uid="{00000000-0005-0000-0000-00004A200000}"/>
    <cellStyle name="Calculation 12 3 15" xfId="8486" xr:uid="{00000000-0005-0000-0000-00004B200000}"/>
    <cellStyle name="Calculation 12 3 15 2" xfId="8487" xr:uid="{00000000-0005-0000-0000-00004C200000}"/>
    <cellStyle name="Calculation 12 3 15 2 2" xfId="8488" xr:uid="{00000000-0005-0000-0000-00004D200000}"/>
    <cellStyle name="Calculation 12 3 15 2 3" xfId="8489" xr:uid="{00000000-0005-0000-0000-00004E200000}"/>
    <cellStyle name="Calculation 12 3 15 3" xfId="8490" xr:uid="{00000000-0005-0000-0000-00004F200000}"/>
    <cellStyle name="Calculation 12 3 15 3 2" xfId="8491" xr:uid="{00000000-0005-0000-0000-000050200000}"/>
    <cellStyle name="Calculation 12 3 15 4" xfId="8492" xr:uid="{00000000-0005-0000-0000-000051200000}"/>
    <cellStyle name="Calculation 12 3 15 5" xfId="8493" xr:uid="{00000000-0005-0000-0000-000052200000}"/>
    <cellStyle name="Calculation 12 3 16" xfId="8494" xr:uid="{00000000-0005-0000-0000-000053200000}"/>
    <cellStyle name="Calculation 12 3 16 2" xfId="8495" xr:uid="{00000000-0005-0000-0000-000054200000}"/>
    <cellStyle name="Calculation 12 3 16 2 2" xfId="8496" xr:uid="{00000000-0005-0000-0000-000055200000}"/>
    <cellStyle name="Calculation 12 3 16 2 3" xfId="8497" xr:uid="{00000000-0005-0000-0000-000056200000}"/>
    <cellStyle name="Calculation 12 3 16 3" xfId="8498" xr:uid="{00000000-0005-0000-0000-000057200000}"/>
    <cellStyle name="Calculation 12 3 16 3 2" xfId="8499" xr:uid="{00000000-0005-0000-0000-000058200000}"/>
    <cellStyle name="Calculation 12 3 16 4" xfId="8500" xr:uid="{00000000-0005-0000-0000-000059200000}"/>
    <cellStyle name="Calculation 12 3 16 5" xfId="8501" xr:uid="{00000000-0005-0000-0000-00005A200000}"/>
    <cellStyle name="Calculation 12 3 17" xfId="8502" xr:uid="{00000000-0005-0000-0000-00005B200000}"/>
    <cellStyle name="Calculation 12 3 17 2" xfId="8503" xr:uid="{00000000-0005-0000-0000-00005C200000}"/>
    <cellStyle name="Calculation 12 3 17 2 2" xfId="8504" xr:uid="{00000000-0005-0000-0000-00005D200000}"/>
    <cellStyle name="Calculation 12 3 17 2 3" xfId="8505" xr:uid="{00000000-0005-0000-0000-00005E200000}"/>
    <cellStyle name="Calculation 12 3 17 3" xfId="8506" xr:uid="{00000000-0005-0000-0000-00005F200000}"/>
    <cellStyle name="Calculation 12 3 17 3 2" xfId="8507" xr:uid="{00000000-0005-0000-0000-000060200000}"/>
    <cellStyle name="Calculation 12 3 17 4" xfId="8508" xr:uid="{00000000-0005-0000-0000-000061200000}"/>
    <cellStyle name="Calculation 12 3 17 5" xfId="8509" xr:uid="{00000000-0005-0000-0000-000062200000}"/>
    <cellStyle name="Calculation 12 3 18" xfId="8510" xr:uid="{00000000-0005-0000-0000-000063200000}"/>
    <cellStyle name="Calculation 12 3 18 2" xfId="8511" xr:uid="{00000000-0005-0000-0000-000064200000}"/>
    <cellStyle name="Calculation 12 3 18 2 2" xfId="8512" xr:uid="{00000000-0005-0000-0000-000065200000}"/>
    <cellStyle name="Calculation 12 3 18 2 3" xfId="8513" xr:uid="{00000000-0005-0000-0000-000066200000}"/>
    <cellStyle name="Calculation 12 3 18 3" xfId="8514" xr:uid="{00000000-0005-0000-0000-000067200000}"/>
    <cellStyle name="Calculation 12 3 18 3 2" xfId="8515" xr:uid="{00000000-0005-0000-0000-000068200000}"/>
    <cellStyle name="Calculation 12 3 18 4" xfId="8516" xr:uid="{00000000-0005-0000-0000-000069200000}"/>
    <cellStyle name="Calculation 12 3 18 5" xfId="8517" xr:uid="{00000000-0005-0000-0000-00006A200000}"/>
    <cellStyle name="Calculation 12 3 19" xfId="8518" xr:uid="{00000000-0005-0000-0000-00006B200000}"/>
    <cellStyle name="Calculation 12 3 19 2" xfId="8519" xr:uid="{00000000-0005-0000-0000-00006C200000}"/>
    <cellStyle name="Calculation 12 3 19 2 2" xfId="8520" xr:uid="{00000000-0005-0000-0000-00006D200000}"/>
    <cellStyle name="Calculation 12 3 19 2 3" xfId="8521" xr:uid="{00000000-0005-0000-0000-00006E200000}"/>
    <cellStyle name="Calculation 12 3 19 3" xfId="8522" xr:uid="{00000000-0005-0000-0000-00006F200000}"/>
    <cellStyle name="Calculation 12 3 19 3 2" xfId="8523" xr:uid="{00000000-0005-0000-0000-000070200000}"/>
    <cellStyle name="Calculation 12 3 19 4" xfId="8524" xr:uid="{00000000-0005-0000-0000-000071200000}"/>
    <cellStyle name="Calculation 12 3 19 5" xfId="8525" xr:uid="{00000000-0005-0000-0000-000072200000}"/>
    <cellStyle name="Calculation 12 3 2" xfId="8526" xr:uid="{00000000-0005-0000-0000-000073200000}"/>
    <cellStyle name="Calculation 12 3 2 2" xfId="8527" xr:uid="{00000000-0005-0000-0000-000074200000}"/>
    <cellStyle name="Calculation 12 3 2 2 2" xfId="8528" xr:uid="{00000000-0005-0000-0000-000075200000}"/>
    <cellStyle name="Calculation 12 3 2 2 3" xfId="8529" xr:uid="{00000000-0005-0000-0000-000076200000}"/>
    <cellStyle name="Calculation 12 3 2 3" xfId="8530" xr:uid="{00000000-0005-0000-0000-000077200000}"/>
    <cellStyle name="Calculation 12 3 2 3 2" xfId="8531" xr:uid="{00000000-0005-0000-0000-000078200000}"/>
    <cellStyle name="Calculation 12 3 2 4" xfId="8532" xr:uid="{00000000-0005-0000-0000-000079200000}"/>
    <cellStyle name="Calculation 12 3 2 5" xfId="8533" xr:uid="{00000000-0005-0000-0000-00007A200000}"/>
    <cellStyle name="Calculation 12 3 20" xfId="8534" xr:uid="{00000000-0005-0000-0000-00007B200000}"/>
    <cellStyle name="Calculation 12 3 20 2" xfId="8535" xr:uid="{00000000-0005-0000-0000-00007C200000}"/>
    <cellStyle name="Calculation 12 3 20 2 2" xfId="8536" xr:uid="{00000000-0005-0000-0000-00007D200000}"/>
    <cellStyle name="Calculation 12 3 20 2 3" xfId="8537" xr:uid="{00000000-0005-0000-0000-00007E200000}"/>
    <cellStyle name="Calculation 12 3 20 3" xfId="8538" xr:uid="{00000000-0005-0000-0000-00007F200000}"/>
    <cellStyle name="Calculation 12 3 20 4" xfId="8539" xr:uid="{00000000-0005-0000-0000-000080200000}"/>
    <cellStyle name="Calculation 12 3 20 5" xfId="8540" xr:uid="{00000000-0005-0000-0000-000081200000}"/>
    <cellStyle name="Calculation 12 3 21" xfId="8541" xr:uid="{00000000-0005-0000-0000-000082200000}"/>
    <cellStyle name="Calculation 12 3 21 2" xfId="8542" xr:uid="{00000000-0005-0000-0000-000083200000}"/>
    <cellStyle name="Calculation 12 3 22" xfId="8543" xr:uid="{00000000-0005-0000-0000-000084200000}"/>
    <cellStyle name="Calculation 12 3 22 2" xfId="8544" xr:uid="{00000000-0005-0000-0000-000085200000}"/>
    <cellStyle name="Calculation 12 3 3" xfId="8545" xr:uid="{00000000-0005-0000-0000-000086200000}"/>
    <cellStyle name="Calculation 12 3 3 2" xfId="8546" xr:uid="{00000000-0005-0000-0000-000087200000}"/>
    <cellStyle name="Calculation 12 3 3 2 2" xfId="8547" xr:uid="{00000000-0005-0000-0000-000088200000}"/>
    <cellStyle name="Calculation 12 3 3 2 3" xfId="8548" xr:uid="{00000000-0005-0000-0000-000089200000}"/>
    <cellStyle name="Calculation 12 3 3 3" xfId="8549" xr:uid="{00000000-0005-0000-0000-00008A200000}"/>
    <cellStyle name="Calculation 12 3 3 3 2" xfId="8550" xr:uid="{00000000-0005-0000-0000-00008B200000}"/>
    <cellStyle name="Calculation 12 3 3 4" xfId="8551" xr:uid="{00000000-0005-0000-0000-00008C200000}"/>
    <cellStyle name="Calculation 12 3 3 5" xfId="8552" xr:uid="{00000000-0005-0000-0000-00008D200000}"/>
    <cellStyle name="Calculation 12 3 4" xfId="8553" xr:uid="{00000000-0005-0000-0000-00008E200000}"/>
    <cellStyle name="Calculation 12 3 4 2" xfId="8554" xr:uid="{00000000-0005-0000-0000-00008F200000}"/>
    <cellStyle name="Calculation 12 3 4 2 2" xfId="8555" xr:uid="{00000000-0005-0000-0000-000090200000}"/>
    <cellStyle name="Calculation 12 3 4 2 3" xfId="8556" xr:uid="{00000000-0005-0000-0000-000091200000}"/>
    <cellStyle name="Calculation 12 3 4 3" xfId="8557" xr:uid="{00000000-0005-0000-0000-000092200000}"/>
    <cellStyle name="Calculation 12 3 4 3 2" xfId="8558" xr:uid="{00000000-0005-0000-0000-000093200000}"/>
    <cellStyle name="Calculation 12 3 4 4" xfId="8559" xr:uid="{00000000-0005-0000-0000-000094200000}"/>
    <cellStyle name="Calculation 12 3 4 5" xfId="8560" xr:uid="{00000000-0005-0000-0000-000095200000}"/>
    <cellStyle name="Calculation 12 3 5" xfId="8561" xr:uid="{00000000-0005-0000-0000-000096200000}"/>
    <cellStyle name="Calculation 12 3 5 2" xfId="8562" xr:uid="{00000000-0005-0000-0000-000097200000}"/>
    <cellStyle name="Calculation 12 3 5 2 2" xfId="8563" xr:uid="{00000000-0005-0000-0000-000098200000}"/>
    <cellStyle name="Calculation 12 3 5 2 3" xfId="8564" xr:uid="{00000000-0005-0000-0000-000099200000}"/>
    <cellStyle name="Calculation 12 3 5 3" xfId="8565" xr:uid="{00000000-0005-0000-0000-00009A200000}"/>
    <cellStyle name="Calculation 12 3 5 3 2" xfId="8566" xr:uid="{00000000-0005-0000-0000-00009B200000}"/>
    <cellStyle name="Calculation 12 3 5 4" xfId="8567" xr:uid="{00000000-0005-0000-0000-00009C200000}"/>
    <cellStyle name="Calculation 12 3 5 5" xfId="8568" xr:uid="{00000000-0005-0000-0000-00009D200000}"/>
    <cellStyle name="Calculation 12 3 6" xfId="8569" xr:uid="{00000000-0005-0000-0000-00009E200000}"/>
    <cellStyle name="Calculation 12 3 6 2" xfId="8570" xr:uid="{00000000-0005-0000-0000-00009F200000}"/>
    <cellStyle name="Calculation 12 3 6 2 2" xfId="8571" xr:uid="{00000000-0005-0000-0000-0000A0200000}"/>
    <cellStyle name="Calculation 12 3 6 2 3" xfId="8572" xr:uid="{00000000-0005-0000-0000-0000A1200000}"/>
    <cellStyle name="Calculation 12 3 6 3" xfId="8573" xr:uid="{00000000-0005-0000-0000-0000A2200000}"/>
    <cellStyle name="Calculation 12 3 6 3 2" xfId="8574" xr:uid="{00000000-0005-0000-0000-0000A3200000}"/>
    <cellStyle name="Calculation 12 3 6 4" xfId="8575" xr:uid="{00000000-0005-0000-0000-0000A4200000}"/>
    <cellStyle name="Calculation 12 3 6 5" xfId="8576" xr:uid="{00000000-0005-0000-0000-0000A5200000}"/>
    <cellStyle name="Calculation 12 3 7" xfId="8577" xr:uid="{00000000-0005-0000-0000-0000A6200000}"/>
    <cellStyle name="Calculation 12 3 7 2" xfId="8578" xr:uid="{00000000-0005-0000-0000-0000A7200000}"/>
    <cellStyle name="Calculation 12 3 7 2 2" xfId="8579" xr:uid="{00000000-0005-0000-0000-0000A8200000}"/>
    <cellStyle name="Calculation 12 3 7 2 3" xfId="8580" xr:uid="{00000000-0005-0000-0000-0000A9200000}"/>
    <cellStyle name="Calculation 12 3 7 3" xfId="8581" xr:uid="{00000000-0005-0000-0000-0000AA200000}"/>
    <cellStyle name="Calculation 12 3 7 3 2" xfId="8582" xr:uid="{00000000-0005-0000-0000-0000AB200000}"/>
    <cellStyle name="Calculation 12 3 7 4" xfId="8583" xr:uid="{00000000-0005-0000-0000-0000AC200000}"/>
    <cellStyle name="Calculation 12 3 7 5" xfId="8584" xr:uid="{00000000-0005-0000-0000-0000AD200000}"/>
    <cellStyle name="Calculation 12 3 8" xfId="8585" xr:uid="{00000000-0005-0000-0000-0000AE200000}"/>
    <cellStyle name="Calculation 12 3 8 2" xfId="8586" xr:uid="{00000000-0005-0000-0000-0000AF200000}"/>
    <cellStyle name="Calculation 12 3 8 2 2" xfId="8587" xr:uid="{00000000-0005-0000-0000-0000B0200000}"/>
    <cellStyle name="Calculation 12 3 8 2 3" xfId="8588" xr:uid="{00000000-0005-0000-0000-0000B1200000}"/>
    <cellStyle name="Calculation 12 3 8 3" xfId="8589" xr:uid="{00000000-0005-0000-0000-0000B2200000}"/>
    <cellStyle name="Calculation 12 3 8 3 2" xfId="8590" xr:uid="{00000000-0005-0000-0000-0000B3200000}"/>
    <cellStyle name="Calculation 12 3 8 4" xfId="8591" xr:uid="{00000000-0005-0000-0000-0000B4200000}"/>
    <cellStyle name="Calculation 12 3 8 5" xfId="8592" xr:uid="{00000000-0005-0000-0000-0000B5200000}"/>
    <cellStyle name="Calculation 12 3 9" xfId="8593" xr:uid="{00000000-0005-0000-0000-0000B6200000}"/>
    <cellStyle name="Calculation 12 3 9 2" xfId="8594" xr:uid="{00000000-0005-0000-0000-0000B7200000}"/>
    <cellStyle name="Calculation 12 3 9 2 2" xfId="8595" xr:uid="{00000000-0005-0000-0000-0000B8200000}"/>
    <cellStyle name="Calculation 12 3 9 2 3" xfId="8596" xr:uid="{00000000-0005-0000-0000-0000B9200000}"/>
    <cellStyle name="Calculation 12 3 9 3" xfId="8597" xr:uid="{00000000-0005-0000-0000-0000BA200000}"/>
    <cellStyle name="Calculation 12 3 9 3 2" xfId="8598" xr:uid="{00000000-0005-0000-0000-0000BB200000}"/>
    <cellStyle name="Calculation 12 3 9 4" xfId="8599" xr:uid="{00000000-0005-0000-0000-0000BC200000}"/>
    <cellStyle name="Calculation 12 3 9 5" xfId="8600" xr:uid="{00000000-0005-0000-0000-0000BD200000}"/>
    <cellStyle name="Calculation 12 30" xfId="8601" xr:uid="{00000000-0005-0000-0000-0000BE200000}"/>
    <cellStyle name="Calculation 12 30 10" xfId="8602" xr:uid="{00000000-0005-0000-0000-0000BF200000}"/>
    <cellStyle name="Calculation 12 30 10 2" xfId="8603" xr:uid="{00000000-0005-0000-0000-0000C0200000}"/>
    <cellStyle name="Calculation 12 30 10 2 2" xfId="8604" xr:uid="{00000000-0005-0000-0000-0000C1200000}"/>
    <cellStyle name="Calculation 12 30 10 2 3" xfId="8605" xr:uid="{00000000-0005-0000-0000-0000C2200000}"/>
    <cellStyle name="Calculation 12 30 10 3" xfId="8606" xr:uid="{00000000-0005-0000-0000-0000C3200000}"/>
    <cellStyle name="Calculation 12 30 10 3 2" xfId="8607" xr:uid="{00000000-0005-0000-0000-0000C4200000}"/>
    <cellStyle name="Calculation 12 30 10 4" xfId="8608" xr:uid="{00000000-0005-0000-0000-0000C5200000}"/>
    <cellStyle name="Calculation 12 30 10 5" xfId="8609" xr:uid="{00000000-0005-0000-0000-0000C6200000}"/>
    <cellStyle name="Calculation 12 30 11" xfId="8610" xr:uid="{00000000-0005-0000-0000-0000C7200000}"/>
    <cellStyle name="Calculation 12 30 11 2" xfId="8611" xr:uid="{00000000-0005-0000-0000-0000C8200000}"/>
    <cellStyle name="Calculation 12 30 11 2 2" xfId="8612" xr:uid="{00000000-0005-0000-0000-0000C9200000}"/>
    <cellStyle name="Calculation 12 30 11 2 3" xfId="8613" xr:uid="{00000000-0005-0000-0000-0000CA200000}"/>
    <cellStyle name="Calculation 12 30 11 3" xfId="8614" xr:uid="{00000000-0005-0000-0000-0000CB200000}"/>
    <cellStyle name="Calculation 12 30 11 3 2" xfId="8615" xr:uid="{00000000-0005-0000-0000-0000CC200000}"/>
    <cellStyle name="Calculation 12 30 11 4" xfId="8616" xr:uid="{00000000-0005-0000-0000-0000CD200000}"/>
    <cellStyle name="Calculation 12 30 11 5" xfId="8617" xr:uid="{00000000-0005-0000-0000-0000CE200000}"/>
    <cellStyle name="Calculation 12 30 12" xfId="8618" xr:uid="{00000000-0005-0000-0000-0000CF200000}"/>
    <cellStyle name="Calculation 12 30 12 2" xfId="8619" xr:uid="{00000000-0005-0000-0000-0000D0200000}"/>
    <cellStyle name="Calculation 12 30 12 2 2" xfId="8620" xr:uid="{00000000-0005-0000-0000-0000D1200000}"/>
    <cellStyle name="Calculation 12 30 12 2 3" xfId="8621" xr:uid="{00000000-0005-0000-0000-0000D2200000}"/>
    <cellStyle name="Calculation 12 30 12 3" xfId="8622" xr:uid="{00000000-0005-0000-0000-0000D3200000}"/>
    <cellStyle name="Calculation 12 30 12 3 2" xfId="8623" xr:uid="{00000000-0005-0000-0000-0000D4200000}"/>
    <cellStyle name="Calculation 12 30 12 4" xfId="8624" xr:uid="{00000000-0005-0000-0000-0000D5200000}"/>
    <cellStyle name="Calculation 12 30 12 5" xfId="8625" xr:uid="{00000000-0005-0000-0000-0000D6200000}"/>
    <cellStyle name="Calculation 12 30 13" xfId="8626" xr:uid="{00000000-0005-0000-0000-0000D7200000}"/>
    <cellStyle name="Calculation 12 30 13 2" xfId="8627" xr:uid="{00000000-0005-0000-0000-0000D8200000}"/>
    <cellStyle name="Calculation 12 30 13 2 2" xfId="8628" xr:uid="{00000000-0005-0000-0000-0000D9200000}"/>
    <cellStyle name="Calculation 12 30 13 2 3" xfId="8629" xr:uid="{00000000-0005-0000-0000-0000DA200000}"/>
    <cellStyle name="Calculation 12 30 13 3" xfId="8630" xr:uid="{00000000-0005-0000-0000-0000DB200000}"/>
    <cellStyle name="Calculation 12 30 13 3 2" xfId="8631" xr:uid="{00000000-0005-0000-0000-0000DC200000}"/>
    <cellStyle name="Calculation 12 30 13 4" xfId="8632" xr:uid="{00000000-0005-0000-0000-0000DD200000}"/>
    <cellStyle name="Calculation 12 30 13 5" xfId="8633" xr:uid="{00000000-0005-0000-0000-0000DE200000}"/>
    <cellStyle name="Calculation 12 30 14" xfId="8634" xr:uid="{00000000-0005-0000-0000-0000DF200000}"/>
    <cellStyle name="Calculation 12 30 14 2" xfId="8635" xr:uid="{00000000-0005-0000-0000-0000E0200000}"/>
    <cellStyle name="Calculation 12 30 14 2 2" xfId="8636" xr:uid="{00000000-0005-0000-0000-0000E1200000}"/>
    <cellStyle name="Calculation 12 30 14 2 3" xfId="8637" xr:uid="{00000000-0005-0000-0000-0000E2200000}"/>
    <cellStyle name="Calculation 12 30 14 3" xfId="8638" xr:uid="{00000000-0005-0000-0000-0000E3200000}"/>
    <cellStyle name="Calculation 12 30 14 3 2" xfId="8639" xr:uid="{00000000-0005-0000-0000-0000E4200000}"/>
    <cellStyle name="Calculation 12 30 14 4" xfId="8640" xr:uid="{00000000-0005-0000-0000-0000E5200000}"/>
    <cellStyle name="Calculation 12 30 14 5" xfId="8641" xr:uid="{00000000-0005-0000-0000-0000E6200000}"/>
    <cellStyle name="Calculation 12 30 15" xfId="8642" xr:uid="{00000000-0005-0000-0000-0000E7200000}"/>
    <cellStyle name="Calculation 12 30 15 2" xfId="8643" xr:uid="{00000000-0005-0000-0000-0000E8200000}"/>
    <cellStyle name="Calculation 12 30 15 2 2" xfId="8644" xr:uid="{00000000-0005-0000-0000-0000E9200000}"/>
    <cellStyle name="Calculation 12 30 15 2 3" xfId="8645" xr:uid="{00000000-0005-0000-0000-0000EA200000}"/>
    <cellStyle name="Calculation 12 30 15 3" xfId="8646" xr:uid="{00000000-0005-0000-0000-0000EB200000}"/>
    <cellStyle name="Calculation 12 30 15 3 2" xfId="8647" xr:uid="{00000000-0005-0000-0000-0000EC200000}"/>
    <cellStyle name="Calculation 12 30 15 4" xfId="8648" xr:uid="{00000000-0005-0000-0000-0000ED200000}"/>
    <cellStyle name="Calculation 12 30 15 5" xfId="8649" xr:uid="{00000000-0005-0000-0000-0000EE200000}"/>
    <cellStyle name="Calculation 12 30 16" xfId="8650" xr:uid="{00000000-0005-0000-0000-0000EF200000}"/>
    <cellStyle name="Calculation 12 30 16 2" xfId="8651" xr:uid="{00000000-0005-0000-0000-0000F0200000}"/>
    <cellStyle name="Calculation 12 30 16 2 2" xfId="8652" xr:uid="{00000000-0005-0000-0000-0000F1200000}"/>
    <cellStyle name="Calculation 12 30 16 2 3" xfId="8653" xr:uid="{00000000-0005-0000-0000-0000F2200000}"/>
    <cellStyle name="Calculation 12 30 16 3" xfId="8654" xr:uid="{00000000-0005-0000-0000-0000F3200000}"/>
    <cellStyle name="Calculation 12 30 16 3 2" xfId="8655" xr:uid="{00000000-0005-0000-0000-0000F4200000}"/>
    <cellStyle name="Calculation 12 30 16 4" xfId="8656" xr:uid="{00000000-0005-0000-0000-0000F5200000}"/>
    <cellStyle name="Calculation 12 30 16 5" xfId="8657" xr:uid="{00000000-0005-0000-0000-0000F6200000}"/>
    <cellStyle name="Calculation 12 30 17" xfId="8658" xr:uid="{00000000-0005-0000-0000-0000F7200000}"/>
    <cellStyle name="Calculation 12 30 17 2" xfId="8659" xr:uid="{00000000-0005-0000-0000-0000F8200000}"/>
    <cellStyle name="Calculation 12 30 17 2 2" xfId="8660" xr:uid="{00000000-0005-0000-0000-0000F9200000}"/>
    <cellStyle name="Calculation 12 30 17 2 3" xfId="8661" xr:uid="{00000000-0005-0000-0000-0000FA200000}"/>
    <cellStyle name="Calculation 12 30 17 3" xfId="8662" xr:uid="{00000000-0005-0000-0000-0000FB200000}"/>
    <cellStyle name="Calculation 12 30 17 3 2" xfId="8663" xr:uid="{00000000-0005-0000-0000-0000FC200000}"/>
    <cellStyle name="Calculation 12 30 17 4" xfId="8664" xr:uid="{00000000-0005-0000-0000-0000FD200000}"/>
    <cellStyle name="Calculation 12 30 17 5" xfId="8665" xr:uid="{00000000-0005-0000-0000-0000FE200000}"/>
    <cellStyle name="Calculation 12 30 18" xfId="8666" xr:uid="{00000000-0005-0000-0000-0000FF200000}"/>
    <cellStyle name="Calculation 12 30 18 2" xfId="8667" xr:uid="{00000000-0005-0000-0000-000000210000}"/>
    <cellStyle name="Calculation 12 30 18 2 2" xfId="8668" xr:uid="{00000000-0005-0000-0000-000001210000}"/>
    <cellStyle name="Calculation 12 30 18 2 3" xfId="8669" xr:uid="{00000000-0005-0000-0000-000002210000}"/>
    <cellStyle name="Calculation 12 30 18 3" xfId="8670" xr:uid="{00000000-0005-0000-0000-000003210000}"/>
    <cellStyle name="Calculation 12 30 18 3 2" xfId="8671" xr:uid="{00000000-0005-0000-0000-000004210000}"/>
    <cellStyle name="Calculation 12 30 18 4" xfId="8672" xr:uid="{00000000-0005-0000-0000-000005210000}"/>
    <cellStyle name="Calculation 12 30 18 5" xfId="8673" xr:uid="{00000000-0005-0000-0000-000006210000}"/>
    <cellStyle name="Calculation 12 30 19" xfId="8674" xr:uid="{00000000-0005-0000-0000-000007210000}"/>
    <cellStyle name="Calculation 12 30 19 2" xfId="8675" xr:uid="{00000000-0005-0000-0000-000008210000}"/>
    <cellStyle name="Calculation 12 30 19 2 2" xfId="8676" xr:uid="{00000000-0005-0000-0000-000009210000}"/>
    <cellStyle name="Calculation 12 30 19 2 3" xfId="8677" xr:uid="{00000000-0005-0000-0000-00000A210000}"/>
    <cellStyle name="Calculation 12 30 19 3" xfId="8678" xr:uid="{00000000-0005-0000-0000-00000B210000}"/>
    <cellStyle name="Calculation 12 30 19 3 2" xfId="8679" xr:uid="{00000000-0005-0000-0000-00000C210000}"/>
    <cellStyle name="Calculation 12 30 19 4" xfId="8680" xr:uid="{00000000-0005-0000-0000-00000D210000}"/>
    <cellStyle name="Calculation 12 30 19 5" xfId="8681" xr:uid="{00000000-0005-0000-0000-00000E210000}"/>
    <cellStyle name="Calculation 12 30 2" xfId="8682" xr:uid="{00000000-0005-0000-0000-00000F210000}"/>
    <cellStyle name="Calculation 12 30 2 2" xfId="8683" xr:uid="{00000000-0005-0000-0000-000010210000}"/>
    <cellStyle name="Calculation 12 30 2 2 2" xfId="8684" xr:uid="{00000000-0005-0000-0000-000011210000}"/>
    <cellStyle name="Calculation 12 30 2 2 3" xfId="8685" xr:uid="{00000000-0005-0000-0000-000012210000}"/>
    <cellStyle name="Calculation 12 30 2 3" xfId="8686" xr:uid="{00000000-0005-0000-0000-000013210000}"/>
    <cellStyle name="Calculation 12 30 2 3 2" xfId="8687" xr:uid="{00000000-0005-0000-0000-000014210000}"/>
    <cellStyle name="Calculation 12 30 2 4" xfId="8688" xr:uid="{00000000-0005-0000-0000-000015210000}"/>
    <cellStyle name="Calculation 12 30 2 5" xfId="8689" xr:uid="{00000000-0005-0000-0000-000016210000}"/>
    <cellStyle name="Calculation 12 30 20" xfId="8690" xr:uid="{00000000-0005-0000-0000-000017210000}"/>
    <cellStyle name="Calculation 12 30 20 2" xfId="8691" xr:uid="{00000000-0005-0000-0000-000018210000}"/>
    <cellStyle name="Calculation 12 30 20 2 2" xfId="8692" xr:uid="{00000000-0005-0000-0000-000019210000}"/>
    <cellStyle name="Calculation 12 30 20 2 3" xfId="8693" xr:uid="{00000000-0005-0000-0000-00001A210000}"/>
    <cellStyle name="Calculation 12 30 20 3" xfId="8694" xr:uid="{00000000-0005-0000-0000-00001B210000}"/>
    <cellStyle name="Calculation 12 30 20 4" xfId="8695" xr:uid="{00000000-0005-0000-0000-00001C210000}"/>
    <cellStyle name="Calculation 12 30 20 5" xfId="8696" xr:uid="{00000000-0005-0000-0000-00001D210000}"/>
    <cellStyle name="Calculation 12 30 21" xfId="8697" xr:uid="{00000000-0005-0000-0000-00001E210000}"/>
    <cellStyle name="Calculation 12 30 21 2" xfId="8698" xr:uid="{00000000-0005-0000-0000-00001F210000}"/>
    <cellStyle name="Calculation 12 30 22" xfId="8699" xr:uid="{00000000-0005-0000-0000-000020210000}"/>
    <cellStyle name="Calculation 12 30 22 2" xfId="8700" xr:uid="{00000000-0005-0000-0000-000021210000}"/>
    <cellStyle name="Calculation 12 30 3" xfId="8701" xr:uid="{00000000-0005-0000-0000-000022210000}"/>
    <cellStyle name="Calculation 12 30 3 2" xfId="8702" xr:uid="{00000000-0005-0000-0000-000023210000}"/>
    <cellStyle name="Calculation 12 30 3 2 2" xfId="8703" xr:uid="{00000000-0005-0000-0000-000024210000}"/>
    <cellStyle name="Calculation 12 30 3 2 3" xfId="8704" xr:uid="{00000000-0005-0000-0000-000025210000}"/>
    <cellStyle name="Calculation 12 30 3 3" xfId="8705" xr:uid="{00000000-0005-0000-0000-000026210000}"/>
    <cellStyle name="Calculation 12 30 3 3 2" xfId="8706" xr:uid="{00000000-0005-0000-0000-000027210000}"/>
    <cellStyle name="Calculation 12 30 3 4" xfId="8707" xr:uid="{00000000-0005-0000-0000-000028210000}"/>
    <cellStyle name="Calculation 12 30 3 5" xfId="8708" xr:uid="{00000000-0005-0000-0000-000029210000}"/>
    <cellStyle name="Calculation 12 30 4" xfId="8709" xr:uid="{00000000-0005-0000-0000-00002A210000}"/>
    <cellStyle name="Calculation 12 30 4 2" xfId="8710" xr:uid="{00000000-0005-0000-0000-00002B210000}"/>
    <cellStyle name="Calculation 12 30 4 2 2" xfId="8711" xr:uid="{00000000-0005-0000-0000-00002C210000}"/>
    <cellStyle name="Calculation 12 30 4 2 3" xfId="8712" xr:uid="{00000000-0005-0000-0000-00002D210000}"/>
    <cellStyle name="Calculation 12 30 4 3" xfId="8713" xr:uid="{00000000-0005-0000-0000-00002E210000}"/>
    <cellStyle name="Calculation 12 30 4 3 2" xfId="8714" xr:uid="{00000000-0005-0000-0000-00002F210000}"/>
    <cellStyle name="Calculation 12 30 4 4" xfId="8715" xr:uid="{00000000-0005-0000-0000-000030210000}"/>
    <cellStyle name="Calculation 12 30 4 5" xfId="8716" xr:uid="{00000000-0005-0000-0000-000031210000}"/>
    <cellStyle name="Calculation 12 30 5" xfId="8717" xr:uid="{00000000-0005-0000-0000-000032210000}"/>
    <cellStyle name="Calculation 12 30 5 2" xfId="8718" xr:uid="{00000000-0005-0000-0000-000033210000}"/>
    <cellStyle name="Calculation 12 30 5 2 2" xfId="8719" xr:uid="{00000000-0005-0000-0000-000034210000}"/>
    <cellStyle name="Calculation 12 30 5 2 3" xfId="8720" xr:uid="{00000000-0005-0000-0000-000035210000}"/>
    <cellStyle name="Calculation 12 30 5 3" xfId="8721" xr:uid="{00000000-0005-0000-0000-000036210000}"/>
    <cellStyle name="Calculation 12 30 5 3 2" xfId="8722" xr:uid="{00000000-0005-0000-0000-000037210000}"/>
    <cellStyle name="Calculation 12 30 5 4" xfId="8723" xr:uid="{00000000-0005-0000-0000-000038210000}"/>
    <cellStyle name="Calculation 12 30 5 5" xfId="8724" xr:uid="{00000000-0005-0000-0000-000039210000}"/>
    <cellStyle name="Calculation 12 30 6" xfId="8725" xr:uid="{00000000-0005-0000-0000-00003A210000}"/>
    <cellStyle name="Calculation 12 30 6 2" xfId="8726" xr:uid="{00000000-0005-0000-0000-00003B210000}"/>
    <cellStyle name="Calculation 12 30 6 2 2" xfId="8727" xr:uid="{00000000-0005-0000-0000-00003C210000}"/>
    <cellStyle name="Calculation 12 30 6 2 3" xfId="8728" xr:uid="{00000000-0005-0000-0000-00003D210000}"/>
    <cellStyle name="Calculation 12 30 6 3" xfId="8729" xr:uid="{00000000-0005-0000-0000-00003E210000}"/>
    <cellStyle name="Calculation 12 30 6 3 2" xfId="8730" xr:uid="{00000000-0005-0000-0000-00003F210000}"/>
    <cellStyle name="Calculation 12 30 6 4" xfId="8731" xr:uid="{00000000-0005-0000-0000-000040210000}"/>
    <cellStyle name="Calculation 12 30 6 5" xfId="8732" xr:uid="{00000000-0005-0000-0000-000041210000}"/>
    <cellStyle name="Calculation 12 30 7" xfId="8733" xr:uid="{00000000-0005-0000-0000-000042210000}"/>
    <cellStyle name="Calculation 12 30 7 2" xfId="8734" xr:uid="{00000000-0005-0000-0000-000043210000}"/>
    <cellStyle name="Calculation 12 30 7 2 2" xfId="8735" xr:uid="{00000000-0005-0000-0000-000044210000}"/>
    <cellStyle name="Calculation 12 30 7 2 3" xfId="8736" xr:uid="{00000000-0005-0000-0000-000045210000}"/>
    <cellStyle name="Calculation 12 30 7 3" xfId="8737" xr:uid="{00000000-0005-0000-0000-000046210000}"/>
    <cellStyle name="Calculation 12 30 7 3 2" xfId="8738" xr:uid="{00000000-0005-0000-0000-000047210000}"/>
    <cellStyle name="Calculation 12 30 7 4" xfId="8739" xr:uid="{00000000-0005-0000-0000-000048210000}"/>
    <cellStyle name="Calculation 12 30 7 5" xfId="8740" xr:uid="{00000000-0005-0000-0000-000049210000}"/>
    <cellStyle name="Calculation 12 30 8" xfId="8741" xr:uid="{00000000-0005-0000-0000-00004A210000}"/>
    <cellStyle name="Calculation 12 30 8 2" xfId="8742" xr:uid="{00000000-0005-0000-0000-00004B210000}"/>
    <cellStyle name="Calculation 12 30 8 2 2" xfId="8743" xr:uid="{00000000-0005-0000-0000-00004C210000}"/>
    <cellStyle name="Calculation 12 30 8 2 3" xfId="8744" xr:uid="{00000000-0005-0000-0000-00004D210000}"/>
    <cellStyle name="Calculation 12 30 8 3" xfId="8745" xr:uid="{00000000-0005-0000-0000-00004E210000}"/>
    <cellStyle name="Calculation 12 30 8 3 2" xfId="8746" xr:uid="{00000000-0005-0000-0000-00004F210000}"/>
    <cellStyle name="Calculation 12 30 8 4" xfId="8747" xr:uid="{00000000-0005-0000-0000-000050210000}"/>
    <cellStyle name="Calculation 12 30 8 5" xfId="8748" xr:uid="{00000000-0005-0000-0000-000051210000}"/>
    <cellStyle name="Calculation 12 30 9" xfId="8749" xr:uid="{00000000-0005-0000-0000-000052210000}"/>
    <cellStyle name="Calculation 12 30 9 2" xfId="8750" xr:uid="{00000000-0005-0000-0000-000053210000}"/>
    <cellStyle name="Calculation 12 30 9 2 2" xfId="8751" xr:uid="{00000000-0005-0000-0000-000054210000}"/>
    <cellStyle name="Calculation 12 30 9 2 3" xfId="8752" xr:uid="{00000000-0005-0000-0000-000055210000}"/>
    <cellStyle name="Calculation 12 30 9 3" xfId="8753" xr:uid="{00000000-0005-0000-0000-000056210000}"/>
    <cellStyle name="Calculation 12 30 9 3 2" xfId="8754" xr:uid="{00000000-0005-0000-0000-000057210000}"/>
    <cellStyle name="Calculation 12 30 9 4" xfId="8755" xr:uid="{00000000-0005-0000-0000-000058210000}"/>
    <cellStyle name="Calculation 12 30 9 5" xfId="8756" xr:uid="{00000000-0005-0000-0000-000059210000}"/>
    <cellStyle name="Calculation 12 31" xfId="8757" xr:uid="{00000000-0005-0000-0000-00005A210000}"/>
    <cellStyle name="Calculation 12 31 2" xfId="8758" xr:uid="{00000000-0005-0000-0000-00005B210000}"/>
    <cellStyle name="Calculation 12 31 2 2" xfId="8759" xr:uid="{00000000-0005-0000-0000-00005C210000}"/>
    <cellStyle name="Calculation 12 31 2 3" xfId="8760" xr:uid="{00000000-0005-0000-0000-00005D210000}"/>
    <cellStyle name="Calculation 12 31 3" xfId="8761" xr:uid="{00000000-0005-0000-0000-00005E210000}"/>
    <cellStyle name="Calculation 12 31 3 2" xfId="8762" xr:uid="{00000000-0005-0000-0000-00005F210000}"/>
    <cellStyle name="Calculation 12 31 4" xfId="8763" xr:uid="{00000000-0005-0000-0000-000060210000}"/>
    <cellStyle name="Calculation 12 31 5" xfId="8764" xr:uid="{00000000-0005-0000-0000-000061210000}"/>
    <cellStyle name="Calculation 12 32" xfId="8765" xr:uid="{00000000-0005-0000-0000-000062210000}"/>
    <cellStyle name="Calculation 12 32 2" xfId="8766" xr:uid="{00000000-0005-0000-0000-000063210000}"/>
    <cellStyle name="Calculation 12 32 2 2" xfId="8767" xr:uid="{00000000-0005-0000-0000-000064210000}"/>
    <cellStyle name="Calculation 12 32 2 3" xfId="8768" xr:uid="{00000000-0005-0000-0000-000065210000}"/>
    <cellStyle name="Calculation 12 32 3" xfId="8769" xr:uid="{00000000-0005-0000-0000-000066210000}"/>
    <cellStyle name="Calculation 12 32 3 2" xfId="8770" xr:uid="{00000000-0005-0000-0000-000067210000}"/>
    <cellStyle name="Calculation 12 32 4" xfId="8771" xr:uid="{00000000-0005-0000-0000-000068210000}"/>
    <cellStyle name="Calculation 12 32 5" xfId="8772" xr:uid="{00000000-0005-0000-0000-000069210000}"/>
    <cellStyle name="Calculation 12 33" xfId="8773" xr:uid="{00000000-0005-0000-0000-00006A210000}"/>
    <cellStyle name="Calculation 12 33 2" xfId="8774" xr:uid="{00000000-0005-0000-0000-00006B210000}"/>
    <cellStyle name="Calculation 12 33 2 2" xfId="8775" xr:uid="{00000000-0005-0000-0000-00006C210000}"/>
    <cellStyle name="Calculation 12 33 2 3" xfId="8776" xr:uid="{00000000-0005-0000-0000-00006D210000}"/>
    <cellStyle name="Calculation 12 33 3" xfId="8777" xr:uid="{00000000-0005-0000-0000-00006E210000}"/>
    <cellStyle name="Calculation 12 33 3 2" xfId="8778" xr:uid="{00000000-0005-0000-0000-00006F210000}"/>
    <cellStyle name="Calculation 12 33 4" xfId="8779" xr:uid="{00000000-0005-0000-0000-000070210000}"/>
    <cellStyle name="Calculation 12 33 5" xfId="8780" xr:uid="{00000000-0005-0000-0000-000071210000}"/>
    <cellStyle name="Calculation 12 34" xfId="8781" xr:uid="{00000000-0005-0000-0000-000072210000}"/>
    <cellStyle name="Calculation 12 34 2" xfId="8782" xr:uid="{00000000-0005-0000-0000-000073210000}"/>
    <cellStyle name="Calculation 12 34 2 2" xfId="8783" xr:uid="{00000000-0005-0000-0000-000074210000}"/>
    <cellStyle name="Calculation 12 34 2 3" xfId="8784" xr:uid="{00000000-0005-0000-0000-000075210000}"/>
    <cellStyle name="Calculation 12 34 3" xfId="8785" xr:uid="{00000000-0005-0000-0000-000076210000}"/>
    <cellStyle name="Calculation 12 34 3 2" xfId="8786" xr:uid="{00000000-0005-0000-0000-000077210000}"/>
    <cellStyle name="Calculation 12 34 4" xfId="8787" xr:uid="{00000000-0005-0000-0000-000078210000}"/>
    <cellStyle name="Calculation 12 34 5" xfId="8788" xr:uid="{00000000-0005-0000-0000-000079210000}"/>
    <cellStyle name="Calculation 12 35" xfId="8789" xr:uid="{00000000-0005-0000-0000-00007A210000}"/>
    <cellStyle name="Calculation 12 35 2" xfId="8790" xr:uid="{00000000-0005-0000-0000-00007B210000}"/>
    <cellStyle name="Calculation 12 35 2 2" xfId="8791" xr:uid="{00000000-0005-0000-0000-00007C210000}"/>
    <cellStyle name="Calculation 12 35 2 3" xfId="8792" xr:uid="{00000000-0005-0000-0000-00007D210000}"/>
    <cellStyle name="Calculation 12 35 3" xfId="8793" xr:uid="{00000000-0005-0000-0000-00007E210000}"/>
    <cellStyle name="Calculation 12 35 3 2" xfId="8794" xr:uid="{00000000-0005-0000-0000-00007F210000}"/>
    <cellStyle name="Calculation 12 35 4" xfId="8795" xr:uid="{00000000-0005-0000-0000-000080210000}"/>
    <cellStyle name="Calculation 12 35 5" xfId="8796" xr:uid="{00000000-0005-0000-0000-000081210000}"/>
    <cellStyle name="Calculation 12 36" xfId="8797" xr:uid="{00000000-0005-0000-0000-000082210000}"/>
    <cellStyle name="Calculation 12 36 2" xfId="8798" xr:uid="{00000000-0005-0000-0000-000083210000}"/>
    <cellStyle name="Calculation 12 36 2 2" xfId="8799" xr:uid="{00000000-0005-0000-0000-000084210000}"/>
    <cellStyle name="Calculation 12 36 2 3" xfId="8800" xr:uid="{00000000-0005-0000-0000-000085210000}"/>
    <cellStyle name="Calculation 12 36 3" xfId="8801" xr:uid="{00000000-0005-0000-0000-000086210000}"/>
    <cellStyle name="Calculation 12 36 3 2" xfId="8802" xr:uid="{00000000-0005-0000-0000-000087210000}"/>
    <cellStyle name="Calculation 12 36 4" xfId="8803" xr:uid="{00000000-0005-0000-0000-000088210000}"/>
    <cellStyle name="Calculation 12 36 5" xfId="8804" xr:uid="{00000000-0005-0000-0000-000089210000}"/>
    <cellStyle name="Calculation 12 37" xfId="8805" xr:uid="{00000000-0005-0000-0000-00008A210000}"/>
    <cellStyle name="Calculation 12 37 2" xfId="8806" xr:uid="{00000000-0005-0000-0000-00008B210000}"/>
    <cellStyle name="Calculation 12 37 2 2" xfId="8807" xr:uid="{00000000-0005-0000-0000-00008C210000}"/>
    <cellStyle name="Calculation 12 37 2 3" xfId="8808" xr:uid="{00000000-0005-0000-0000-00008D210000}"/>
    <cellStyle name="Calculation 12 37 3" xfId="8809" xr:uid="{00000000-0005-0000-0000-00008E210000}"/>
    <cellStyle name="Calculation 12 37 3 2" xfId="8810" xr:uid="{00000000-0005-0000-0000-00008F210000}"/>
    <cellStyle name="Calculation 12 37 4" xfId="8811" xr:uid="{00000000-0005-0000-0000-000090210000}"/>
    <cellStyle name="Calculation 12 37 5" xfId="8812" xr:uid="{00000000-0005-0000-0000-000091210000}"/>
    <cellStyle name="Calculation 12 38" xfId="8813" xr:uid="{00000000-0005-0000-0000-000092210000}"/>
    <cellStyle name="Calculation 12 38 2" xfId="8814" xr:uid="{00000000-0005-0000-0000-000093210000}"/>
    <cellStyle name="Calculation 12 38 2 2" xfId="8815" xr:uid="{00000000-0005-0000-0000-000094210000}"/>
    <cellStyle name="Calculation 12 38 2 3" xfId="8816" xr:uid="{00000000-0005-0000-0000-000095210000}"/>
    <cellStyle name="Calculation 12 38 3" xfId="8817" xr:uid="{00000000-0005-0000-0000-000096210000}"/>
    <cellStyle name="Calculation 12 38 3 2" xfId="8818" xr:uid="{00000000-0005-0000-0000-000097210000}"/>
    <cellStyle name="Calculation 12 38 4" xfId="8819" xr:uid="{00000000-0005-0000-0000-000098210000}"/>
    <cellStyle name="Calculation 12 38 5" xfId="8820" xr:uid="{00000000-0005-0000-0000-000099210000}"/>
    <cellStyle name="Calculation 12 39" xfId="8821" xr:uid="{00000000-0005-0000-0000-00009A210000}"/>
    <cellStyle name="Calculation 12 39 2" xfId="8822" xr:uid="{00000000-0005-0000-0000-00009B210000}"/>
    <cellStyle name="Calculation 12 39 2 2" xfId="8823" xr:uid="{00000000-0005-0000-0000-00009C210000}"/>
    <cellStyle name="Calculation 12 39 2 3" xfId="8824" xr:uid="{00000000-0005-0000-0000-00009D210000}"/>
    <cellStyle name="Calculation 12 39 3" xfId="8825" xr:uid="{00000000-0005-0000-0000-00009E210000}"/>
    <cellStyle name="Calculation 12 39 3 2" xfId="8826" xr:uid="{00000000-0005-0000-0000-00009F210000}"/>
    <cellStyle name="Calculation 12 39 4" xfId="8827" xr:uid="{00000000-0005-0000-0000-0000A0210000}"/>
    <cellStyle name="Calculation 12 39 5" xfId="8828" xr:uid="{00000000-0005-0000-0000-0000A1210000}"/>
    <cellStyle name="Calculation 12 4" xfId="8829" xr:uid="{00000000-0005-0000-0000-0000A2210000}"/>
    <cellStyle name="Calculation 12 4 10" xfId="8830" xr:uid="{00000000-0005-0000-0000-0000A3210000}"/>
    <cellStyle name="Calculation 12 4 10 2" xfId="8831" xr:uid="{00000000-0005-0000-0000-0000A4210000}"/>
    <cellStyle name="Calculation 12 4 10 2 2" xfId="8832" xr:uid="{00000000-0005-0000-0000-0000A5210000}"/>
    <cellStyle name="Calculation 12 4 10 2 3" xfId="8833" xr:uid="{00000000-0005-0000-0000-0000A6210000}"/>
    <cellStyle name="Calculation 12 4 10 3" xfId="8834" xr:uid="{00000000-0005-0000-0000-0000A7210000}"/>
    <cellStyle name="Calculation 12 4 10 3 2" xfId="8835" xr:uid="{00000000-0005-0000-0000-0000A8210000}"/>
    <cellStyle name="Calculation 12 4 10 4" xfId="8836" xr:uid="{00000000-0005-0000-0000-0000A9210000}"/>
    <cellStyle name="Calculation 12 4 10 5" xfId="8837" xr:uid="{00000000-0005-0000-0000-0000AA210000}"/>
    <cellStyle name="Calculation 12 4 11" xfId="8838" xr:uid="{00000000-0005-0000-0000-0000AB210000}"/>
    <cellStyle name="Calculation 12 4 11 2" xfId="8839" xr:uid="{00000000-0005-0000-0000-0000AC210000}"/>
    <cellStyle name="Calculation 12 4 11 2 2" xfId="8840" xr:uid="{00000000-0005-0000-0000-0000AD210000}"/>
    <cellStyle name="Calculation 12 4 11 2 3" xfId="8841" xr:uid="{00000000-0005-0000-0000-0000AE210000}"/>
    <cellStyle name="Calculation 12 4 11 3" xfId="8842" xr:uid="{00000000-0005-0000-0000-0000AF210000}"/>
    <cellStyle name="Calculation 12 4 11 3 2" xfId="8843" xr:uid="{00000000-0005-0000-0000-0000B0210000}"/>
    <cellStyle name="Calculation 12 4 11 4" xfId="8844" xr:uid="{00000000-0005-0000-0000-0000B1210000}"/>
    <cellStyle name="Calculation 12 4 11 5" xfId="8845" xr:uid="{00000000-0005-0000-0000-0000B2210000}"/>
    <cellStyle name="Calculation 12 4 12" xfId="8846" xr:uid="{00000000-0005-0000-0000-0000B3210000}"/>
    <cellStyle name="Calculation 12 4 12 2" xfId="8847" xr:uid="{00000000-0005-0000-0000-0000B4210000}"/>
    <cellStyle name="Calculation 12 4 12 2 2" xfId="8848" xr:uid="{00000000-0005-0000-0000-0000B5210000}"/>
    <cellStyle name="Calculation 12 4 12 2 3" xfId="8849" xr:uid="{00000000-0005-0000-0000-0000B6210000}"/>
    <cellStyle name="Calculation 12 4 12 3" xfId="8850" xr:uid="{00000000-0005-0000-0000-0000B7210000}"/>
    <cellStyle name="Calculation 12 4 12 3 2" xfId="8851" xr:uid="{00000000-0005-0000-0000-0000B8210000}"/>
    <cellStyle name="Calculation 12 4 12 4" xfId="8852" xr:uid="{00000000-0005-0000-0000-0000B9210000}"/>
    <cellStyle name="Calculation 12 4 12 5" xfId="8853" xr:uid="{00000000-0005-0000-0000-0000BA210000}"/>
    <cellStyle name="Calculation 12 4 13" xfId="8854" xr:uid="{00000000-0005-0000-0000-0000BB210000}"/>
    <cellStyle name="Calculation 12 4 13 2" xfId="8855" xr:uid="{00000000-0005-0000-0000-0000BC210000}"/>
    <cellStyle name="Calculation 12 4 13 2 2" xfId="8856" xr:uid="{00000000-0005-0000-0000-0000BD210000}"/>
    <cellStyle name="Calculation 12 4 13 2 3" xfId="8857" xr:uid="{00000000-0005-0000-0000-0000BE210000}"/>
    <cellStyle name="Calculation 12 4 13 3" xfId="8858" xr:uid="{00000000-0005-0000-0000-0000BF210000}"/>
    <cellStyle name="Calculation 12 4 13 3 2" xfId="8859" xr:uid="{00000000-0005-0000-0000-0000C0210000}"/>
    <cellStyle name="Calculation 12 4 13 4" xfId="8860" xr:uid="{00000000-0005-0000-0000-0000C1210000}"/>
    <cellStyle name="Calculation 12 4 13 5" xfId="8861" xr:uid="{00000000-0005-0000-0000-0000C2210000}"/>
    <cellStyle name="Calculation 12 4 14" xfId="8862" xr:uid="{00000000-0005-0000-0000-0000C3210000}"/>
    <cellStyle name="Calculation 12 4 14 2" xfId="8863" xr:uid="{00000000-0005-0000-0000-0000C4210000}"/>
    <cellStyle name="Calculation 12 4 14 2 2" xfId="8864" xr:uid="{00000000-0005-0000-0000-0000C5210000}"/>
    <cellStyle name="Calculation 12 4 14 2 3" xfId="8865" xr:uid="{00000000-0005-0000-0000-0000C6210000}"/>
    <cellStyle name="Calculation 12 4 14 3" xfId="8866" xr:uid="{00000000-0005-0000-0000-0000C7210000}"/>
    <cellStyle name="Calculation 12 4 14 3 2" xfId="8867" xr:uid="{00000000-0005-0000-0000-0000C8210000}"/>
    <cellStyle name="Calculation 12 4 14 4" xfId="8868" xr:uid="{00000000-0005-0000-0000-0000C9210000}"/>
    <cellStyle name="Calculation 12 4 14 5" xfId="8869" xr:uid="{00000000-0005-0000-0000-0000CA210000}"/>
    <cellStyle name="Calculation 12 4 15" xfId="8870" xr:uid="{00000000-0005-0000-0000-0000CB210000}"/>
    <cellStyle name="Calculation 12 4 15 2" xfId="8871" xr:uid="{00000000-0005-0000-0000-0000CC210000}"/>
    <cellStyle name="Calculation 12 4 15 2 2" xfId="8872" xr:uid="{00000000-0005-0000-0000-0000CD210000}"/>
    <cellStyle name="Calculation 12 4 15 2 3" xfId="8873" xr:uid="{00000000-0005-0000-0000-0000CE210000}"/>
    <cellStyle name="Calculation 12 4 15 3" xfId="8874" xr:uid="{00000000-0005-0000-0000-0000CF210000}"/>
    <cellStyle name="Calculation 12 4 15 3 2" xfId="8875" xr:uid="{00000000-0005-0000-0000-0000D0210000}"/>
    <cellStyle name="Calculation 12 4 15 4" xfId="8876" xr:uid="{00000000-0005-0000-0000-0000D1210000}"/>
    <cellStyle name="Calculation 12 4 15 5" xfId="8877" xr:uid="{00000000-0005-0000-0000-0000D2210000}"/>
    <cellStyle name="Calculation 12 4 16" xfId="8878" xr:uid="{00000000-0005-0000-0000-0000D3210000}"/>
    <cellStyle name="Calculation 12 4 16 2" xfId="8879" xr:uid="{00000000-0005-0000-0000-0000D4210000}"/>
    <cellStyle name="Calculation 12 4 16 2 2" xfId="8880" xr:uid="{00000000-0005-0000-0000-0000D5210000}"/>
    <cellStyle name="Calculation 12 4 16 2 3" xfId="8881" xr:uid="{00000000-0005-0000-0000-0000D6210000}"/>
    <cellStyle name="Calculation 12 4 16 3" xfId="8882" xr:uid="{00000000-0005-0000-0000-0000D7210000}"/>
    <cellStyle name="Calculation 12 4 16 3 2" xfId="8883" xr:uid="{00000000-0005-0000-0000-0000D8210000}"/>
    <cellStyle name="Calculation 12 4 16 4" xfId="8884" xr:uid="{00000000-0005-0000-0000-0000D9210000}"/>
    <cellStyle name="Calculation 12 4 16 5" xfId="8885" xr:uid="{00000000-0005-0000-0000-0000DA210000}"/>
    <cellStyle name="Calculation 12 4 17" xfId="8886" xr:uid="{00000000-0005-0000-0000-0000DB210000}"/>
    <cellStyle name="Calculation 12 4 17 2" xfId="8887" xr:uid="{00000000-0005-0000-0000-0000DC210000}"/>
    <cellStyle name="Calculation 12 4 17 2 2" xfId="8888" xr:uid="{00000000-0005-0000-0000-0000DD210000}"/>
    <cellStyle name="Calculation 12 4 17 2 3" xfId="8889" xr:uid="{00000000-0005-0000-0000-0000DE210000}"/>
    <cellStyle name="Calculation 12 4 17 3" xfId="8890" xr:uid="{00000000-0005-0000-0000-0000DF210000}"/>
    <cellStyle name="Calculation 12 4 17 3 2" xfId="8891" xr:uid="{00000000-0005-0000-0000-0000E0210000}"/>
    <cellStyle name="Calculation 12 4 17 4" xfId="8892" xr:uid="{00000000-0005-0000-0000-0000E1210000}"/>
    <cellStyle name="Calculation 12 4 17 5" xfId="8893" xr:uid="{00000000-0005-0000-0000-0000E2210000}"/>
    <cellStyle name="Calculation 12 4 18" xfId="8894" xr:uid="{00000000-0005-0000-0000-0000E3210000}"/>
    <cellStyle name="Calculation 12 4 18 2" xfId="8895" xr:uid="{00000000-0005-0000-0000-0000E4210000}"/>
    <cellStyle name="Calculation 12 4 18 2 2" xfId="8896" xr:uid="{00000000-0005-0000-0000-0000E5210000}"/>
    <cellStyle name="Calculation 12 4 18 2 3" xfId="8897" xr:uid="{00000000-0005-0000-0000-0000E6210000}"/>
    <cellStyle name="Calculation 12 4 18 3" xfId="8898" xr:uid="{00000000-0005-0000-0000-0000E7210000}"/>
    <cellStyle name="Calculation 12 4 18 3 2" xfId="8899" xr:uid="{00000000-0005-0000-0000-0000E8210000}"/>
    <cellStyle name="Calculation 12 4 18 4" xfId="8900" xr:uid="{00000000-0005-0000-0000-0000E9210000}"/>
    <cellStyle name="Calculation 12 4 18 5" xfId="8901" xr:uid="{00000000-0005-0000-0000-0000EA210000}"/>
    <cellStyle name="Calculation 12 4 19" xfId="8902" xr:uid="{00000000-0005-0000-0000-0000EB210000}"/>
    <cellStyle name="Calculation 12 4 19 2" xfId="8903" xr:uid="{00000000-0005-0000-0000-0000EC210000}"/>
    <cellStyle name="Calculation 12 4 19 2 2" xfId="8904" xr:uid="{00000000-0005-0000-0000-0000ED210000}"/>
    <cellStyle name="Calculation 12 4 19 2 3" xfId="8905" xr:uid="{00000000-0005-0000-0000-0000EE210000}"/>
    <cellStyle name="Calculation 12 4 19 3" xfId="8906" xr:uid="{00000000-0005-0000-0000-0000EF210000}"/>
    <cellStyle name="Calculation 12 4 19 3 2" xfId="8907" xr:uid="{00000000-0005-0000-0000-0000F0210000}"/>
    <cellStyle name="Calculation 12 4 19 4" xfId="8908" xr:uid="{00000000-0005-0000-0000-0000F1210000}"/>
    <cellStyle name="Calculation 12 4 19 5" xfId="8909" xr:uid="{00000000-0005-0000-0000-0000F2210000}"/>
    <cellStyle name="Calculation 12 4 2" xfId="8910" xr:uid="{00000000-0005-0000-0000-0000F3210000}"/>
    <cellStyle name="Calculation 12 4 2 2" xfId="8911" xr:uid="{00000000-0005-0000-0000-0000F4210000}"/>
    <cellStyle name="Calculation 12 4 2 2 2" xfId="8912" xr:uid="{00000000-0005-0000-0000-0000F5210000}"/>
    <cellStyle name="Calculation 12 4 2 2 3" xfId="8913" xr:uid="{00000000-0005-0000-0000-0000F6210000}"/>
    <cellStyle name="Calculation 12 4 2 3" xfId="8914" xr:uid="{00000000-0005-0000-0000-0000F7210000}"/>
    <cellStyle name="Calculation 12 4 2 3 2" xfId="8915" xr:uid="{00000000-0005-0000-0000-0000F8210000}"/>
    <cellStyle name="Calculation 12 4 2 4" xfId="8916" xr:uid="{00000000-0005-0000-0000-0000F9210000}"/>
    <cellStyle name="Calculation 12 4 2 5" xfId="8917" xr:uid="{00000000-0005-0000-0000-0000FA210000}"/>
    <cellStyle name="Calculation 12 4 20" xfId="8918" xr:uid="{00000000-0005-0000-0000-0000FB210000}"/>
    <cellStyle name="Calculation 12 4 20 2" xfId="8919" xr:uid="{00000000-0005-0000-0000-0000FC210000}"/>
    <cellStyle name="Calculation 12 4 20 2 2" xfId="8920" xr:uid="{00000000-0005-0000-0000-0000FD210000}"/>
    <cellStyle name="Calculation 12 4 20 2 3" xfId="8921" xr:uid="{00000000-0005-0000-0000-0000FE210000}"/>
    <cellStyle name="Calculation 12 4 20 3" xfId="8922" xr:uid="{00000000-0005-0000-0000-0000FF210000}"/>
    <cellStyle name="Calculation 12 4 20 4" xfId="8923" xr:uid="{00000000-0005-0000-0000-000000220000}"/>
    <cellStyle name="Calculation 12 4 20 5" xfId="8924" xr:uid="{00000000-0005-0000-0000-000001220000}"/>
    <cellStyle name="Calculation 12 4 21" xfId="8925" xr:uid="{00000000-0005-0000-0000-000002220000}"/>
    <cellStyle name="Calculation 12 4 21 2" xfId="8926" xr:uid="{00000000-0005-0000-0000-000003220000}"/>
    <cellStyle name="Calculation 12 4 22" xfId="8927" xr:uid="{00000000-0005-0000-0000-000004220000}"/>
    <cellStyle name="Calculation 12 4 22 2" xfId="8928" xr:uid="{00000000-0005-0000-0000-000005220000}"/>
    <cellStyle name="Calculation 12 4 3" xfId="8929" xr:uid="{00000000-0005-0000-0000-000006220000}"/>
    <cellStyle name="Calculation 12 4 3 2" xfId="8930" xr:uid="{00000000-0005-0000-0000-000007220000}"/>
    <cellStyle name="Calculation 12 4 3 2 2" xfId="8931" xr:uid="{00000000-0005-0000-0000-000008220000}"/>
    <cellStyle name="Calculation 12 4 3 2 3" xfId="8932" xr:uid="{00000000-0005-0000-0000-000009220000}"/>
    <cellStyle name="Calculation 12 4 3 3" xfId="8933" xr:uid="{00000000-0005-0000-0000-00000A220000}"/>
    <cellStyle name="Calculation 12 4 3 3 2" xfId="8934" xr:uid="{00000000-0005-0000-0000-00000B220000}"/>
    <cellStyle name="Calculation 12 4 3 4" xfId="8935" xr:uid="{00000000-0005-0000-0000-00000C220000}"/>
    <cellStyle name="Calculation 12 4 3 5" xfId="8936" xr:uid="{00000000-0005-0000-0000-00000D220000}"/>
    <cellStyle name="Calculation 12 4 4" xfId="8937" xr:uid="{00000000-0005-0000-0000-00000E220000}"/>
    <cellStyle name="Calculation 12 4 4 2" xfId="8938" xr:uid="{00000000-0005-0000-0000-00000F220000}"/>
    <cellStyle name="Calculation 12 4 4 2 2" xfId="8939" xr:uid="{00000000-0005-0000-0000-000010220000}"/>
    <cellStyle name="Calculation 12 4 4 2 3" xfId="8940" xr:uid="{00000000-0005-0000-0000-000011220000}"/>
    <cellStyle name="Calculation 12 4 4 3" xfId="8941" xr:uid="{00000000-0005-0000-0000-000012220000}"/>
    <cellStyle name="Calculation 12 4 4 3 2" xfId="8942" xr:uid="{00000000-0005-0000-0000-000013220000}"/>
    <cellStyle name="Calculation 12 4 4 4" xfId="8943" xr:uid="{00000000-0005-0000-0000-000014220000}"/>
    <cellStyle name="Calculation 12 4 4 5" xfId="8944" xr:uid="{00000000-0005-0000-0000-000015220000}"/>
    <cellStyle name="Calculation 12 4 5" xfId="8945" xr:uid="{00000000-0005-0000-0000-000016220000}"/>
    <cellStyle name="Calculation 12 4 5 2" xfId="8946" xr:uid="{00000000-0005-0000-0000-000017220000}"/>
    <cellStyle name="Calculation 12 4 5 2 2" xfId="8947" xr:uid="{00000000-0005-0000-0000-000018220000}"/>
    <cellStyle name="Calculation 12 4 5 2 3" xfId="8948" xr:uid="{00000000-0005-0000-0000-000019220000}"/>
    <cellStyle name="Calculation 12 4 5 3" xfId="8949" xr:uid="{00000000-0005-0000-0000-00001A220000}"/>
    <cellStyle name="Calculation 12 4 5 3 2" xfId="8950" xr:uid="{00000000-0005-0000-0000-00001B220000}"/>
    <cellStyle name="Calculation 12 4 5 4" xfId="8951" xr:uid="{00000000-0005-0000-0000-00001C220000}"/>
    <cellStyle name="Calculation 12 4 5 5" xfId="8952" xr:uid="{00000000-0005-0000-0000-00001D220000}"/>
    <cellStyle name="Calculation 12 4 6" xfId="8953" xr:uid="{00000000-0005-0000-0000-00001E220000}"/>
    <cellStyle name="Calculation 12 4 6 2" xfId="8954" xr:uid="{00000000-0005-0000-0000-00001F220000}"/>
    <cellStyle name="Calculation 12 4 6 2 2" xfId="8955" xr:uid="{00000000-0005-0000-0000-000020220000}"/>
    <cellStyle name="Calculation 12 4 6 2 3" xfId="8956" xr:uid="{00000000-0005-0000-0000-000021220000}"/>
    <cellStyle name="Calculation 12 4 6 3" xfId="8957" xr:uid="{00000000-0005-0000-0000-000022220000}"/>
    <cellStyle name="Calculation 12 4 6 3 2" xfId="8958" xr:uid="{00000000-0005-0000-0000-000023220000}"/>
    <cellStyle name="Calculation 12 4 6 4" xfId="8959" xr:uid="{00000000-0005-0000-0000-000024220000}"/>
    <cellStyle name="Calculation 12 4 6 5" xfId="8960" xr:uid="{00000000-0005-0000-0000-000025220000}"/>
    <cellStyle name="Calculation 12 4 7" xfId="8961" xr:uid="{00000000-0005-0000-0000-000026220000}"/>
    <cellStyle name="Calculation 12 4 7 2" xfId="8962" xr:uid="{00000000-0005-0000-0000-000027220000}"/>
    <cellStyle name="Calculation 12 4 7 2 2" xfId="8963" xr:uid="{00000000-0005-0000-0000-000028220000}"/>
    <cellStyle name="Calculation 12 4 7 2 3" xfId="8964" xr:uid="{00000000-0005-0000-0000-000029220000}"/>
    <cellStyle name="Calculation 12 4 7 3" xfId="8965" xr:uid="{00000000-0005-0000-0000-00002A220000}"/>
    <cellStyle name="Calculation 12 4 7 3 2" xfId="8966" xr:uid="{00000000-0005-0000-0000-00002B220000}"/>
    <cellStyle name="Calculation 12 4 7 4" xfId="8967" xr:uid="{00000000-0005-0000-0000-00002C220000}"/>
    <cellStyle name="Calculation 12 4 7 5" xfId="8968" xr:uid="{00000000-0005-0000-0000-00002D220000}"/>
    <cellStyle name="Calculation 12 4 8" xfId="8969" xr:uid="{00000000-0005-0000-0000-00002E220000}"/>
    <cellStyle name="Calculation 12 4 8 2" xfId="8970" xr:uid="{00000000-0005-0000-0000-00002F220000}"/>
    <cellStyle name="Calculation 12 4 8 2 2" xfId="8971" xr:uid="{00000000-0005-0000-0000-000030220000}"/>
    <cellStyle name="Calculation 12 4 8 2 3" xfId="8972" xr:uid="{00000000-0005-0000-0000-000031220000}"/>
    <cellStyle name="Calculation 12 4 8 3" xfId="8973" xr:uid="{00000000-0005-0000-0000-000032220000}"/>
    <cellStyle name="Calculation 12 4 8 3 2" xfId="8974" xr:uid="{00000000-0005-0000-0000-000033220000}"/>
    <cellStyle name="Calculation 12 4 8 4" xfId="8975" xr:uid="{00000000-0005-0000-0000-000034220000}"/>
    <cellStyle name="Calculation 12 4 8 5" xfId="8976" xr:uid="{00000000-0005-0000-0000-000035220000}"/>
    <cellStyle name="Calculation 12 4 9" xfId="8977" xr:uid="{00000000-0005-0000-0000-000036220000}"/>
    <cellStyle name="Calculation 12 4 9 2" xfId="8978" xr:uid="{00000000-0005-0000-0000-000037220000}"/>
    <cellStyle name="Calculation 12 4 9 2 2" xfId="8979" xr:uid="{00000000-0005-0000-0000-000038220000}"/>
    <cellStyle name="Calculation 12 4 9 2 3" xfId="8980" xr:uid="{00000000-0005-0000-0000-000039220000}"/>
    <cellStyle name="Calculation 12 4 9 3" xfId="8981" xr:uid="{00000000-0005-0000-0000-00003A220000}"/>
    <cellStyle name="Calculation 12 4 9 3 2" xfId="8982" xr:uid="{00000000-0005-0000-0000-00003B220000}"/>
    <cellStyle name="Calculation 12 4 9 4" xfId="8983" xr:uid="{00000000-0005-0000-0000-00003C220000}"/>
    <cellStyle name="Calculation 12 4 9 5" xfId="8984" xr:uid="{00000000-0005-0000-0000-00003D220000}"/>
    <cellStyle name="Calculation 12 40" xfId="8985" xr:uid="{00000000-0005-0000-0000-00003E220000}"/>
    <cellStyle name="Calculation 12 40 2" xfId="8986" xr:uid="{00000000-0005-0000-0000-00003F220000}"/>
    <cellStyle name="Calculation 12 40 2 2" xfId="8987" xr:uid="{00000000-0005-0000-0000-000040220000}"/>
    <cellStyle name="Calculation 12 40 2 3" xfId="8988" xr:uid="{00000000-0005-0000-0000-000041220000}"/>
    <cellStyle name="Calculation 12 40 3" xfId="8989" xr:uid="{00000000-0005-0000-0000-000042220000}"/>
    <cellStyle name="Calculation 12 40 3 2" xfId="8990" xr:uid="{00000000-0005-0000-0000-000043220000}"/>
    <cellStyle name="Calculation 12 40 4" xfId="8991" xr:uid="{00000000-0005-0000-0000-000044220000}"/>
    <cellStyle name="Calculation 12 40 5" xfId="8992" xr:uid="{00000000-0005-0000-0000-000045220000}"/>
    <cellStyle name="Calculation 12 41" xfId="8993" xr:uid="{00000000-0005-0000-0000-000046220000}"/>
    <cellStyle name="Calculation 12 41 2" xfId="8994" xr:uid="{00000000-0005-0000-0000-000047220000}"/>
    <cellStyle name="Calculation 12 41 2 2" xfId="8995" xr:uid="{00000000-0005-0000-0000-000048220000}"/>
    <cellStyle name="Calculation 12 41 2 3" xfId="8996" xr:uid="{00000000-0005-0000-0000-000049220000}"/>
    <cellStyle name="Calculation 12 41 3" xfId="8997" xr:uid="{00000000-0005-0000-0000-00004A220000}"/>
    <cellStyle name="Calculation 12 41 3 2" xfId="8998" xr:uid="{00000000-0005-0000-0000-00004B220000}"/>
    <cellStyle name="Calculation 12 41 4" xfId="8999" xr:uid="{00000000-0005-0000-0000-00004C220000}"/>
    <cellStyle name="Calculation 12 41 5" xfId="9000" xr:uid="{00000000-0005-0000-0000-00004D220000}"/>
    <cellStyle name="Calculation 12 42" xfId="9001" xr:uid="{00000000-0005-0000-0000-00004E220000}"/>
    <cellStyle name="Calculation 12 42 2" xfId="9002" xr:uid="{00000000-0005-0000-0000-00004F220000}"/>
    <cellStyle name="Calculation 12 42 2 2" xfId="9003" xr:uid="{00000000-0005-0000-0000-000050220000}"/>
    <cellStyle name="Calculation 12 42 2 3" xfId="9004" xr:uid="{00000000-0005-0000-0000-000051220000}"/>
    <cellStyle name="Calculation 12 42 3" xfId="9005" xr:uid="{00000000-0005-0000-0000-000052220000}"/>
    <cellStyle name="Calculation 12 42 3 2" xfId="9006" xr:uid="{00000000-0005-0000-0000-000053220000}"/>
    <cellStyle name="Calculation 12 42 4" xfId="9007" xr:uid="{00000000-0005-0000-0000-000054220000}"/>
    <cellStyle name="Calculation 12 42 5" xfId="9008" xr:uid="{00000000-0005-0000-0000-000055220000}"/>
    <cellStyle name="Calculation 12 43" xfId="9009" xr:uid="{00000000-0005-0000-0000-000056220000}"/>
    <cellStyle name="Calculation 12 43 2" xfId="9010" xr:uid="{00000000-0005-0000-0000-000057220000}"/>
    <cellStyle name="Calculation 12 43 2 2" xfId="9011" xr:uid="{00000000-0005-0000-0000-000058220000}"/>
    <cellStyle name="Calculation 12 43 2 3" xfId="9012" xr:uid="{00000000-0005-0000-0000-000059220000}"/>
    <cellStyle name="Calculation 12 43 3" xfId="9013" xr:uid="{00000000-0005-0000-0000-00005A220000}"/>
    <cellStyle name="Calculation 12 43 3 2" xfId="9014" xr:uid="{00000000-0005-0000-0000-00005B220000}"/>
    <cellStyle name="Calculation 12 43 4" xfId="9015" xr:uid="{00000000-0005-0000-0000-00005C220000}"/>
    <cellStyle name="Calculation 12 43 5" xfId="9016" xr:uid="{00000000-0005-0000-0000-00005D220000}"/>
    <cellStyle name="Calculation 12 44" xfId="9017" xr:uid="{00000000-0005-0000-0000-00005E220000}"/>
    <cellStyle name="Calculation 12 44 2" xfId="9018" xr:uid="{00000000-0005-0000-0000-00005F220000}"/>
    <cellStyle name="Calculation 12 44 2 2" xfId="9019" xr:uid="{00000000-0005-0000-0000-000060220000}"/>
    <cellStyle name="Calculation 12 44 2 3" xfId="9020" xr:uid="{00000000-0005-0000-0000-000061220000}"/>
    <cellStyle name="Calculation 12 44 3" xfId="9021" xr:uid="{00000000-0005-0000-0000-000062220000}"/>
    <cellStyle name="Calculation 12 44 3 2" xfId="9022" xr:uid="{00000000-0005-0000-0000-000063220000}"/>
    <cellStyle name="Calculation 12 44 4" xfId="9023" xr:uid="{00000000-0005-0000-0000-000064220000}"/>
    <cellStyle name="Calculation 12 44 5" xfId="9024" xr:uid="{00000000-0005-0000-0000-000065220000}"/>
    <cellStyle name="Calculation 12 45" xfId="9025" xr:uid="{00000000-0005-0000-0000-000066220000}"/>
    <cellStyle name="Calculation 12 45 2" xfId="9026" xr:uid="{00000000-0005-0000-0000-000067220000}"/>
    <cellStyle name="Calculation 12 45 2 2" xfId="9027" xr:uid="{00000000-0005-0000-0000-000068220000}"/>
    <cellStyle name="Calculation 12 45 2 3" xfId="9028" xr:uid="{00000000-0005-0000-0000-000069220000}"/>
    <cellStyle name="Calculation 12 45 3" xfId="9029" xr:uid="{00000000-0005-0000-0000-00006A220000}"/>
    <cellStyle name="Calculation 12 45 3 2" xfId="9030" xr:uid="{00000000-0005-0000-0000-00006B220000}"/>
    <cellStyle name="Calculation 12 45 4" xfId="9031" xr:uid="{00000000-0005-0000-0000-00006C220000}"/>
    <cellStyle name="Calculation 12 45 5" xfId="9032" xr:uid="{00000000-0005-0000-0000-00006D220000}"/>
    <cellStyle name="Calculation 12 46" xfId="9033" xr:uid="{00000000-0005-0000-0000-00006E220000}"/>
    <cellStyle name="Calculation 12 46 2" xfId="9034" xr:uid="{00000000-0005-0000-0000-00006F220000}"/>
    <cellStyle name="Calculation 12 46 2 2" xfId="9035" xr:uid="{00000000-0005-0000-0000-000070220000}"/>
    <cellStyle name="Calculation 12 46 2 3" xfId="9036" xr:uid="{00000000-0005-0000-0000-000071220000}"/>
    <cellStyle name="Calculation 12 46 3" xfId="9037" xr:uid="{00000000-0005-0000-0000-000072220000}"/>
    <cellStyle name="Calculation 12 46 3 2" xfId="9038" xr:uid="{00000000-0005-0000-0000-000073220000}"/>
    <cellStyle name="Calculation 12 46 4" xfId="9039" xr:uid="{00000000-0005-0000-0000-000074220000}"/>
    <cellStyle name="Calculation 12 46 5" xfId="9040" xr:uid="{00000000-0005-0000-0000-000075220000}"/>
    <cellStyle name="Calculation 12 47" xfId="9041" xr:uid="{00000000-0005-0000-0000-000076220000}"/>
    <cellStyle name="Calculation 12 47 2" xfId="9042" xr:uid="{00000000-0005-0000-0000-000077220000}"/>
    <cellStyle name="Calculation 12 47 2 2" xfId="9043" xr:uid="{00000000-0005-0000-0000-000078220000}"/>
    <cellStyle name="Calculation 12 47 2 3" xfId="9044" xr:uid="{00000000-0005-0000-0000-000079220000}"/>
    <cellStyle name="Calculation 12 47 3" xfId="9045" xr:uid="{00000000-0005-0000-0000-00007A220000}"/>
    <cellStyle name="Calculation 12 47 3 2" xfId="9046" xr:uid="{00000000-0005-0000-0000-00007B220000}"/>
    <cellStyle name="Calculation 12 47 4" xfId="9047" xr:uid="{00000000-0005-0000-0000-00007C220000}"/>
    <cellStyle name="Calculation 12 47 5" xfId="9048" xr:uid="{00000000-0005-0000-0000-00007D220000}"/>
    <cellStyle name="Calculation 12 48" xfId="9049" xr:uid="{00000000-0005-0000-0000-00007E220000}"/>
    <cellStyle name="Calculation 12 48 2" xfId="9050" xr:uid="{00000000-0005-0000-0000-00007F220000}"/>
    <cellStyle name="Calculation 12 48 2 2" xfId="9051" xr:uid="{00000000-0005-0000-0000-000080220000}"/>
    <cellStyle name="Calculation 12 48 2 3" xfId="9052" xr:uid="{00000000-0005-0000-0000-000081220000}"/>
    <cellStyle name="Calculation 12 48 3" xfId="9053" xr:uid="{00000000-0005-0000-0000-000082220000}"/>
    <cellStyle name="Calculation 12 48 3 2" xfId="9054" xr:uid="{00000000-0005-0000-0000-000083220000}"/>
    <cellStyle name="Calculation 12 48 4" xfId="9055" xr:uid="{00000000-0005-0000-0000-000084220000}"/>
    <cellStyle name="Calculation 12 48 5" xfId="9056" xr:uid="{00000000-0005-0000-0000-000085220000}"/>
    <cellStyle name="Calculation 12 49" xfId="9057" xr:uid="{00000000-0005-0000-0000-000086220000}"/>
    <cellStyle name="Calculation 12 49 2" xfId="9058" xr:uid="{00000000-0005-0000-0000-000087220000}"/>
    <cellStyle name="Calculation 12 49 2 2" xfId="9059" xr:uid="{00000000-0005-0000-0000-000088220000}"/>
    <cellStyle name="Calculation 12 49 2 3" xfId="9060" xr:uid="{00000000-0005-0000-0000-000089220000}"/>
    <cellStyle name="Calculation 12 49 3" xfId="9061" xr:uid="{00000000-0005-0000-0000-00008A220000}"/>
    <cellStyle name="Calculation 12 49 4" xfId="9062" xr:uid="{00000000-0005-0000-0000-00008B220000}"/>
    <cellStyle name="Calculation 12 49 5" xfId="9063" xr:uid="{00000000-0005-0000-0000-00008C220000}"/>
    <cellStyle name="Calculation 12 5" xfId="9064" xr:uid="{00000000-0005-0000-0000-00008D220000}"/>
    <cellStyle name="Calculation 12 5 10" xfId="9065" xr:uid="{00000000-0005-0000-0000-00008E220000}"/>
    <cellStyle name="Calculation 12 5 10 2" xfId="9066" xr:uid="{00000000-0005-0000-0000-00008F220000}"/>
    <cellStyle name="Calculation 12 5 10 2 2" xfId="9067" xr:uid="{00000000-0005-0000-0000-000090220000}"/>
    <cellStyle name="Calculation 12 5 10 2 3" xfId="9068" xr:uid="{00000000-0005-0000-0000-000091220000}"/>
    <cellStyle name="Calculation 12 5 10 3" xfId="9069" xr:uid="{00000000-0005-0000-0000-000092220000}"/>
    <cellStyle name="Calculation 12 5 10 3 2" xfId="9070" xr:uid="{00000000-0005-0000-0000-000093220000}"/>
    <cellStyle name="Calculation 12 5 10 4" xfId="9071" xr:uid="{00000000-0005-0000-0000-000094220000}"/>
    <cellStyle name="Calculation 12 5 10 5" xfId="9072" xr:uid="{00000000-0005-0000-0000-000095220000}"/>
    <cellStyle name="Calculation 12 5 11" xfId="9073" xr:uid="{00000000-0005-0000-0000-000096220000}"/>
    <cellStyle name="Calculation 12 5 11 2" xfId="9074" xr:uid="{00000000-0005-0000-0000-000097220000}"/>
    <cellStyle name="Calculation 12 5 11 2 2" xfId="9075" xr:uid="{00000000-0005-0000-0000-000098220000}"/>
    <cellStyle name="Calculation 12 5 11 2 3" xfId="9076" xr:uid="{00000000-0005-0000-0000-000099220000}"/>
    <cellStyle name="Calculation 12 5 11 3" xfId="9077" xr:uid="{00000000-0005-0000-0000-00009A220000}"/>
    <cellStyle name="Calculation 12 5 11 3 2" xfId="9078" xr:uid="{00000000-0005-0000-0000-00009B220000}"/>
    <cellStyle name="Calculation 12 5 11 4" xfId="9079" xr:uid="{00000000-0005-0000-0000-00009C220000}"/>
    <cellStyle name="Calculation 12 5 11 5" xfId="9080" xr:uid="{00000000-0005-0000-0000-00009D220000}"/>
    <cellStyle name="Calculation 12 5 12" xfId="9081" xr:uid="{00000000-0005-0000-0000-00009E220000}"/>
    <cellStyle name="Calculation 12 5 12 2" xfId="9082" xr:uid="{00000000-0005-0000-0000-00009F220000}"/>
    <cellStyle name="Calculation 12 5 12 2 2" xfId="9083" xr:uid="{00000000-0005-0000-0000-0000A0220000}"/>
    <cellStyle name="Calculation 12 5 12 2 3" xfId="9084" xr:uid="{00000000-0005-0000-0000-0000A1220000}"/>
    <cellStyle name="Calculation 12 5 12 3" xfId="9085" xr:uid="{00000000-0005-0000-0000-0000A2220000}"/>
    <cellStyle name="Calculation 12 5 12 3 2" xfId="9086" xr:uid="{00000000-0005-0000-0000-0000A3220000}"/>
    <cellStyle name="Calculation 12 5 12 4" xfId="9087" xr:uid="{00000000-0005-0000-0000-0000A4220000}"/>
    <cellStyle name="Calculation 12 5 12 5" xfId="9088" xr:uid="{00000000-0005-0000-0000-0000A5220000}"/>
    <cellStyle name="Calculation 12 5 13" xfId="9089" xr:uid="{00000000-0005-0000-0000-0000A6220000}"/>
    <cellStyle name="Calculation 12 5 13 2" xfId="9090" xr:uid="{00000000-0005-0000-0000-0000A7220000}"/>
    <cellStyle name="Calculation 12 5 13 2 2" xfId="9091" xr:uid="{00000000-0005-0000-0000-0000A8220000}"/>
    <cellStyle name="Calculation 12 5 13 2 3" xfId="9092" xr:uid="{00000000-0005-0000-0000-0000A9220000}"/>
    <cellStyle name="Calculation 12 5 13 3" xfId="9093" xr:uid="{00000000-0005-0000-0000-0000AA220000}"/>
    <cellStyle name="Calculation 12 5 13 3 2" xfId="9094" xr:uid="{00000000-0005-0000-0000-0000AB220000}"/>
    <cellStyle name="Calculation 12 5 13 4" xfId="9095" xr:uid="{00000000-0005-0000-0000-0000AC220000}"/>
    <cellStyle name="Calculation 12 5 13 5" xfId="9096" xr:uid="{00000000-0005-0000-0000-0000AD220000}"/>
    <cellStyle name="Calculation 12 5 14" xfId="9097" xr:uid="{00000000-0005-0000-0000-0000AE220000}"/>
    <cellStyle name="Calculation 12 5 14 2" xfId="9098" xr:uid="{00000000-0005-0000-0000-0000AF220000}"/>
    <cellStyle name="Calculation 12 5 14 2 2" xfId="9099" xr:uid="{00000000-0005-0000-0000-0000B0220000}"/>
    <cellStyle name="Calculation 12 5 14 2 3" xfId="9100" xr:uid="{00000000-0005-0000-0000-0000B1220000}"/>
    <cellStyle name="Calculation 12 5 14 3" xfId="9101" xr:uid="{00000000-0005-0000-0000-0000B2220000}"/>
    <cellStyle name="Calculation 12 5 14 3 2" xfId="9102" xr:uid="{00000000-0005-0000-0000-0000B3220000}"/>
    <cellStyle name="Calculation 12 5 14 4" xfId="9103" xr:uid="{00000000-0005-0000-0000-0000B4220000}"/>
    <cellStyle name="Calculation 12 5 14 5" xfId="9104" xr:uid="{00000000-0005-0000-0000-0000B5220000}"/>
    <cellStyle name="Calculation 12 5 15" xfId="9105" xr:uid="{00000000-0005-0000-0000-0000B6220000}"/>
    <cellStyle name="Calculation 12 5 15 2" xfId="9106" xr:uid="{00000000-0005-0000-0000-0000B7220000}"/>
    <cellStyle name="Calculation 12 5 15 2 2" xfId="9107" xr:uid="{00000000-0005-0000-0000-0000B8220000}"/>
    <cellStyle name="Calculation 12 5 15 2 3" xfId="9108" xr:uid="{00000000-0005-0000-0000-0000B9220000}"/>
    <cellStyle name="Calculation 12 5 15 3" xfId="9109" xr:uid="{00000000-0005-0000-0000-0000BA220000}"/>
    <cellStyle name="Calculation 12 5 15 3 2" xfId="9110" xr:uid="{00000000-0005-0000-0000-0000BB220000}"/>
    <cellStyle name="Calculation 12 5 15 4" xfId="9111" xr:uid="{00000000-0005-0000-0000-0000BC220000}"/>
    <cellStyle name="Calculation 12 5 15 5" xfId="9112" xr:uid="{00000000-0005-0000-0000-0000BD220000}"/>
    <cellStyle name="Calculation 12 5 16" xfId="9113" xr:uid="{00000000-0005-0000-0000-0000BE220000}"/>
    <cellStyle name="Calculation 12 5 16 2" xfId="9114" xr:uid="{00000000-0005-0000-0000-0000BF220000}"/>
    <cellStyle name="Calculation 12 5 16 2 2" xfId="9115" xr:uid="{00000000-0005-0000-0000-0000C0220000}"/>
    <cellStyle name="Calculation 12 5 16 2 3" xfId="9116" xr:uid="{00000000-0005-0000-0000-0000C1220000}"/>
    <cellStyle name="Calculation 12 5 16 3" xfId="9117" xr:uid="{00000000-0005-0000-0000-0000C2220000}"/>
    <cellStyle name="Calculation 12 5 16 3 2" xfId="9118" xr:uid="{00000000-0005-0000-0000-0000C3220000}"/>
    <cellStyle name="Calculation 12 5 16 4" xfId="9119" xr:uid="{00000000-0005-0000-0000-0000C4220000}"/>
    <cellStyle name="Calculation 12 5 16 5" xfId="9120" xr:uid="{00000000-0005-0000-0000-0000C5220000}"/>
    <cellStyle name="Calculation 12 5 17" xfId="9121" xr:uid="{00000000-0005-0000-0000-0000C6220000}"/>
    <cellStyle name="Calculation 12 5 17 2" xfId="9122" xr:uid="{00000000-0005-0000-0000-0000C7220000}"/>
    <cellStyle name="Calculation 12 5 17 2 2" xfId="9123" xr:uid="{00000000-0005-0000-0000-0000C8220000}"/>
    <cellStyle name="Calculation 12 5 17 2 3" xfId="9124" xr:uid="{00000000-0005-0000-0000-0000C9220000}"/>
    <cellStyle name="Calculation 12 5 17 3" xfId="9125" xr:uid="{00000000-0005-0000-0000-0000CA220000}"/>
    <cellStyle name="Calculation 12 5 17 3 2" xfId="9126" xr:uid="{00000000-0005-0000-0000-0000CB220000}"/>
    <cellStyle name="Calculation 12 5 17 4" xfId="9127" xr:uid="{00000000-0005-0000-0000-0000CC220000}"/>
    <cellStyle name="Calculation 12 5 17 5" xfId="9128" xr:uid="{00000000-0005-0000-0000-0000CD220000}"/>
    <cellStyle name="Calculation 12 5 18" xfId="9129" xr:uid="{00000000-0005-0000-0000-0000CE220000}"/>
    <cellStyle name="Calculation 12 5 18 2" xfId="9130" xr:uid="{00000000-0005-0000-0000-0000CF220000}"/>
    <cellStyle name="Calculation 12 5 18 2 2" xfId="9131" xr:uid="{00000000-0005-0000-0000-0000D0220000}"/>
    <cellStyle name="Calculation 12 5 18 2 3" xfId="9132" xr:uid="{00000000-0005-0000-0000-0000D1220000}"/>
    <cellStyle name="Calculation 12 5 18 3" xfId="9133" xr:uid="{00000000-0005-0000-0000-0000D2220000}"/>
    <cellStyle name="Calculation 12 5 18 3 2" xfId="9134" xr:uid="{00000000-0005-0000-0000-0000D3220000}"/>
    <cellStyle name="Calculation 12 5 18 4" xfId="9135" xr:uid="{00000000-0005-0000-0000-0000D4220000}"/>
    <cellStyle name="Calculation 12 5 18 5" xfId="9136" xr:uid="{00000000-0005-0000-0000-0000D5220000}"/>
    <cellStyle name="Calculation 12 5 19" xfId="9137" xr:uid="{00000000-0005-0000-0000-0000D6220000}"/>
    <cellStyle name="Calculation 12 5 19 2" xfId="9138" xr:uid="{00000000-0005-0000-0000-0000D7220000}"/>
    <cellStyle name="Calculation 12 5 19 2 2" xfId="9139" xr:uid="{00000000-0005-0000-0000-0000D8220000}"/>
    <cellStyle name="Calculation 12 5 19 2 3" xfId="9140" xr:uid="{00000000-0005-0000-0000-0000D9220000}"/>
    <cellStyle name="Calculation 12 5 19 3" xfId="9141" xr:uid="{00000000-0005-0000-0000-0000DA220000}"/>
    <cellStyle name="Calculation 12 5 19 3 2" xfId="9142" xr:uid="{00000000-0005-0000-0000-0000DB220000}"/>
    <cellStyle name="Calculation 12 5 19 4" xfId="9143" xr:uid="{00000000-0005-0000-0000-0000DC220000}"/>
    <cellStyle name="Calculation 12 5 19 5" xfId="9144" xr:uid="{00000000-0005-0000-0000-0000DD220000}"/>
    <cellStyle name="Calculation 12 5 2" xfId="9145" xr:uid="{00000000-0005-0000-0000-0000DE220000}"/>
    <cellStyle name="Calculation 12 5 2 2" xfId="9146" xr:uid="{00000000-0005-0000-0000-0000DF220000}"/>
    <cellStyle name="Calculation 12 5 2 2 2" xfId="9147" xr:uid="{00000000-0005-0000-0000-0000E0220000}"/>
    <cellStyle name="Calculation 12 5 2 2 3" xfId="9148" xr:uid="{00000000-0005-0000-0000-0000E1220000}"/>
    <cellStyle name="Calculation 12 5 2 3" xfId="9149" xr:uid="{00000000-0005-0000-0000-0000E2220000}"/>
    <cellStyle name="Calculation 12 5 2 3 2" xfId="9150" xr:uid="{00000000-0005-0000-0000-0000E3220000}"/>
    <cellStyle name="Calculation 12 5 2 4" xfId="9151" xr:uid="{00000000-0005-0000-0000-0000E4220000}"/>
    <cellStyle name="Calculation 12 5 2 5" xfId="9152" xr:uid="{00000000-0005-0000-0000-0000E5220000}"/>
    <cellStyle name="Calculation 12 5 20" xfId="9153" xr:uid="{00000000-0005-0000-0000-0000E6220000}"/>
    <cellStyle name="Calculation 12 5 20 2" xfId="9154" xr:uid="{00000000-0005-0000-0000-0000E7220000}"/>
    <cellStyle name="Calculation 12 5 20 2 2" xfId="9155" xr:uid="{00000000-0005-0000-0000-0000E8220000}"/>
    <cellStyle name="Calculation 12 5 20 2 3" xfId="9156" xr:uid="{00000000-0005-0000-0000-0000E9220000}"/>
    <cellStyle name="Calculation 12 5 20 3" xfId="9157" xr:uid="{00000000-0005-0000-0000-0000EA220000}"/>
    <cellStyle name="Calculation 12 5 20 4" xfId="9158" xr:uid="{00000000-0005-0000-0000-0000EB220000}"/>
    <cellStyle name="Calculation 12 5 20 5" xfId="9159" xr:uid="{00000000-0005-0000-0000-0000EC220000}"/>
    <cellStyle name="Calculation 12 5 21" xfId="9160" xr:uid="{00000000-0005-0000-0000-0000ED220000}"/>
    <cellStyle name="Calculation 12 5 21 2" xfId="9161" xr:uid="{00000000-0005-0000-0000-0000EE220000}"/>
    <cellStyle name="Calculation 12 5 22" xfId="9162" xr:uid="{00000000-0005-0000-0000-0000EF220000}"/>
    <cellStyle name="Calculation 12 5 22 2" xfId="9163" xr:uid="{00000000-0005-0000-0000-0000F0220000}"/>
    <cellStyle name="Calculation 12 5 3" xfId="9164" xr:uid="{00000000-0005-0000-0000-0000F1220000}"/>
    <cellStyle name="Calculation 12 5 3 2" xfId="9165" xr:uid="{00000000-0005-0000-0000-0000F2220000}"/>
    <cellStyle name="Calculation 12 5 3 2 2" xfId="9166" xr:uid="{00000000-0005-0000-0000-0000F3220000}"/>
    <cellStyle name="Calculation 12 5 3 2 3" xfId="9167" xr:uid="{00000000-0005-0000-0000-0000F4220000}"/>
    <cellStyle name="Calculation 12 5 3 3" xfId="9168" xr:uid="{00000000-0005-0000-0000-0000F5220000}"/>
    <cellStyle name="Calculation 12 5 3 3 2" xfId="9169" xr:uid="{00000000-0005-0000-0000-0000F6220000}"/>
    <cellStyle name="Calculation 12 5 3 4" xfId="9170" xr:uid="{00000000-0005-0000-0000-0000F7220000}"/>
    <cellStyle name="Calculation 12 5 3 5" xfId="9171" xr:uid="{00000000-0005-0000-0000-0000F8220000}"/>
    <cellStyle name="Calculation 12 5 4" xfId="9172" xr:uid="{00000000-0005-0000-0000-0000F9220000}"/>
    <cellStyle name="Calculation 12 5 4 2" xfId="9173" xr:uid="{00000000-0005-0000-0000-0000FA220000}"/>
    <cellStyle name="Calculation 12 5 4 2 2" xfId="9174" xr:uid="{00000000-0005-0000-0000-0000FB220000}"/>
    <cellStyle name="Calculation 12 5 4 2 3" xfId="9175" xr:uid="{00000000-0005-0000-0000-0000FC220000}"/>
    <cellStyle name="Calculation 12 5 4 3" xfId="9176" xr:uid="{00000000-0005-0000-0000-0000FD220000}"/>
    <cellStyle name="Calculation 12 5 4 3 2" xfId="9177" xr:uid="{00000000-0005-0000-0000-0000FE220000}"/>
    <cellStyle name="Calculation 12 5 4 4" xfId="9178" xr:uid="{00000000-0005-0000-0000-0000FF220000}"/>
    <cellStyle name="Calculation 12 5 4 5" xfId="9179" xr:uid="{00000000-0005-0000-0000-000000230000}"/>
    <cellStyle name="Calculation 12 5 5" xfId="9180" xr:uid="{00000000-0005-0000-0000-000001230000}"/>
    <cellStyle name="Calculation 12 5 5 2" xfId="9181" xr:uid="{00000000-0005-0000-0000-000002230000}"/>
    <cellStyle name="Calculation 12 5 5 2 2" xfId="9182" xr:uid="{00000000-0005-0000-0000-000003230000}"/>
    <cellStyle name="Calculation 12 5 5 2 3" xfId="9183" xr:uid="{00000000-0005-0000-0000-000004230000}"/>
    <cellStyle name="Calculation 12 5 5 3" xfId="9184" xr:uid="{00000000-0005-0000-0000-000005230000}"/>
    <cellStyle name="Calculation 12 5 5 3 2" xfId="9185" xr:uid="{00000000-0005-0000-0000-000006230000}"/>
    <cellStyle name="Calculation 12 5 5 4" xfId="9186" xr:uid="{00000000-0005-0000-0000-000007230000}"/>
    <cellStyle name="Calculation 12 5 5 5" xfId="9187" xr:uid="{00000000-0005-0000-0000-000008230000}"/>
    <cellStyle name="Calculation 12 5 6" xfId="9188" xr:uid="{00000000-0005-0000-0000-000009230000}"/>
    <cellStyle name="Calculation 12 5 6 2" xfId="9189" xr:uid="{00000000-0005-0000-0000-00000A230000}"/>
    <cellStyle name="Calculation 12 5 6 2 2" xfId="9190" xr:uid="{00000000-0005-0000-0000-00000B230000}"/>
    <cellStyle name="Calculation 12 5 6 2 3" xfId="9191" xr:uid="{00000000-0005-0000-0000-00000C230000}"/>
    <cellStyle name="Calculation 12 5 6 3" xfId="9192" xr:uid="{00000000-0005-0000-0000-00000D230000}"/>
    <cellStyle name="Calculation 12 5 6 3 2" xfId="9193" xr:uid="{00000000-0005-0000-0000-00000E230000}"/>
    <cellStyle name="Calculation 12 5 6 4" xfId="9194" xr:uid="{00000000-0005-0000-0000-00000F230000}"/>
    <cellStyle name="Calculation 12 5 6 5" xfId="9195" xr:uid="{00000000-0005-0000-0000-000010230000}"/>
    <cellStyle name="Calculation 12 5 7" xfId="9196" xr:uid="{00000000-0005-0000-0000-000011230000}"/>
    <cellStyle name="Calculation 12 5 7 2" xfId="9197" xr:uid="{00000000-0005-0000-0000-000012230000}"/>
    <cellStyle name="Calculation 12 5 7 2 2" xfId="9198" xr:uid="{00000000-0005-0000-0000-000013230000}"/>
    <cellStyle name="Calculation 12 5 7 2 3" xfId="9199" xr:uid="{00000000-0005-0000-0000-000014230000}"/>
    <cellStyle name="Calculation 12 5 7 3" xfId="9200" xr:uid="{00000000-0005-0000-0000-000015230000}"/>
    <cellStyle name="Calculation 12 5 7 3 2" xfId="9201" xr:uid="{00000000-0005-0000-0000-000016230000}"/>
    <cellStyle name="Calculation 12 5 7 4" xfId="9202" xr:uid="{00000000-0005-0000-0000-000017230000}"/>
    <cellStyle name="Calculation 12 5 7 5" xfId="9203" xr:uid="{00000000-0005-0000-0000-000018230000}"/>
    <cellStyle name="Calculation 12 5 8" xfId="9204" xr:uid="{00000000-0005-0000-0000-000019230000}"/>
    <cellStyle name="Calculation 12 5 8 2" xfId="9205" xr:uid="{00000000-0005-0000-0000-00001A230000}"/>
    <cellStyle name="Calculation 12 5 8 2 2" xfId="9206" xr:uid="{00000000-0005-0000-0000-00001B230000}"/>
    <cellStyle name="Calculation 12 5 8 2 3" xfId="9207" xr:uid="{00000000-0005-0000-0000-00001C230000}"/>
    <cellStyle name="Calculation 12 5 8 3" xfId="9208" xr:uid="{00000000-0005-0000-0000-00001D230000}"/>
    <cellStyle name="Calculation 12 5 8 3 2" xfId="9209" xr:uid="{00000000-0005-0000-0000-00001E230000}"/>
    <cellStyle name="Calculation 12 5 8 4" xfId="9210" xr:uid="{00000000-0005-0000-0000-00001F230000}"/>
    <cellStyle name="Calculation 12 5 8 5" xfId="9211" xr:uid="{00000000-0005-0000-0000-000020230000}"/>
    <cellStyle name="Calculation 12 5 9" xfId="9212" xr:uid="{00000000-0005-0000-0000-000021230000}"/>
    <cellStyle name="Calculation 12 5 9 2" xfId="9213" xr:uid="{00000000-0005-0000-0000-000022230000}"/>
    <cellStyle name="Calculation 12 5 9 2 2" xfId="9214" xr:uid="{00000000-0005-0000-0000-000023230000}"/>
    <cellStyle name="Calculation 12 5 9 2 3" xfId="9215" xr:uid="{00000000-0005-0000-0000-000024230000}"/>
    <cellStyle name="Calculation 12 5 9 3" xfId="9216" xr:uid="{00000000-0005-0000-0000-000025230000}"/>
    <cellStyle name="Calculation 12 5 9 3 2" xfId="9217" xr:uid="{00000000-0005-0000-0000-000026230000}"/>
    <cellStyle name="Calculation 12 5 9 4" xfId="9218" xr:uid="{00000000-0005-0000-0000-000027230000}"/>
    <cellStyle name="Calculation 12 5 9 5" xfId="9219" xr:uid="{00000000-0005-0000-0000-000028230000}"/>
    <cellStyle name="Calculation 12 50" xfId="9220" xr:uid="{00000000-0005-0000-0000-000029230000}"/>
    <cellStyle name="Calculation 12 50 2" xfId="9221" xr:uid="{00000000-0005-0000-0000-00002A230000}"/>
    <cellStyle name="Calculation 12 51" xfId="9222" xr:uid="{00000000-0005-0000-0000-00002B230000}"/>
    <cellStyle name="Calculation 12 51 2" xfId="9223" xr:uid="{00000000-0005-0000-0000-00002C230000}"/>
    <cellStyle name="Calculation 12 52" xfId="9224" xr:uid="{00000000-0005-0000-0000-00002D230000}"/>
    <cellStyle name="Calculation 12 6" xfId="9225" xr:uid="{00000000-0005-0000-0000-00002E230000}"/>
    <cellStyle name="Calculation 12 6 10" xfId="9226" xr:uid="{00000000-0005-0000-0000-00002F230000}"/>
    <cellStyle name="Calculation 12 6 10 2" xfId="9227" xr:uid="{00000000-0005-0000-0000-000030230000}"/>
    <cellStyle name="Calculation 12 6 10 2 2" xfId="9228" xr:uid="{00000000-0005-0000-0000-000031230000}"/>
    <cellStyle name="Calculation 12 6 10 2 3" xfId="9229" xr:uid="{00000000-0005-0000-0000-000032230000}"/>
    <cellStyle name="Calculation 12 6 10 3" xfId="9230" xr:uid="{00000000-0005-0000-0000-000033230000}"/>
    <cellStyle name="Calculation 12 6 10 3 2" xfId="9231" xr:uid="{00000000-0005-0000-0000-000034230000}"/>
    <cellStyle name="Calculation 12 6 10 4" xfId="9232" xr:uid="{00000000-0005-0000-0000-000035230000}"/>
    <cellStyle name="Calculation 12 6 10 5" xfId="9233" xr:uid="{00000000-0005-0000-0000-000036230000}"/>
    <cellStyle name="Calculation 12 6 11" xfId="9234" xr:uid="{00000000-0005-0000-0000-000037230000}"/>
    <cellStyle name="Calculation 12 6 11 2" xfId="9235" xr:uid="{00000000-0005-0000-0000-000038230000}"/>
    <cellStyle name="Calculation 12 6 11 2 2" xfId="9236" xr:uid="{00000000-0005-0000-0000-000039230000}"/>
    <cellStyle name="Calculation 12 6 11 2 3" xfId="9237" xr:uid="{00000000-0005-0000-0000-00003A230000}"/>
    <cellStyle name="Calculation 12 6 11 3" xfId="9238" xr:uid="{00000000-0005-0000-0000-00003B230000}"/>
    <cellStyle name="Calculation 12 6 11 3 2" xfId="9239" xr:uid="{00000000-0005-0000-0000-00003C230000}"/>
    <cellStyle name="Calculation 12 6 11 4" xfId="9240" xr:uid="{00000000-0005-0000-0000-00003D230000}"/>
    <cellStyle name="Calculation 12 6 11 5" xfId="9241" xr:uid="{00000000-0005-0000-0000-00003E230000}"/>
    <cellStyle name="Calculation 12 6 12" xfId="9242" xr:uid="{00000000-0005-0000-0000-00003F230000}"/>
    <cellStyle name="Calculation 12 6 12 2" xfId="9243" xr:uid="{00000000-0005-0000-0000-000040230000}"/>
    <cellStyle name="Calculation 12 6 12 2 2" xfId="9244" xr:uid="{00000000-0005-0000-0000-000041230000}"/>
    <cellStyle name="Calculation 12 6 12 2 3" xfId="9245" xr:uid="{00000000-0005-0000-0000-000042230000}"/>
    <cellStyle name="Calculation 12 6 12 3" xfId="9246" xr:uid="{00000000-0005-0000-0000-000043230000}"/>
    <cellStyle name="Calculation 12 6 12 3 2" xfId="9247" xr:uid="{00000000-0005-0000-0000-000044230000}"/>
    <cellStyle name="Calculation 12 6 12 4" xfId="9248" xr:uid="{00000000-0005-0000-0000-000045230000}"/>
    <cellStyle name="Calculation 12 6 12 5" xfId="9249" xr:uid="{00000000-0005-0000-0000-000046230000}"/>
    <cellStyle name="Calculation 12 6 13" xfId="9250" xr:uid="{00000000-0005-0000-0000-000047230000}"/>
    <cellStyle name="Calculation 12 6 13 2" xfId="9251" xr:uid="{00000000-0005-0000-0000-000048230000}"/>
    <cellStyle name="Calculation 12 6 13 2 2" xfId="9252" xr:uid="{00000000-0005-0000-0000-000049230000}"/>
    <cellStyle name="Calculation 12 6 13 2 3" xfId="9253" xr:uid="{00000000-0005-0000-0000-00004A230000}"/>
    <cellStyle name="Calculation 12 6 13 3" xfId="9254" xr:uid="{00000000-0005-0000-0000-00004B230000}"/>
    <cellStyle name="Calculation 12 6 13 3 2" xfId="9255" xr:uid="{00000000-0005-0000-0000-00004C230000}"/>
    <cellStyle name="Calculation 12 6 13 4" xfId="9256" xr:uid="{00000000-0005-0000-0000-00004D230000}"/>
    <cellStyle name="Calculation 12 6 13 5" xfId="9257" xr:uid="{00000000-0005-0000-0000-00004E230000}"/>
    <cellStyle name="Calculation 12 6 14" xfId="9258" xr:uid="{00000000-0005-0000-0000-00004F230000}"/>
    <cellStyle name="Calculation 12 6 14 2" xfId="9259" xr:uid="{00000000-0005-0000-0000-000050230000}"/>
    <cellStyle name="Calculation 12 6 14 2 2" xfId="9260" xr:uid="{00000000-0005-0000-0000-000051230000}"/>
    <cellStyle name="Calculation 12 6 14 2 3" xfId="9261" xr:uid="{00000000-0005-0000-0000-000052230000}"/>
    <cellStyle name="Calculation 12 6 14 3" xfId="9262" xr:uid="{00000000-0005-0000-0000-000053230000}"/>
    <cellStyle name="Calculation 12 6 14 3 2" xfId="9263" xr:uid="{00000000-0005-0000-0000-000054230000}"/>
    <cellStyle name="Calculation 12 6 14 4" xfId="9264" xr:uid="{00000000-0005-0000-0000-000055230000}"/>
    <cellStyle name="Calculation 12 6 14 5" xfId="9265" xr:uid="{00000000-0005-0000-0000-000056230000}"/>
    <cellStyle name="Calculation 12 6 15" xfId="9266" xr:uid="{00000000-0005-0000-0000-000057230000}"/>
    <cellStyle name="Calculation 12 6 15 2" xfId="9267" xr:uid="{00000000-0005-0000-0000-000058230000}"/>
    <cellStyle name="Calculation 12 6 15 2 2" xfId="9268" xr:uid="{00000000-0005-0000-0000-000059230000}"/>
    <cellStyle name="Calculation 12 6 15 2 3" xfId="9269" xr:uid="{00000000-0005-0000-0000-00005A230000}"/>
    <cellStyle name="Calculation 12 6 15 3" xfId="9270" xr:uid="{00000000-0005-0000-0000-00005B230000}"/>
    <cellStyle name="Calculation 12 6 15 3 2" xfId="9271" xr:uid="{00000000-0005-0000-0000-00005C230000}"/>
    <cellStyle name="Calculation 12 6 15 4" xfId="9272" xr:uid="{00000000-0005-0000-0000-00005D230000}"/>
    <cellStyle name="Calculation 12 6 15 5" xfId="9273" xr:uid="{00000000-0005-0000-0000-00005E230000}"/>
    <cellStyle name="Calculation 12 6 16" xfId="9274" xr:uid="{00000000-0005-0000-0000-00005F230000}"/>
    <cellStyle name="Calculation 12 6 16 2" xfId="9275" xr:uid="{00000000-0005-0000-0000-000060230000}"/>
    <cellStyle name="Calculation 12 6 16 2 2" xfId="9276" xr:uid="{00000000-0005-0000-0000-000061230000}"/>
    <cellStyle name="Calculation 12 6 16 2 3" xfId="9277" xr:uid="{00000000-0005-0000-0000-000062230000}"/>
    <cellStyle name="Calculation 12 6 16 3" xfId="9278" xr:uid="{00000000-0005-0000-0000-000063230000}"/>
    <cellStyle name="Calculation 12 6 16 3 2" xfId="9279" xr:uid="{00000000-0005-0000-0000-000064230000}"/>
    <cellStyle name="Calculation 12 6 16 4" xfId="9280" xr:uid="{00000000-0005-0000-0000-000065230000}"/>
    <cellStyle name="Calculation 12 6 16 5" xfId="9281" xr:uid="{00000000-0005-0000-0000-000066230000}"/>
    <cellStyle name="Calculation 12 6 17" xfId="9282" xr:uid="{00000000-0005-0000-0000-000067230000}"/>
    <cellStyle name="Calculation 12 6 17 2" xfId="9283" xr:uid="{00000000-0005-0000-0000-000068230000}"/>
    <cellStyle name="Calculation 12 6 17 2 2" xfId="9284" xr:uid="{00000000-0005-0000-0000-000069230000}"/>
    <cellStyle name="Calculation 12 6 17 2 3" xfId="9285" xr:uid="{00000000-0005-0000-0000-00006A230000}"/>
    <cellStyle name="Calculation 12 6 17 3" xfId="9286" xr:uid="{00000000-0005-0000-0000-00006B230000}"/>
    <cellStyle name="Calculation 12 6 17 3 2" xfId="9287" xr:uid="{00000000-0005-0000-0000-00006C230000}"/>
    <cellStyle name="Calculation 12 6 17 4" xfId="9288" xr:uid="{00000000-0005-0000-0000-00006D230000}"/>
    <cellStyle name="Calculation 12 6 17 5" xfId="9289" xr:uid="{00000000-0005-0000-0000-00006E230000}"/>
    <cellStyle name="Calculation 12 6 18" xfId="9290" xr:uid="{00000000-0005-0000-0000-00006F230000}"/>
    <cellStyle name="Calculation 12 6 18 2" xfId="9291" xr:uid="{00000000-0005-0000-0000-000070230000}"/>
    <cellStyle name="Calculation 12 6 18 2 2" xfId="9292" xr:uid="{00000000-0005-0000-0000-000071230000}"/>
    <cellStyle name="Calculation 12 6 18 2 3" xfId="9293" xr:uid="{00000000-0005-0000-0000-000072230000}"/>
    <cellStyle name="Calculation 12 6 18 3" xfId="9294" xr:uid="{00000000-0005-0000-0000-000073230000}"/>
    <cellStyle name="Calculation 12 6 18 3 2" xfId="9295" xr:uid="{00000000-0005-0000-0000-000074230000}"/>
    <cellStyle name="Calculation 12 6 18 4" xfId="9296" xr:uid="{00000000-0005-0000-0000-000075230000}"/>
    <cellStyle name="Calculation 12 6 18 5" xfId="9297" xr:uid="{00000000-0005-0000-0000-000076230000}"/>
    <cellStyle name="Calculation 12 6 19" xfId="9298" xr:uid="{00000000-0005-0000-0000-000077230000}"/>
    <cellStyle name="Calculation 12 6 19 2" xfId="9299" xr:uid="{00000000-0005-0000-0000-000078230000}"/>
    <cellStyle name="Calculation 12 6 19 2 2" xfId="9300" xr:uid="{00000000-0005-0000-0000-000079230000}"/>
    <cellStyle name="Calculation 12 6 19 2 3" xfId="9301" xr:uid="{00000000-0005-0000-0000-00007A230000}"/>
    <cellStyle name="Calculation 12 6 19 3" xfId="9302" xr:uid="{00000000-0005-0000-0000-00007B230000}"/>
    <cellStyle name="Calculation 12 6 19 3 2" xfId="9303" xr:uid="{00000000-0005-0000-0000-00007C230000}"/>
    <cellStyle name="Calculation 12 6 19 4" xfId="9304" xr:uid="{00000000-0005-0000-0000-00007D230000}"/>
    <cellStyle name="Calculation 12 6 19 5" xfId="9305" xr:uid="{00000000-0005-0000-0000-00007E230000}"/>
    <cellStyle name="Calculation 12 6 2" xfId="9306" xr:uid="{00000000-0005-0000-0000-00007F230000}"/>
    <cellStyle name="Calculation 12 6 2 2" xfId="9307" xr:uid="{00000000-0005-0000-0000-000080230000}"/>
    <cellStyle name="Calculation 12 6 2 2 2" xfId="9308" xr:uid="{00000000-0005-0000-0000-000081230000}"/>
    <cellStyle name="Calculation 12 6 2 2 3" xfId="9309" xr:uid="{00000000-0005-0000-0000-000082230000}"/>
    <cellStyle name="Calculation 12 6 2 3" xfId="9310" xr:uid="{00000000-0005-0000-0000-000083230000}"/>
    <cellStyle name="Calculation 12 6 2 3 2" xfId="9311" xr:uid="{00000000-0005-0000-0000-000084230000}"/>
    <cellStyle name="Calculation 12 6 2 4" xfId="9312" xr:uid="{00000000-0005-0000-0000-000085230000}"/>
    <cellStyle name="Calculation 12 6 2 5" xfId="9313" xr:uid="{00000000-0005-0000-0000-000086230000}"/>
    <cellStyle name="Calculation 12 6 20" xfId="9314" xr:uid="{00000000-0005-0000-0000-000087230000}"/>
    <cellStyle name="Calculation 12 6 20 2" xfId="9315" xr:uid="{00000000-0005-0000-0000-000088230000}"/>
    <cellStyle name="Calculation 12 6 20 2 2" xfId="9316" xr:uid="{00000000-0005-0000-0000-000089230000}"/>
    <cellStyle name="Calculation 12 6 20 2 3" xfId="9317" xr:uid="{00000000-0005-0000-0000-00008A230000}"/>
    <cellStyle name="Calculation 12 6 20 3" xfId="9318" xr:uid="{00000000-0005-0000-0000-00008B230000}"/>
    <cellStyle name="Calculation 12 6 20 4" xfId="9319" xr:uid="{00000000-0005-0000-0000-00008C230000}"/>
    <cellStyle name="Calculation 12 6 20 5" xfId="9320" xr:uid="{00000000-0005-0000-0000-00008D230000}"/>
    <cellStyle name="Calculation 12 6 21" xfId="9321" xr:uid="{00000000-0005-0000-0000-00008E230000}"/>
    <cellStyle name="Calculation 12 6 21 2" xfId="9322" xr:uid="{00000000-0005-0000-0000-00008F230000}"/>
    <cellStyle name="Calculation 12 6 22" xfId="9323" xr:uid="{00000000-0005-0000-0000-000090230000}"/>
    <cellStyle name="Calculation 12 6 22 2" xfId="9324" xr:uid="{00000000-0005-0000-0000-000091230000}"/>
    <cellStyle name="Calculation 12 6 3" xfId="9325" xr:uid="{00000000-0005-0000-0000-000092230000}"/>
    <cellStyle name="Calculation 12 6 3 2" xfId="9326" xr:uid="{00000000-0005-0000-0000-000093230000}"/>
    <cellStyle name="Calculation 12 6 3 2 2" xfId="9327" xr:uid="{00000000-0005-0000-0000-000094230000}"/>
    <cellStyle name="Calculation 12 6 3 2 3" xfId="9328" xr:uid="{00000000-0005-0000-0000-000095230000}"/>
    <cellStyle name="Calculation 12 6 3 3" xfId="9329" xr:uid="{00000000-0005-0000-0000-000096230000}"/>
    <cellStyle name="Calculation 12 6 3 3 2" xfId="9330" xr:uid="{00000000-0005-0000-0000-000097230000}"/>
    <cellStyle name="Calculation 12 6 3 4" xfId="9331" xr:uid="{00000000-0005-0000-0000-000098230000}"/>
    <cellStyle name="Calculation 12 6 3 5" xfId="9332" xr:uid="{00000000-0005-0000-0000-000099230000}"/>
    <cellStyle name="Calculation 12 6 4" xfId="9333" xr:uid="{00000000-0005-0000-0000-00009A230000}"/>
    <cellStyle name="Calculation 12 6 4 2" xfId="9334" xr:uid="{00000000-0005-0000-0000-00009B230000}"/>
    <cellStyle name="Calculation 12 6 4 2 2" xfId="9335" xr:uid="{00000000-0005-0000-0000-00009C230000}"/>
    <cellStyle name="Calculation 12 6 4 2 3" xfId="9336" xr:uid="{00000000-0005-0000-0000-00009D230000}"/>
    <cellStyle name="Calculation 12 6 4 3" xfId="9337" xr:uid="{00000000-0005-0000-0000-00009E230000}"/>
    <cellStyle name="Calculation 12 6 4 3 2" xfId="9338" xr:uid="{00000000-0005-0000-0000-00009F230000}"/>
    <cellStyle name="Calculation 12 6 4 4" xfId="9339" xr:uid="{00000000-0005-0000-0000-0000A0230000}"/>
    <cellStyle name="Calculation 12 6 4 5" xfId="9340" xr:uid="{00000000-0005-0000-0000-0000A1230000}"/>
    <cellStyle name="Calculation 12 6 5" xfId="9341" xr:uid="{00000000-0005-0000-0000-0000A2230000}"/>
    <cellStyle name="Calculation 12 6 5 2" xfId="9342" xr:uid="{00000000-0005-0000-0000-0000A3230000}"/>
    <cellStyle name="Calculation 12 6 5 2 2" xfId="9343" xr:uid="{00000000-0005-0000-0000-0000A4230000}"/>
    <cellStyle name="Calculation 12 6 5 2 3" xfId="9344" xr:uid="{00000000-0005-0000-0000-0000A5230000}"/>
    <cellStyle name="Calculation 12 6 5 3" xfId="9345" xr:uid="{00000000-0005-0000-0000-0000A6230000}"/>
    <cellStyle name="Calculation 12 6 5 3 2" xfId="9346" xr:uid="{00000000-0005-0000-0000-0000A7230000}"/>
    <cellStyle name="Calculation 12 6 5 4" xfId="9347" xr:uid="{00000000-0005-0000-0000-0000A8230000}"/>
    <cellStyle name="Calculation 12 6 5 5" xfId="9348" xr:uid="{00000000-0005-0000-0000-0000A9230000}"/>
    <cellStyle name="Calculation 12 6 6" xfId="9349" xr:uid="{00000000-0005-0000-0000-0000AA230000}"/>
    <cellStyle name="Calculation 12 6 6 2" xfId="9350" xr:uid="{00000000-0005-0000-0000-0000AB230000}"/>
    <cellStyle name="Calculation 12 6 6 2 2" xfId="9351" xr:uid="{00000000-0005-0000-0000-0000AC230000}"/>
    <cellStyle name="Calculation 12 6 6 2 3" xfId="9352" xr:uid="{00000000-0005-0000-0000-0000AD230000}"/>
    <cellStyle name="Calculation 12 6 6 3" xfId="9353" xr:uid="{00000000-0005-0000-0000-0000AE230000}"/>
    <cellStyle name="Calculation 12 6 6 3 2" xfId="9354" xr:uid="{00000000-0005-0000-0000-0000AF230000}"/>
    <cellStyle name="Calculation 12 6 6 4" xfId="9355" xr:uid="{00000000-0005-0000-0000-0000B0230000}"/>
    <cellStyle name="Calculation 12 6 6 5" xfId="9356" xr:uid="{00000000-0005-0000-0000-0000B1230000}"/>
    <cellStyle name="Calculation 12 6 7" xfId="9357" xr:uid="{00000000-0005-0000-0000-0000B2230000}"/>
    <cellStyle name="Calculation 12 6 7 2" xfId="9358" xr:uid="{00000000-0005-0000-0000-0000B3230000}"/>
    <cellStyle name="Calculation 12 6 7 2 2" xfId="9359" xr:uid="{00000000-0005-0000-0000-0000B4230000}"/>
    <cellStyle name="Calculation 12 6 7 2 3" xfId="9360" xr:uid="{00000000-0005-0000-0000-0000B5230000}"/>
    <cellStyle name="Calculation 12 6 7 3" xfId="9361" xr:uid="{00000000-0005-0000-0000-0000B6230000}"/>
    <cellStyle name="Calculation 12 6 7 3 2" xfId="9362" xr:uid="{00000000-0005-0000-0000-0000B7230000}"/>
    <cellStyle name="Calculation 12 6 7 4" xfId="9363" xr:uid="{00000000-0005-0000-0000-0000B8230000}"/>
    <cellStyle name="Calculation 12 6 7 5" xfId="9364" xr:uid="{00000000-0005-0000-0000-0000B9230000}"/>
    <cellStyle name="Calculation 12 6 8" xfId="9365" xr:uid="{00000000-0005-0000-0000-0000BA230000}"/>
    <cellStyle name="Calculation 12 6 8 2" xfId="9366" xr:uid="{00000000-0005-0000-0000-0000BB230000}"/>
    <cellStyle name="Calculation 12 6 8 2 2" xfId="9367" xr:uid="{00000000-0005-0000-0000-0000BC230000}"/>
    <cellStyle name="Calculation 12 6 8 2 3" xfId="9368" xr:uid="{00000000-0005-0000-0000-0000BD230000}"/>
    <cellStyle name="Calculation 12 6 8 3" xfId="9369" xr:uid="{00000000-0005-0000-0000-0000BE230000}"/>
    <cellStyle name="Calculation 12 6 8 3 2" xfId="9370" xr:uid="{00000000-0005-0000-0000-0000BF230000}"/>
    <cellStyle name="Calculation 12 6 8 4" xfId="9371" xr:uid="{00000000-0005-0000-0000-0000C0230000}"/>
    <cellStyle name="Calculation 12 6 8 5" xfId="9372" xr:uid="{00000000-0005-0000-0000-0000C1230000}"/>
    <cellStyle name="Calculation 12 6 9" xfId="9373" xr:uid="{00000000-0005-0000-0000-0000C2230000}"/>
    <cellStyle name="Calculation 12 6 9 2" xfId="9374" xr:uid="{00000000-0005-0000-0000-0000C3230000}"/>
    <cellStyle name="Calculation 12 6 9 2 2" xfId="9375" xr:uid="{00000000-0005-0000-0000-0000C4230000}"/>
    <cellStyle name="Calculation 12 6 9 2 3" xfId="9376" xr:uid="{00000000-0005-0000-0000-0000C5230000}"/>
    <cellStyle name="Calculation 12 6 9 3" xfId="9377" xr:uid="{00000000-0005-0000-0000-0000C6230000}"/>
    <cellStyle name="Calculation 12 6 9 3 2" xfId="9378" xr:uid="{00000000-0005-0000-0000-0000C7230000}"/>
    <cellStyle name="Calculation 12 6 9 4" xfId="9379" xr:uid="{00000000-0005-0000-0000-0000C8230000}"/>
    <cellStyle name="Calculation 12 6 9 5" xfId="9380" xr:uid="{00000000-0005-0000-0000-0000C9230000}"/>
    <cellStyle name="Calculation 12 7" xfId="9381" xr:uid="{00000000-0005-0000-0000-0000CA230000}"/>
    <cellStyle name="Calculation 12 7 10" xfId="9382" xr:uid="{00000000-0005-0000-0000-0000CB230000}"/>
    <cellStyle name="Calculation 12 7 10 2" xfId="9383" xr:uid="{00000000-0005-0000-0000-0000CC230000}"/>
    <cellStyle name="Calculation 12 7 10 2 2" xfId="9384" xr:uid="{00000000-0005-0000-0000-0000CD230000}"/>
    <cellStyle name="Calculation 12 7 10 2 3" xfId="9385" xr:uid="{00000000-0005-0000-0000-0000CE230000}"/>
    <cellStyle name="Calculation 12 7 10 3" xfId="9386" xr:uid="{00000000-0005-0000-0000-0000CF230000}"/>
    <cellStyle name="Calculation 12 7 10 3 2" xfId="9387" xr:uid="{00000000-0005-0000-0000-0000D0230000}"/>
    <cellStyle name="Calculation 12 7 10 4" xfId="9388" xr:uid="{00000000-0005-0000-0000-0000D1230000}"/>
    <cellStyle name="Calculation 12 7 10 5" xfId="9389" xr:uid="{00000000-0005-0000-0000-0000D2230000}"/>
    <cellStyle name="Calculation 12 7 11" xfId="9390" xr:uid="{00000000-0005-0000-0000-0000D3230000}"/>
    <cellStyle name="Calculation 12 7 11 2" xfId="9391" xr:uid="{00000000-0005-0000-0000-0000D4230000}"/>
    <cellStyle name="Calculation 12 7 11 2 2" xfId="9392" xr:uid="{00000000-0005-0000-0000-0000D5230000}"/>
    <cellStyle name="Calculation 12 7 11 2 3" xfId="9393" xr:uid="{00000000-0005-0000-0000-0000D6230000}"/>
    <cellStyle name="Calculation 12 7 11 3" xfId="9394" xr:uid="{00000000-0005-0000-0000-0000D7230000}"/>
    <cellStyle name="Calculation 12 7 11 3 2" xfId="9395" xr:uid="{00000000-0005-0000-0000-0000D8230000}"/>
    <cellStyle name="Calculation 12 7 11 4" xfId="9396" xr:uid="{00000000-0005-0000-0000-0000D9230000}"/>
    <cellStyle name="Calculation 12 7 11 5" xfId="9397" xr:uid="{00000000-0005-0000-0000-0000DA230000}"/>
    <cellStyle name="Calculation 12 7 12" xfId="9398" xr:uid="{00000000-0005-0000-0000-0000DB230000}"/>
    <cellStyle name="Calculation 12 7 12 2" xfId="9399" xr:uid="{00000000-0005-0000-0000-0000DC230000}"/>
    <cellStyle name="Calculation 12 7 12 2 2" xfId="9400" xr:uid="{00000000-0005-0000-0000-0000DD230000}"/>
    <cellStyle name="Calculation 12 7 12 2 3" xfId="9401" xr:uid="{00000000-0005-0000-0000-0000DE230000}"/>
    <cellStyle name="Calculation 12 7 12 3" xfId="9402" xr:uid="{00000000-0005-0000-0000-0000DF230000}"/>
    <cellStyle name="Calculation 12 7 12 3 2" xfId="9403" xr:uid="{00000000-0005-0000-0000-0000E0230000}"/>
    <cellStyle name="Calculation 12 7 12 4" xfId="9404" xr:uid="{00000000-0005-0000-0000-0000E1230000}"/>
    <cellStyle name="Calculation 12 7 12 5" xfId="9405" xr:uid="{00000000-0005-0000-0000-0000E2230000}"/>
    <cellStyle name="Calculation 12 7 13" xfId="9406" xr:uid="{00000000-0005-0000-0000-0000E3230000}"/>
    <cellStyle name="Calculation 12 7 13 2" xfId="9407" xr:uid="{00000000-0005-0000-0000-0000E4230000}"/>
    <cellStyle name="Calculation 12 7 13 2 2" xfId="9408" xr:uid="{00000000-0005-0000-0000-0000E5230000}"/>
    <cellStyle name="Calculation 12 7 13 2 3" xfId="9409" xr:uid="{00000000-0005-0000-0000-0000E6230000}"/>
    <cellStyle name="Calculation 12 7 13 3" xfId="9410" xr:uid="{00000000-0005-0000-0000-0000E7230000}"/>
    <cellStyle name="Calculation 12 7 13 3 2" xfId="9411" xr:uid="{00000000-0005-0000-0000-0000E8230000}"/>
    <cellStyle name="Calculation 12 7 13 4" xfId="9412" xr:uid="{00000000-0005-0000-0000-0000E9230000}"/>
    <cellStyle name="Calculation 12 7 13 5" xfId="9413" xr:uid="{00000000-0005-0000-0000-0000EA230000}"/>
    <cellStyle name="Calculation 12 7 14" xfId="9414" xr:uid="{00000000-0005-0000-0000-0000EB230000}"/>
    <cellStyle name="Calculation 12 7 14 2" xfId="9415" xr:uid="{00000000-0005-0000-0000-0000EC230000}"/>
    <cellStyle name="Calculation 12 7 14 2 2" xfId="9416" xr:uid="{00000000-0005-0000-0000-0000ED230000}"/>
    <cellStyle name="Calculation 12 7 14 2 3" xfId="9417" xr:uid="{00000000-0005-0000-0000-0000EE230000}"/>
    <cellStyle name="Calculation 12 7 14 3" xfId="9418" xr:uid="{00000000-0005-0000-0000-0000EF230000}"/>
    <cellStyle name="Calculation 12 7 14 3 2" xfId="9419" xr:uid="{00000000-0005-0000-0000-0000F0230000}"/>
    <cellStyle name="Calculation 12 7 14 4" xfId="9420" xr:uid="{00000000-0005-0000-0000-0000F1230000}"/>
    <cellStyle name="Calculation 12 7 14 5" xfId="9421" xr:uid="{00000000-0005-0000-0000-0000F2230000}"/>
    <cellStyle name="Calculation 12 7 15" xfId="9422" xr:uid="{00000000-0005-0000-0000-0000F3230000}"/>
    <cellStyle name="Calculation 12 7 15 2" xfId="9423" xr:uid="{00000000-0005-0000-0000-0000F4230000}"/>
    <cellStyle name="Calculation 12 7 15 2 2" xfId="9424" xr:uid="{00000000-0005-0000-0000-0000F5230000}"/>
    <cellStyle name="Calculation 12 7 15 2 3" xfId="9425" xr:uid="{00000000-0005-0000-0000-0000F6230000}"/>
    <cellStyle name="Calculation 12 7 15 3" xfId="9426" xr:uid="{00000000-0005-0000-0000-0000F7230000}"/>
    <cellStyle name="Calculation 12 7 15 3 2" xfId="9427" xr:uid="{00000000-0005-0000-0000-0000F8230000}"/>
    <cellStyle name="Calculation 12 7 15 4" xfId="9428" xr:uid="{00000000-0005-0000-0000-0000F9230000}"/>
    <cellStyle name="Calculation 12 7 15 5" xfId="9429" xr:uid="{00000000-0005-0000-0000-0000FA230000}"/>
    <cellStyle name="Calculation 12 7 16" xfId="9430" xr:uid="{00000000-0005-0000-0000-0000FB230000}"/>
    <cellStyle name="Calculation 12 7 16 2" xfId="9431" xr:uid="{00000000-0005-0000-0000-0000FC230000}"/>
    <cellStyle name="Calculation 12 7 16 2 2" xfId="9432" xr:uid="{00000000-0005-0000-0000-0000FD230000}"/>
    <cellStyle name="Calculation 12 7 16 2 3" xfId="9433" xr:uid="{00000000-0005-0000-0000-0000FE230000}"/>
    <cellStyle name="Calculation 12 7 16 3" xfId="9434" xr:uid="{00000000-0005-0000-0000-0000FF230000}"/>
    <cellStyle name="Calculation 12 7 16 3 2" xfId="9435" xr:uid="{00000000-0005-0000-0000-000000240000}"/>
    <cellStyle name="Calculation 12 7 16 4" xfId="9436" xr:uid="{00000000-0005-0000-0000-000001240000}"/>
    <cellStyle name="Calculation 12 7 16 5" xfId="9437" xr:uid="{00000000-0005-0000-0000-000002240000}"/>
    <cellStyle name="Calculation 12 7 17" xfId="9438" xr:uid="{00000000-0005-0000-0000-000003240000}"/>
    <cellStyle name="Calculation 12 7 17 2" xfId="9439" xr:uid="{00000000-0005-0000-0000-000004240000}"/>
    <cellStyle name="Calculation 12 7 17 2 2" xfId="9440" xr:uid="{00000000-0005-0000-0000-000005240000}"/>
    <cellStyle name="Calculation 12 7 17 2 3" xfId="9441" xr:uid="{00000000-0005-0000-0000-000006240000}"/>
    <cellStyle name="Calculation 12 7 17 3" xfId="9442" xr:uid="{00000000-0005-0000-0000-000007240000}"/>
    <cellStyle name="Calculation 12 7 17 3 2" xfId="9443" xr:uid="{00000000-0005-0000-0000-000008240000}"/>
    <cellStyle name="Calculation 12 7 17 4" xfId="9444" xr:uid="{00000000-0005-0000-0000-000009240000}"/>
    <cellStyle name="Calculation 12 7 17 5" xfId="9445" xr:uid="{00000000-0005-0000-0000-00000A240000}"/>
    <cellStyle name="Calculation 12 7 18" xfId="9446" xr:uid="{00000000-0005-0000-0000-00000B240000}"/>
    <cellStyle name="Calculation 12 7 18 2" xfId="9447" xr:uid="{00000000-0005-0000-0000-00000C240000}"/>
    <cellStyle name="Calculation 12 7 18 2 2" xfId="9448" xr:uid="{00000000-0005-0000-0000-00000D240000}"/>
    <cellStyle name="Calculation 12 7 18 2 3" xfId="9449" xr:uid="{00000000-0005-0000-0000-00000E240000}"/>
    <cellStyle name="Calculation 12 7 18 3" xfId="9450" xr:uid="{00000000-0005-0000-0000-00000F240000}"/>
    <cellStyle name="Calculation 12 7 18 3 2" xfId="9451" xr:uid="{00000000-0005-0000-0000-000010240000}"/>
    <cellStyle name="Calculation 12 7 18 4" xfId="9452" xr:uid="{00000000-0005-0000-0000-000011240000}"/>
    <cellStyle name="Calculation 12 7 18 5" xfId="9453" xr:uid="{00000000-0005-0000-0000-000012240000}"/>
    <cellStyle name="Calculation 12 7 19" xfId="9454" xr:uid="{00000000-0005-0000-0000-000013240000}"/>
    <cellStyle name="Calculation 12 7 19 2" xfId="9455" xr:uid="{00000000-0005-0000-0000-000014240000}"/>
    <cellStyle name="Calculation 12 7 19 2 2" xfId="9456" xr:uid="{00000000-0005-0000-0000-000015240000}"/>
    <cellStyle name="Calculation 12 7 19 2 3" xfId="9457" xr:uid="{00000000-0005-0000-0000-000016240000}"/>
    <cellStyle name="Calculation 12 7 19 3" xfId="9458" xr:uid="{00000000-0005-0000-0000-000017240000}"/>
    <cellStyle name="Calculation 12 7 19 3 2" xfId="9459" xr:uid="{00000000-0005-0000-0000-000018240000}"/>
    <cellStyle name="Calculation 12 7 19 4" xfId="9460" xr:uid="{00000000-0005-0000-0000-000019240000}"/>
    <cellStyle name="Calculation 12 7 19 5" xfId="9461" xr:uid="{00000000-0005-0000-0000-00001A240000}"/>
    <cellStyle name="Calculation 12 7 2" xfId="9462" xr:uid="{00000000-0005-0000-0000-00001B240000}"/>
    <cellStyle name="Calculation 12 7 2 2" xfId="9463" xr:uid="{00000000-0005-0000-0000-00001C240000}"/>
    <cellStyle name="Calculation 12 7 2 2 2" xfId="9464" xr:uid="{00000000-0005-0000-0000-00001D240000}"/>
    <cellStyle name="Calculation 12 7 2 2 3" xfId="9465" xr:uid="{00000000-0005-0000-0000-00001E240000}"/>
    <cellStyle name="Calculation 12 7 2 3" xfId="9466" xr:uid="{00000000-0005-0000-0000-00001F240000}"/>
    <cellStyle name="Calculation 12 7 2 3 2" xfId="9467" xr:uid="{00000000-0005-0000-0000-000020240000}"/>
    <cellStyle name="Calculation 12 7 2 4" xfId="9468" xr:uid="{00000000-0005-0000-0000-000021240000}"/>
    <cellStyle name="Calculation 12 7 2 5" xfId="9469" xr:uid="{00000000-0005-0000-0000-000022240000}"/>
    <cellStyle name="Calculation 12 7 20" xfId="9470" xr:uid="{00000000-0005-0000-0000-000023240000}"/>
    <cellStyle name="Calculation 12 7 20 2" xfId="9471" xr:uid="{00000000-0005-0000-0000-000024240000}"/>
    <cellStyle name="Calculation 12 7 20 2 2" xfId="9472" xr:uid="{00000000-0005-0000-0000-000025240000}"/>
    <cellStyle name="Calculation 12 7 20 2 3" xfId="9473" xr:uid="{00000000-0005-0000-0000-000026240000}"/>
    <cellStyle name="Calculation 12 7 20 3" xfId="9474" xr:uid="{00000000-0005-0000-0000-000027240000}"/>
    <cellStyle name="Calculation 12 7 20 4" xfId="9475" xr:uid="{00000000-0005-0000-0000-000028240000}"/>
    <cellStyle name="Calculation 12 7 20 5" xfId="9476" xr:uid="{00000000-0005-0000-0000-000029240000}"/>
    <cellStyle name="Calculation 12 7 21" xfId="9477" xr:uid="{00000000-0005-0000-0000-00002A240000}"/>
    <cellStyle name="Calculation 12 7 21 2" xfId="9478" xr:uid="{00000000-0005-0000-0000-00002B240000}"/>
    <cellStyle name="Calculation 12 7 22" xfId="9479" xr:uid="{00000000-0005-0000-0000-00002C240000}"/>
    <cellStyle name="Calculation 12 7 22 2" xfId="9480" xr:uid="{00000000-0005-0000-0000-00002D240000}"/>
    <cellStyle name="Calculation 12 7 3" xfId="9481" xr:uid="{00000000-0005-0000-0000-00002E240000}"/>
    <cellStyle name="Calculation 12 7 3 2" xfId="9482" xr:uid="{00000000-0005-0000-0000-00002F240000}"/>
    <cellStyle name="Calculation 12 7 3 2 2" xfId="9483" xr:uid="{00000000-0005-0000-0000-000030240000}"/>
    <cellStyle name="Calculation 12 7 3 2 3" xfId="9484" xr:uid="{00000000-0005-0000-0000-000031240000}"/>
    <cellStyle name="Calculation 12 7 3 3" xfId="9485" xr:uid="{00000000-0005-0000-0000-000032240000}"/>
    <cellStyle name="Calculation 12 7 3 3 2" xfId="9486" xr:uid="{00000000-0005-0000-0000-000033240000}"/>
    <cellStyle name="Calculation 12 7 3 4" xfId="9487" xr:uid="{00000000-0005-0000-0000-000034240000}"/>
    <cellStyle name="Calculation 12 7 3 5" xfId="9488" xr:uid="{00000000-0005-0000-0000-000035240000}"/>
    <cellStyle name="Calculation 12 7 4" xfId="9489" xr:uid="{00000000-0005-0000-0000-000036240000}"/>
    <cellStyle name="Calculation 12 7 4 2" xfId="9490" xr:uid="{00000000-0005-0000-0000-000037240000}"/>
    <cellStyle name="Calculation 12 7 4 2 2" xfId="9491" xr:uid="{00000000-0005-0000-0000-000038240000}"/>
    <cellStyle name="Calculation 12 7 4 2 3" xfId="9492" xr:uid="{00000000-0005-0000-0000-000039240000}"/>
    <cellStyle name="Calculation 12 7 4 3" xfId="9493" xr:uid="{00000000-0005-0000-0000-00003A240000}"/>
    <cellStyle name="Calculation 12 7 4 3 2" xfId="9494" xr:uid="{00000000-0005-0000-0000-00003B240000}"/>
    <cellStyle name="Calculation 12 7 4 4" xfId="9495" xr:uid="{00000000-0005-0000-0000-00003C240000}"/>
    <cellStyle name="Calculation 12 7 4 5" xfId="9496" xr:uid="{00000000-0005-0000-0000-00003D240000}"/>
    <cellStyle name="Calculation 12 7 5" xfId="9497" xr:uid="{00000000-0005-0000-0000-00003E240000}"/>
    <cellStyle name="Calculation 12 7 5 2" xfId="9498" xr:uid="{00000000-0005-0000-0000-00003F240000}"/>
    <cellStyle name="Calculation 12 7 5 2 2" xfId="9499" xr:uid="{00000000-0005-0000-0000-000040240000}"/>
    <cellStyle name="Calculation 12 7 5 2 3" xfId="9500" xr:uid="{00000000-0005-0000-0000-000041240000}"/>
    <cellStyle name="Calculation 12 7 5 3" xfId="9501" xr:uid="{00000000-0005-0000-0000-000042240000}"/>
    <cellStyle name="Calculation 12 7 5 3 2" xfId="9502" xr:uid="{00000000-0005-0000-0000-000043240000}"/>
    <cellStyle name="Calculation 12 7 5 4" xfId="9503" xr:uid="{00000000-0005-0000-0000-000044240000}"/>
    <cellStyle name="Calculation 12 7 5 5" xfId="9504" xr:uid="{00000000-0005-0000-0000-000045240000}"/>
    <cellStyle name="Calculation 12 7 6" xfId="9505" xr:uid="{00000000-0005-0000-0000-000046240000}"/>
    <cellStyle name="Calculation 12 7 6 2" xfId="9506" xr:uid="{00000000-0005-0000-0000-000047240000}"/>
    <cellStyle name="Calculation 12 7 6 2 2" xfId="9507" xr:uid="{00000000-0005-0000-0000-000048240000}"/>
    <cellStyle name="Calculation 12 7 6 2 3" xfId="9508" xr:uid="{00000000-0005-0000-0000-000049240000}"/>
    <cellStyle name="Calculation 12 7 6 3" xfId="9509" xr:uid="{00000000-0005-0000-0000-00004A240000}"/>
    <cellStyle name="Calculation 12 7 6 3 2" xfId="9510" xr:uid="{00000000-0005-0000-0000-00004B240000}"/>
    <cellStyle name="Calculation 12 7 6 4" xfId="9511" xr:uid="{00000000-0005-0000-0000-00004C240000}"/>
    <cellStyle name="Calculation 12 7 6 5" xfId="9512" xr:uid="{00000000-0005-0000-0000-00004D240000}"/>
    <cellStyle name="Calculation 12 7 7" xfId="9513" xr:uid="{00000000-0005-0000-0000-00004E240000}"/>
    <cellStyle name="Calculation 12 7 7 2" xfId="9514" xr:uid="{00000000-0005-0000-0000-00004F240000}"/>
    <cellStyle name="Calculation 12 7 7 2 2" xfId="9515" xr:uid="{00000000-0005-0000-0000-000050240000}"/>
    <cellStyle name="Calculation 12 7 7 2 3" xfId="9516" xr:uid="{00000000-0005-0000-0000-000051240000}"/>
    <cellStyle name="Calculation 12 7 7 3" xfId="9517" xr:uid="{00000000-0005-0000-0000-000052240000}"/>
    <cellStyle name="Calculation 12 7 7 3 2" xfId="9518" xr:uid="{00000000-0005-0000-0000-000053240000}"/>
    <cellStyle name="Calculation 12 7 7 4" xfId="9519" xr:uid="{00000000-0005-0000-0000-000054240000}"/>
    <cellStyle name="Calculation 12 7 7 5" xfId="9520" xr:uid="{00000000-0005-0000-0000-000055240000}"/>
    <cellStyle name="Calculation 12 7 8" xfId="9521" xr:uid="{00000000-0005-0000-0000-000056240000}"/>
    <cellStyle name="Calculation 12 7 8 2" xfId="9522" xr:uid="{00000000-0005-0000-0000-000057240000}"/>
    <cellStyle name="Calculation 12 7 8 2 2" xfId="9523" xr:uid="{00000000-0005-0000-0000-000058240000}"/>
    <cellStyle name="Calculation 12 7 8 2 3" xfId="9524" xr:uid="{00000000-0005-0000-0000-000059240000}"/>
    <cellStyle name="Calculation 12 7 8 3" xfId="9525" xr:uid="{00000000-0005-0000-0000-00005A240000}"/>
    <cellStyle name="Calculation 12 7 8 3 2" xfId="9526" xr:uid="{00000000-0005-0000-0000-00005B240000}"/>
    <cellStyle name="Calculation 12 7 8 4" xfId="9527" xr:uid="{00000000-0005-0000-0000-00005C240000}"/>
    <cellStyle name="Calculation 12 7 8 5" xfId="9528" xr:uid="{00000000-0005-0000-0000-00005D240000}"/>
    <cellStyle name="Calculation 12 7 9" xfId="9529" xr:uid="{00000000-0005-0000-0000-00005E240000}"/>
    <cellStyle name="Calculation 12 7 9 2" xfId="9530" xr:uid="{00000000-0005-0000-0000-00005F240000}"/>
    <cellStyle name="Calculation 12 7 9 2 2" xfId="9531" xr:uid="{00000000-0005-0000-0000-000060240000}"/>
    <cellStyle name="Calculation 12 7 9 2 3" xfId="9532" xr:uid="{00000000-0005-0000-0000-000061240000}"/>
    <cellStyle name="Calculation 12 7 9 3" xfId="9533" xr:uid="{00000000-0005-0000-0000-000062240000}"/>
    <cellStyle name="Calculation 12 7 9 3 2" xfId="9534" xr:uid="{00000000-0005-0000-0000-000063240000}"/>
    <cellStyle name="Calculation 12 7 9 4" xfId="9535" xr:uid="{00000000-0005-0000-0000-000064240000}"/>
    <cellStyle name="Calculation 12 7 9 5" xfId="9536" xr:uid="{00000000-0005-0000-0000-000065240000}"/>
    <cellStyle name="Calculation 12 8" xfId="9537" xr:uid="{00000000-0005-0000-0000-000066240000}"/>
    <cellStyle name="Calculation 12 8 10" xfId="9538" xr:uid="{00000000-0005-0000-0000-000067240000}"/>
    <cellStyle name="Calculation 12 8 10 2" xfId="9539" xr:uid="{00000000-0005-0000-0000-000068240000}"/>
    <cellStyle name="Calculation 12 8 10 2 2" xfId="9540" xr:uid="{00000000-0005-0000-0000-000069240000}"/>
    <cellStyle name="Calculation 12 8 10 2 3" xfId="9541" xr:uid="{00000000-0005-0000-0000-00006A240000}"/>
    <cellStyle name="Calculation 12 8 10 3" xfId="9542" xr:uid="{00000000-0005-0000-0000-00006B240000}"/>
    <cellStyle name="Calculation 12 8 10 3 2" xfId="9543" xr:uid="{00000000-0005-0000-0000-00006C240000}"/>
    <cellStyle name="Calculation 12 8 10 4" xfId="9544" xr:uid="{00000000-0005-0000-0000-00006D240000}"/>
    <cellStyle name="Calculation 12 8 10 5" xfId="9545" xr:uid="{00000000-0005-0000-0000-00006E240000}"/>
    <cellStyle name="Calculation 12 8 11" xfId="9546" xr:uid="{00000000-0005-0000-0000-00006F240000}"/>
    <cellStyle name="Calculation 12 8 11 2" xfId="9547" xr:uid="{00000000-0005-0000-0000-000070240000}"/>
    <cellStyle name="Calculation 12 8 11 2 2" xfId="9548" xr:uid="{00000000-0005-0000-0000-000071240000}"/>
    <cellStyle name="Calculation 12 8 11 2 3" xfId="9549" xr:uid="{00000000-0005-0000-0000-000072240000}"/>
    <cellStyle name="Calculation 12 8 11 3" xfId="9550" xr:uid="{00000000-0005-0000-0000-000073240000}"/>
    <cellStyle name="Calculation 12 8 11 3 2" xfId="9551" xr:uid="{00000000-0005-0000-0000-000074240000}"/>
    <cellStyle name="Calculation 12 8 11 4" xfId="9552" xr:uid="{00000000-0005-0000-0000-000075240000}"/>
    <cellStyle name="Calculation 12 8 11 5" xfId="9553" xr:uid="{00000000-0005-0000-0000-000076240000}"/>
    <cellStyle name="Calculation 12 8 12" xfId="9554" xr:uid="{00000000-0005-0000-0000-000077240000}"/>
    <cellStyle name="Calculation 12 8 12 2" xfId="9555" xr:uid="{00000000-0005-0000-0000-000078240000}"/>
    <cellStyle name="Calculation 12 8 12 2 2" xfId="9556" xr:uid="{00000000-0005-0000-0000-000079240000}"/>
    <cellStyle name="Calculation 12 8 12 2 3" xfId="9557" xr:uid="{00000000-0005-0000-0000-00007A240000}"/>
    <cellStyle name="Calculation 12 8 12 3" xfId="9558" xr:uid="{00000000-0005-0000-0000-00007B240000}"/>
    <cellStyle name="Calculation 12 8 12 3 2" xfId="9559" xr:uid="{00000000-0005-0000-0000-00007C240000}"/>
    <cellStyle name="Calculation 12 8 12 4" xfId="9560" xr:uid="{00000000-0005-0000-0000-00007D240000}"/>
    <cellStyle name="Calculation 12 8 12 5" xfId="9561" xr:uid="{00000000-0005-0000-0000-00007E240000}"/>
    <cellStyle name="Calculation 12 8 13" xfId="9562" xr:uid="{00000000-0005-0000-0000-00007F240000}"/>
    <cellStyle name="Calculation 12 8 13 2" xfId="9563" xr:uid="{00000000-0005-0000-0000-000080240000}"/>
    <cellStyle name="Calculation 12 8 13 2 2" xfId="9564" xr:uid="{00000000-0005-0000-0000-000081240000}"/>
    <cellStyle name="Calculation 12 8 13 2 3" xfId="9565" xr:uid="{00000000-0005-0000-0000-000082240000}"/>
    <cellStyle name="Calculation 12 8 13 3" xfId="9566" xr:uid="{00000000-0005-0000-0000-000083240000}"/>
    <cellStyle name="Calculation 12 8 13 3 2" xfId="9567" xr:uid="{00000000-0005-0000-0000-000084240000}"/>
    <cellStyle name="Calculation 12 8 13 4" xfId="9568" xr:uid="{00000000-0005-0000-0000-000085240000}"/>
    <cellStyle name="Calculation 12 8 13 5" xfId="9569" xr:uid="{00000000-0005-0000-0000-000086240000}"/>
    <cellStyle name="Calculation 12 8 14" xfId="9570" xr:uid="{00000000-0005-0000-0000-000087240000}"/>
    <cellStyle name="Calculation 12 8 14 2" xfId="9571" xr:uid="{00000000-0005-0000-0000-000088240000}"/>
    <cellStyle name="Calculation 12 8 14 2 2" xfId="9572" xr:uid="{00000000-0005-0000-0000-000089240000}"/>
    <cellStyle name="Calculation 12 8 14 2 3" xfId="9573" xr:uid="{00000000-0005-0000-0000-00008A240000}"/>
    <cellStyle name="Calculation 12 8 14 3" xfId="9574" xr:uid="{00000000-0005-0000-0000-00008B240000}"/>
    <cellStyle name="Calculation 12 8 14 3 2" xfId="9575" xr:uid="{00000000-0005-0000-0000-00008C240000}"/>
    <cellStyle name="Calculation 12 8 14 4" xfId="9576" xr:uid="{00000000-0005-0000-0000-00008D240000}"/>
    <cellStyle name="Calculation 12 8 14 5" xfId="9577" xr:uid="{00000000-0005-0000-0000-00008E240000}"/>
    <cellStyle name="Calculation 12 8 15" xfId="9578" xr:uid="{00000000-0005-0000-0000-00008F240000}"/>
    <cellStyle name="Calculation 12 8 15 2" xfId="9579" xr:uid="{00000000-0005-0000-0000-000090240000}"/>
    <cellStyle name="Calculation 12 8 15 2 2" xfId="9580" xr:uid="{00000000-0005-0000-0000-000091240000}"/>
    <cellStyle name="Calculation 12 8 15 2 3" xfId="9581" xr:uid="{00000000-0005-0000-0000-000092240000}"/>
    <cellStyle name="Calculation 12 8 15 3" xfId="9582" xr:uid="{00000000-0005-0000-0000-000093240000}"/>
    <cellStyle name="Calculation 12 8 15 3 2" xfId="9583" xr:uid="{00000000-0005-0000-0000-000094240000}"/>
    <cellStyle name="Calculation 12 8 15 4" xfId="9584" xr:uid="{00000000-0005-0000-0000-000095240000}"/>
    <cellStyle name="Calculation 12 8 15 5" xfId="9585" xr:uid="{00000000-0005-0000-0000-000096240000}"/>
    <cellStyle name="Calculation 12 8 16" xfId="9586" xr:uid="{00000000-0005-0000-0000-000097240000}"/>
    <cellStyle name="Calculation 12 8 16 2" xfId="9587" xr:uid="{00000000-0005-0000-0000-000098240000}"/>
    <cellStyle name="Calculation 12 8 16 2 2" xfId="9588" xr:uid="{00000000-0005-0000-0000-000099240000}"/>
    <cellStyle name="Calculation 12 8 16 2 3" xfId="9589" xr:uid="{00000000-0005-0000-0000-00009A240000}"/>
    <cellStyle name="Calculation 12 8 16 3" xfId="9590" xr:uid="{00000000-0005-0000-0000-00009B240000}"/>
    <cellStyle name="Calculation 12 8 16 3 2" xfId="9591" xr:uid="{00000000-0005-0000-0000-00009C240000}"/>
    <cellStyle name="Calculation 12 8 16 4" xfId="9592" xr:uid="{00000000-0005-0000-0000-00009D240000}"/>
    <cellStyle name="Calculation 12 8 16 5" xfId="9593" xr:uid="{00000000-0005-0000-0000-00009E240000}"/>
    <cellStyle name="Calculation 12 8 17" xfId="9594" xr:uid="{00000000-0005-0000-0000-00009F240000}"/>
    <cellStyle name="Calculation 12 8 17 2" xfId="9595" xr:uid="{00000000-0005-0000-0000-0000A0240000}"/>
    <cellStyle name="Calculation 12 8 17 2 2" xfId="9596" xr:uid="{00000000-0005-0000-0000-0000A1240000}"/>
    <cellStyle name="Calculation 12 8 17 2 3" xfId="9597" xr:uid="{00000000-0005-0000-0000-0000A2240000}"/>
    <cellStyle name="Calculation 12 8 17 3" xfId="9598" xr:uid="{00000000-0005-0000-0000-0000A3240000}"/>
    <cellStyle name="Calculation 12 8 17 3 2" xfId="9599" xr:uid="{00000000-0005-0000-0000-0000A4240000}"/>
    <cellStyle name="Calculation 12 8 17 4" xfId="9600" xr:uid="{00000000-0005-0000-0000-0000A5240000}"/>
    <cellStyle name="Calculation 12 8 17 5" xfId="9601" xr:uid="{00000000-0005-0000-0000-0000A6240000}"/>
    <cellStyle name="Calculation 12 8 18" xfId="9602" xr:uid="{00000000-0005-0000-0000-0000A7240000}"/>
    <cellStyle name="Calculation 12 8 18 2" xfId="9603" xr:uid="{00000000-0005-0000-0000-0000A8240000}"/>
    <cellStyle name="Calculation 12 8 18 2 2" xfId="9604" xr:uid="{00000000-0005-0000-0000-0000A9240000}"/>
    <cellStyle name="Calculation 12 8 18 2 3" xfId="9605" xr:uid="{00000000-0005-0000-0000-0000AA240000}"/>
    <cellStyle name="Calculation 12 8 18 3" xfId="9606" xr:uid="{00000000-0005-0000-0000-0000AB240000}"/>
    <cellStyle name="Calculation 12 8 18 3 2" xfId="9607" xr:uid="{00000000-0005-0000-0000-0000AC240000}"/>
    <cellStyle name="Calculation 12 8 18 4" xfId="9608" xr:uid="{00000000-0005-0000-0000-0000AD240000}"/>
    <cellStyle name="Calculation 12 8 18 5" xfId="9609" xr:uid="{00000000-0005-0000-0000-0000AE240000}"/>
    <cellStyle name="Calculation 12 8 19" xfId="9610" xr:uid="{00000000-0005-0000-0000-0000AF240000}"/>
    <cellStyle name="Calculation 12 8 19 2" xfId="9611" xr:uid="{00000000-0005-0000-0000-0000B0240000}"/>
    <cellStyle name="Calculation 12 8 19 2 2" xfId="9612" xr:uid="{00000000-0005-0000-0000-0000B1240000}"/>
    <cellStyle name="Calculation 12 8 19 2 3" xfId="9613" xr:uid="{00000000-0005-0000-0000-0000B2240000}"/>
    <cellStyle name="Calculation 12 8 19 3" xfId="9614" xr:uid="{00000000-0005-0000-0000-0000B3240000}"/>
    <cellStyle name="Calculation 12 8 19 3 2" xfId="9615" xr:uid="{00000000-0005-0000-0000-0000B4240000}"/>
    <cellStyle name="Calculation 12 8 19 4" xfId="9616" xr:uid="{00000000-0005-0000-0000-0000B5240000}"/>
    <cellStyle name="Calculation 12 8 19 5" xfId="9617" xr:uid="{00000000-0005-0000-0000-0000B6240000}"/>
    <cellStyle name="Calculation 12 8 2" xfId="9618" xr:uid="{00000000-0005-0000-0000-0000B7240000}"/>
    <cellStyle name="Calculation 12 8 2 2" xfId="9619" xr:uid="{00000000-0005-0000-0000-0000B8240000}"/>
    <cellStyle name="Calculation 12 8 2 2 2" xfId="9620" xr:uid="{00000000-0005-0000-0000-0000B9240000}"/>
    <cellStyle name="Calculation 12 8 2 2 3" xfId="9621" xr:uid="{00000000-0005-0000-0000-0000BA240000}"/>
    <cellStyle name="Calculation 12 8 2 3" xfId="9622" xr:uid="{00000000-0005-0000-0000-0000BB240000}"/>
    <cellStyle name="Calculation 12 8 2 3 2" xfId="9623" xr:uid="{00000000-0005-0000-0000-0000BC240000}"/>
    <cellStyle name="Calculation 12 8 2 4" xfId="9624" xr:uid="{00000000-0005-0000-0000-0000BD240000}"/>
    <cellStyle name="Calculation 12 8 2 5" xfId="9625" xr:uid="{00000000-0005-0000-0000-0000BE240000}"/>
    <cellStyle name="Calculation 12 8 20" xfId="9626" xr:uid="{00000000-0005-0000-0000-0000BF240000}"/>
    <cellStyle name="Calculation 12 8 20 2" xfId="9627" xr:uid="{00000000-0005-0000-0000-0000C0240000}"/>
    <cellStyle name="Calculation 12 8 20 2 2" xfId="9628" xr:uid="{00000000-0005-0000-0000-0000C1240000}"/>
    <cellStyle name="Calculation 12 8 20 2 3" xfId="9629" xr:uid="{00000000-0005-0000-0000-0000C2240000}"/>
    <cellStyle name="Calculation 12 8 20 3" xfId="9630" xr:uid="{00000000-0005-0000-0000-0000C3240000}"/>
    <cellStyle name="Calculation 12 8 20 4" xfId="9631" xr:uid="{00000000-0005-0000-0000-0000C4240000}"/>
    <cellStyle name="Calculation 12 8 20 5" xfId="9632" xr:uid="{00000000-0005-0000-0000-0000C5240000}"/>
    <cellStyle name="Calculation 12 8 21" xfId="9633" xr:uid="{00000000-0005-0000-0000-0000C6240000}"/>
    <cellStyle name="Calculation 12 8 21 2" xfId="9634" xr:uid="{00000000-0005-0000-0000-0000C7240000}"/>
    <cellStyle name="Calculation 12 8 22" xfId="9635" xr:uid="{00000000-0005-0000-0000-0000C8240000}"/>
    <cellStyle name="Calculation 12 8 22 2" xfId="9636" xr:uid="{00000000-0005-0000-0000-0000C9240000}"/>
    <cellStyle name="Calculation 12 8 3" xfId="9637" xr:uid="{00000000-0005-0000-0000-0000CA240000}"/>
    <cellStyle name="Calculation 12 8 3 2" xfId="9638" xr:uid="{00000000-0005-0000-0000-0000CB240000}"/>
    <cellStyle name="Calculation 12 8 3 2 2" xfId="9639" xr:uid="{00000000-0005-0000-0000-0000CC240000}"/>
    <cellStyle name="Calculation 12 8 3 2 3" xfId="9640" xr:uid="{00000000-0005-0000-0000-0000CD240000}"/>
    <cellStyle name="Calculation 12 8 3 3" xfId="9641" xr:uid="{00000000-0005-0000-0000-0000CE240000}"/>
    <cellStyle name="Calculation 12 8 3 3 2" xfId="9642" xr:uid="{00000000-0005-0000-0000-0000CF240000}"/>
    <cellStyle name="Calculation 12 8 3 4" xfId="9643" xr:uid="{00000000-0005-0000-0000-0000D0240000}"/>
    <cellStyle name="Calculation 12 8 3 5" xfId="9644" xr:uid="{00000000-0005-0000-0000-0000D1240000}"/>
    <cellStyle name="Calculation 12 8 4" xfId="9645" xr:uid="{00000000-0005-0000-0000-0000D2240000}"/>
    <cellStyle name="Calculation 12 8 4 2" xfId="9646" xr:uid="{00000000-0005-0000-0000-0000D3240000}"/>
    <cellStyle name="Calculation 12 8 4 2 2" xfId="9647" xr:uid="{00000000-0005-0000-0000-0000D4240000}"/>
    <cellStyle name="Calculation 12 8 4 2 3" xfId="9648" xr:uid="{00000000-0005-0000-0000-0000D5240000}"/>
    <cellStyle name="Calculation 12 8 4 3" xfId="9649" xr:uid="{00000000-0005-0000-0000-0000D6240000}"/>
    <cellStyle name="Calculation 12 8 4 3 2" xfId="9650" xr:uid="{00000000-0005-0000-0000-0000D7240000}"/>
    <cellStyle name="Calculation 12 8 4 4" xfId="9651" xr:uid="{00000000-0005-0000-0000-0000D8240000}"/>
    <cellStyle name="Calculation 12 8 4 5" xfId="9652" xr:uid="{00000000-0005-0000-0000-0000D9240000}"/>
    <cellStyle name="Calculation 12 8 5" xfId="9653" xr:uid="{00000000-0005-0000-0000-0000DA240000}"/>
    <cellStyle name="Calculation 12 8 5 2" xfId="9654" xr:uid="{00000000-0005-0000-0000-0000DB240000}"/>
    <cellStyle name="Calculation 12 8 5 2 2" xfId="9655" xr:uid="{00000000-0005-0000-0000-0000DC240000}"/>
    <cellStyle name="Calculation 12 8 5 2 3" xfId="9656" xr:uid="{00000000-0005-0000-0000-0000DD240000}"/>
    <cellStyle name="Calculation 12 8 5 3" xfId="9657" xr:uid="{00000000-0005-0000-0000-0000DE240000}"/>
    <cellStyle name="Calculation 12 8 5 3 2" xfId="9658" xr:uid="{00000000-0005-0000-0000-0000DF240000}"/>
    <cellStyle name="Calculation 12 8 5 4" xfId="9659" xr:uid="{00000000-0005-0000-0000-0000E0240000}"/>
    <cellStyle name="Calculation 12 8 5 5" xfId="9660" xr:uid="{00000000-0005-0000-0000-0000E1240000}"/>
    <cellStyle name="Calculation 12 8 6" xfId="9661" xr:uid="{00000000-0005-0000-0000-0000E2240000}"/>
    <cellStyle name="Calculation 12 8 6 2" xfId="9662" xr:uid="{00000000-0005-0000-0000-0000E3240000}"/>
    <cellStyle name="Calculation 12 8 6 2 2" xfId="9663" xr:uid="{00000000-0005-0000-0000-0000E4240000}"/>
    <cellStyle name="Calculation 12 8 6 2 3" xfId="9664" xr:uid="{00000000-0005-0000-0000-0000E5240000}"/>
    <cellStyle name="Calculation 12 8 6 3" xfId="9665" xr:uid="{00000000-0005-0000-0000-0000E6240000}"/>
    <cellStyle name="Calculation 12 8 6 3 2" xfId="9666" xr:uid="{00000000-0005-0000-0000-0000E7240000}"/>
    <cellStyle name="Calculation 12 8 6 4" xfId="9667" xr:uid="{00000000-0005-0000-0000-0000E8240000}"/>
    <cellStyle name="Calculation 12 8 6 5" xfId="9668" xr:uid="{00000000-0005-0000-0000-0000E9240000}"/>
    <cellStyle name="Calculation 12 8 7" xfId="9669" xr:uid="{00000000-0005-0000-0000-0000EA240000}"/>
    <cellStyle name="Calculation 12 8 7 2" xfId="9670" xr:uid="{00000000-0005-0000-0000-0000EB240000}"/>
    <cellStyle name="Calculation 12 8 7 2 2" xfId="9671" xr:uid="{00000000-0005-0000-0000-0000EC240000}"/>
    <cellStyle name="Calculation 12 8 7 2 3" xfId="9672" xr:uid="{00000000-0005-0000-0000-0000ED240000}"/>
    <cellStyle name="Calculation 12 8 7 3" xfId="9673" xr:uid="{00000000-0005-0000-0000-0000EE240000}"/>
    <cellStyle name="Calculation 12 8 7 3 2" xfId="9674" xr:uid="{00000000-0005-0000-0000-0000EF240000}"/>
    <cellStyle name="Calculation 12 8 7 4" xfId="9675" xr:uid="{00000000-0005-0000-0000-0000F0240000}"/>
    <cellStyle name="Calculation 12 8 7 5" xfId="9676" xr:uid="{00000000-0005-0000-0000-0000F1240000}"/>
    <cellStyle name="Calculation 12 8 8" xfId="9677" xr:uid="{00000000-0005-0000-0000-0000F2240000}"/>
    <cellStyle name="Calculation 12 8 8 2" xfId="9678" xr:uid="{00000000-0005-0000-0000-0000F3240000}"/>
    <cellStyle name="Calculation 12 8 8 2 2" xfId="9679" xr:uid="{00000000-0005-0000-0000-0000F4240000}"/>
    <cellStyle name="Calculation 12 8 8 2 3" xfId="9680" xr:uid="{00000000-0005-0000-0000-0000F5240000}"/>
    <cellStyle name="Calculation 12 8 8 3" xfId="9681" xr:uid="{00000000-0005-0000-0000-0000F6240000}"/>
    <cellStyle name="Calculation 12 8 8 3 2" xfId="9682" xr:uid="{00000000-0005-0000-0000-0000F7240000}"/>
    <cellStyle name="Calculation 12 8 8 4" xfId="9683" xr:uid="{00000000-0005-0000-0000-0000F8240000}"/>
    <cellStyle name="Calculation 12 8 8 5" xfId="9684" xr:uid="{00000000-0005-0000-0000-0000F9240000}"/>
    <cellStyle name="Calculation 12 8 9" xfId="9685" xr:uid="{00000000-0005-0000-0000-0000FA240000}"/>
    <cellStyle name="Calculation 12 8 9 2" xfId="9686" xr:uid="{00000000-0005-0000-0000-0000FB240000}"/>
    <cellStyle name="Calculation 12 8 9 2 2" xfId="9687" xr:uid="{00000000-0005-0000-0000-0000FC240000}"/>
    <cellStyle name="Calculation 12 8 9 2 3" xfId="9688" xr:uid="{00000000-0005-0000-0000-0000FD240000}"/>
    <cellStyle name="Calculation 12 8 9 3" xfId="9689" xr:uid="{00000000-0005-0000-0000-0000FE240000}"/>
    <cellStyle name="Calculation 12 8 9 3 2" xfId="9690" xr:uid="{00000000-0005-0000-0000-0000FF240000}"/>
    <cellStyle name="Calculation 12 8 9 4" xfId="9691" xr:uid="{00000000-0005-0000-0000-000000250000}"/>
    <cellStyle name="Calculation 12 8 9 5" xfId="9692" xr:uid="{00000000-0005-0000-0000-000001250000}"/>
    <cellStyle name="Calculation 12 9" xfId="9693" xr:uid="{00000000-0005-0000-0000-000002250000}"/>
    <cellStyle name="Calculation 12 9 10" xfId="9694" xr:uid="{00000000-0005-0000-0000-000003250000}"/>
    <cellStyle name="Calculation 12 9 10 2" xfId="9695" xr:uid="{00000000-0005-0000-0000-000004250000}"/>
    <cellStyle name="Calculation 12 9 10 2 2" xfId="9696" xr:uid="{00000000-0005-0000-0000-000005250000}"/>
    <cellStyle name="Calculation 12 9 10 2 3" xfId="9697" xr:uid="{00000000-0005-0000-0000-000006250000}"/>
    <cellStyle name="Calculation 12 9 10 3" xfId="9698" xr:uid="{00000000-0005-0000-0000-000007250000}"/>
    <cellStyle name="Calculation 12 9 10 3 2" xfId="9699" xr:uid="{00000000-0005-0000-0000-000008250000}"/>
    <cellStyle name="Calculation 12 9 10 4" xfId="9700" xr:uid="{00000000-0005-0000-0000-000009250000}"/>
    <cellStyle name="Calculation 12 9 10 5" xfId="9701" xr:uid="{00000000-0005-0000-0000-00000A250000}"/>
    <cellStyle name="Calculation 12 9 11" xfId="9702" xr:uid="{00000000-0005-0000-0000-00000B250000}"/>
    <cellStyle name="Calculation 12 9 11 2" xfId="9703" xr:uid="{00000000-0005-0000-0000-00000C250000}"/>
    <cellStyle name="Calculation 12 9 11 2 2" xfId="9704" xr:uid="{00000000-0005-0000-0000-00000D250000}"/>
    <cellStyle name="Calculation 12 9 11 2 3" xfId="9705" xr:uid="{00000000-0005-0000-0000-00000E250000}"/>
    <cellStyle name="Calculation 12 9 11 3" xfId="9706" xr:uid="{00000000-0005-0000-0000-00000F250000}"/>
    <cellStyle name="Calculation 12 9 11 3 2" xfId="9707" xr:uid="{00000000-0005-0000-0000-000010250000}"/>
    <cellStyle name="Calculation 12 9 11 4" xfId="9708" xr:uid="{00000000-0005-0000-0000-000011250000}"/>
    <cellStyle name="Calculation 12 9 11 5" xfId="9709" xr:uid="{00000000-0005-0000-0000-000012250000}"/>
    <cellStyle name="Calculation 12 9 12" xfId="9710" xr:uid="{00000000-0005-0000-0000-000013250000}"/>
    <cellStyle name="Calculation 12 9 12 2" xfId="9711" xr:uid="{00000000-0005-0000-0000-000014250000}"/>
    <cellStyle name="Calculation 12 9 12 2 2" xfId="9712" xr:uid="{00000000-0005-0000-0000-000015250000}"/>
    <cellStyle name="Calculation 12 9 12 2 3" xfId="9713" xr:uid="{00000000-0005-0000-0000-000016250000}"/>
    <cellStyle name="Calculation 12 9 12 3" xfId="9714" xr:uid="{00000000-0005-0000-0000-000017250000}"/>
    <cellStyle name="Calculation 12 9 12 3 2" xfId="9715" xr:uid="{00000000-0005-0000-0000-000018250000}"/>
    <cellStyle name="Calculation 12 9 12 4" xfId="9716" xr:uid="{00000000-0005-0000-0000-000019250000}"/>
    <cellStyle name="Calculation 12 9 12 5" xfId="9717" xr:uid="{00000000-0005-0000-0000-00001A250000}"/>
    <cellStyle name="Calculation 12 9 13" xfId="9718" xr:uid="{00000000-0005-0000-0000-00001B250000}"/>
    <cellStyle name="Calculation 12 9 13 2" xfId="9719" xr:uid="{00000000-0005-0000-0000-00001C250000}"/>
    <cellStyle name="Calculation 12 9 13 2 2" xfId="9720" xr:uid="{00000000-0005-0000-0000-00001D250000}"/>
    <cellStyle name="Calculation 12 9 13 2 3" xfId="9721" xr:uid="{00000000-0005-0000-0000-00001E250000}"/>
    <cellStyle name="Calculation 12 9 13 3" xfId="9722" xr:uid="{00000000-0005-0000-0000-00001F250000}"/>
    <cellStyle name="Calculation 12 9 13 3 2" xfId="9723" xr:uid="{00000000-0005-0000-0000-000020250000}"/>
    <cellStyle name="Calculation 12 9 13 4" xfId="9724" xr:uid="{00000000-0005-0000-0000-000021250000}"/>
    <cellStyle name="Calculation 12 9 13 5" xfId="9725" xr:uid="{00000000-0005-0000-0000-000022250000}"/>
    <cellStyle name="Calculation 12 9 14" xfId="9726" xr:uid="{00000000-0005-0000-0000-000023250000}"/>
    <cellStyle name="Calculation 12 9 14 2" xfId="9727" xr:uid="{00000000-0005-0000-0000-000024250000}"/>
    <cellStyle name="Calculation 12 9 14 2 2" xfId="9728" xr:uid="{00000000-0005-0000-0000-000025250000}"/>
    <cellStyle name="Calculation 12 9 14 2 3" xfId="9729" xr:uid="{00000000-0005-0000-0000-000026250000}"/>
    <cellStyle name="Calculation 12 9 14 3" xfId="9730" xr:uid="{00000000-0005-0000-0000-000027250000}"/>
    <cellStyle name="Calculation 12 9 14 3 2" xfId="9731" xr:uid="{00000000-0005-0000-0000-000028250000}"/>
    <cellStyle name="Calculation 12 9 14 4" xfId="9732" xr:uid="{00000000-0005-0000-0000-000029250000}"/>
    <cellStyle name="Calculation 12 9 14 5" xfId="9733" xr:uid="{00000000-0005-0000-0000-00002A250000}"/>
    <cellStyle name="Calculation 12 9 15" xfId="9734" xr:uid="{00000000-0005-0000-0000-00002B250000}"/>
    <cellStyle name="Calculation 12 9 15 2" xfId="9735" xr:uid="{00000000-0005-0000-0000-00002C250000}"/>
    <cellStyle name="Calculation 12 9 15 2 2" xfId="9736" xr:uid="{00000000-0005-0000-0000-00002D250000}"/>
    <cellStyle name="Calculation 12 9 15 2 3" xfId="9737" xr:uid="{00000000-0005-0000-0000-00002E250000}"/>
    <cellStyle name="Calculation 12 9 15 3" xfId="9738" xr:uid="{00000000-0005-0000-0000-00002F250000}"/>
    <cellStyle name="Calculation 12 9 15 3 2" xfId="9739" xr:uid="{00000000-0005-0000-0000-000030250000}"/>
    <cellStyle name="Calculation 12 9 15 4" xfId="9740" xr:uid="{00000000-0005-0000-0000-000031250000}"/>
    <cellStyle name="Calculation 12 9 15 5" xfId="9741" xr:uid="{00000000-0005-0000-0000-000032250000}"/>
    <cellStyle name="Calculation 12 9 16" xfId="9742" xr:uid="{00000000-0005-0000-0000-000033250000}"/>
    <cellStyle name="Calculation 12 9 16 2" xfId="9743" xr:uid="{00000000-0005-0000-0000-000034250000}"/>
    <cellStyle name="Calculation 12 9 16 2 2" xfId="9744" xr:uid="{00000000-0005-0000-0000-000035250000}"/>
    <cellStyle name="Calculation 12 9 16 2 3" xfId="9745" xr:uid="{00000000-0005-0000-0000-000036250000}"/>
    <cellStyle name="Calculation 12 9 16 3" xfId="9746" xr:uid="{00000000-0005-0000-0000-000037250000}"/>
    <cellStyle name="Calculation 12 9 16 3 2" xfId="9747" xr:uid="{00000000-0005-0000-0000-000038250000}"/>
    <cellStyle name="Calculation 12 9 16 4" xfId="9748" xr:uid="{00000000-0005-0000-0000-000039250000}"/>
    <cellStyle name="Calculation 12 9 16 5" xfId="9749" xr:uid="{00000000-0005-0000-0000-00003A250000}"/>
    <cellStyle name="Calculation 12 9 17" xfId="9750" xr:uid="{00000000-0005-0000-0000-00003B250000}"/>
    <cellStyle name="Calculation 12 9 17 2" xfId="9751" xr:uid="{00000000-0005-0000-0000-00003C250000}"/>
    <cellStyle name="Calculation 12 9 17 2 2" xfId="9752" xr:uid="{00000000-0005-0000-0000-00003D250000}"/>
    <cellStyle name="Calculation 12 9 17 2 3" xfId="9753" xr:uid="{00000000-0005-0000-0000-00003E250000}"/>
    <cellStyle name="Calculation 12 9 17 3" xfId="9754" xr:uid="{00000000-0005-0000-0000-00003F250000}"/>
    <cellStyle name="Calculation 12 9 17 3 2" xfId="9755" xr:uid="{00000000-0005-0000-0000-000040250000}"/>
    <cellStyle name="Calculation 12 9 17 4" xfId="9756" xr:uid="{00000000-0005-0000-0000-000041250000}"/>
    <cellStyle name="Calculation 12 9 17 5" xfId="9757" xr:uid="{00000000-0005-0000-0000-000042250000}"/>
    <cellStyle name="Calculation 12 9 18" xfId="9758" xr:uid="{00000000-0005-0000-0000-000043250000}"/>
    <cellStyle name="Calculation 12 9 18 2" xfId="9759" xr:uid="{00000000-0005-0000-0000-000044250000}"/>
    <cellStyle name="Calculation 12 9 18 2 2" xfId="9760" xr:uid="{00000000-0005-0000-0000-000045250000}"/>
    <cellStyle name="Calculation 12 9 18 2 3" xfId="9761" xr:uid="{00000000-0005-0000-0000-000046250000}"/>
    <cellStyle name="Calculation 12 9 18 3" xfId="9762" xr:uid="{00000000-0005-0000-0000-000047250000}"/>
    <cellStyle name="Calculation 12 9 18 3 2" xfId="9763" xr:uid="{00000000-0005-0000-0000-000048250000}"/>
    <cellStyle name="Calculation 12 9 18 4" xfId="9764" xr:uid="{00000000-0005-0000-0000-000049250000}"/>
    <cellStyle name="Calculation 12 9 18 5" xfId="9765" xr:uid="{00000000-0005-0000-0000-00004A250000}"/>
    <cellStyle name="Calculation 12 9 19" xfId="9766" xr:uid="{00000000-0005-0000-0000-00004B250000}"/>
    <cellStyle name="Calculation 12 9 19 2" xfId="9767" xr:uid="{00000000-0005-0000-0000-00004C250000}"/>
    <cellStyle name="Calculation 12 9 19 2 2" xfId="9768" xr:uid="{00000000-0005-0000-0000-00004D250000}"/>
    <cellStyle name="Calculation 12 9 19 2 3" xfId="9769" xr:uid="{00000000-0005-0000-0000-00004E250000}"/>
    <cellStyle name="Calculation 12 9 19 3" xfId="9770" xr:uid="{00000000-0005-0000-0000-00004F250000}"/>
    <cellStyle name="Calculation 12 9 19 3 2" xfId="9771" xr:uid="{00000000-0005-0000-0000-000050250000}"/>
    <cellStyle name="Calculation 12 9 19 4" xfId="9772" xr:uid="{00000000-0005-0000-0000-000051250000}"/>
    <cellStyle name="Calculation 12 9 19 5" xfId="9773" xr:uid="{00000000-0005-0000-0000-000052250000}"/>
    <cellStyle name="Calculation 12 9 2" xfId="9774" xr:uid="{00000000-0005-0000-0000-000053250000}"/>
    <cellStyle name="Calculation 12 9 2 2" xfId="9775" xr:uid="{00000000-0005-0000-0000-000054250000}"/>
    <cellStyle name="Calculation 12 9 2 2 2" xfId="9776" xr:uid="{00000000-0005-0000-0000-000055250000}"/>
    <cellStyle name="Calculation 12 9 2 2 3" xfId="9777" xr:uid="{00000000-0005-0000-0000-000056250000}"/>
    <cellStyle name="Calculation 12 9 2 3" xfId="9778" xr:uid="{00000000-0005-0000-0000-000057250000}"/>
    <cellStyle name="Calculation 12 9 2 3 2" xfId="9779" xr:uid="{00000000-0005-0000-0000-000058250000}"/>
    <cellStyle name="Calculation 12 9 2 4" xfId="9780" xr:uid="{00000000-0005-0000-0000-000059250000}"/>
    <cellStyle name="Calculation 12 9 2 5" xfId="9781" xr:uid="{00000000-0005-0000-0000-00005A250000}"/>
    <cellStyle name="Calculation 12 9 20" xfId="9782" xr:uid="{00000000-0005-0000-0000-00005B250000}"/>
    <cellStyle name="Calculation 12 9 20 2" xfId="9783" xr:uid="{00000000-0005-0000-0000-00005C250000}"/>
    <cellStyle name="Calculation 12 9 20 2 2" xfId="9784" xr:uid="{00000000-0005-0000-0000-00005D250000}"/>
    <cellStyle name="Calculation 12 9 20 2 3" xfId="9785" xr:uid="{00000000-0005-0000-0000-00005E250000}"/>
    <cellStyle name="Calculation 12 9 20 3" xfId="9786" xr:uid="{00000000-0005-0000-0000-00005F250000}"/>
    <cellStyle name="Calculation 12 9 20 4" xfId="9787" xr:uid="{00000000-0005-0000-0000-000060250000}"/>
    <cellStyle name="Calculation 12 9 20 5" xfId="9788" xr:uid="{00000000-0005-0000-0000-000061250000}"/>
    <cellStyle name="Calculation 12 9 21" xfId="9789" xr:uid="{00000000-0005-0000-0000-000062250000}"/>
    <cellStyle name="Calculation 12 9 21 2" xfId="9790" xr:uid="{00000000-0005-0000-0000-000063250000}"/>
    <cellStyle name="Calculation 12 9 22" xfId="9791" xr:uid="{00000000-0005-0000-0000-000064250000}"/>
    <cellStyle name="Calculation 12 9 22 2" xfId="9792" xr:uid="{00000000-0005-0000-0000-000065250000}"/>
    <cellStyle name="Calculation 12 9 3" xfId="9793" xr:uid="{00000000-0005-0000-0000-000066250000}"/>
    <cellStyle name="Calculation 12 9 3 2" xfId="9794" xr:uid="{00000000-0005-0000-0000-000067250000}"/>
    <cellStyle name="Calculation 12 9 3 2 2" xfId="9795" xr:uid="{00000000-0005-0000-0000-000068250000}"/>
    <cellStyle name="Calculation 12 9 3 2 3" xfId="9796" xr:uid="{00000000-0005-0000-0000-000069250000}"/>
    <cellStyle name="Calculation 12 9 3 3" xfId="9797" xr:uid="{00000000-0005-0000-0000-00006A250000}"/>
    <cellStyle name="Calculation 12 9 3 3 2" xfId="9798" xr:uid="{00000000-0005-0000-0000-00006B250000}"/>
    <cellStyle name="Calculation 12 9 3 4" xfId="9799" xr:uid="{00000000-0005-0000-0000-00006C250000}"/>
    <cellStyle name="Calculation 12 9 3 5" xfId="9800" xr:uid="{00000000-0005-0000-0000-00006D250000}"/>
    <cellStyle name="Calculation 12 9 4" xfId="9801" xr:uid="{00000000-0005-0000-0000-00006E250000}"/>
    <cellStyle name="Calculation 12 9 4 2" xfId="9802" xr:uid="{00000000-0005-0000-0000-00006F250000}"/>
    <cellStyle name="Calculation 12 9 4 2 2" xfId="9803" xr:uid="{00000000-0005-0000-0000-000070250000}"/>
    <cellStyle name="Calculation 12 9 4 2 3" xfId="9804" xr:uid="{00000000-0005-0000-0000-000071250000}"/>
    <cellStyle name="Calculation 12 9 4 3" xfId="9805" xr:uid="{00000000-0005-0000-0000-000072250000}"/>
    <cellStyle name="Calculation 12 9 4 3 2" xfId="9806" xr:uid="{00000000-0005-0000-0000-000073250000}"/>
    <cellStyle name="Calculation 12 9 4 4" xfId="9807" xr:uid="{00000000-0005-0000-0000-000074250000}"/>
    <cellStyle name="Calculation 12 9 4 5" xfId="9808" xr:uid="{00000000-0005-0000-0000-000075250000}"/>
    <cellStyle name="Calculation 12 9 5" xfId="9809" xr:uid="{00000000-0005-0000-0000-000076250000}"/>
    <cellStyle name="Calculation 12 9 5 2" xfId="9810" xr:uid="{00000000-0005-0000-0000-000077250000}"/>
    <cellStyle name="Calculation 12 9 5 2 2" xfId="9811" xr:uid="{00000000-0005-0000-0000-000078250000}"/>
    <cellStyle name="Calculation 12 9 5 2 3" xfId="9812" xr:uid="{00000000-0005-0000-0000-000079250000}"/>
    <cellStyle name="Calculation 12 9 5 3" xfId="9813" xr:uid="{00000000-0005-0000-0000-00007A250000}"/>
    <cellStyle name="Calculation 12 9 5 3 2" xfId="9814" xr:uid="{00000000-0005-0000-0000-00007B250000}"/>
    <cellStyle name="Calculation 12 9 5 4" xfId="9815" xr:uid="{00000000-0005-0000-0000-00007C250000}"/>
    <cellStyle name="Calculation 12 9 5 5" xfId="9816" xr:uid="{00000000-0005-0000-0000-00007D250000}"/>
    <cellStyle name="Calculation 12 9 6" xfId="9817" xr:uid="{00000000-0005-0000-0000-00007E250000}"/>
    <cellStyle name="Calculation 12 9 6 2" xfId="9818" xr:uid="{00000000-0005-0000-0000-00007F250000}"/>
    <cellStyle name="Calculation 12 9 6 2 2" xfId="9819" xr:uid="{00000000-0005-0000-0000-000080250000}"/>
    <cellStyle name="Calculation 12 9 6 2 3" xfId="9820" xr:uid="{00000000-0005-0000-0000-000081250000}"/>
    <cellStyle name="Calculation 12 9 6 3" xfId="9821" xr:uid="{00000000-0005-0000-0000-000082250000}"/>
    <cellStyle name="Calculation 12 9 6 3 2" xfId="9822" xr:uid="{00000000-0005-0000-0000-000083250000}"/>
    <cellStyle name="Calculation 12 9 6 4" xfId="9823" xr:uid="{00000000-0005-0000-0000-000084250000}"/>
    <cellStyle name="Calculation 12 9 6 5" xfId="9824" xr:uid="{00000000-0005-0000-0000-000085250000}"/>
    <cellStyle name="Calculation 12 9 7" xfId="9825" xr:uid="{00000000-0005-0000-0000-000086250000}"/>
    <cellStyle name="Calculation 12 9 7 2" xfId="9826" xr:uid="{00000000-0005-0000-0000-000087250000}"/>
    <cellStyle name="Calculation 12 9 7 2 2" xfId="9827" xr:uid="{00000000-0005-0000-0000-000088250000}"/>
    <cellStyle name="Calculation 12 9 7 2 3" xfId="9828" xr:uid="{00000000-0005-0000-0000-000089250000}"/>
    <cellStyle name="Calculation 12 9 7 3" xfId="9829" xr:uid="{00000000-0005-0000-0000-00008A250000}"/>
    <cellStyle name="Calculation 12 9 7 3 2" xfId="9830" xr:uid="{00000000-0005-0000-0000-00008B250000}"/>
    <cellStyle name="Calculation 12 9 7 4" xfId="9831" xr:uid="{00000000-0005-0000-0000-00008C250000}"/>
    <cellStyle name="Calculation 12 9 7 5" xfId="9832" xr:uid="{00000000-0005-0000-0000-00008D250000}"/>
    <cellStyle name="Calculation 12 9 8" xfId="9833" xr:uid="{00000000-0005-0000-0000-00008E250000}"/>
    <cellStyle name="Calculation 12 9 8 2" xfId="9834" xr:uid="{00000000-0005-0000-0000-00008F250000}"/>
    <cellStyle name="Calculation 12 9 8 2 2" xfId="9835" xr:uid="{00000000-0005-0000-0000-000090250000}"/>
    <cellStyle name="Calculation 12 9 8 2 3" xfId="9836" xr:uid="{00000000-0005-0000-0000-000091250000}"/>
    <cellStyle name="Calculation 12 9 8 3" xfId="9837" xr:uid="{00000000-0005-0000-0000-000092250000}"/>
    <cellStyle name="Calculation 12 9 8 3 2" xfId="9838" xr:uid="{00000000-0005-0000-0000-000093250000}"/>
    <cellStyle name="Calculation 12 9 8 4" xfId="9839" xr:uid="{00000000-0005-0000-0000-000094250000}"/>
    <cellStyle name="Calculation 12 9 8 5" xfId="9840" xr:uid="{00000000-0005-0000-0000-000095250000}"/>
    <cellStyle name="Calculation 12 9 9" xfId="9841" xr:uid="{00000000-0005-0000-0000-000096250000}"/>
    <cellStyle name="Calculation 12 9 9 2" xfId="9842" xr:uid="{00000000-0005-0000-0000-000097250000}"/>
    <cellStyle name="Calculation 12 9 9 2 2" xfId="9843" xr:uid="{00000000-0005-0000-0000-000098250000}"/>
    <cellStyle name="Calculation 12 9 9 2 3" xfId="9844" xr:uid="{00000000-0005-0000-0000-000099250000}"/>
    <cellStyle name="Calculation 12 9 9 3" xfId="9845" xr:uid="{00000000-0005-0000-0000-00009A250000}"/>
    <cellStyle name="Calculation 12 9 9 3 2" xfId="9846" xr:uid="{00000000-0005-0000-0000-00009B250000}"/>
    <cellStyle name="Calculation 12 9 9 4" xfId="9847" xr:uid="{00000000-0005-0000-0000-00009C250000}"/>
    <cellStyle name="Calculation 12 9 9 5" xfId="9848" xr:uid="{00000000-0005-0000-0000-00009D250000}"/>
    <cellStyle name="Calculation 13" xfId="9849" xr:uid="{00000000-0005-0000-0000-00009E250000}"/>
    <cellStyle name="Calculation 13 10" xfId="9850" xr:uid="{00000000-0005-0000-0000-00009F250000}"/>
    <cellStyle name="Calculation 13 10 2" xfId="9851" xr:uid="{00000000-0005-0000-0000-0000A0250000}"/>
    <cellStyle name="Calculation 13 10 2 2" xfId="9852" xr:uid="{00000000-0005-0000-0000-0000A1250000}"/>
    <cellStyle name="Calculation 13 10 2 3" xfId="9853" xr:uid="{00000000-0005-0000-0000-0000A2250000}"/>
    <cellStyle name="Calculation 13 10 3" xfId="9854" xr:uid="{00000000-0005-0000-0000-0000A3250000}"/>
    <cellStyle name="Calculation 13 10 3 2" xfId="9855" xr:uid="{00000000-0005-0000-0000-0000A4250000}"/>
    <cellStyle name="Calculation 13 10 4" xfId="9856" xr:uid="{00000000-0005-0000-0000-0000A5250000}"/>
    <cellStyle name="Calculation 13 10 5" xfId="9857" xr:uid="{00000000-0005-0000-0000-0000A6250000}"/>
    <cellStyle name="Calculation 13 11" xfId="9858" xr:uid="{00000000-0005-0000-0000-0000A7250000}"/>
    <cellStyle name="Calculation 13 11 2" xfId="9859" xr:uid="{00000000-0005-0000-0000-0000A8250000}"/>
    <cellStyle name="Calculation 13 11 2 2" xfId="9860" xr:uid="{00000000-0005-0000-0000-0000A9250000}"/>
    <cellStyle name="Calculation 13 11 2 3" xfId="9861" xr:uid="{00000000-0005-0000-0000-0000AA250000}"/>
    <cellStyle name="Calculation 13 11 3" xfId="9862" xr:uid="{00000000-0005-0000-0000-0000AB250000}"/>
    <cellStyle name="Calculation 13 11 3 2" xfId="9863" xr:uid="{00000000-0005-0000-0000-0000AC250000}"/>
    <cellStyle name="Calculation 13 11 4" xfId="9864" xr:uid="{00000000-0005-0000-0000-0000AD250000}"/>
    <cellStyle name="Calculation 13 11 5" xfId="9865" xr:uid="{00000000-0005-0000-0000-0000AE250000}"/>
    <cellStyle name="Calculation 13 12" xfId="9866" xr:uid="{00000000-0005-0000-0000-0000AF250000}"/>
    <cellStyle name="Calculation 13 12 2" xfId="9867" xr:uid="{00000000-0005-0000-0000-0000B0250000}"/>
    <cellStyle name="Calculation 13 12 2 2" xfId="9868" xr:uid="{00000000-0005-0000-0000-0000B1250000}"/>
    <cellStyle name="Calculation 13 12 2 3" xfId="9869" xr:uid="{00000000-0005-0000-0000-0000B2250000}"/>
    <cellStyle name="Calculation 13 12 3" xfId="9870" xr:uid="{00000000-0005-0000-0000-0000B3250000}"/>
    <cellStyle name="Calculation 13 12 3 2" xfId="9871" xr:uid="{00000000-0005-0000-0000-0000B4250000}"/>
    <cellStyle name="Calculation 13 12 4" xfId="9872" xr:uid="{00000000-0005-0000-0000-0000B5250000}"/>
    <cellStyle name="Calculation 13 12 5" xfId="9873" xr:uid="{00000000-0005-0000-0000-0000B6250000}"/>
    <cellStyle name="Calculation 13 13" xfId="9874" xr:uid="{00000000-0005-0000-0000-0000B7250000}"/>
    <cellStyle name="Calculation 13 13 2" xfId="9875" xr:uid="{00000000-0005-0000-0000-0000B8250000}"/>
    <cellStyle name="Calculation 13 13 2 2" xfId="9876" xr:uid="{00000000-0005-0000-0000-0000B9250000}"/>
    <cellStyle name="Calculation 13 13 2 3" xfId="9877" xr:uid="{00000000-0005-0000-0000-0000BA250000}"/>
    <cellStyle name="Calculation 13 13 3" xfId="9878" xr:uid="{00000000-0005-0000-0000-0000BB250000}"/>
    <cellStyle name="Calculation 13 13 3 2" xfId="9879" xr:uid="{00000000-0005-0000-0000-0000BC250000}"/>
    <cellStyle name="Calculation 13 13 4" xfId="9880" xr:uid="{00000000-0005-0000-0000-0000BD250000}"/>
    <cellStyle name="Calculation 13 13 5" xfId="9881" xr:uid="{00000000-0005-0000-0000-0000BE250000}"/>
    <cellStyle name="Calculation 13 14" xfId="9882" xr:uid="{00000000-0005-0000-0000-0000BF250000}"/>
    <cellStyle name="Calculation 13 14 2" xfId="9883" xr:uid="{00000000-0005-0000-0000-0000C0250000}"/>
    <cellStyle name="Calculation 13 14 2 2" xfId="9884" xr:uid="{00000000-0005-0000-0000-0000C1250000}"/>
    <cellStyle name="Calculation 13 14 2 3" xfId="9885" xr:uid="{00000000-0005-0000-0000-0000C2250000}"/>
    <cellStyle name="Calculation 13 14 3" xfId="9886" xr:uid="{00000000-0005-0000-0000-0000C3250000}"/>
    <cellStyle name="Calculation 13 14 3 2" xfId="9887" xr:uid="{00000000-0005-0000-0000-0000C4250000}"/>
    <cellStyle name="Calculation 13 14 4" xfId="9888" xr:uid="{00000000-0005-0000-0000-0000C5250000}"/>
    <cellStyle name="Calculation 13 14 5" xfId="9889" xr:uid="{00000000-0005-0000-0000-0000C6250000}"/>
    <cellStyle name="Calculation 13 15" xfId="9890" xr:uid="{00000000-0005-0000-0000-0000C7250000}"/>
    <cellStyle name="Calculation 13 15 2" xfId="9891" xr:uid="{00000000-0005-0000-0000-0000C8250000}"/>
    <cellStyle name="Calculation 13 15 2 2" xfId="9892" xr:uid="{00000000-0005-0000-0000-0000C9250000}"/>
    <cellStyle name="Calculation 13 15 2 3" xfId="9893" xr:uid="{00000000-0005-0000-0000-0000CA250000}"/>
    <cellStyle name="Calculation 13 15 3" xfId="9894" xr:uid="{00000000-0005-0000-0000-0000CB250000}"/>
    <cellStyle name="Calculation 13 15 3 2" xfId="9895" xr:uid="{00000000-0005-0000-0000-0000CC250000}"/>
    <cellStyle name="Calculation 13 15 4" xfId="9896" xr:uid="{00000000-0005-0000-0000-0000CD250000}"/>
    <cellStyle name="Calculation 13 15 5" xfId="9897" xr:uid="{00000000-0005-0000-0000-0000CE250000}"/>
    <cellStyle name="Calculation 13 16" xfId="9898" xr:uid="{00000000-0005-0000-0000-0000CF250000}"/>
    <cellStyle name="Calculation 13 16 2" xfId="9899" xr:uid="{00000000-0005-0000-0000-0000D0250000}"/>
    <cellStyle name="Calculation 13 16 2 2" xfId="9900" xr:uid="{00000000-0005-0000-0000-0000D1250000}"/>
    <cellStyle name="Calculation 13 16 2 3" xfId="9901" xr:uid="{00000000-0005-0000-0000-0000D2250000}"/>
    <cellStyle name="Calculation 13 16 3" xfId="9902" xr:uid="{00000000-0005-0000-0000-0000D3250000}"/>
    <cellStyle name="Calculation 13 16 3 2" xfId="9903" xr:uid="{00000000-0005-0000-0000-0000D4250000}"/>
    <cellStyle name="Calculation 13 16 4" xfId="9904" xr:uid="{00000000-0005-0000-0000-0000D5250000}"/>
    <cellStyle name="Calculation 13 16 5" xfId="9905" xr:uid="{00000000-0005-0000-0000-0000D6250000}"/>
    <cellStyle name="Calculation 13 17" xfId="9906" xr:uid="{00000000-0005-0000-0000-0000D7250000}"/>
    <cellStyle name="Calculation 13 17 2" xfId="9907" xr:uid="{00000000-0005-0000-0000-0000D8250000}"/>
    <cellStyle name="Calculation 13 17 2 2" xfId="9908" xr:uid="{00000000-0005-0000-0000-0000D9250000}"/>
    <cellStyle name="Calculation 13 17 2 3" xfId="9909" xr:uid="{00000000-0005-0000-0000-0000DA250000}"/>
    <cellStyle name="Calculation 13 17 3" xfId="9910" xr:uid="{00000000-0005-0000-0000-0000DB250000}"/>
    <cellStyle name="Calculation 13 17 3 2" xfId="9911" xr:uid="{00000000-0005-0000-0000-0000DC250000}"/>
    <cellStyle name="Calculation 13 17 4" xfId="9912" xr:uid="{00000000-0005-0000-0000-0000DD250000}"/>
    <cellStyle name="Calculation 13 17 5" xfId="9913" xr:uid="{00000000-0005-0000-0000-0000DE250000}"/>
    <cellStyle name="Calculation 13 18" xfId="9914" xr:uid="{00000000-0005-0000-0000-0000DF250000}"/>
    <cellStyle name="Calculation 13 18 2" xfId="9915" xr:uid="{00000000-0005-0000-0000-0000E0250000}"/>
    <cellStyle name="Calculation 13 18 2 2" xfId="9916" xr:uid="{00000000-0005-0000-0000-0000E1250000}"/>
    <cellStyle name="Calculation 13 18 2 3" xfId="9917" xr:uid="{00000000-0005-0000-0000-0000E2250000}"/>
    <cellStyle name="Calculation 13 18 3" xfId="9918" xr:uid="{00000000-0005-0000-0000-0000E3250000}"/>
    <cellStyle name="Calculation 13 18 3 2" xfId="9919" xr:uid="{00000000-0005-0000-0000-0000E4250000}"/>
    <cellStyle name="Calculation 13 18 4" xfId="9920" xr:uid="{00000000-0005-0000-0000-0000E5250000}"/>
    <cellStyle name="Calculation 13 18 5" xfId="9921" xr:uid="{00000000-0005-0000-0000-0000E6250000}"/>
    <cellStyle name="Calculation 13 19" xfId="9922" xr:uid="{00000000-0005-0000-0000-0000E7250000}"/>
    <cellStyle name="Calculation 13 19 2" xfId="9923" xr:uid="{00000000-0005-0000-0000-0000E8250000}"/>
    <cellStyle name="Calculation 13 19 2 2" xfId="9924" xr:uid="{00000000-0005-0000-0000-0000E9250000}"/>
    <cellStyle name="Calculation 13 19 2 3" xfId="9925" xr:uid="{00000000-0005-0000-0000-0000EA250000}"/>
    <cellStyle name="Calculation 13 19 3" xfId="9926" xr:uid="{00000000-0005-0000-0000-0000EB250000}"/>
    <cellStyle name="Calculation 13 19 3 2" xfId="9927" xr:uid="{00000000-0005-0000-0000-0000EC250000}"/>
    <cellStyle name="Calculation 13 19 4" xfId="9928" xr:uid="{00000000-0005-0000-0000-0000ED250000}"/>
    <cellStyle name="Calculation 13 19 5" xfId="9929" xr:uid="{00000000-0005-0000-0000-0000EE250000}"/>
    <cellStyle name="Calculation 13 2" xfId="9930" xr:uid="{00000000-0005-0000-0000-0000EF250000}"/>
    <cellStyle name="Calculation 13 2 2" xfId="9931" xr:uid="{00000000-0005-0000-0000-0000F0250000}"/>
    <cellStyle name="Calculation 13 2 2 2" xfId="9932" xr:uid="{00000000-0005-0000-0000-0000F1250000}"/>
    <cellStyle name="Calculation 13 2 2 3" xfId="9933" xr:uid="{00000000-0005-0000-0000-0000F2250000}"/>
    <cellStyle name="Calculation 13 2 3" xfId="9934" xr:uid="{00000000-0005-0000-0000-0000F3250000}"/>
    <cellStyle name="Calculation 13 2 3 2" xfId="9935" xr:uid="{00000000-0005-0000-0000-0000F4250000}"/>
    <cellStyle name="Calculation 13 2 4" xfId="9936" xr:uid="{00000000-0005-0000-0000-0000F5250000}"/>
    <cellStyle name="Calculation 13 2 5" xfId="9937" xr:uid="{00000000-0005-0000-0000-0000F6250000}"/>
    <cellStyle name="Calculation 13 20" xfId="9938" xr:uid="{00000000-0005-0000-0000-0000F7250000}"/>
    <cellStyle name="Calculation 13 20 2" xfId="9939" xr:uid="{00000000-0005-0000-0000-0000F8250000}"/>
    <cellStyle name="Calculation 13 20 2 2" xfId="9940" xr:uid="{00000000-0005-0000-0000-0000F9250000}"/>
    <cellStyle name="Calculation 13 20 2 3" xfId="9941" xr:uid="{00000000-0005-0000-0000-0000FA250000}"/>
    <cellStyle name="Calculation 13 20 3" xfId="9942" xr:uid="{00000000-0005-0000-0000-0000FB250000}"/>
    <cellStyle name="Calculation 13 20 4" xfId="9943" xr:uid="{00000000-0005-0000-0000-0000FC250000}"/>
    <cellStyle name="Calculation 13 20 5" xfId="9944" xr:uid="{00000000-0005-0000-0000-0000FD250000}"/>
    <cellStyle name="Calculation 13 21" xfId="9945" xr:uid="{00000000-0005-0000-0000-0000FE250000}"/>
    <cellStyle name="Calculation 13 21 2" xfId="9946" xr:uid="{00000000-0005-0000-0000-0000FF250000}"/>
    <cellStyle name="Calculation 13 22" xfId="9947" xr:uid="{00000000-0005-0000-0000-000000260000}"/>
    <cellStyle name="Calculation 13 22 2" xfId="9948" xr:uid="{00000000-0005-0000-0000-000001260000}"/>
    <cellStyle name="Calculation 13 3" xfId="9949" xr:uid="{00000000-0005-0000-0000-000002260000}"/>
    <cellStyle name="Calculation 13 3 2" xfId="9950" xr:uid="{00000000-0005-0000-0000-000003260000}"/>
    <cellStyle name="Calculation 13 3 2 2" xfId="9951" xr:uid="{00000000-0005-0000-0000-000004260000}"/>
    <cellStyle name="Calculation 13 3 2 3" xfId="9952" xr:uid="{00000000-0005-0000-0000-000005260000}"/>
    <cellStyle name="Calculation 13 3 3" xfId="9953" xr:uid="{00000000-0005-0000-0000-000006260000}"/>
    <cellStyle name="Calculation 13 3 3 2" xfId="9954" xr:uid="{00000000-0005-0000-0000-000007260000}"/>
    <cellStyle name="Calculation 13 3 4" xfId="9955" xr:uid="{00000000-0005-0000-0000-000008260000}"/>
    <cellStyle name="Calculation 13 3 5" xfId="9956" xr:uid="{00000000-0005-0000-0000-000009260000}"/>
    <cellStyle name="Calculation 13 4" xfId="9957" xr:uid="{00000000-0005-0000-0000-00000A260000}"/>
    <cellStyle name="Calculation 13 4 2" xfId="9958" xr:uid="{00000000-0005-0000-0000-00000B260000}"/>
    <cellStyle name="Calculation 13 4 2 2" xfId="9959" xr:uid="{00000000-0005-0000-0000-00000C260000}"/>
    <cellStyle name="Calculation 13 4 2 3" xfId="9960" xr:uid="{00000000-0005-0000-0000-00000D260000}"/>
    <cellStyle name="Calculation 13 4 3" xfId="9961" xr:uid="{00000000-0005-0000-0000-00000E260000}"/>
    <cellStyle name="Calculation 13 4 3 2" xfId="9962" xr:uid="{00000000-0005-0000-0000-00000F260000}"/>
    <cellStyle name="Calculation 13 4 4" xfId="9963" xr:uid="{00000000-0005-0000-0000-000010260000}"/>
    <cellStyle name="Calculation 13 4 5" xfId="9964" xr:uid="{00000000-0005-0000-0000-000011260000}"/>
    <cellStyle name="Calculation 13 5" xfId="9965" xr:uid="{00000000-0005-0000-0000-000012260000}"/>
    <cellStyle name="Calculation 13 5 2" xfId="9966" xr:uid="{00000000-0005-0000-0000-000013260000}"/>
    <cellStyle name="Calculation 13 5 2 2" xfId="9967" xr:uid="{00000000-0005-0000-0000-000014260000}"/>
    <cellStyle name="Calculation 13 5 2 3" xfId="9968" xr:uid="{00000000-0005-0000-0000-000015260000}"/>
    <cellStyle name="Calculation 13 5 3" xfId="9969" xr:uid="{00000000-0005-0000-0000-000016260000}"/>
    <cellStyle name="Calculation 13 5 3 2" xfId="9970" xr:uid="{00000000-0005-0000-0000-000017260000}"/>
    <cellStyle name="Calculation 13 5 4" xfId="9971" xr:uid="{00000000-0005-0000-0000-000018260000}"/>
    <cellStyle name="Calculation 13 5 5" xfId="9972" xr:uid="{00000000-0005-0000-0000-000019260000}"/>
    <cellStyle name="Calculation 13 6" xfId="9973" xr:uid="{00000000-0005-0000-0000-00001A260000}"/>
    <cellStyle name="Calculation 13 6 2" xfId="9974" xr:uid="{00000000-0005-0000-0000-00001B260000}"/>
    <cellStyle name="Calculation 13 6 2 2" xfId="9975" xr:uid="{00000000-0005-0000-0000-00001C260000}"/>
    <cellStyle name="Calculation 13 6 2 3" xfId="9976" xr:uid="{00000000-0005-0000-0000-00001D260000}"/>
    <cellStyle name="Calculation 13 6 3" xfId="9977" xr:uid="{00000000-0005-0000-0000-00001E260000}"/>
    <cellStyle name="Calculation 13 6 3 2" xfId="9978" xr:uid="{00000000-0005-0000-0000-00001F260000}"/>
    <cellStyle name="Calculation 13 6 4" xfId="9979" xr:uid="{00000000-0005-0000-0000-000020260000}"/>
    <cellStyle name="Calculation 13 6 5" xfId="9980" xr:uid="{00000000-0005-0000-0000-000021260000}"/>
    <cellStyle name="Calculation 13 7" xfId="9981" xr:uid="{00000000-0005-0000-0000-000022260000}"/>
    <cellStyle name="Calculation 13 7 2" xfId="9982" xr:uid="{00000000-0005-0000-0000-000023260000}"/>
    <cellStyle name="Calculation 13 7 2 2" xfId="9983" xr:uid="{00000000-0005-0000-0000-000024260000}"/>
    <cellStyle name="Calculation 13 7 2 3" xfId="9984" xr:uid="{00000000-0005-0000-0000-000025260000}"/>
    <cellStyle name="Calculation 13 7 3" xfId="9985" xr:uid="{00000000-0005-0000-0000-000026260000}"/>
    <cellStyle name="Calculation 13 7 3 2" xfId="9986" xr:uid="{00000000-0005-0000-0000-000027260000}"/>
    <cellStyle name="Calculation 13 7 4" xfId="9987" xr:uid="{00000000-0005-0000-0000-000028260000}"/>
    <cellStyle name="Calculation 13 7 5" xfId="9988" xr:uid="{00000000-0005-0000-0000-000029260000}"/>
    <cellStyle name="Calculation 13 8" xfId="9989" xr:uid="{00000000-0005-0000-0000-00002A260000}"/>
    <cellStyle name="Calculation 13 8 2" xfId="9990" xr:uid="{00000000-0005-0000-0000-00002B260000}"/>
    <cellStyle name="Calculation 13 8 2 2" xfId="9991" xr:uid="{00000000-0005-0000-0000-00002C260000}"/>
    <cellStyle name="Calculation 13 8 2 3" xfId="9992" xr:uid="{00000000-0005-0000-0000-00002D260000}"/>
    <cellStyle name="Calculation 13 8 3" xfId="9993" xr:uid="{00000000-0005-0000-0000-00002E260000}"/>
    <cellStyle name="Calculation 13 8 3 2" xfId="9994" xr:uid="{00000000-0005-0000-0000-00002F260000}"/>
    <cellStyle name="Calculation 13 8 4" xfId="9995" xr:uid="{00000000-0005-0000-0000-000030260000}"/>
    <cellStyle name="Calculation 13 8 5" xfId="9996" xr:uid="{00000000-0005-0000-0000-000031260000}"/>
    <cellStyle name="Calculation 13 9" xfId="9997" xr:uid="{00000000-0005-0000-0000-000032260000}"/>
    <cellStyle name="Calculation 13 9 2" xfId="9998" xr:uid="{00000000-0005-0000-0000-000033260000}"/>
    <cellStyle name="Calculation 13 9 2 2" xfId="9999" xr:uid="{00000000-0005-0000-0000-000034260000}"/>
    <cellStyle name="Calculation 13 9 2 3" xfId="10000" xr:uid="{00000000-0005-0000-0000-000035260000}"/>
    <cellStyle name="Calculation 13 9 3" xfId="10001" xr:uid="{00000000-0005-0000-0000-000036260000}"/>
    <cellStyle name="Calculation 13 9 3 2" xfId="10002" xr:uid="{00000000-0005-0000-0000-000037260000}"/>
    <cellStyle name="Calculation 13 9 4" xfId="10003" xr:uid="{00000000-0005-0000-0000-000038260000}"/>
    <cellStyle name="Calculation 13 9 5" xfId="10004" xr:uid="{00000000-0005-0000-0000-000039260000}"/>
    <cellStyle name="Calculation 14" xfId="10005" xr:uid="{00000000-0005-0000-0000-00003A260000}"/>
    <cellStyle name="Calculation 14 10" xfId="10006" xr:uid="{00000000-0005-0000-0000-00003B260000}"/>
    <cellStyle name="Calculation 14 10 2" xfId="10007" xr:uid="{00000000-0005-0000-0000-00003C260000}"/>
    <cellStyle name="Calculation 14 10 2 2" xfId="10008" xr:uid="{00000000-0005-0000-0000-00003D260000}"/>
    <cellStyle name="Calculation 14 10 2 3" xfId="10009" xr:uid="{00000000-0005-0000-0000-00003E260000}"/>
    <cellStyle name="Calculation 14 10 3" xfId="10010" xr:uid="{00000000-0005-0000-0000-00003F260000}"/>
    <cellStyle name="Calculation 14 10 3 2" xfId="10011" xr:uid="{00000000-0005-0000-0000-000040260000}"/>
    <cellStyle name="Calculation 14 10 4" xfId="10012" xr:uid="{00000000-0005-0000-0000-000041260000}"/>
    <cellStyle name="Calculation 14 10 5" xfId="10013" xr:uid="{00000000-0005-0000-0000-000042260000}"/>
    <cellStyle name="Calculation 14 11" xfId="10014" xr:uid="{00000000-0005-0000-0000-000043260000}"/>
    <cellStyle name="Calculation 14 11 2" xfId="10015" xr:uid="{00000000-0005-0000-0000-000044260000}"/>
    <cellStyle name="Calculation 14 11 2 2" xfId="10016" xr:uid="{00000000-0005-0000-0000-000045260000}"/>
    <cellStyle name="Calculation 14 11 2 3" xfId="10017" xr:uid="{00000000-0005-0000-0000-000046260000}"/>
    <cellStyle name="Calculation 14 11 3" xfId="10018" xr:uid="{00000000-0005-0000-0000-000047260000}"/>
    <cellStyle name="Calculation 14 11 3 2" xfId="10019" xr:uid="{00000000-0005-0000-0000-000048260000}"/>
    <cellStyle name="Calculation 14 11 4" xfId="10020" xr:uid="{00000000-0005-0000-0000-000049260000}"/>
    <cellStyle name="Calculation 14 11 5" xfId="10021" xr:uid="{00000000-0005-0000-0000-00004A260000}"/>
    <cellStyle name="Calculation 14 12" xfId="10022" xr:uid="{00000000-0005-0000-0000-00004B260000}"/>
    <cellStyle name="Calculation 14 12 2" xfId="10023" xr:uid="{00000000-0005-0000-0000-00004C260000}"/>
    <cellStyle name="Calculation 14 12 2 2" xfId="10024" xr:uid="{00000000-0005-0000-0000-00004D260000}"/>
    <cellStyle name="Calculation 14 12 2 3" xfId="10025" xr:uid="{00000000-0005-0000-0000-00004E260000}"/>
    <cellStyle name="Calculation 14 12 3" xfId="10026" xr:uid="{00000000-0005-0000-0000-00004F260000}"/>
    <cellStyle name="Calculation 14 12 3 2" xfId="10027" xr:uid="{00000000-0005-0000-0000-000050260000}"/>
    <cellStyle name="Calculation 14 12 4" xfId="10028" xr:uid="{00000000-0005-0000-0000-000051260000}"/>
    <cellStyle name="Calculation 14 12 5" xfId="10029" xr:uid="{00000000-0005-0000-0000-000052260000}"/>
    <cellStyle name="Calculation 14 13" xfId="10030" xr:uid="{00000000-0005-0000-0000-000053260000}"/>
    <cellStyle name="Calculation 14 13 2" xfId="10031" xr:uid="{00000000-0005-0000-0000-000054260000}"/>
    <cellStyle name="Calculation 14 13 2 2" xfId="10032" xr:uid="{00000000-0005-0000-0000-000055260000}"/>
    <cellStyle name="Calculation 14 13 2 3" xfId="10033" xr:uid="{00000000-0005-0000-0000-000056260000}"/>
    <cellStyle name="Calculation 14 13 3" xfId="10034" xr:uid="{00000000-0005-0000-0000-000057260000}"/>
    <cellStyle name="Calculation 14 13 3 2" xfId="10035" xr:uid="{00000000-0005-0000-0000-000058260000}"/>
    <cellStyle name="Calculation 14 13 4" xfId="10036" xr:uid="{00000000-0005-0000-0000-000059260000}"/>
    <cellStyle name="Calculation 14 13 5" xfId="10037" xr:uid="{00000000-0005-0000-0000-00005A260000}"/>
    <cellStyle name="Calculation 14 14" xfId="10038" xr:uid="{00000000-0005-0000-0000-00005B260000}"/>
    <cellStyle name="Calculation 14 14 2" xfId="10039" xr:uid="{00000000-0005-0000-0000-00005C260000}"/>
    <cellStyle name="Calculation 14 14 2 2" xfId="10040" xr:uid="{00000000-0005-0000-0000-00005D260000}"/>
    <cellStyle name="Calculation 14 14 2 3" xfId="10041" xr:uid="{00000000-0005-0000-0000-00005E260000}"/>
    <cellStyle name="Calculation 14 14 3" xfId="10042" xr:uid="{00000000-0005-0000-0000-00005F260000}"/>
    <cellStyle name="Calculation 14 14 3 2" xfId="10043" xr:uid="{00000000-0005-0000-0000-000060260000}"/>
    <cellStyle name="Calculation 14 14 4" xfId="10044" xr:uid="{00000000-0005-0000-0000-000061260000}"/>
    <cellStyle name="Calculation 14 14 5" xfId="10045" xr:uid="{00000000-0005-0000-0000-000062260000}"/>
    <cellStyle name="Calculation 14 15" xfId="10046" xr:uid="{00000000-0005-0000-0000-000063260000}"/>
    <cellStyle name="Calculation 14 15 2" xfId="10047" xr:uid="{00000000-0005-0000-0000-000064260000}"/>
    <cellStyle name="Calculation 14 15 2 2" xfId="10048" xr:uid="{00000000-0005-0000-0000-000065260000}"/>
    <cellStyle name="Calculation 14 15 2 3" xfId="10049" xr:uid="{00000000-0005-0000-0000-000066260000}"/>
    <cellStyle name="Calculation 14 15 3" xfId="10050" xr:uid="{00000000-0005-0000-0000-000067260000}"/>
    <cellStyle name="Calculation 14 15 3 2" xfId="10051" xr:uid="{00000000-0005-0000-0000-000068260000}"/>
    <cellStyle name="Calculation 14 15 4" xfId="10052" xr:uid="{00000000-0005-0000-0000-000069260000}"/>
    <cellStyle name="Calculation 14 15 5" xfId="10053" xr:uid="{00000000-0005-0000-0000-00006A260000}"/>
    <cellStyle name="Calculation 14 16" xfId="10054" xr:uid="{00000000-0005-0000-0000-00006B260000}"/>
    <cellStyle name="Calculation 14 16 2" xfId="10055" xr:uid="{00000000-0005-0000-0000-00006C260000}"/>
    <cellStyle name="Calculation 14 16 2 2" xfId="10056" xr:uid="{00000000-0005-0000-0000-00006D260000}"/>
    <cellStyle name="Calculation 14 16 2 3" xfId="10057" xr:uid="{00000000-0005-0000-0000-00006E260000}"/>
    <cellStyle name="Calculation 14 16 3" xfId="10058" xr:uid="{00000000-0005-0000-0000-00006F260000}"/>
    <cellStyle name="Calculation 14 16 3 2" xfId="10059" xr:uid="{00000000-0005-0000-0000-000070260000}"/>
    <cellStyle name="Calculation 14 16 4" xfId="10060" xr:uid="{00000000-0005-0000-0000-000071260000}"/>
    <cellStyle name="Calculation 14 16 5" xfId="10061" xr:uid="{00000000-0005-0000-0000-000072260000}"/>
    <cellStyle name="Calculation 14 17" xfId="10062" xr:uid="{00000000-0005-0000-0000-000073260000}"/>
    <cellStyle name="Calculation 14 17 2" xfId="10063" xr:uid="{00000000-0005-0000-0000-000074260000}"/>
    <cellStyle name="Calculation 14 17 2 2" xfId="10064" xr:uid="{00000000-0005-0000-0000-000075260000}"/>
    <cellStyle name="Calculation 14 17 2 3" xfId="10065" xr:uid="{00000000-0005-0000-0000-000076260000}"/>
    <cellStyle name="Calculation 14 17 3" xfId="10066" xr:uid="{00000000-0005-0000-0000-000077260000}"/>
    <cellStyle name="Calculation 14 17 3 2" xfId="10067" xr:uid="{00000000-0005-0000-0000-000078260000}"/>
    <cellStyle name="Calculation 14 17 4" xfId="10068" xr:uid="{00000000-0005-0000-0000-000079260000}"/>
    <cellStyle name="Calculation 14 17 5" xfId="10069" xr:uid="{00000000-0005-0000-0000-00007A260000}"/>
    <cellStyle name="Calculation 14 18" xfId="10070" xr:uid="{00000000-0005-0000-0000-00007B260000}"/>
    <cellStyle name="Calculation 14 18 2" xfId="10071" xr:uid="{00000000-0005-0000-0000-00007C260000}"/>
    <cellStyle name="Calculation 14 18 2 2" xfId="10072" xr:uid="{00000000-0005-0000-0000-00007D260000}"/>
    <cellStyle name="Calculation 14 18 2 3" xfId="10073" xr:uid="{00000000-0005-0000-0000-00007E260000}"/>
    <cellStyle name="Calculation 14 18 3" xfId="10074" xr:uid="{00000000-0005-0000-0000-00007F260000}"/>
    <cellStyle name="Calculation 14 18 3 2" xfId="10075" xr:uid="{00000000-0005-0000-0000-000080260000}"/>
    <cellStyle name="Calculation 14 18 4" xfId="10076" xr:uid="{00000000-0005-0000-0000-000081260000}"/>
    <cellStyle name="Calculation 14 18 5" xfId="10077" xr:uid="{00000000-0005-0000-0000-000082260000}"/>
    <cellStyle name="Calculation 14 19" xfId="10078" xr:uid="{00000000-0005-0000-0000-000083260000}"/>
    <cellStyle name="Calculation 14 19 2" xfId="10079" xr:uid="{00000000-0005-0000-0000-000084260000}"/>
    <cellStyle name="Calculation 14 19 2 2" xfId="10080" xr:uid="{00000000-0005-0000-0000-000085260000}"/>
    <cellStyle name="Calculation 14 19 2 3" xfId="10081" xr:uid="{00000000-0005-0000-0000-000086260000}"/>
    <cellStyle name="Calculation 14 19 3" xfId="10082" xr:uid="{00000000-0005-0000-0000-000087260000}"/>
    <cellStyle name="Calculation 14 19 3 2" xfId="10083" xr:uid="{00000000-0005-0000-0000-000088260000}"/>
    <cellStyle name="Calculation 14 19 4" xfId="10084" xr:uid="{00000000-0005-0000-0000-000089260000}"/>
    <cellStyle name="Calculation 14 19 5" xfId="10085" xr:uid="{00000000-0005-0000-0000-00008A260000}"/>
    <cellStyle name="Calculation 14 2" xfId="10086" xr:uid="{00000000-0005-0000-0000-00008B260000}"/>
    <cellStyle name="Calculation 14 2 2" xfId="10087" xr:uid="{00000000-0005-0000-0000-00008C260000}"/>
    <cellStyle name="Calculation 14 2 2 2" xfId="10088" xr:uid="{00000000-0005-0000-0000-00008D260000}"/>
    <cellStyle name="Calculation 14 2 2 3" xfId="10089" xr:uid="{00000000-0005-0000-0000-00008E260000}"/>
    <cellStyle name="Calculation 14 2 3" xfId="10090" xr:uid="{00000000-0005-0000-0000-00008F260000}"/>
    <cellStyle name="Calculation 14 2 3 2" xfId="10091" xr:uid="{00000000-0005-0000-0000-000090260000}"/>
    <cellStyle name="Calculation 14 2 4" xfId="10092" xr:uid="{00000000-0005-0000-0000-000091260000}"/>
    <cellStyle name="Calculation 14 2 5" xfId="10093" xr:uid="{00000000-0005-0000-0000-000092260000}"/>
    <cellStyle name="Calculation 14 20" xfId="10094" xr:uid="{00000000-0005-0000-0000-000093260000}"/>
    <cellStyle name="Calculation 14 20 2" xfId="10095" xr:uid="{00000000-0005-0000-0000-000094260000}"/>
    <cellStyle name="Calculation 14 20 2 2" xfId="10096" xr:uid="{00000000-0005-0000-0000-000095260000}"/>
    <cellStyle name="Calculation 14 20 2 3" xfId="10097" xr:uid="{00000000-0005-0000-0000-000096260000}"/>
    <cellStyle name="Calculation 14 20 3" xfId="10098" xr:uid="{00000000-0005-0000-0000-000097260000}"/>
    <cellStyle name="Calculation 14 20 4" xfId="10099" xr:uid="{00000000-0005-0000-0000-000098260000}"/>
    <cellStyle name="Calculation 14 20 5" xfId="10100" xr:uid="{00000000-0005-0000-0000-000099260000}"/>
    <cellStyle name="Calculation 14 21" xfId="10101" xr:uid="{00000000-0005-0000-0000-00009A260000}"/>
    <cellStyle name="Calculation 14 21 2" xfId="10102" xr:uid="{00000000-0005-0000-0000-00009B260000}"/>
    <cellStyle name="Calculation 14 22" xfId="10103" xr:uid="{00000000-0005-0000-0000-00009C260000}"/>
    <cellStyle name="Calculation 14 22 2" xfId="10104" xr:uid="{00000000-0005-0000-0000-00009D260000}"/>
    <cellStyle name="Calculation 14 3" xfId="10105" xr:uid="{00000000-0005-0000-0000-00009E260000}"/>
    <cellStyle name="Calculation 14 3 2" xfId="10106" xr:uid="{00000000-0005-0000-0000-00009F260000}"/>
    <cellStyle name="Calculation 14 3 2 2" xfId="10107" xr:uid="{00000000-0005-0000-0000-0000A0260000}"/>
    <cellStyle name="Calculation 14 3 2 3" xfId="10108" xr:uid="{00000000-0005-0000-0000-0000A1260000}"/>
    <cellStyle name="Calculation 14 3 3" xfId="10109" xr:uid="{00000000-0005-0000-0000-0000A2260000}"/>
    <cellStyle name="Calculation 14 3 3 2" xfId="10110" xr:uid="{00000000-0005-0000-0000-0000A3260000}"/>
    <cellStyle name="Calculation 14 3 4" xfId="10111" xr:uid="{00000000-0005-0000-0000-0000A4260000}"/>
    <cellStyle name="Calculation 14 3 5" xfId="10112" xr:uid="{00000000-0005-0000-0000-0000A5260000}"/>
    <cellStyle name="Calculation 14 4" xfId="10113" xr:uid="{00000000-0005-0000-0000-0000A6260000}"/>
    <cellStyle name="Calculation 14 4 2" xfId="10114" xr:uid="{00000000-0005-0000-0000-0000A7260000}"/>
    <cellStyle name="Calculation 14 4 2 2" xfId="10115" xr:uid="{00000000-0005-0000-0000-0000A8260000}"/>
    <cellStyle name="Calculation 14 4 2 3" xfId="10116" xr:uid="{00000000-0005-0000-0000-0000A9260000}"/>
    <cellStyle name="Calculation 14 4 3" xfId="10117" xr:uid="{00000000-0005-0000-0000-0000AA260000}"/>
    <cellStyle name="Calculation 14 4 3 2" xfId="10118" xr:uid="{00000000-0005-0000-0000-0000AB260000}"/>
    <cellStyle name="Calculation 14 4 4" xfId="10119" xr:uid="{00000000-0005-0000-0000-0000AC260000}"/>
    <cellStyle name="Calculation 14 4 5" xfId="10120" xr:uid="{00000000-0005-0000-0000-0000AD260000}"/>
    <cellStyle name="Calculation 14 5" xfId="10121" xr:uid="{00000000-0005-0000-0000-0000AE260000}"/>
    <cellStyle name="Calculation 14 5 2" xfId="10122" xr:uid="{00000000-0005-0000-0000-0000AF260000}"/>
    <cellStyle name="Calculation 14 5 2 2" xfId="10123" xr:uid="{00000000-0005-0000-0000-0000B0260000}"/>
    <cellStyle name="Calculation 14 5 2 3" xfId="10124" xr:uid="{00000000-0005-0000-0000-0000B1260000}"/>
    <cellStyle name="Calculation 14 5 3" xfId="10125" xr:uid="{00000000-0005-0000-0000-0000B2260000}"/>
    <cellStyle name="Calculation 14 5 3 2" xfId="10126" xr:uid="{00000000-0005-0000-0000-0000B3260000}"/>
    <cellStyle name="Calculation 14 5 4" xfId="10127" xr:uid="{00000000-0005-0000-0000-0000B4260000}"/>
    <cellStyle name="Calculation 14 5 5" xfId="10128" xr:uid="{00000000-0005-0000-0000-0000B5260000}"/>
    <cellStyle name="Calculation 14 6" xfId="10129" xr:uid="{00000000-0005-0000-0000-0000B6260000}"/>
    <cellStyle name="Calculation 14 6 2" xfId="10130" xr:uid="{00000000-0005-0000-0000-0000B7260000}"/>
    <cellStyle name="Calculation 14 6 2 2" xfId="10131" xr:uid="{00000000-0005-0000-0000-0000B8260000}"/>
    <cellStyle name="Calculation 14 6 2 3" xfId="10132" xr:uid="{00000000-0005-0000-0000-0000B9260000}"/>
    <cellStyle name="Calculation 14 6 3" xfId="10133" xr:uid="{00000000-0005-0000-0000-0000BA260000}"/>
    <cellStyle name="Calculation 14 6 3 2" xfId="10134" xr:uid="{00000000-0005-0000-0000-0000BB260000}"/>
    <cellStyle name="Calculation 14 6 4" xfId="10135" xr:uid="{00000000-0005-0000-0000-0000BC260000}"/>
    <cellStyle name="Calculation 14 6 5" xfId="10136" xr:uid="{00000000-0005-0000-0000-0000BD260000}"/>
    <cellStyle name="Calculation 14 7" xfId="10137" xr:uid="{00000000-0005-0000-0000-0000BE260000}"/>
    <cellStyle name="Calculation 14 7 2" xfId="10138" xr:uid="{00000000-0005-0000-0000-0000BF260000}"/>
    <cellStyle name="Calculation 14 7 2 2" xfId="10139" xr:uid="{00000000-0005-0000-0000-0000C0260000}"/>
    <cellStyle name="Calculation 14 7 2 3" xfId="10140" xr:uid="{00000000-0005-0000-0000-0000C1260000}"/>
    <cellStyle name="Calculation 14 7 3" xfId="10141" xr:uid="{00000000-0005-0000-0000-0000C2260000}"/>
    <cellStyle name="Calculation 14 7 3 2" xfId="10142" xr:uid="{00000000-0005-0000-0000-0000C3260000}"/>
    <cellStyle name="Calculation 14 7 4" xfId="10143" xr:uid="{00000000-0005-0000-0000-0000C4260000}"/>
    <cellStyle name="Calculation 14 7 5" xfId="10144" xr:uid="{00000000-0005-0000-0000-0000C5260000}"/>
    <cellStyle name="Calculation 14 8" xfId="10145" xr:uid="{00000000-0005-0000-0000-0000C6260000}"/>
    <cellStyle name="Calculation 14 8 2" xfId="10146" xr:uid="{00000000-0005-0000-0000-0000C7260000}"/>
    <cellStyle name="Calculation 14 8 2 2" xfId="10147" xr:uid="{00000000-0005-0000-0000-0000C8260000}"/>
    <cellStyle name="Calculation 14 8 2 3" xfId="10148" xr:uid="{00000000-0005-0000-0000-0000C9260000}"/>
    <cellStyle name="Calculation 14 8 3" xfId="10149" xr:uid="{00000000-0005-0000-0000-0000CA260000}"/>
    <cellStyle name="Calculation 14 8 3 2" xfId="10150" xr:uid="{00000000-0005-0000-0000-0000CB260000}"/>
    <cellStyle name="Calculation 14 8 4" xfId="10151" xr:uid="{00000000-0005-0000-0000-0000CC260000}"/>
    <cellStyle name="Calculation 14 8 5" xfId="10152" xr:uid="{00000000-0005-0000-0000-0000CD260000}"/>
    <cellStyle name="Calculation 14 9" xfId="10153" xr:uid="{00000000-0005-0000-0000-0000CE260000}"/>
    <cellStyle name="Calculation 14 9 2" xfId="10154" xr:uid="{00000000-0005-0000-0000-0000CF260000}"/>
    <cellStyle name="Calculation 14 9 2 2" xfId="10155" xr:uid="{00000000-0005-0000-0000-0000D0260000}"/>
    <cellStyle name="Calculation 14 9 2 3" xfId="10156" xr:uid="{00000000-0005-0000-0000-0000D1260000}"/>
    <cellStyle name="Calculation 14 9 3" xfId="10157" xr:uid="{00000000-0005-0000-0000-0000D2260000}"/>
    <cellStyle name="Calculation 14 9 3 2" xfId="10158" xr:uid="{00000000-0005-0000-0000-0000D3260000}"/>
    <cellStyle name="Calculation 14 9 4" xfId="10159" xr:uid="{00000000-0005-0000-0000-0000D4260000}"/>
    <cellStyle name="Calculation 14 9 5" xfId="10160" xr:uid="{00000000-0005-0000-0000-0000D5260000}"/>
    <cellStyle name="Calculation 15" xfId="10161" xr:uid="{00000000-0005-0000-0000-0000D6260000}"/>
    <cellStyle name="Calculation 15 10" xfId="10162" xr:uid="{00000000-0005-0000-0000-0000D7260000}"/>
    <cellStyle name="Calculation 15 10 2" xfId="10163" xr:uid="{00000000-0005-0000-0000-0000D8260000}"/>
    <cellStyle name="Calculation 15 10 2 2" xfId="10164" xr:uid="{00000000-0005-0000-0000-0000D9260000}"/>
    <cellStyle name="Calculation 15 10 2 3" xfId="10165" xr:uid="{00000000-0005-0000-0000-0000DA260000}"/>
    <cellStyle name="Calculation 15 10 3" xfId="10166" xr:uid="{00000000-0005-0000-0000-0000DB260000}"/>
    <cellStyle name="Calculation 15 10 3 2" xfId="10167" xr:uid="{00000000-0005-0000-0000-0000DC260000}"/>
    <cellStyle name="Calculation 15 10 4" xfId="10168" xr:uid="{00000000-0005-0000-0000-0000DD260000}"/>
    <cellStyle name="Calculation 15 10 5" xfId="10169" xr:uid="{00000000-0005-0000-0000-0000DE260000}"/>
    <cellStyle name="Calculation 15 11" xfId="10170" xr:uid="{00000000-0005-0000-0000-0000DF260000}"/>
    <cellStyle name="Calculation 15 11 2" xfId="10171" xr:uid="{00000000-0005-0000-0000-0000E0260000}"/>
    <cellStyle name="Calculation 15 11 2 2" xfId="10172" xr:uid="{00000000-0005-0000-0000-0000E1260000}"/>
    <cellStyle name="Calculation 15 11 2 3" xfId="10173" xr:uid="{00000000-0005-0000-0000-0000E2260000}"/>
    <cellStyle name="Calculation 15 11 3" xfId="10174" xr:uid="{00000000-0005-0000-0000-0000E3260000}"/>
    <cellStyle name="Calculation 15 11 3 2" xfId="10175" xr:uid="{00000000-0005-0000-0000-0000E4260000}"/>
    <cellStyle name="Calculation 15 11 4" xfId="10176" xr:uid="{00000000-0005-0000-0000-0000E5260000}"/>
    <cellStyle name="Calculation 15 11 5" xfId="10177" xr:uid="{00000000-0005-0000-0000-0000E6260000}"/>
    <cellStyle name="Calculation 15 12" xfId="10178" xr:uid="{00000000-0005-0000-0000-0000E7260000}"/>
    <cellStyle name="Calculation 15 12 2" xfId="10179" xr:uid="{00000000-0005-0000-0000-0000E8260000}"/>
    <cellStyle name="Calculation 15 12 2 2" xfId="10180" xr:uid="{00000000-0005-0000-0000-0000E9260000}"/>
    <cellStyle name="Calculation 15 12 2 3" xfId="10181" xr:uid="{00000000-0005-0000-0000-0000EA260000}"/>
    <cellStyle name="Calculation 15 12 3" xfId="10182" xr:uid="{00000000-0005-0000-0000-0000EB260000}"/>
    <cellStyle name="Calculation 15 12 3 2" xfId="10183" xr:uid="{00000000-0005-0000-0000-0000EC260000}"/>
    <cellStyle name="Calculation 15 12 4" xfId="10184" xr:uid="{00000000-0005-0000-0000-0000ED260000}"/>
    <cellStyle name="Calculation 15 12 5" xfId="10185" xr:uid="{00000000-0005-0000-0000-0000EE260000}"/>
    <cellStyle name="Calculation 15 13" xfId="10186" xr:uid="{00000000-0005-0000-0000-0000EF260000}"/>
    <cellStyle name="Calculation 15 13 2" xfId="10187" xr:uid="{00000000-0005-0000-0000-0000F0260000}"/>
    <cellStyle name="Calculation 15 13 2 2" xfId="10188" xr:uid="{00000000-0005-0000-0000-0000F1260000}"/>
    <cellStyle name="Calculation 15 13 2 3" xfId="10189" xr:uid="{00000000-0005-0000-0000-0000F2260000}"/>
    <cellStyle name="Calculation 15 13 3" xfId="10190" xr:uid="{00000000-0005-0000-0000-0000F3260000}"/>
    <cellStyle name="Calculation 15 13 3 2" xfId="10191" xr:uid="{00000000-0005-0000-0000-0000F4260000}"/>
    <cellStyle name="Calculation 15 13 4" xfId="10192" xr:uid="{00000000-0005-0000-0000-0000F5260000}"/>
    <cellStyle name="Calculation 15 13 5" xfId="10193" xr:uid="{00000000-0005-0000-0000-0000F6260000}"/>
    <cellStyle name="Calculation 15 14" xfId="10194" xr:uid="{00000000-0005-0000-0000-0000F7260000}"/>
    <cellStyle name="Calculation 15 14 2" xfId="10195" xr:uid="{00000000-0005-0000-0000-0000F8260000}"/>
    <cellStyle name="Calculation 15 14 2 2" xfId="10196" xr:uid="{00000000-0005-0000-0000-0000F9260000}"/>
    <cellStyle name="Calculation 15 14 2 3" xfId="10197" xr:uid="{00000000-0005-0000-0000-0000FA260000}"/>
    <cellStyle name="Calculation 15 14 3" xfId="10198" xr:uid="{00000000-0005-0000-0000-0000FB260000}"/>
    <cellStyle name="Calculation 15 14 3 2" xfId="10199" xr:uid="{00000000-0005-0000-0000-0000FC260000}"/>
    <cellStyle name="Calculation 15 14 4" xfId="10200" xr:uid="{00000000-0005-0000-0000-0000FD260000}"/>
    <cellStyle name="Calculation 15 14 5" xfId="10201" xr:uid="{00000000-0005-0000-0000-0000FE260000}"/>
    <cellStyle name="Calculation 15 15" xfId="10202" xr:uid="{00000000-0005-0000-0000-0000FF260000}"/>
    <cellStyle name="Calculation 15 15 2" xfId="10203" xr:uid="{00000000-0005-0000-0000-000000270000}"/>
    <cellStyle name="Calculation 15 15 2 2" xfId="10204" xr:uid="{00000000-0005-0000-0000-000001270000}"/>
    <cellStyle name="Calculation 15 15 2 3" xfId="10205" xr:uid="{00000000-0005-0000-0000-000002270000}"/>
    <cellStyle name="Calculation 15 15 3" xfId="10206" xr:uid="{00000000-0005-0000-0000-000003270000}"/>
    <cellStyle name="Calculation 15 15 3 2" xfId="10207" xr:uid="{00000000-0005-0000-0000-000004270000}"/>
    <cellStyle name="Calculation 15 15 4" xfId="10208" xr:uid="{00000000-0005-0000-0000-000005270000}"/>
    <cellStyle name="Calculation 15 15 5" xfId="10209" xr:uid="{00000000-0005-0000-0000-000006270000}"/>
    <cellStyle name="Calculation 15 16" xfId="10210" xr:uid="{00000000-0005-0000-0000-000007270000}"/>
    <cellStyle name="Calculation 15 16 2" xfId="10211" xr:uid="{00000000-0005-0000-0000-000008270000}"/>
    <cellStyle name="Calculation 15 16 2 2" xfId="10212" xr:uid="{00000000-0005-0000-0000-000009270000}"/>
    <cellStyle name="Calculation 15 16 2 3" xfId="10213" xr:uid="{00000000-0005-0000-0000-00000A270000}"/>
    <cellStyle name="Calculation 15 16 3" xfId="10214" xr:uid="{00000000-0005-0000-0000-00000B270000}"/>
    <cellStyle name="Calculation 15 16 3 2" xfId="10215" xr:uid="{00000000-0005-0000-0000-00000C270000}"/>
    <cellStyle name="Calculation 15 16 4" xfId="10216" xr:uid="{00000000-0005-0000-0000-00000D270000}"/>
    <cellStyle name="Calculation 15 16 5" xfId="10217" xr:uid="{00000000-0005-0000-0000-00000E270000}"/>
    <cellStyle name="Calculation 15 17" xfId="10218" xr:uid="{00000000-0005-0000-0000-00000F270000}"/>
    <cellStyle name="Calculation 15 17 2" xfId="10219" xr:uid="{00000000-0005-0000-0000-000010270000}"/>
    <cellStyle name="Calculation 15 17 2 2" xfId="10220" xr:uid="{00000000-0005-0000-0000-000011270000}"/>
    <cellStyle name="Calculation 15 17 2 3" xfId="10221" xr:uid="{00000000-0005-0000-0000-000012270000}"/>
    <cellStyle name="Calculation 15 17 3" xfId="10222" xr:uid="{00000000-0005-0000-0000-000013270000}"/>
    <cellStyle name="Calculation 15 17 3 2" xfId="10223" xr:uid="{00000000-0005-0000-0000-000014270000}"/>
    <cellStyle name="Calculation 15 17 4" xfId="10224" xr:uid="{00000000-0005-0000-0000-000015270000}"/>
    <cellStyle name="Calculation 15 17 5" xfId="10225" xr:uid="{00000000-0005-0000-0000-000016270000}"/>
    <cellStyle name="Calculation 15 18" xfId="10226" xr:uid="{00000000-0005-0000-0000-000017270000}"/>
    <cellStyle name="Calculation 15 18 2" xfId="10227" xr:uid="{00000000-0005-0000-0000-000018270000}"/>
    <cellStyle name="Calculation 15 18 2 2" xfId="10228" xr:uid="{00000000-0005-0000-0000-000019270000}"/>
    <cellStyle name="Calculation 15 18 2 3" xfId="10229" xr:uid="{00000000-0005-0000-0000-00001A270000}"/>
    <cellStyle name="Calculation 15 18 3" xfId="10230" xr:uid="{00000000-0005-0000-0000-00001B270000}"/>
    <cellStyle name="Calculation 15 18 3 2" xfId="10231" xr:uid="{00000000-0005-0000-0000-00001C270000}"/>
    <cellStyle name="Calculation 15 18 4" xfId="10232" xr:uid="{00000000-0005-0000-0000-00001D270000}"/>
    <cellStyle name="Calculation 15 18 5" xfId="10233" xr:uid="{00000000-0005-0000-0000-00001E270000}"/>
    <cellStyle name="Calculation 15 19" xfId="10234" xr:uid="{00000000-0005-0000-0000-00001F270000}"/>
    <cellStyle name="Calculation 15 19 2" xfId="10235" xr:uid="{00000000-0005-0000-0000-000020270000}"/>
    <cellStyle name="Calculation 15 19 2 2" xfId="10236" xr:uid="{00000000-0005-0000-0000-000021270000}"/>
    <cellStyle name="Calculation 15 19 2 3" xfId="10237" xr:uid="{00000000-0005-0000-0000-000022270000}"/>
    <cellStyle name="Calculation 15 19 3" xfId="10238" xr:uid="{00000000-0005-0000-0000-000023270000}"/>
    <cellStyle name="Calculation 15 19 3 2" xfId="10239" xr:uid="{00000000-0005-0000-0000-000024270000}"/>
    <cellStyle name="Calculation 15 19 4" xfId="10240" xr:uid="{00000000-0005-0000-0000-000025270000}"/>
    <cellStyle name="Calculation 15 19 5" xfId="10241" xr:uid="{00000000-0005-0000-0000-000026270000}"/>
    <cellStyle name="Calculation 15 2" xfId="10242" xr:uid="{00000000-0005-0000-0000-000027270000}"/>
    <cellStyle name="Calculation 15 2 2" xfId="10243" xr:uid="{00000000-0005-0000-0000-000028270000}"/>
    <cellStyle name="Calculation 15 2 2 2" xfId="10244" xr:uid="{00000000-0005-0000-0000-000029270000}"/>
    <cellStyle name="Calculation 15 2 2 3" xfId="10245" xr:uid="{00000000-0005-0000-0000-00002A270000}"/>
    <cellStyle name="Calculation 15 2 3" xfId="10246" xr:uid="{00000000-0005-0000-0000-00002B270000}"/>
    <cellStyle name="Calculation 15 2 3 2" xfId="10247" xr:uid="{00000000-0005-0000-0000-00002C270000}"/>
    <cellStyle name="Calculation 15 2 4" xfId="10248" xr:uid="{00000000-0005-0000-0000-00002D270000}"/>
    <cellStyle name="Calculation 15 2 5" xfId="10249" xr:uid="{00000000-0005-0000-0000-00002E270000}"/>
    <cellStyle name="Calculation 15 20" xfId="10250" xr:uid="{00000000-0005-0000-0000-00002F270000}"/>
    <cellStyle name="Calculation 15 20 2" xfId="10251" xr:uid="{00000000-0005-0000-0000-000030270000}"/>
    <cellStyle name="Calculation 15 20 2 2" xfId="10252" xr:uid="{00000000-0005-0000-0000-000031270000}"/>
    <cellStyle name="Calculation 15 20 2 3" xfId="10253" xr:uid="{00000000-0005-0000-0000-000032270000}"/>
    <cellStyle name="Calculation 15 20 3" xfId="10254" xr:uid="{00000000-0005-0000-0000-000033270000}"/>
    <cellStyle name="Calculation 15 20 4" xfId="10255" xr:uid="{00000000-0005-0000-0000-000034270000}"/>
    <cellStyle name="Calculation 15 20 5" xfId="10256" xr:uid="{00000000-0005-0000-0000-000035270000}"/>
    <cellStyle name="Calculation 15 21" xfId="10257" xr:uid="{00000000-0005-0000-0000-000036270000}"/>
    <cellStyle name="Calculation 15 21 2" xfId="10258" xr:uid="{00000000-0005-0000-0000-000037270000}"/>
    <cellStyle name="Calculation 15 22" xfId="10259" xr:uid="{00000000-0005-0000-0000-000038270000}"/>
    <cellStyle name="Calculation 15 22 2" xfId="10260" xr:uid="{00000000-0005-0000-0000-000039270000}"/>
    <cellStyle name="Calculation 15 3" xfId="10261" xr:uid="{00000000-0005-0000-0000-00003A270000}"/>
    <cellStyle name="Calculation 15 3 2" xfId="10262" xr:uid="{00000000-0005-0000-0000-00003B270000}"/>
    <cellStyle name="Calculation 15 3 2 2" xfId="10263" xr:uid="{00000000-0005-0000-0000-00003C270000}"/>
    <cellStyle name="Calculation 15 3 2 3" xfId="10264" xr:uid="{00000000-0005-0000-0000-00003D270000}"/>
    <cellStyle name="Calculation 15 3 3" xfId="10265" xr:uid="{00000000-0005-0000-0000-00003E270000}"/>
    <cellStyle name="Calculation 15 3 3 2" xfId="10266" xr:uid="{00000000-0005-0000-0000-00003F270000}"/>
    <cellStyle name="Calculation 15 3 4" xfId="10267" xr:uid="{00000000-0005-0000-0000-000040270000}"/>
    <cellStyle name="Calculation 15 3 5" xfId="10268" xr:uid="{00000000-0005-0000-0000-000041270000}"/>
    <cellStyle name="Calculation 15 4" xfId="10269" xr:uid="{00000000-0005-0000-0000-000042270000}"/>
    <cellStyle name="Calculation 15 4 2" xfId="10270" xr:uid="{00000000-0005-0000-0000-000043270000}"/>
    <cellStyle name="Calculation 15 4 2 2" xfId="10271" xr:uid="{00000000-0005-0000-0000-000044270000}"/>
    <cellStyle name="Calculation 15 4 2 3" xfId="10272" xr:uid="{00000000-0005-0000-0000-000045270000}"/>
    <cellStyle name="Calculation 15 4 3" xfId="10273" xr:uid="{00000000-0005-0000-0000-000046270000}"/>
    <cellStyle name="Calculation 15 4 3 2" xfId="10274" xr:uid="{00000000-0005-0000-0000-000047270000}"/>
    <cellStyle name="Calculation 15 4 4" xfId="10275" xr:uid="{00000000-0005-0000-0000-000048270000}"/>
    <cellStyle name="Calculation 15 4 5" xfId="10276" xr:uid="{00000000-0005-0000-0000-000049270000}"/>
    <cellStyle name="Calculation 15 5" xfId="10277" xr:uid="{00000000-0005-0000-0000-00004A270000}"/>
    <cellStyle name="Calculation 15 5 2" xfId="10278" xr:uid="{00000000-0005-0000-0000-00004B270000}"/>
    <cellStyle name="Calculation 15 5 2 2" xfId="10279" xr:uid="{00000000-0005-0000-0000-00004C270000}"/>
    <cellStyle name="Calculation 15 5 2 3" xfId="10280" xr:uid="{00000000-0005-0000-0000-00004D270000}"/>
    <cellStyle name="Calculation 15 5 3" xfId="10281" xr:uid="{00000000-0005-0000-0000-00004E270000}"/>
    <cellStyle name="Calculation 15 5 3 2" xfId="10282" xr:uid="{00000000-0005-0000-0000-00004F270000}"/>
    <cellStyle name="Calculation 15 5 4" xfId="10283" xr:uid="{00000000-0005-0000-0000-000050270000}"/>
    <cellStyle name="Calculation 15 5 5" xfId="10284" xr:uid="{00000000-0005-0000-0000-000051270000}"/>
    <cellStyle name="Calculation 15 6" xfId="10285" xr:uid="{00000000-0005-0000-0000-000052270000}"/>
    <cellStyle name="Calculation 15 6 2" xfId="10286" xr:uid="{00000000-0005-0000-0000-000053270000}"/>
    <cellStyle name="Calculation 15 6 2 2" xfId="10287" xr:uid="{00000000-0005-0000-0000-000054270000}"/>
    <cellStyle name="Calculation 15 6 2 3" xfId="10288" xr:uid="{00000000-0005-0000-0000-000055270000}"/>
    <cellStyle name="Calculation 15 6 3" xfId="10289" xr:uid="{00000000-0005-0000-0000-000056270000}"/>
    <cellStyle name="Calculation 15 6 3 2" xfId="10290" xr:uid="{00000000-0005-0000-0000-000057270000}"/>
    <cellStyle name="Calculation 15 6 4" xfId="10291" xr:uid="{00000000-0005-0000-0000-000058270000}"/>
    <cellStyle name="Calculation 15 6 5" xfId="10292" xr:uid="{00000000-0005-0000-0000-000059270000}"/>
    <cellStyle name="Calculation 15 7" xfId="10293" xr:uid="{00000000-0005-0000-0000-00005A270000}"/>
    <cellStyle name="Calculation 15 7 2" xfId="10294" xr:uid="{00000000-0005-0000-0000-00005B270000}"/>
    <cellStyle name="Calculation 15 7 2 2" xfId="10295" xr:uid="{00000000-0005-0000-0000-00005C270000}"/>
    <cellStyle name="Calculation 15 7 2 3" xfId="10296" xr:uid="{00000000-0005-0000-0000-00005D270000}"/>
    <cellStyle name="Calculation 15 7 3" xfId="10297" xr:uid="{00000000-0005-0000-0000-00005E270000}"/>
    <cellStyle name="Calculation 15 7 3 2" xfId="10298" xr:uid="{00000000-0005-0000-0000-00005F270000}"/>
    <cellStyle name="Calculation 15 7 4" xfId="10299" xr:uid="{00000000-0005-0000-0000-000060270000}"/>
    <cellStyle name="Calculation 15 7 5" xfId="10300" xr:uid="{00000000-0005-0000-0000-000061270000}"/>
    <cellStyle name="Calculation 15 8" xfId="10301" xr:uid="{00000000-0005-0000-0000-000062270000}"/>
    <cellStyle name="Calculation 15 8 2" xfId="10302" xr:uid="{00000000-0005-0000-0000-000063270000}"/>
    <cellStyle name="Calculation 15 8 2 2" xfId="10303" xr:uid="{00000000-0005-0000-0000-000064270000}"/>
    <cellStyle name="Calculation 15 8 2 3" xfId="10304" xr:uid="{00000000-0005-0000-0000-000065270000}"/>
    <cellStyle name="Calculation 15 8 3" xfId="10305" xr:uid="{00000000-0005-0000-0000-000066270000}"/>
    <cellStyle name="Calculation 15 8 3 2" xfId="10306" xr:uid="{00000000-0005-0000-0000-000067270000}"/>
    <cellStyle name="Calculation 15 8 4" xfId="10307" xr:uid="{00000000-0005-0000-0000-000068270000}"/>
    <cellStyle name="Calculation 15 8 5" xfId="10308" xr:uid="{00000000-0005-0000-0000-000069270000}"/>
    <cellStyle name="Calculation 15 9" xfId="10309" xr:uid="{00000000-0005-0000-0000-00006A270000}"/>
    <cellStyle name="Calculation 15 9 2" xfId="10310" xr:uid="{00000000-0005-0000-0000-00006B270000}"/>
    <cellStyle name="Calculation 15 9 2 2" xfId="10311" xr:uid="{00000000-0005-0000-0000-00006C270000}"/>
    <cellStyle name="Calculation 15 9 2 3" xfId="10312" xr:uid="{00000000-0005-0000-0000-00006D270000}"/>
    <cellStyle name="Calculation 15 9 3" xfId="10313" xr:uid="{00000000-0005-0000-0000-00006E270000}"/>
    <cellStyle name="Calculation 15 9 3 2" xfId="10314" xr:uid="{00000000-0005-0000-0000-00006F270000}"/>
    <cellStyle name="Calculation 15 9 4" xfId="10315" xr:uid="{00000000-0005-0000-0000-000070270000}"/>
    <cellStyle name="Calculation 15 9 5" xfId="10316" xr:uid="{00000000-0005-0000-0000-000071270000}"/>
    <cellStyle name="Calculation 16" xfId="10317" xr:uid="{00000000-0005-0000-0000-000072270000}"/>
    <cellStyle name="Calculation 16 2" xfId="10318" xr:uid="{00000000-0005-0000-0000-000073270000}"/>
    <cellStyle name="Calculation 16 2 2" xfId="10319" xr:uid="{00000000-0005-0000-0000-000074270000}"/>
    <cellStyle name="Calculation 16 3" xfId="10320" xr:uid="{00000000-0005-0000-0000-000075270000}"/>
    <cellStyle name="Calculation 16 3 2" xfId="10321" xr:uid="{00000000-0005-0000-0000-000076270000}"/>
    <cellStyle name="Calculation 17" xfId="10322" xr:uid="{00000000-0005-0000-0000-000077270000}"/>
    <cellStyle name="Calculation 17 2" xfId="10323" xr:uid="{00000000-0005-0000-0000-000078270000}"/>
    <cellStyle name="Calculation 17 2 2" xfId="10324" xr:uid="{00000000-0005-0000-0000-000079270000}"/>
    <cellStyle name="Calculation 17 2 3" xfId="10325" xr:uid="{00000000-0005-0000-0000-00007A270000}"/>
    <cellStyle name="Calculation 17 3" xfId="10326" xr:uid="{00000000-0005-0000-0000-00007B270000}"/>
    <cellStyle name="Calculation 17 3 2" xfId="10327" xr:uid="{00000000-0005-0000-0000-00007C270000}"/>
    <cellStyle name="Calculation 17 4" xfId="10328" xr:uid="{00000000-0005-0000-0000-00007D270000}"/>
    <cellStyle name="Calculation 17 5" xfId="10329" xr:uid="{00000000-0005-0000-0000-00007E270000}"/>
    <cellStyle name="Calculation 18" xfId="10330" xr:uid="{00000000-0005-0000-0000-00007F270000}"/>
    <cellStyle name="Calculation 18 2" xfId="10331" xr:uid="{00000000-0005-0000-0000-000080270000}"/>
    <cellStyle name="Calculation 18 2 2" xfId="10332" xr:uid="{00000000-0005-0000-0000-000081270000}"/>
    <cellStyle name="Calculation 18 2 3" xfId="10333" xr:uid="{00000000-0005-0000-0000-000082270000}"/>
    <cellStyle name="Calculation 18 3" xfId="10334" xr:uid="{00000000-0005-0000-0000-000083270000}"/>
    <cellStyle name="Calculation 18 3 2" xfId="10335" xr:uid="{00000000-0005-0000-0000-000084270000}"/>
    <cellStyle name="Calculation 18 4" xfId="10336" xr:uid="{00000000-0005-0000-0000-000085270000}"/>
    <cellStyle name="Calculation 18 5" xfId="10337" xr:uid="{00000000-0005-0000-0000-000086270000}"/>
    <cellStyle name="Calculation 19" xfId="10338" xr:uid="{00000000-0005-0000-0000-000087270000}"/>
    <cellStyle name="Calculation 19 2" xfId="10339" xr:uid="{00000000-0005-0000-0000-000088270000}"/>
    <cellStyle name="Calculation 19 2 2" xfId="10340" xr:uid="{00000000-0005-0000-0000-000089270000}"/>
    <cellStyle name="Calculation 19 2 3" xfId="10341" xr:uid="{00000000-0005-0000-0000-00008A270000}"/>
    <cellStyle name="Calculation 19 3" xfId="10342" xr:uid="{00000000-0005-0000-0000-00008B270000}"/>
    <cellStyle name="Calculation 19 3 2" xfId="10343" xr:uid="{00000000-0005-0000-0000-00008C270000}"/>
    <cellStyle name="Calculation 19 4" xfId="10344" xr:uid="{00000000-0005-0000-0000-00008D270000}"/>
    <cellStyle name="Calculation 19 5" xfId="10345" xr:uid="{00000000-0005-0000-0000-00008E270000}"/>
    <cellStyle name="Calculation 2" xfId="10346" xr:uid="{00000000-0005-0000-0000-00008F270000}"/>
    <cellStyle name="Calculation 2 10" xfId="10347" xr:uid="{00000000-0005-0000-0000-000090270000}"/>
    <cellStyle name="Calculation 2 10 2" xfId="10348" xr:uid="{00000000-0005-0000-0000-000091270000}"/>
    <cellStyle name="Calculation 2 10 2 2" xfId="10349" xr:uid="{00000000-0005-0000-0000-000092270000}"/>
    <cellStyle name="Calculation 2 10 2 3" xfId="10350" xr:uid="{00000000-0005-0000-0000-000093270000}"/>
    <cellStyle name="Calculation 2 10 3" xfId="10351" xr:uid="{00000000-0005-0000-0000-000094270000}"/>
    <cellStyle name="Calculation 2 10 3 2" xfId="10352" xr:uid="{00000000-0005-0000-0000-000095270000}"/>
    <cellStyle name="Calculation 2 10 4" xfId="10353" xr:uid="{00000000-0005-0000-0000-000096270000}"/>
    <cellStyle name="Calculation 2 10 5" xfId="10354" xr:uid="{00000000-0005-0000-0000-000097270000}"/>
    <cellStyle name="Calculation 2 10 6" xfId="10355" xr:uid="{00000000-0005-0000-0000-000098270000}"/>
    <cellStyle name="Calculation 2 11" xfId="10356" xr:uid="{00000000-0005-0000-0000-000099270000}"/>
    <cellStyle name="Calculation 2 11 2" xfId="10357" xr:uid="{00000000-0005-0000-0000-00009A270000}"/>
    <cellStyle name="Calculation 2 11 2 2" xfId="10358" xr:uid="{00000000-0005-0000-0000-00009B270000}"/>
    <cellStyle name="Calculation 2 11 2 3" xfId="10359" xr:uid="{00000000-0005-0000-0000-00009C270000}"/>
    <cellStyle name="Calculation 2 11 3" xfId="10360" xr:uid="{00000000-0005-0000-0000-00009D270000}"/>
    <cellStyle name="Calculation 2 11 3 2" xfId="10361" xr:uid="{00000000-0005-0000-0000-00009E270000}"/>
    <cellStyle name="Calculation 2 11 4" xfId="10362" xr:uid="{00000000-0005-0000-0000-00009F270000}"/>
    <cellStyle name="Calculation 2 11 5" xfId="10363" xr:uid="{00000000-0005-0000-0000-0000A0270000}"/>
    <cellStyle name="Calculation 2 11 6" xfId="10364" xr:uid="{00000000-0005-0000-0000-0000A1270000}"/>
    <cellStyle name="Calculation 2 12" xfId="10365" xr:uid="{00000000-0005-0000-0000-0000A2270000}"/>
    <cellStyle name="Calculation 2 12 2" xfId="10366" xr:uid="{00000000-0005-0000-0000-0000A3270000}"/>
    <cellStyle name="Calculation 2 12 2 2" xfId="10367" xr:uid="{00000000-0005-0000-0000-0000A4270000}"/>
    <cellStyle name="Calculation 2 12 2 3" xfId="10368" xr:uid="{00000000-0005-0000-0000-0000A5270000}"/>
    <cellStyle name="Calculation 2 12 3" xfId="10369" xr:uid="{00000000-0005-0000-0000-0000A6270000}"/>
    <cellStyle name="Calculation 2 12 3 2" xfId="10370" xr:uid="{00000000-0005-0000-0000-0000A7270000}"/>
    <cellStyle name="Calculation 2 12 4" xfId="10371" xr:uid="{00000000-0005-0000-0000-0000A8270000}"/>
    <cellStyle name="Calculation 2 12 5" xfId="10372" xr:uid="{00000000-0005-0000-0000-0000A9270000}"/>
    <cellStyle name="Calculation 2 12 6" xfId="10373" xr:uid="{00000000-0005-0000-0000-0000AA270000}"/>
    <cellStyle name="Calculation 2 13" xfId="10374" xr:uid="{00000000-0005-0000-0000-0000AB270000}"/>
    <cellStyle name="Calculation 2 13 2" xfId="10375" xr:uid="{00000000-0005-0000-0000-0000AC270000}"/>
    <cellStyle name="Calculation 2 13 2 2" xfId="10376" xr:uid="{00000000-0005-0000-0000-0000AD270000}"/>
    <cellStyle name="Calculation 2 13 2 3" xfId="10377" xr:uid="{00000000-0005-0000-0000-0000AE270000}"/>
    <cellStyle name="Calculation 2 13 3" xfId="10378" xr:uid="{00000000-0005-0000-0000-0000AF270000}"/>
    <cellStyle name="Calculation 2 13 3 2" xfId="10379" xr:uid="{00000000-0005-0000-0000-0000B0270000}"/>
    <cellStyle name="Calculation 2 13 4" xfId="10380" xr:uid="{00000000-0005-0000-0000-0000B1270000}"/>
    <cellStyle name="Calculation 2 13 5" xfId="10381" xr:uid="{00000000-0005-0000-0000-0000B2270000}"/>
    <cellStyle name="Calculation 2 14" xfId="10382" xr:uid="{00000000-0005-0000-0000-0000B3270000}"/>
    <cellStyle name="Calculation 2 14 2" xfId="10383" xr:uid="{00000000-0005-0000-0000-0000B4270000}"/>
    <cellStyle name="Calculation 2 14 2 2" xfId="10384" xr:uid="{00000000-0005-0000-0000-0000B5270000}"/>
    <cellStyle name="Calculation 2 14 2 3" xfId="10385" xr:uid="{00000000-0005-0000-0000-0000B6270000}"/>
    <cellStyle name="Calculation 2 14 3" xfId="10386" xr:uid="{00000000-0005-0000-0000-0000B7270000}"/>
    <cellStyle name="Calculation 2 14 3 2" xfId="10387" xr:uid="{00000000-0005-0000-0000-0000B8270000}"/>
    <cellStyle name="Calculation 2 14 4" xfId="10388" xr:uid="{00000000-0005-0000-0000-0000B9270000}"/>
    <cellStyle name="Calculation 2 14 5" xfId="10389" xr:uid="{00000000-0005-0000-0000-0000BA270000}"/>
    <cellStyle name="Calculation 2 15" xfId="10390" xr:uid="{00000000-0005-0000-0000-0000BB270000}"/>
    <cellStyle name="Calculation 2 15 2" xfId="10391" xr:uid="{00000000-0005-0000-0000-0000BC270000}"/>
    <cellStyle name="Calculation 2 15 2 2" xfId="10392" xr:uid="{00000000-0005-0000-0000-0000BD270000}"/>
    <cellStyle name="Calculation 2 15 2 3" xfId="10393" xr:uid="{00000000-0005-0000-0000-0000BE270000}"/>
    <cellStyle name="Calculation 2 15 3" xfId="10394" xr:uid="{00000000-0005-0000-0000-0000BF270000}"/>
    <cellStyle name="Calculation 2 15 3 2" xfId="10395" xr:uid="{00000000-0005-0000-0000-0000C0270000}"/>
    <cellStyle name="Calculation 2 15 4" xfId="10396" xr:uid="{00000000-0005-0000-0000-0000C1270000}"/>
    <cellStyle name="Calculation 2 15 5" xfId="10397" xr:uid="{00000000-0005-0000-0000-0000C2270000}"/>
    <cellStyle name="Calculation 2 16" xfId="10398" xr:uid="{00000000-0005-0000-0000-0000C3270000}"/>
    <cellStyle name="Calculation 2 16 2" xfId="10399" xr:uid="{00000000-0005-0000-0000-0000C4270000}"/>
    <cellStyle name="Calculation 2 16 2 2" xfId="10400" xr:uid="{00000000-0005-0000-0000-0000C5270000}"/>
    <cellStyle name="Calculation 2 16 2 3" xfId="10401" xr:uid="{00000000-0005-0000-0000-0000C6270000}"/>
    <cellStyle name="Calculation 2 16 3" xfId="10402" xr:uid="{00000000-0005-0000-0000-0000C7270000}"/>
    <cellStyle name="Calculation 2 16 3 2" xfId="10403" xr:uid="{00000000-0005-0000-0000-0000C8270000}"/>
    <cellStyle name="Calculation 2 16 4" xfId="10404" xr:uid="{00000000-0005-0000-0000-0000C9270000}"/>
    <cellStyle name="Calculation 2 16 5" xfId="10405" xr:uid="{00000000-0005-0000-0000-0000CA270000}"/>
    <cellStyle name="Calculation 2 17" xfId="10406" xr:uid="{00000000-0005-0000-0000-0000CB270000}"/>
    <cellStyle name="Calculation 2 17 2" xfId="10407" xr:uid="{00000000-0005-0000-0000-0000CC270000}"/>
    <cellStyle name="Calculation 2 17 2 2" xfId="10408" xr:uid="{00000000-0005-0000-0000-0000CD270000}"/>
    <cellStyle name="Calculation 2 17 2 3" xfId="10409" xr:uid="{00000000-0005-0000-0000-0000CE270000}"/>
    <cellStyle name="Calculation 2 17 3" xfId="10410" xr:uid="{00000000-0005-0000-0000-0000CF270000}"/>
    <cellStyle name="Calculation 2 17 3 2" xfId="10411" xr:uid="{00000000-0005-0000-0000-0000D0270000}"/>
    <cellStyle name="Calculation 2 17 4" xfId="10412" xr:uid="{00000000-0005-0000-0000-0000D1270000}"/>
    <cellStyle name="Calculation 2 17 5" xfId="10413" xr:uid="{00000000-0005-0000-0000-0000D2270000}"/>
    <cellStyle name="Calculation 2 18" xfId="10414" xr:uid="{00000000-0005-0000-0000-0000D3270000}"/>
    <cellStyle name="Calculation 2 18 2" xfId="10415" xr:uid="{00000000-0005-0000-0000-0000D4270000}"/>
    <cellStyle name="Calculation 2 18 2 2" xfId="10416" xr:uid="{00000000-0005-0000-0000-0000D5270000}"/>
    <cellStyle name="Calculation 2 18 2 3" xfId="10417" xr:uid="{00000000-0005-0000-0000-0000D6270000}"/>
    <cellStyle name="Calculation 2 18 3" xfId="10418" xr:uid="{00000000-0005-0000-0000-0000D7270000}"/>
    <cellStyle name="Calculation 2 18 3 2" xfId="10419" xr:uid="{00000000-0005-0000-0000-0000D8270000}"/>
    <cellStyle name="Calculation 2 18 4" xfId="10420" xr:uid="{00000000-0005-0000-0000-0000D9270000}"/>
    <cellStyle name="Calculation 2 18 5" xfId="10421" xr:uid="{00000000-0005-0000-0000-0000DA270000}"/>
    <cellStyle name="Calculation 2 19" xfId="10422" xr:uid="{00000000-0005-0000-0000-0000DB270000}"/>
    <cellStyle name="Calculation 2 19 2" xfId="10423" xr:uid="{00000000-0005-0000-0000-0000DC270000}"/>
    <cellStyle name="Calculation 2 19 2 2" xfId="10424" xr:uid="{00000000-0005-0000-0000-0000DD270000}"/>
    <cellStyle name="Calculation 2 19 2 3" xfId="10425" xr:uid="{00000000-0005-0000-0000-0000DE270000}"/>
    <cellStyle name="Calculation 2 19 3" xfId="10426" xr:uid="{00000000-0005-0000-0000-0000DF270000}"/>
    <cellStyle name="Calculation 2 19 3 2" xfId="10427" xr:uid="{00000000-0005-0000-0000-0000E0270000}"/>
    <cellStyle name="Calculation 2 19 4" xfId="10428" xr:uid="{00000000-0005-0000-0000-0000E1270000}"/>
    <cellStyle name="Calculation 2 19 5" xfId="10429" xr:uid="{00000000-0005-0000-0000-0000E2270000}"/>
    <cellStyle name="Calculation 2 2" xfId="10430" xr:uid="{00000000-0005-0000-0000-0000E3270000}"/>
    <cellStyle name="Calculation 2 2 10" xfId="10431" xr:uid="{00000000-0005-0000-0000-0000E4270000}"/>
    <cellStyle name="Calculation 2 2 10 2" xfId="10432" xr:uid="{00000000-0005-0000-0000-0000E5270000}"/>
    <cellStyle name="Calculation 2 2 10 2 2" xfId="10433" xr:uid="{00000000-0005-0000-0000-0000E6270000}"/>
    <cellStyle name="Calculation 2 2 10 2 3" xfId="10434" xr:uid="{00000000-0005-0000-0000-0000E7270000}"/>
    <cellStyle name="Calculation 2 2 10 3" xfId="10435" xr:uid="{00000000-0005-0000-0000-0000E8270000}"/>
    <cellStyle name="Calculation 2 2 10 3 2" xfId="10436" xr:uid="{00000000-0005-0000-0000-0000E9270000}"/>
    <cellStyle name="Calculation 2 2 10 4" xfId="10437" xr:uid="{00000000-0005-0000-0000-0000EA270000}"/>
    <cellStyle name="Calculation 2 2 10 5" xfId="10438" xr:uid="{00000000-0005-0000-0000-0000EB270000}"/>
    <cellStyle name="Calculation 2 2 11" xfId="10439" xr:uid="{00000000-0005-0000-0000-0000EC270000}"/>
    <cellStyle name="Calculation 2 2 11 2" xfId="10440" xr:uid="{00000000-0005-0000-0000-0000ED270000}"/>
    <cellStyle name="Calculation 2 2 11 2 2" xfId="10441" xr:uid="{00000000-0005-0000-0000-0000EE270000}"/>
    <cellStyle name="Calculation 2 2 11 2 3" xfId="10442" xr:uid="{00000000-0005-0000-0000-0000EF270000}"/>
    <cellStyle name="Calculation 2 2 11 3" xfId="10443" xr:uid="{00000000-0005-0000-0000-0000F0270000}"/>
    <cellStyle name="Calculation 2 2 11 3 2" xfId="10444" xr:uid="{00000000-0005-0000-0000-0000F1270000}"/>
    <cellStyle name="Calculation 2 2 11 4" xfId="10445" xr:uid="{00000000-0005-0000-0000-0000F2270000}"/>
    <cellStyle name="Calculation 2 2 11 5" xfId="10446" xr:uid="{00000000-0005-0000-0000-0000F3270000}"/>
    <cellStyle name="Calculation 2 2 12" xfId="10447" xr:uid="{00000000-0005-0000-0000-0000F4270000}"/>
    <cellStyle name="Calculation 2 2 12 2" xfId="10448" xr:uid="{00000000-0005-0000-0000-0000F5270000}"/>
    <cellStyle name="Calculation 2 2 12 2 2" xfId="10449" xr:uid="{00000000-0005-0000-0000-0000F6270000}"/>
    <cellStyle name="Calculation 2 2 12 2 3" xfId="10450" xr:uid="{00000000-0005-0000-0000-0000F7270000}"/>
    <cellStyle name="Calculation 2 2 12 3" xfId="10451" xr:uid="{00000000-0005-0000-0000-0000F8270000}"/>
    <cellStyle name="Calculation 2 2 12 3 2" xfId="10452" xr:uid="{00000000-0005-0000-0000-0000F9270000}"/>
    <cellStyle name="Calculation 2 2 12 4" xfId="10453" xr:uid="{00000000-0005-0000-0000-0000FA270000}"/>
    <cellStyle name="Calculation 2 2 12 5" xfId="10454" xr:uid="{00000000-0005-0000-0000-0000FB270000}"/>
    <cellStyle name="Calculation 2 2 13" xfId="10455" xr:uid="{00000000-0005-0000-0000-0000FC270000}"/>
    <cellStyle name="Calculation 2 2 13 2" xfId="10456" xr:uid="{00000000-0005-0000-0000-0000FD270000}"/>
    <cellStyle name="Calculation 2 2 13 2 2" xfId="10457" xr:uid="{00000000-0005-0000-0000-0000FE270000}"/>
    <cellStyle name="Calculation 2 2 13 2 3" xfId="10458" xr:uid="{00000000-0005-0000-0000-0000FF270000}"/>
    <cellStyle name="Calculation 2 2 13 3" xfId="10459" xr:uid="{00000000-0005-0000-0000-000000280000}"/>
    <cellStyle name="Calculation 2 2 13 3 2" xfId="10460" xr:uid="{00000000-0005-0000-0000-000001280000}"/>
    <cellStyle name="Calculation 2 2 13 4" xfId="10461" xr:uid="{00000000-0005-0000-0000-000002280000}"/>
    <cellStyle name="Calculation 2 2 13 5" xfId="10462" xr:uid="{00000000-0005-0000-0000-000003280000}"/>
    <cellStyle name="Calculation 2 2 14" xfId="10463" xr:uid="{00000000-0005-0000-0000-000004280000}"/>
    <cellStyle name="Calculation 2 2 14 2" xfId="10464" xr:uid="{00000000-0005-0000-0000-000005280000}"/>
    <cellStyle name="Calculation 2 2 14 2 2" xfId="10465" xr:uid="{00000000-0005-0000-0000-000006280000}"/>
    <cellStyle name="Calculation 2 2 14 2 3" xfId="10466" xr:uid="{00000000-0005-0000-0000-000007280000}"/>
    <cellStyle name="Calculation 2 2 14 3" xfId="10467" xr:uid="{00000000-0005-0000-0000-000008280000}"/>
    <cellStyle name="Calculation 2 2 14 3 2" xfId="10468" xr:uid="{00000000-0005-0000-0000-000009280000}"/>
    <cellStyle name="Calculation 2 2 14 4" xfId="10469" xr:uid="{00000000-0005-0000-0000-00000A280000}"/>
    <cellStyle name="Calculation 2 2 14 5" xfId="10470" xr:uid="{00000000-0005-0000-0000-00000B280000}"/>
    <cellStyle name="Calculation 2 2 15" xfId="10471" xr:uid="{00000000-0005-0000-0000-00000C280000}"/>
    <cellStyle name="Calculation 2 2 15 2" xfId="10472" xr:uid="{00000000-0005-0000-0000-00000D280000}"/>
    <cellStyle name="Calculation 2 2 15 2 2" xfId="10473" xr:uid="{00000000-0005-0000-0000-00000E280000}"/>
    <cellStyle name="Calculation 2 2 15 2 3" xfId="10474" xr:uid="{00000000-0005-0000-0000-00000F280000}"/>
    <cellStyle name="Calculation 2 2 15 3" xfId="10475" xr:uid="{00000000-0005-0000-0000-000010280000}"/>
    <cellStyle name="Calculation 2 2 15 3 2" xfId="10476" xr:uid="{00000000-0005-0000-0000-000011280000}"/>
    <cellStyle name="Calculation 2 2 15 4" xfId="10477" xr:uid="{00000000-0005-0000-0000-000012280000}"/>
    <cellStyle name="Calculation 2 2 15 5" xfId="10478" xr:uid="{00000000-0005-0000-0000-000013280000}"/>
    <cellStyle name="Calculation 2 2 16" xfId="10479" xr:uid="{00000000-0005-0000-0000-000014280000}"/>
    <cellStyle name="Calculation 2 2 16 2" xfId="10480" xr:uid="{00000000-0005-0000-0000-000015280000}"/>
    <cellStyle name="Calculation 2 2 16 2 2" xfId="10481" xr:uid="{00000000-0005-0000-0000-000016280000}"/>
    <cellStyle name="Calculation 2 2 16 2 3" xfId="10482" xr:uid="{00000000-0005-0000-0000-000017280000}"/>
    <cellStyle name="Calculation 2 2 16 3" xfId="10483" xr:uid="{00000000-0005-0000-0000-000018280000}"/>
    <cellStyle name="Calculation 2 2 16 3 2" xfId="10484" xr:uid="{00000000-0005-0000-0000-000019280000}"/>
    <cellStyle name="Calculation 2 2 16 4" xfId="10485" xr:uid="{00000000-0005-0000-0000-00001A280000}"/>
    <cellStyle name="Calculation 2 2 16 5" xfId="10486" xr:uid="{00000000-0005-0000-0000-00001B280000}"/>
    <cellStyle name="Calculation 2 2 17" xfId="10487" xr:uid="{00000000-0005-0000-0000-00001C280000}"/>
    <cellStyle name="Calculation 2 2 17 2" xfId="10488" xr:uid="{00000000-0005-0000-0000-00001D280000}"/>
    <cellStyle name="Calculation 2 2 17 2 2" xfId="10489" xr:uid="{00000000-0005-0000-0000-00001E280000}"/>
    <cellStyle name="Calculation 2 2 17 2 3" xfId="10490" xr:uid="{00000000-0005-0000-0000-00001F280000}"/>
    <cellStyle name="Calculation 2 2 17 3" xfId="10491" xr:uid="{00000000-0005-0000-0000-000020280000}"/>
    <cellStyle name="Calculation 2 2 17 3 2" xfId="10492" xr:uid="{00000000-0005-0000-0000-000021280000}"/>
    <cellStyle name="Calculation 2 2 17 4" xfId="10493" xr:uid="{00000000-0005-0000-0000-000022280000}"/>
    <cellStyle name="Calculation 2 2 17 5" xfId="10494" xr:uid="{00000000-0005-0000-0000-000023280000}"/>
    <cellStyle name="Calculation 2 2 18" xfId="10495" xr:uid="{00000000-0005-0000-0000-000024280000}"/>
    <cellStyle name="Calculation 2 2 18 2" xfId="10496" xr:uid="{00000000-0005-0000-0000-000025280000}"/>
    <cellStyle name="Calculation 2 2 18 2 2" xfId="10497" xr:uid="{00000000-0005-0000-0000-000026280000}"/>
    <cellStyle name="Calculation 2 2 18 2 3" xfId="10498" xr:uid="{00000000-0005-0000-0000-000027280000}"/>
    <cellStyle name="Calculation 2 2 18 3" xfId="10499" xr:uid="{00000000-0005-0000-0000-000028280000}"/>
    <cellStyle name="Calculation 2 2 18 3 2" xfId="10500" xr:uid="{00000000-0005-0000-0000-000029280000}"/>
    <cellStyle name="Calculation 2 2 18 4" xfId="10501" xr:uid="{00000000-0005-0000-0000-00002A280000}"/>
    <cellStyle name="Calculation 2 2 18 5" xfId="10502" xr:uid="{00000000-0005-0000-0000-00002B280000}"/>
    <cellStyle name="Calculation 2 2 19" xfId="10503" xr:uid="{00000000-0005-0000-0000-00002C280000}"/>
    <cellStyle name="Calculation 2 2 19 2" xfId="10504" xr:uid="{00000000-0005-0000-0000-00002D280000}"/>
    <cellStyle name="Calculation 2 2 19 2 2" xfId="10505" xr:uid="{00000000-0005-0000-0000-00002E280000}"/>
    <cellStyle name="Calculation 2 2 19 2 3" xfId="10506" xr:uid="{00000000-0005-0000-0000-00002F280000}"/>
    <cellStyle name="Calculation 2 2 19 3" xfId="10507" xr:uid="{00000000-0005-0000-0000-000030280000}"/>
    <cellStyle name="Calculation 2 2 19 3 2" xfId="10508" xr:uid="{00000000-0005-0000-0000-000031280000}"/>
    <cellStyle name="Calculation 2 2 19 4" xfId="10509" xr:uid="{00000000-0005-0000-0000-000032280000}"/>
    <cellStyle name="Calculation 2 2 19 5" xfId="10510" xr:uid="{00000000-0005-0000-0000-000033280000}"/>
    <cellStyle name="Calculation 2 2 2" xfId="10511" xr:uid="{00000000-0005-0000-0000-000034280000}"/>
    <cellStyle name="Calculation 2 2 2 2" xfId="10512" xr:uid="{00000000-0005-0000-0000-000035280000}"/>
    <cellStyle name="Calculation 2 2 2 2 2" xfId="10513" xr:uid="{00000000-0005-0000-0000-000036280000}"/>
    <cellStyle name="Calculation 2 2 2 2 3" xfId="10514" xr:uid="{00000000-0005-0000-0000-000037280000}"/>
    <cellStyle name="Calculation 2 2 2 3" xfId="10515" xr:uid="{00000000-0005-0000-0000-000038280000}"/>
    <cellStyle name="Calculation 2 2 2 3 2" xfId="10516" xr:uid="{00000000-0005-0000-0000-000039280000}"/>
    <cellStyle name="Calculation 2 2 2 4" xfId="10517" xr:uid="{00000000-0005-0000-0000-00003A280000}"/>
    <cellStyle name="Calculation 2 2 2 5" xfId="10518" xr:uid="{00000000-0005-0000-0000-00003B280000}"/>
    <cellStyle name="Calculation 2 2 20" xfId="10519" xr:uid="{00000000-0005-0000-0000-00003C280000}"/>
    <cellStyle name="Calculation 2 2 20 2" xfId="10520" xr:uid="{00000000-0005-0000-0000-00003D280000}"/>
    <cellStyle name="Calculation 2 2 20 2 2" xfId="10521" xr:uid="{00000000-0005-0000-0000-00003E280000}"/>
    <cellStyle name="Calculation 2 2 20 2 3" xfId="10522" xr:uid="{00000000-0005-0000-0000-00003F280000}"/>
    <cellStyle name="Calculation 2 2 20 3" xfId="10523" xr:uid="{00000000-0005-0000-0000-000040280000}"/>
    <cellStyle name="Calculation 2 2 20 4" xfId="10524" xr:uid="{00000000-0005-0000-0000-000041280000}"/>
    <cellStyle name="Calculation 2 2 20 5" xfId="10525" xr:uid="{00000000-0005-0000-0000-000042280000}"/>
    <cellStyle name="Calculation 2 2 21" xfId="10526" xr:uid="{00000000-0005-0000-0000-000043280000}"/>
    <cellStyle name="Calculation 2 2 21 2" xfId="10527" xr:uid="{00000000-0005-0000-0000-000044280000}"/>
    <cellStyle name="Calculation 2 2 22" xfId="10528" xr:uid="{00000000-0005-0000-0000-000045280000}"/>
    <cellStyle name="Calculation 2 2 22 2" xfId="10529" xr:uid="{00000000-0005-0000-0000-000046280000}"/>
    <cellStyle name="Calculation 2 2 23" xfId="10530" xr:uid="{00000000-0005-0000-0000-000047280000}"/>
    <cellStyle name="Calculation 2 2 3" xfId="10531" xr:uid="{00000000-0005-0000-0000-000048280000}"/>
    <cellStyle name="Calculation 2 2 3 2" xfId="10532" xr:uid="{00000000-0005-0000-0000-000049280000}"/>
    <cellStyle name="Calculation 2 2 3 2 2" xfId="10533" xr:uid="{00000000-0005-0000-0000-00004A280000}"/>
    <cellStyle name="Calculation 2 2 3 2 3" xfId="10534" xr:uid="{00000000-0005-0000-0000-00004B280000}"/>
    <cellStyle name="Calculation 2 2 3 3" xfId="10535" xr:uid="{00000000-0005-0000-0000-00004C280000}"/>
    <cellStyle name="Calculation 2 2 3 3 2" xfId="10536" xr:uid="{00000000-0005-0000-0000-00004D280000}"/>
    <cellStyle name="Calculation 2 2 3 4" xfId="10537" xr:uid="{00000000-0005-0000-0000-00004E280000}"/>
    <cellStyle name="Calculation 2 2 3 5" xfId="10538" xr:uid="{00000000-0005-0000-0000-00004F280000}"/>
    <cellStyle name="Calculation 2 2 4" xfId="10539" xr:uid="{00000000-0005-0000-0000-000050280000}"/>
    <cellStyle name="Calculation 2 2 4 2" xfId="10540" xr:uid="{00000000-0005-0000-0000-000051280000}"/>
    <cellStyle name="Calculation 2 2 4 2 2" xfId="10541" xr:uid="{00000000-0005-0000-0000-000052280000}"/>
    <cellStyle name="Calculation 2 2 4 2 3" xfId="10542" xr:uid="{00000000-0005-0000-0000-000053280000}"/>
    <cellStyle name="Calculation 2 2 4 3" xfId="10543" xr:uid="{00000000-0005-0000-0000-000054280000}"/>
    <cellStyle name="Calculation 2 2 4 3 2" xfId="10544" xr:uid="{00000000-0005-0000-0000-000055280000}"/>
    <cellStyle name="Calculation 2 2 4 4" xfId="10545" xr:uid="{00000000-0005-0000-0000-000056280000}"/>
    <cellStyle name="Calculation 2 2 4 5" xfId="10546" xr:uid="{00000000-0005-0000-0000-000057280000}"/>
    <cellStyle name="Calculation 2 2 5" xfId="10547" xr:uid="{00000000-0005-0000-0000-000058280000}"/>
    <cellStyle name="Calculation 2 2 5 2" xfId="10548" xr:uid="{00000000-0005-0000-0000-000059280000}"/>
    <cellStyle name="Calculation 2 2 5 2 2" xfId="10549" xr:uid="{00000000-0005-0000-0000-00005A280000}"/>
    <cellStyle name="Calculation 2 2 5 2 3" xfId="10550" xr:uid="{00000000-0005-0000-0000-00005B280000}"/>
    <cellStyle name="Calculation 2 2 5 3" xfId="10551" xr:uid="{00000000-0005-0000-0000-00005C280000}"/>
    <cellStyle name="Calculation 2 2 5 3 2" xfId="10552" xr:uid="{00000000-0005-0000-0000-00005D280000}"/>
    <cellStyle name="Calculation 2 2 5 4" xfId="10553" xr:uid="{00000000-0005-0000-0000-00005E280000}"/>
    <cellStyle name="Calculation 2 2 5 5" xfId="10554" xr:uid="{00000000-0005-0000-0000-00005F280000}"/>
    <cellStyle name="Calculation 2 2 6" xfId="10555" xr:uid="{00000000-0005-0000-0000-000060280000}"/>
    <cellStyle name="Calculation 2 2 6 2" xfId="10556" xr:uid="{00000000-0005-0000-0000-000061280000}"/>
    <cellStyle name="Calculation 2 2 6 2 2" xfId="10557" xr:uid="{00000000-0005-0000-0000-000062280000}"/>
    <cellStyle name="Calculation 2 2 6 2 3" xfId="10558" xr:uid="{00000000-0005-0000-0000-000063280000}"/>
    <cellStyle name="Calculation 2 2 6 3" xfId="10559" xr:uid="{00000000-0005-0000-0000-000064280000}"/>
    <cellStyle name="Calculation 2 2 6 3 2" xfId="10560" xr:uid="{00000000-0005-0000-0000-000065280000}"/>
    <cellStyle name="Calculation 2 2 6 4" xfId="10561" xr:uid="{00000000-0005-0000-0000-000066280000}"/>
    <cellStyle name="Calculation 2 2 6 5" xfId="10562" xr:uid="{00000000-0005-0000-0000-000067280000}"/>
    <cellStyle name="Calculation 2 2 7" xfId="10563" xr:uid="{00000000-0005-0000-0000-000068280000}"/>
    <cellStyle name="Calculation 2 2 7 2" xfId="10564" xr:uid="{00000000-0005-0000-0000-000069280000}"/>
    <cellStyle name="Calculation 2 2 7 2 2" xfId="10565" xr:uid="{00000000-0005-0000-0000-00006A280000}"/>
    <cellStyle name="Calculation 2 2 7 2 3" xfId="10566" xr:uid="{00000000-0005-0000-0000-00006B280000}"/>
    <cellStyle name="Calculation 2 2 7 3" xfId="10567" xr:uid="{00000000-0005-0000-0000-00006C280000}"/>
    <cellStyle name="Calculation 2 2 7 3 2" xfId="10568" xr:uid="{00000000-0005-0000-0000-00006D280000}"/>
    <cellStyle name="Calculation 2 2 7 4" xfId="10569" xr:uid="{00000000-0005-0000-0000-00006E280000}"/>
    <cellStyle name="Calculation 2 2 7 5" xfId="10570" xr:uid="{00000000-0005-0000-0000-00006F280000}"/>
    <cellStyle name="Calculation 2 2 8" xfId="10571" xr:uid="{00000000-0005-0000-0000-000070280000}"/>
    <cellStyle name="Calculation 2 2 8 2" xfId="10572" xr:uid="{00000000-0005-0000-0000-000071280000}"/>
    <cellStyle name="Calculation 2 2 8 2 2" xfId="10573" xr:uid="{00000000-0005-0000-0000-000072280000}"/>
    <cellStyle name="Calculation 2 2 8 2 3" xfId="10574" xr:uid="{00000000-0005-0000-0000-000073280000}"/>
    <cellStyle name="Calculation 2 2 8 3" xfId="10575" xr:uid="{00000000-0005-0000-0000-000074280000}"/>
    <cellStyle name="Calculation 2 2 8 3 2" xfId="10576" xr:uid="{00000000-0005-0000-0000-000075280000}"/>
    <cellStyle name="Calculation 2 2 8 4" xfId="10577" xr:uid="{00000000-0005-0000-0000-000076280000}"/>
    <cellStyle name="Calculation 2 2 8 5" xfId="10578" xr:uid="{00000000-0005-0000-0000-000077280000}"/>
    <cellStyle name="Calculation 2 2 9" xfId="10579" xr:uid="{00000000-0005-0000-0000-000078280000}"/>
    <cellStyle name="Calculation 2 2 9 2" xfId="10580" xr:uid="{00000000-0005-0000-0000-000079280000}"/>
    <cellStyle name="Calculation 2 2 9 2 2" xfId="10581" xr:uid="{00000000-0005-0000-0000-00007A280000}"/>
    <cellStyle name="Calculation 2 2 9 2 3" xfId="10582" xr:uid="{00000000-0005-0000-0000-00007B280000}"/>
    <cellStyle name="Calculation 2 2 9 3" xfId="10583" xr:uid="{00000000-0005-0000-0000-00007C280000}"/>
    <cellStyle name="Calculation 2 2 9 3 2" xfId="10584" xr:uid="{00000000-0005-0000-0000-00007D280000}"/>
    <cellStyle name="Calculation 2 2 9 4" xfId="10585" xr:uid="{00000000-0005-0000-0000-00007E280000}"/>
    <cellStyle name="Calculation 2 2 9 5" xfId="10586" xr:uid="{00000000-0005-0000-0000-00007F280000}"/>
    <cellStyle name="Calculation 2 20" xfId="10587" xr:uid="{00000000-0005-0000-0000-000080280000}"/>
    <cellStyle name="Calculation 2 20 2" xfId="10588" xr:uid="{00000000-0005-0000-0000-000081280000}"/>
    <cellStyle name="Calculation 2 20 2 2" xfId="10589" xr:uid="{00000000-0005-0000-0000-000082280000}"/>
    <cellStyle name="Calculation 2 20 2 3" xfId="10590" xr:uid="{00000000-0005-0000-0000-000083280000}"/>
    <cellStyle name="Calculation 2 20 3" xfId="10591" xr:uid="{00000000-0005-0000-0000-000084280000}"/>
    <cellStyle name="Calculation 2 20 3 2" xfId="10592" xr:uid="{00000000-0005-0000-0000-000085280000}"/>
    <cellStyle name="Calculation 2 20 4" xfId="10593" xr:uid="{00000000-0005-0000-0000-000086280000}"/>
    <cellStyle name="Calculation 2 20 5" xfId="10594" xr:uid="{00000000-0005-0000-0000-000087280000}"/>
    <cellStyle name="Calculation 2 21" xfId="10595" xr:uid="{00000000-0005-0000-0000-000088280000}"/>
    <cellStyle name="Calculation 2 21 2" xfId="10596" xr:uid="{00000000-0005-0000-0000-000089280000}"/>
    <cellStyle name="Calculation 2 21 2 2" xfId="10597" xr:uid="{00000000-0005-0000-0000-00008A280000}"/>
    <cellStyle name="Calculation 2 21 2 3" xfId="10598" xr:uid="{00000000-0005-0000-0000-00008B280000}"/>
    <cellStyle name="Calculation 2 21 3" xfId="10599" xr:uid="{00000000-0005-0000-0000-00008C280000}"/>
    <cellStyle name="Calculation 2 21 3 2" xfId="10600" xr:uid="{00000000-0005-0000-0000-00008D280000}"/>
    <cellStyle name="Calculation 2 21 4" xfId="10601" xr:uid="{00000000-0005-0000-0000-00008E280000}"/>
    <cellStyle name="Calculation 2 21 5" xfId="10602" xr:uid="{00000000-0005-0000-0000-00008F280000}"/>
    <cellStyle name="Calculation 2 22" xfId="10603" xr:uid="{00000000-0005-0000-0000-000090280000}"/>
    <cellStyle name="Calculation 2 22 2" xfId="10604" xr:uid="{00000000-0005-0000-0000-000091280000}"/>
    <cellStyle name="Calculation 2 22 2 2" xfId="10605" xr:uid="{00000000-0005-0000-0000-000092280000}"/>
    <cellStyle name="Calculation 2 22 2 3" xfId="10606" xr:uid="{00000000-0005-0000-0000-000093280000}"/>
    <cellStyle name="Calculation 2 22 3" xfId="10607" xr:uid="{00000000-0005-0000-0000-000094280000}"/>
    <cellStyle name="Calculation 2 22 3 2" xfId="10608" xr:uid="{00000000-0005-0000-0000-000095280000}"/>
    <cellStyle name="Calculation 2 22 4" xfId="10609" xr:uid="{00000000-0005-0000-0000-000096280000}"/>
    <cellStyle name="Calculation 2 22 5" xfId="10610" xr:uid="{00000000-0005-0000-0000-000097280000}"/>
    <cellStyle name="Calculation 2 23" xfId="10611" xr:uid="{00000000-0005-0000-0000-000098280000}"/>
    <cellStyle name="Calculation 2 23 2" xfId="10612" xr:uid="{00000000-0005-0000-0000-000099280000}"/>
    <cellStyle name="Calculation 2 23 2 2" xfId="10613" xr:uid="{00000000-0005-0000-0000-00009A280000}"/>
    <cellStyle name="Calculation 2 23 2 3" xfId="10614" xr:uid="{00000000-0005-0000-0000-00009B280000}"/>
    <cellStyle name="Calculation 2 23 3" xfId="10615" xr:uid="{00000000-0005-0000-0000-00009C280000}"/>
    <cellStyle name="Calculation 2 23 3 2" xfId="10616" xr:uid="{00000000-0005-0000-0000-00009D280000}"/>
    <cellStyle name="Calculation 2 23 4" xfId="10617" xr:uid="{00000000-0005-0000-0000-00009E280000}"/>
    <cellStyle name="Calculation 2 23 5" xfId="10618" xr:uid="{00000000-0005-0000-0000-00009F280000}"/>
    <cellStyle name="Calculation 2 24" xfId="10619" xr:uid="{00000000-0005-0000-0000-0000A0280000}"/>
    <cellStyle name="Calculation 2 24 2" xfId="10620" xr:uid="{00000000-0005-0000-0000-0000A1280000}"/>
    <cellStyle name="Calculation 2 24 2 2" xfId="10621" xr:uid="{00000000-0005-0000-0000-0000A2280000}"/>
    <cellStyle name="Calculation 2 24 2 3" xfId="10622" xr:uid="{00000000-0005-0000-0000-0000A3280000}"/>
    <cellStyle name="Calculation 2 24 3" xfId="10623" xr:uid="{00000000-0005-0000-0000-0000A4280000}"/>
    <cellStyle name="Calculation 2 24 3 2" xfId="10624" xr:uid="{00000000-0005-0000-0000-0000A5280000}"/>
    <cellStyle name="Calculation 2 24 4" xfId="10625" xr:uid="{00000000-0005-0000-0000-0000A6280000}"/>
    <cellStyle name="Calculation 2 24 5" xfId="10626" xr:uid="{00000000-0005-0000-0000-0000A7280000}"/>
    <cellStyle name="Calculation 2 25" xfId="10627" xr:uid="{00000000-0005-0000-0000-0000A8280000}"/>
    <cellStyle name="Calculation 2 25 2" xfId="10628" xr:uid="{00000000-0005-0000-0000-0000A9280000}"/>
    <cellStyle name="Calculation 2 25 2 2" xfId="10629" xr:uid="{00000000-0005-0000-0000-0000AA280000}"/>
    <cellStyle name="Calculation 2 25 2 3" xfId="10630" xr:uid="{00000000-0005-0000-0000-0000AB280000}"/>
    <cellStyle name="Calculation 2 25 3" xfId="10631" xr:uid="{00000000-0005-0000-0000-0000AC280000}"/>
    <cellStyle name="Calculation 2 25 3 2" xfId="10632" xr:uid="{00000000-0005-0000-0000-0000AD280000}"/>
    <cellStyle name="Calculation 2 25 4" xfId="10633" xr:uid="{00000000-0005-0000-0000-0000AE280000}"/>
    <cellStyle name="Calculation 2 25 5" xfId="10634" xr:uid="{00000000-0005-0000-0000-0000AF280000}"/>
    <cellStyle name="Calculation 2 26" xfId="10635" xr:uid="{00000000-0005-0000-0000-0000B0280000}"/>
    <cellStyle name="Calculation 2 26 2" xfId="10636" xr:uid="{00000000-0005-0000-0000-0000B1280000}"/>
    <cellStyle name="Calculation 2 26 2 2" xfId="10637" xr:uid="{00000000-0005-0000-0000-0000B2280000}"/>
    <cellStyle name="Calculation 2 26 2 3" xfId="10638" xr:uid="{00000000-0005-0000-0000-0000B3280000}"/>
    <cellStyle name="Calculation 2 26 3" xfId="10639" xr:uid="{00000000-0005-0000-0000-0000B4280000}"/>
    <cellStyle name="Calculation 2 26 3 2" xfId="10640" xr:uid="{00000000-0005-0000-0000-0000B5280000}"/>
    <cellStyle name="Calculation 2 26 4" xfId="10641" xr:uid="{00000000-0005-0000-0000-0000B6280000}"/>
    <cellStyle name="Calculation 2 26 5" xfId="10642" xr:uid="{00000000-0005-0000-0000-0000B7280000}"/>
    <cellStyle name="Calculation 2 27" xfId="10643" xr:uid="{00000000-0005-0000-0000-0000B8280000}"/>
    <cellStyle name="Calculation 2 27 2" xfId="10644" xr:uid="{00000000-0005-0000-0000-0000B9280000}"/>
    <cellStyle name="Calculation 2 27 2 2" xfId="10645" xr:uid="{00000000-0005-0000-0000-0000BA280000}"/>
    <cellStyle name="Calculation 2 27 2 3" xfId="10646" xr:uid="{00000000-0005-0000-0000-0000BB280000}"/>
    <cellStyle name="Calculation 2 27 3" xfId="10647" xr:uid="{00000000-0005-0000-0000-0000BC280000}"/>
    <cellStyle name="Calculation 2 27 3 2" xfId="10648" xr:uid="{00000000-0005-0000-0000-0000BD280000}"/>
    <cellStyle name="Calculation 2 27 4" xfId="10649" xr:uid="{00000000-0005-0000-0000-0000BE280000}"/>
    <cellStyle name="Calculation 2 27 5" xfId="10650" xr:uid="{00000000-0005-0000-0000-0000BF280000}"/>
    <cellStyle name="Calculation 2 28" xfId="10651" xr:uid="{00000000-0005-0000-0000-0000C0280000}"/>
    <cellStyle name="Calculation 2 28 2" xfId="10652" xr:uid="{00000000-0005-0000-0000-0000C1280000}"/>
    <cellStyle name="Calculation 2 29" xfId="10653" xr:uid="{00000000-0005-0000-0000-0000C2280000}"/>
    <cellStyle name="Calculation 2 29 2" xfId="10654" xr:uid="{00000000-0005-0000-0000-0000C3280000}"/>
    <cellStyle name="Calculation 2 3" xfId="10655" xr:uid="{00000000-0005-0000-0000-0000C4280000}"/>
    <cellStyle name="Calculation 2 3 10" xfId="10656" xr:uid="{00000000-0005-0000-0000-0000C5280000}"/>
    <cellStyle name="Calculation 2 3 10 2" xfId="10657" xr:uid="{00000000-0005-0000-0000-0000C6280000}"/>
    <cellStyle name="Calculation 2 3 10 2 2" xfId="10658" xr:uid="{00000000-0005-0000-0000-0000C7280000}"/>
    <cellStyle name="Calculation 2 3 10 2 3" xfId="10659" xr:uid="{00000000-0005-0000-0000-0000C8280000}"/>
    <cellStyle name="Calculation 2 3 10 3" xfId="10660" xr:uid="{00000000-0005-0000-0000-0000C9280000}"/>
    <cellStyle name="Calculation 2 3 10 3 2" xfId="10661" xr:uid="{00000000-0005-0000-0000-0000CA280000}"/>
    <cellStyle name="Calculation 2 3 10 4" xfId="10662" xr:uid="{00000000-0005-0000-0000-0000CB280000}"/>
    <cellStyle name="Calculation 2 3 10 5" xfId="10663" xr:uid="{00000000-0005-0000-0000-0000CC280000}"/>
    <cellStyle name="Calculation 2 3 11" xfId="10664" xr:uid="{00000000-0005-0000-0000-0000CD280000}"/>
    <cellStyle name="Calculation 2 3 11 2" xfId="10665" xr:uid="{00000000-0005-0000-0000-0000CE280000}"/>
    <cellStyle name="Calculation 2 3 11 2 2" xfId="10666" xr:uid="{00000000-0005-0000-0000-0000CF280000}"/>
    <cellStyle name="Calculation 2 3 11 2 3" xfId="10667" xr:uid="{00000000-0005-0000-0000-0000D0280000}"/>
    <cellStyle name="Calculation 2 3 11 3" xfId="10668" xr:uid="{00000000-0005-0000-0000-0000D1280000}"/>
    <cellStyle name="Calculation 2 3 11 3 2" xfId="10669" xr:uid="{00000000-0005-0000-0000-0000D2280000}"/>
    <cellStyle name="Calculation 2 3 11 4" xfId="10670" xr:uid="{00000000-0005-0000-0000-0000D3280000}"/>
    <cellStyle name="Calculation 2 3 11 5" xfId="10671" xr:uid="{00000000-0005-0000-0000-0000D4280000}"/>
    <cellStyle name="Calculation 2 3 12" xfId="10672" xr:uid="{00000000-0005-0000-0000-0000D5280000}"/>
    <cellStyle name="Calculation 2 3 12 2" xfId="10673" xr:uid="{00000000-0005-0000-0000-0000D6280000}"/>
    <cellStyle name="Calculation 2 3 12 2 2" xfId="10674" xr:uid="{00000000-0005-0000-0000-0000D7280000}"/>
    <cellStyle name="Calculation 2 3 12 2 3" xfId="10675" xr:uid="{00000000-0005-0000-0000-0000D8280000}"/>
    <cellStyle name="Calculation 2 3 12 3" xfId="10676" xr:uid="{00000000-0005-0000-0000-0000D9280000}"/>
    <cellStyle name="Calculation 2 3 12 3 2" xfId="10677" xr:uid="{00000000-0005-0000-0000-0000DA280000}"/>
    <cellStyle name="Calculation 2 3 12 4" xfId="10678" xr:uid="{00000000-0005-0000-0000-0000DB280000}"/>
    <cellStyle name="Calculation 2 3 12 5" xfId="10679" xr:uid="{00000000-0005-0000-0000-0000DC280000}"/>
    <cellStyle name="Calculation 2 3 13" xfId="10680" xr:uid="{00000000-0005-0000-0000-0000DD280000}"/>
    <cellStyle name="Calculation 2 3 13 2" xfId="10681" xr:uid="{00000000-0005-0000-0000-0000DE280000}"/>
    <cellStyle name="Calculation 2 3 13 2 2" xfId="10682" xr:uid="{00000000-0005-0000-0000-0000DF280000}"/>
    <cellStyle name="Calculation 2 3 13 2 3" xfId="10683" xr:uid="{00000000-0005-0000-0000-0000E0280000}"/>
    <cellStyle name="Calculation 2 3 13 3" xfId="10684" xr:uid="{00000000-0005-0000-0000-0000E1280000}"/>
    <cellStyle name="Calculation 2 3 13 3 2" xfId="10685" xr:uid="{00000000-0005-0000-0000-0000E2280000}"/>
    <cellStyle name="Calculation 2 3 13 4" xfId="10686" xr:uid="{00000000-0005-0000-0000-0000E3280000}"/>
    <cellStyle name="Calculation 2 3 13 5" xfId="10687" xr:uid="{00000000-0005-0000-0000-0000E4280000}"/>
    <cellStyle name="Calculation 2 3 14" xfId="10688" xr:uid="{00000000-0005-0000-0000-0000E5280000}"/>
    <cellStyle name="Calculation 2 3 14 2" xfId="10689" xr:uid="{00000000-0005-0000-0000-0000E6280000}"/>
    <cellStyle name="Calculation 2 3 14 2 2" xfId="10690" xr:uid="{00000000-0005-0000-0000-0000E7280000}"/>
    <cellStyle name="Calculation 2 3 14 2 3" xfId="10691" xr:uid="{00000000-0005-0000-0000-0000E8280000}"/>
    <cellStyle name="Calculation 2 3 14 3" xfId="10692" xr:uid="{00000000-0005-0000-0000-0000E9280000}"/>
    <cellStyle name="Calculation 2 3 14 3 2" xfId="10693" xr:uid="{00000000-0005-0000-0000-0000EA280000}"/>
    <cellStyle name="Calculation 2 3 14 4" xfId="10694" xr:uid="{00000000-0005-0000-0000-0000EB280000}"/>
    <cellStyle name="Calculation 2 3 14 5" xfId="10695" xr:uid="{00000000-0005-0000-0000-0000EC280000}"/>
    <cellStyle name="Calculation 2 3 15" xfId="10696" xr:uid="{00000000-0005-0000-0000-0000ED280000}"/>
    <cellStyle name="Calculation 2 3 15 2" xfId="10697" xr:uid="{00000000-0005-0000-0000-0000EE280000}"/>
    <cellStyle name="Calculation 2 3 15 2 2" xfId="10698" xr:uid="{00000000-0005-0000-0000-0000EF280000}"/>
    <cellStyle name="Calculation 2 3 15 2 3" xfId="10699" xr:uid="{00000000-0005-0000-0000-0000F0280000}"/>
    <cellStyle name="Calculation 2 3 15 3" xfId="10700" xr:uid="{00000000-0005-0000-0000-0000F1280000}"/>
    <cellStyle name="Calculation 2 3 15 3 2" xfId="10701" xr:uid="{00000000-0005-0000-0000-0000F2280000}"/>
    <cellStyle name="Calculation 2 3 15 4" xfId="10702" xr:uid="{00000000-0005-0000-0000-0000F3280000}"/>
    <cellStyle name="Calculation 2 3 15 5" xfId="10703" xr:uid="{00000000-0005-0000-0000-0000F4280000}"/>
    <cellStyle name="Calculation 2 3 16" xfId="10704" xr:uid="{00000000-0005-0000-0000-0000F5280000}"/>
    <cellStyle name="Calculation 2 3 16 2" xfId="10705" xr:uid="{00000000-0005-0000-0000-0000F6280000}"/>
    <cellStyle name="Calculation 2 3 16 2 2" xfId="10706" xr:uid="{00000000-0005-0000-0000-0000F7280000}"/>
    <cellStyle name="Calculation 2 3 16 2 3" xfId="10707" xr:uid="{00000000-0005-0000-0000-0000F8280000}"/>
    <cellStyle name="Calculation 2 3 16 3" xfId="10708" xr:uid="{00000000-0005-0000-0000-0000F9280000}"/>
    <cellStyle name="Calculation 2 3 16 3 2" xfId="10709" xr:uid="{00000000-0005-0000-0000-0000FA280000}"/>
    <cellStyle name="Calculation 2 3 16 4" xfId="10710" xr:uid="{00000000-0005-0000-0000-0000FB280000}"/>
    <cellStyle name="Calculation 2 3 16 5" xfId="10711" xr:uid="{00000000-0005-0000-0000-0000FC280000}"/>
    <cellStyle name="Calculation 2 3 17" xfId="10712" xr:uid="{00000000-0005-0000-0000-0000FD280000}"/>
    <cellStyle name="Calculation 2 3 17 2" xfId="10713" xr:uid="{00000000-0005-0000-0000-0000FE280000}"/>
    <cellStyle name="Calculation 2 3 17 2 2" xfId="10714" xr:uid="{00000000-0005-0000-0000-0000FF280000}"/>
    <cellStyle name="Calculation 2 3 17 2 3" xfId="10715" xr:uid="{00000000-0005-0000-0000-000000290000}"/>
    <cellStyle name="Calculation 2 3 17 3" xfId="10716" xr:uid="{00000000-0005-0000-0000-000001290000}"/>
    <cellStyle name="Calculation 2 3 17 3 2" xfId="10717" xr:uid="{00000000-0005-0000-0000-000002290000}"/>
    <cellStyle name="Calculation 2 3 17 4" xfId="10718" xr:uid="{00000000-0005-0000-0000-000003290000}"/>
    <cellStyle name="Calculation 2 3 17 5" xfId="10719" xr:uid="{00000000-0005-0000-0000-000004290000}"/>
    <cellStyle name="Calculation 2 3 18" xfId="10720" xr:uid="{00000000-0005-0000-0000-000005290000}"/>
    <cellStyle name="Calculation 2 3 18 2" xfId="10721" xr:uid="{00000000-0005-0000-0000-000006290000}"/>
    <cellStyle name="Calculation 2 3 18 2 2" xfId="10722" xr:uid="{00000000-0005-0000-0000-000007290000}"/>
    <cellStyle name="Calculation 2 3 18 2 3" xfId="10723" xr:uid="{00000000-0005-0000-0000-000008290000}"/>
    <cellStyle name="Calculation 2 3 18 3" xfId="10724" xr:uid="{00000000-0005-0000-0000-000009290000}"/>
    <cellStyle name="Calculation 2 3 18 3 2" xfId="10725" xr:uid="{00000000-0005-0000-0000-00000A290000}"/>
    <cellStyle name="Calculation 2 3 18 4" xfId="10726" xr:uid="{00000000-0005-0000-0000-00000B290000}"/>
    <cellStyle name="Calculation 2 3 18 5" xfId="10727" xr:uid="{00000000-0005-0000-0000-00000C290000}"/>
    <cellStyle name="Calculation 2 3 19" xfId="10728" xr:uid="{00000000-0005-0000-0000-00000D290000}"/>
    <cellStyle name="Calculation 2 3 19 2" xfId="10729" xr:uid="{00000000-0005-0000-0000-00000E290000}"/>
    <cellStyle name="Calculation 2 3 19 2 2" xfId="10730" xr:uid="{00000000-0005-0000-0000-00000F290000}"/>
    <cellStyle name="Calculation 2 3 19 2 3" xfId="10731" xr:uid="{00000000-0005-0000-0000-000010290000}"/>
    <cellStyle name="Calculation 2 3 19 3" xfId="10732" xr:uid="{00000000-0005-0000-0000-000011290000}"/>
    <cellStyle name="Calculation 2 3 19 3 2" xfId="10733" xr:uid="{00000000-0005-0000-0000-000012290000}"/>
    <cellStyle name="Calculation 2 3 19 4" xfId="10734" xr:uid="{00000000-0005-0000-0000-000013290000}"/>
    <cellStyle name="Calculation 2 3 19 5" xfId="10735" xr:uid="{00000000-0005-0000-0000-000014290000}"/>
    <cellStyle name="Calculation 2 3 2" xfId="10736" xr:uid="{00000000-0005-0000-0000-000015290000}"/>
    <cellStyle name="Calculation 2 3 2 2" xfId="10737" xr:uid="{00000000-0005-0000-0000-000016290000}"/>
    <cellStyle name="Calculation 2 3 2 2 2" xfId="10738" xr:uid="{00000000-0005-0000-0000-000017290000}"/>
    <cellStyle name="Calculation 2 3 2 2 3" xfId="10739" xr:uid="{00000000-0005-0000-0000-000018290000}"/>
    <cellStyle name="Calculation 2 3 2 3" xfId="10740" xr:uid="{00000000-0005-0000-0000-000019290000}"/>
    <cellStyle name="Calculation 2 3 2 3 2" xfId="10741" xr:uid="{00000000-0005-0000-0000-00001A290000}"/>
    <cellStyle name="Calculation 2 3 2 4" xfId="10742" xr:uid="{00000000-0005-0000-0000-00001B290000}"/>
    <cellStyle name="Calculation 2 3 2 5" xfId="10743" xr:uid="{00000000-0005-0000-0000-00001C290000}"/>
    <cellStyle name="Calculation 2 3 20" xfId="10744" xr:uid="{00000000-0005-0000-0000-00001D290000}"/>
    <cellStyle name="Calculation 2 3 20 2" xfId="10745" xr:uid="{00000000-0005-0000-0000-00001E290000}"/>
    <cellStyle name="Calculation 2 3 20 2 2" xfId="10746" xr:uid="{00000000-0005-0000-0000-00001F290000}"/>
    <cellStyle name="Calculation 2 3 20 2 3" xfId="10747" xr:uid="{00000000-0005-0000-0000-000020290000}"/>
    <cellStyle name="Calculation 2 3 20 3" xfId="10748" xr:uid="{00000000-0005-0000-0000-000021290000}"/>
    <cellStyle name="Calculation 2 3 20 4" xfId="10749" xr:uid="{00000000-0005-0000-0000-000022290000}"/>
    <cellStyle name="Calculation 2 3 20 5" xfId="10750" xr:uid="{00000000-0005-0000-0000-000023290000}"/>
    <cellStyle name="Calculation 2 3 21" xfId="10751" xr:uid="{00000000-0005-0000-0000-000024290000}"/>
    <cellStyle name="Calculation 2 3 21 2" xfId="10752" xr:uid="{00000000-0005-0000-0000-000025290000}"/>
    <cellStyle name="Calculation 2 3 22" xfId="10753" xr:uid="{00000000-0005-0000-0000-000026290000}"/>
    <cellStyle name="Calculation 2 3 22 2" xfId="10754" xr:uid="{00000000-0005-0000-0000-000027290000}"/>
    <cellStyle name="Calculation 2 3 23" xfId="10755" xr:uid="{00000000-0005-0000-0000-000028290000}"/>
    <cellStyle name="Calculation 2 3 3" xfId="10756" xr:uid="{00000000-0005-0000-0000-000029290000}"/>
    <cellStyle name="Calculation 2 3 3 2" xfId="10757" xr:uid="{00000000-0005-0000-0000-00002A290000}"/>
    <cellStyle name="Calculation 2 3 3 2 2" xfId="10758" xr:uid="{00000000-0005-0000-0000-00002B290000}"/>
    <cellStyle name="Calculation 2 3 3 2 3" xfId="10759" xr:uid="{00000000-0005-0000-0000-00002C290000}"/>
    <cellStyle name="Calculation 2 3 3 3" xfId="10760" xr:uid="{00000000-0005-0000-0000-00002D290000}"/>
    <cellStyle name="Calculation 2 3 3 3 2" xfId="10761" xr:uid="{00000000-0005-0000-0000-00002E290000}"/>
    <cellStyle name="Calculation 2 3 3 4" xfId="10762" xr:uid="{00000000-0005-0000-0000-00002F290000}"/>
    <cellStyle name="Calculation 2 3 3 5" xfId="10763" xr:uid="{00000000-0005-0000-0000-000030290000}"/>
    <cellStyle name="Calculation 2 3 4" xfId="10764" xr:uid="{00000000-0005-0000-0000-000031290000}"/>
    <cellStyle name="Calculation 2 3 4 2" xfId="10765" xr:uid="{00000000-0005-0000-0000-000032290000}"/>
    <cellStyle name="Calculation 2 3 4 2 2" xfId="10766" xr:uid="{00000000-0005-0000-0000-000033290000}"/>
    <cellStyle name="Calculation 2 3 4 2 3" xfId="10767" xr:uid="{00000000-0005-0000-0000-000034290000}"/>
    <cellStyle name="Calculation 2 3 4 3" xfId="10768" xr:uid="{00000000-0005-0000-0000-000035290000}"/>
    <cellStyle name="Calculation 2 3 4 3 2" xfId="10769" xr:uid="{00000000-0005-0000-0000-000036290000}"/>
    <cellStyle name="Calculation 2 3 4 4" xfId="10770" xr:uid="{00000000-0005-0000-0000-000037290000}"/>
    <cellStyle name="Calculation 2 3 4 5" xfId="10771" xr:uid="{00000000-0005-0000-0000-000038290000}"/>
    <cellStyle name="Calculation 2 3 5" xfId="10772" xr:uid="{00000000-0005-0000-0000-000039290000}"/>
    <cellStyle name="Calculation 2 3 5 2" xfId="10773" xr:uid="{00000000-0005-0000-0000-00003A290000}"/>
    <cellStyle name="Calculation 2 3 5 2 2" xfId="10774" xr:uid="{00000000-0005-0000-0000-00003B290000}"/>
    <cellStyle name="Calculation 2 3 5 2 3" xfId="10775" xr:uid="{00000000-0005-0000-0000-00003C290000}"/>
    <cellStyle name="Calculation 2 3 5 3" xfId="10776" xr:uid="{00000000-0005-0000-0000-00003D290000}"/>
    <cellStyle name="Calculation 2 3 5 3 2" xfId="10777" xr:uid="{00000000-0005-0000-0000-00003E290000}"/>
    <cellStyle name="Calculation 2 3 5 4" xfId="10778" xr:uid="{00000000-0005-0000-0000-00003F290000}"/>
    <cellStyle name="Calculation 2 3 5 5" xfId="10779" xr:uid="{00000000-0005-0000-0000-000040290000}"/>
    <cellStyle name="Calculation 2 3 6" xfId="10780" xr:uid="{00000000-0005-0000-0000-000041290000}"/>
    <cellStyle name="Calculation 2 3 6 2" xfId="10781" xr:uid="{00000000-0005-0000-0000-000042290000}"/>
    <cellStyle name="Calculation 2 3 6 2 2" xfId="10782" xr:uid="{00000000-0005-0000-0000-000043290000}"/>
    <cellStyle name="Calculation 2 3 6 2 3" xfId="10783" xr:uid="{00000000-0005-0000-0000-000044290000}"/>
    <cellStyle name="Calculation 2 3 6 3" xfId="10784" xr:uid="{00000000-0005-0000-0000-000045290000}"/>
    <cellStyle name="Calculation 2 3 6 3 2" xfId="10785" xr:uid="{00000000-0005-0000-0000-000046290000}"/>
    <cellStyle name="Calculation 2 3 6 4" xfId="10786" xr:uid="{00000000-0005-0000-0000-000047290000}"/>
    <cellStyle name="Calculation 2 3 6 5" xfId="10787" xr:uid="{00000000-0005-0000-0000-000048290000}"/>
    <cellStyle name="Calculation 2 3 7" xfId="10788" xr:uid="{00000000-0005-0000-0000-000049290000}"/>
    <cellStyle name="Calculation 2 3 7 2" xfId="10789" xr:uid="{00000000-0005-0000-0000-00004A290000}"/>
    <cellStyle name="Calculation 2 3 7 2 2" xfId="10790" xr:uid="{00000000-0005-0000-0000-00004B290000}"/>
    <cellStyle name="Calculation 2 3 7 2 3" xfId="10791" xr:uid="{00000000-0005-0000-0000-00004C290000}"/>
    <cellStyle name="Calculation 2 3 7 3" xfId="10792" xr:uid="{00000000-0005-0000-0000-00004D290000}"/>
    <cellStyle name="Calculation 2 3 7 3 2" xfId="10793" xr:uid="{00000000-0005-0000-0000-00004E290000}"/>
    <cellStyle name="Calculation 2 3 7 4" xfId="10794" xr:uid="{00000000-0005-0000-0000-00004F290000}"/>
    <cellStyle name="Calculation 2 3 7 5" xfId="10795" xr:uid="{00000000-0005-0000-0000-000050290000}"/>
    <cellStyle name="Calculation 2 3 8" xfId="10796" xr:uid="{00000000-0005-0000-0000-000051290000}"/>
    <cellStyle name="Calculation 2 3 8 2" xfId="10797" xr:uid="{00000000-0005-0000-0000-000052290000}"/>
    <cellStyle name="Calculation 2 3 8 2 2" xfId="10798" xr:uid="{00000000-0005-0000-0000-000053290000}"/>
    <cellStyle name="Calculation 2 3 8 2 3" xfId="10799" xr:uid="{00000000-0005-0000-0000-000054290000}"/>
    <cellStyle name="Calculation 2 3 8 3" xfId="10800" xr:uid="{00000000-0005-0000-0000-000055290000}"/>
    <cellStyle name="Calculation 2 3 8 3 2" xfId="10801" xr:uid="{00000000-0005-0000-0000-000056290000}"/>
    <cellStyle name="Calculation 2 3 8 4" xfId="10802" xr:uid="{00000000-0005-0000-0000-000057290000}"/>
    <cellStyle name="Calculation 2 3 8 5" xfId="10803" xr:uid="{00000000-0005-0000-0000-000058290000}"/>
    <cellStyle name="Calculation 2 3 9" xfId="10804" xr:uid="{00000000-0005-0000-0000-000059290000}"/>
    <cellStyle name="Calculation 2 3 9 2" xfId="10805" xr:uid="{00000000-0005-0000-0000-00005A290000}"/>
    <cellStyle name="Calculation 2 3 9 2 2" xfId="10806" xr:uid="{00000000-0005-0000-0000-00005B290000}"/>
    <cellStyle name="Calculation 2 3 9 2 3" xfId="10807" xr:uid="{00000000-0005-0000-0000-00005C290000}"/>
    <cellStyle name="Calculation 2 3 9 3" xfId="10808" xr:uid="{00000000-0005-0000-0000-00005D290000}"/>
    <cellStyle name="Calculation 2 3 9 3 2" xfId="10809" xr:uid="{00000000-0005-0000-0000-00005E290000}"/>
    <cellStyle name="Calculation 2 3 9 4" xfId="10810" xr:uid="{00000000-0005-0000-0000-00005F290000}"/>
    <cellStyle name="Calculation 2 3 9 5" xfId="10811" xr:uid="{00000000-0005-0000-0000-000060290000}"/>
    <cellStyle name="Calculation 2 30" xfId="10812" xr:uid="{00000000-0005-0000-0000-000061290000}"/>
    <cellStyle name="Calculation 2 31" xfId="10813" xr:uid="{00000000-0005-0000-0000-000062290000}"/>
    <cellStyle name="Calculation 2 32" xfId="10814" xr:uid="{00000000-0005-0000-0000-000063290000}"/>
    <cellStyle name="Calculation 2 33" xfId="10815" xr:uid="{00000000-0005-0000-0000-000064290000}"/>
    <cellStyle name="Calculation 2 34" xfId="10816" xr:uid="{00000000-0005-0000-0000-000065290000}"/>
    <cellStyle name="Calculation 2 35" xfId="10817" xr:uid="{00000000-0005-0000-0000-000066290000}"/>
    <cellStyle name="Calculation 2 36" xfId="10818" xr:uid="{00000000-0005-0000-0000-000067290000}"/>
    <cellStyle name="Calculation 2 37" xfId="10819" xr:uid="{00000000-0005-0000-0000-000068290000}"/>
    <cellStyle name="Calculation 2 38" xfId="10820" xr:uid="{00000000-0005-0000-0000-000069290000}"/>
    <cellStyle name="Calculation 2 39" xfId="10821" xr:uid="{00000000-0005-0000-0000-00006A290000}"/>
    <cellStyle name="Calculation 2 4" xfId="10822" xr:uid="{00000000-0005-0000-0000-00006B290000}"/>
    <cellStyle name="Calculation 2 4 10" xfId="10823" xr:uid="{00000000-0005-0000-0000-00006C290000}"/>
    <cellStyle name="Calculation 2 4 10 2" xfId="10824" xr:uid="{00000000-0005-0000-0000-00006D290000}"/>
    <cellStyle name="Calculation 2 4 10 2 2" xfId="10825" xr:uid="{00000000-0005-0000-0000-00006E290000}"/>
    <cellStyle name="Calculation 2 4 10 2 3" xfId="10826" xr:uid="{00000000-0005-0000-0000-00006F290000}"/>
    <cellStyle name="Calculation 2 4 10 3" xfId="10827" xr:uid="{00000000-0005-0000-0000-000070290000}"/>
    <cellStyle name="Calculation 2 4 10 3 2" xfId="10828" xr:uid="{00000000-0005-0000-0000-000071290000}"/>
    <cellStyle name="Calculation 2 4 10 4" xfId="10829" xr:uid="{00000000-0005-0000-0000-000072290000}"/>
    <cellStyle name="Calculation 2 4 10 5" xfId="10830" xr:uid="{00000000-0005-0000-0000-000073290000}"/>
    <cellStyle name="Calculation 2 4 11" xfId="10831" xr:uid="{00000000-0005-0000-0000-000074290000}"/>
    <cellStyle name="Calculation 2 4 11 2" xfId="10832" xr:uid="{00000000-0005-0000-0000-000075290000}"/>
    <cellStyle name="Calculation 2 4 11 2 2" xfId="10833" xr:uid="{00000000-0005-0000-0000-000076290000}"/>
    <cellStyle name="Calculation 2 4 11 2 3" xfId="10834" xr:uid="{00000000-0005-0000-0000-000077290000}"/>
    <cellStyle name="Calculation 2 4 11 3" xfId="10835" xr:uid="{00000000-0005-0000-0000-000078290000}"/>
    <cellStyle name="Calculation 2 4 11 3 2" xfId="10836" xr:uid="{00000000-0005-0000-0000-000079290000}"/>
    <cellStyle name="Calculation 2 4 11 4" xfId="10837" xr:uid="{00000000-0005-0000-0000-00007A290000}"/>
    <cellStyle name="Calculation 2 4 11 5" xfId="10838" xr:uid="{00000000-0005-0000-0000-00007B290000}"/>
    <cellStyle name="Calculation 2 4 12" xfId="10839" xr:uid="{00000000-0005-0000-0000-00007C290000}"/>
    <cellStyle name="Calculation 2 4 12 2" xfId="10840" xr:uid="{00000000-0005-0000-0000-00007D290000}"/>
    <cellStyle name="Calculation 2 4 12 2 2" xfId="10841" xr:uid="{00000000-0005-0000-0000-00007E290000}"/>
    <cellStyle name="Calculation 2 4 12 2 3" xfId="10842" xr:uid="{00000000-0005-0000-0000-00007F290000}"/>
    <cellStyle name="Calculation 2 4 12 3" xfId="10843" xr:uid="{00000000-0005-0000-0000-000080290000}"/>
    <cellStyle name="Calculation 2 4 12 3 2" xfId="10844" xr:uid="{00000000-0005-0000-0000-000081290000}"/>
    <cellStyle name="Calculation 2 4 12 4" xfId="10845" xr:uid="{00000000-0005-0000-0000-000082290000}"/>
    <cellStyle name="Calculation 2 4 12 5" xfId="10846" xr:uid="{00000000-0005-0000-0000-000083290000}"/>
    <cellStyle name="Calculation 2 4 13" xfId="10847" xr:uid="{00000000-0005-0000-0000-000084290000}"/>
    <cellStyle name="Calculation 2 4 13 2" xfId="10848" xr:uid="{00000000-0005-0000-0000-000085290000}"/>
    <cellStyle name="Calculation 2 4 13 2 2" xfId="10849" xr:uid="{00000000-0005-0000-0000-000086290000}"/>
    <cellStyle name="Calculation 2 4 13 2 3" xfId="10850" xr:uid="{00000000-0005-0000-0000-000087290000}"/>
    <cellStyle name="Calculation 2 4 13 3" xfId="10851" xr:uid="{00000000-0005-0000-0000-000088290000}"/>
    <cellStyle name="Calculation 2 4 13 3 2" xfId="10852" xr:uid="{00000000-0005-0000-0000-000089290000}"/>
    <cellStyle name="Calculation 2 4 13 4" xfId="10853" xr:uid="{00000000-0005-0000-0000-00008A290000}"/>
    <cellStyle name="Calculation 2 4 13 5" xfId="10854" xr:uid="{00000000-0005-0000-0000-00008B290000}"/>
    <cellStyle name="Calculation 2 4 14" xfId="10855" xr:uid="{00000000-0005-0000-0000-00008C290000}"/>
    <cellStyle name="Calculation 2 4 14 2" xfId="10856" xr:uid="{00000000-0005-0000-0000-00008D290000}"/>
    <cellStyle name="Calculation 2 4 14 2 2" xfId="10857" xr:uid="{00000000-0005-0000-0000-00008E290000}"/>
    <cellStyle name="Calculation 2 4 14 2 3" xfId="10858" xr:uid="{00000000-0005-0000-0000-00008F290000}"/>
    <cellStyle name="Calculation 2 4 14 3" xfId="10859" xr:uid="{00000000-0005-0000-0000-000090290000}"/>
    <cellStyle name="Calculation 2 4 14 3 2" xfId="10860" xr:uid="{00000000-0005-0000-0000-000091290000}"/>
    <cellStyle name="Calculation 2 4 14 4" xfId="10861" xr:uid="{00000000-0005-0000-0000-000092290000}"/>
    <cellStyle name="Calculation 2 4 14 5" xfId="10862" xr:uid="{00000000-0005-0000-0000-000093290000}"/>
    <cellStyle name="Calculation 2 4 15" xfId="10863" xr:uid="{00000000-0005-0000-0000-000094290000}"/>
    <cellStyle name="Calculation 2 4 15 2" xfId="10864" xr:uid="{00000000-0005-0000-0000-000095290000}"/>
    <cellStyle name="Calculation 2 4 15 2 2" xfId="10865" xr:uid="{00000000-0005-0000-0000-000096290000}"/>
    <cellStyle name="Calculation 2 4 15 2 3" xfId="10866" xr:uid="{00000000-0005-0000-0000-000097290000}"/>
    <cellStyle name="Calculation 2 4 15 3" xfId="10867" xr:uid="{00000000-0005-0000-0000-000098290000}"/>
    <cellStyle name="Calculation 2 4 15 3 2" xfId="10868" xr:uid="{00000000-0005-0000-0000-000099290000}"/>
    <cellStyle name="Calculation 2 4 15 4" xfId="10869" xr:uid="{00000000-0005-0000-0000-00009A290000}"/>
    <cellStyle name="Calculation 2 4 15 5" xfId="10870" xr:uid="{00000000-0005-0000-0000-00009B290000}"/>
    <cellStyle name="Calculation 2 4 16" xfId="10871" xr:uid="{00000000-0005-0000-0000-00009C290000}"/>
    <cellStyle name="Calculation 2 4 16 2" xfId="10872" xr:uid="{00000000-0005-0000-0000-00009D290000}"/>
    <cellStyle name="Calculation 2 4 16 2 2" xfId="10873" xr:uid="{00000000-0005-0000-0000-00009E290000}"/>
    <cellStyle name="Calculation 2 4 16 2 3" xfId="10874" xr:uid="{00000000-0005-0000-0000-00009F290000}"/>
    <cellStyle name="Calculation 2 4 16 3" xfId="10875" xr:uid="{00000000-0005-0000-0000-0000A0290000}"/>
    <cellStyle name="Calculation 2 4 16 3 2" xfId="10876" xr:uid="{00000000-0005-0000-0000-0000A1290000}"/>
    <cellStyle name="Calculation 2 4 16 4" xfId="10877" xr:uid="{00000000-0005-0000-0000-0000A2290000}"/>
    <cellStyle name="Calculation 2 4 16 5" xfId="10878" xr:uid="{00000000-0005-0000-0000-0000A3290000}"/>
    <cellStyle name="Calculation 2 4 17" xfId="10879" xr:uid="{00000000-0005-0000-0000-0000A4290000}"/>
    <cellStyle name="Calculation 2 4 17 2" xfId="10880" xr:uid="{00000000-0005-0000-0000-0000A5290000}"/>
    <cellStyle name="Calculation 2 4 17 2 2" xfId="10881" xr:uid="{00000000-0005-0000-0000-0000A6290000}"/>
    <cellStyle name="Calculation 2 4 17 2 3" xfId="10882" xr:uid="{00000000-0005-0000-0000-0000A7290000}"/>
    <cellStyle name="Calculation 2 4 17 3" xfId="10883" xr:uid="{00000000-0005-0000-0000-0000A8290000}"/>
    <cellStyle name="Calculation 2 4 17 3 2" xfId="10884" xr:uid="{00000000-0005-0000-0000-0000A9290000}"/>
    <cellStyle name="Calculation 2 4 17 4" xfId="10885" xr:uid="{00000000-0005-0000-0000-0000AA290000}"/>
    <cellStyle name="Calculation 2 4 17 5" xfId="10886" xr:uid="{00000000-0005-0000-0000-0000AB290000}"/>
    <cellStyle name="Calculation 2 4 18" xfId="10887" xr:uid="{00000000-0005-0000-0000-0000AC290000}"/>
    <cellStyle name="Calculation 2 4 18 2" xfId="10888" xr:uid="{00000000-0005-0000-0000-0000AD290000}"/>
    <cellStyle name="Calculation 2 4 18 2 2" xfId="10889" xr:uid="{00000000-0005-0000-0000-0000AE290000}"/>
    <cellStyle name="Calculation 2 4 18 2 3" xfId="10890" xr:uid="{00000000-0005-0000-0000-0000AF290000}"/>
    <cellStyle name="Calculation 2 4 18 3" xfId="10891" xr:uid="{00000000-0005-0000-0000-0000B0290000}"/>
    <cellStyle name="Calculation 2 4 18 3 2" xfId="10892" xr:uid="{00000000-0005-0000-0000-0000B1290000}"/>
    <cellStyle name="Calculation 2 4 18 4" xfId="10893" xr:uid="{00000000-0005-0000-0000-0000B2290000}"/>
    <cellStyle name="Calculation 2 4 18 5" xfId="10894" xr:uid="{00000000-0005-0000-0000-0000B3290000}"/>
    <cellStyle name="Calculation 2 4 19" xfId="10895" xr:uid="{00000000-0005-0000-0000-0000B4290000}"/>
    <cellStyle name="Calculation 2 4 19 2" xfId="10896" xr:uid="{00000000-0005-0000-0000-0000B5290000}"/>
    <cellStyle name="Calculation 2 4 19 2 2" xfId="10897" xr:uid="{00000000-0005-0000-0000-0000B6290000}"/>
    <cellStyle name="Calculation 2 4 19 2 3" xfId="10898" xr:uid="{00000000-0005-0000-0000-0000B7290000}"/>
    <cellStyle name="Calculation 2 4 19 3" xfId="10899" xr:uid="{00000000-0005-0000-0000-0000B8290000}"/>
    <cellStyle name="Calculation 2 4 19 3 2" xfId="10900" xr:uid="{00000000-0005-0000-0000-0000B9290000}"/>
    <cellStyle name="Calculation 2 4 19 4" xfId="10901" xr:uid="{00000000-0005-0000-0000-0000BA290000}"/>
    <cellStyle name="Calculation 2 4 19 5" xfId="10902" xr:uid="{00000000-0005-0000-0000-0000BB290000}"/>
    <cellStyle name="Calculation 2 4 2" xfId="10903" xr:uid="{00000000-0005-0000-0000-0000BC290000}"/>
    <cellStyle name="Calculation 2 4 2 2" xfId="10904" xr:uid="{00000000-0005-0000-0000-0000BD290000}"/>
    <cellStyle name="Calculation 2 4 2 2 2" xfId="10905" xr:uid="{00000000-0005-0000-0000-0000BE290000}"/>
    <cellStyle name="Calculation 2 4 2 2 3" xfId="10906" xr:uid="{00000000-0005-0000-0000-0000BF290000}"/>
    <cellStyle name="Calculation 2 4 2 3" xfId="10907" xr:uid="{00000000-0005-0000-0000-0000C0290000}"/>
    <cellStyle name="Calculation 2 4 2 3 2" xfId="10908" xr:uid="{00000000-0005-0000-0000-0000C1290000}"/>
    <cellStyle name="Calculation 2 4 2 4" xfId="10909" xr:uid="{00000000-0005-0000-0000-0000C2290000}"/>
    <cellStyle name="Calculation 2 4 2 5" xfId="10910" xr:uid="{00000000-0005-0000-0000-0000C3290000}"/>
    <cellStyle name="Calculation 2 4 20" xfId="10911" xr:uid="{00000000-0005-0000-0000-0000C4290000}"/>
    <cellStyle name="Calculation 2 4 20 2" xfId="10912" xr:uid="{00000000-0005-0000-0000-0000C5290000}"/>
    <cellStyle name="Calculation 2 4 20 2 2" xfId="10913" xr:uid="{00000000-0005-0000-0000-0000C6290000}"/>
    <cellStyle name="Calculation 2 4 20 2 3" xfId="10914" xr:uid="{00000000-0005-0000-0000-0000C7290000}"/>
    <cellStyle name="Calculation 2 4 20 3" xfId="10915" xr:uid="{00000000-0005-0000-0000-0000C8290000}"/>
    <cellStyle name="Calculation 2 4 20 4" xfId="10916" xr:uid="{00000000-0005-0000-0000-0000C9290000}"/>
    <cellStyle name="Calculation 2 4 20 5" xfId="10917" xr:uid="{00000000-0005-0000-0000-0000CA290000}"/>
    <cellStyle name="Calculation 2 4 21" xfId="10918" xr:uid="{00000000-0005-0000-0000-0000CB290000}"/>
    <cellStyle name="Calculation 2 4 21 2" xfId="10919" xr:uid="{00000000-0005-0000-0000-0000CC290000}"/>
    <cellStyle name="Calculation 2 4 22" xfId="10920" xr:uid="{00000000-0005-0000-0000-0000CD290000}"/>
    <cellStyle name="Calculation 2 4 22 2" xfId="10921" xr:uid="{00000000-0005-0000-0000-0000CE290000}"/>
    <cellStyle name="Calculation 2 4 23" xfId="10922" xr:uid="{00000000-0005-0000-0000-0000CF290000}"/>
    <cellStyle name="Calculation 2 4 3" xfId="10923" xr:uid="{00000000-0005-0000-0000-0000D0290000}"/>
    <cellStyle name="Calculation 2 4 3 2" xfId="10924" xr:uid="{00000000-0005-0000-0000-0000D1290000}"/>
    <cellStyle name="Calculation 2 4 3 2 2" xfId="10925" xr:uid="{00000000-0005-0000-0000-0000D2290000}"/>
    <cellStyle name="Calculation 2 4 3 2 3" xfId="10926" xr:uid="{00000000-0005-0000-0000-0000D3290000}"/>
    <cellStyle name="Calculation 2 4 3 3" xfId="10927" xr:uid="{00000000-0005-0000-0000-0000D4290000}"/>
    <cellStyle name="Calculation 2 4 3 3 2" xfId="10928" xr:uid="{00000000-0005-0000-0000-0000D5290000}"/>
    <cellStyle name="Calculation 2 4 3 4" xfId="10929" xr:uid="{00000000-0005-0000-0000-0000D6290000}"/>
    <cellStyle name="Calculation 2 4 3 5" xfId="10930" xr:uid="{00000000-0005-0000-0000-0000D7290000}"/>
    <cellStyle name="Calculation 2 4 4" xfId="10931" xr:uid="{00000000-0005-0000-0000-0000D8290000}"/>
    <cellStyle name="Calculation 2 4 4 2" xfId="10932" xr:uid="{00000000-0005-0000-0000-0000D9290000}"/>
    <cellStyle name="Calculation 2 4 4 2 2" xfId="10933" xr:uid="{00000000-0005-0000-0000-0000DA290000}"/>
    <cellStyle name="Calculation 2 4 4 2 3" xfId="10934" xr:uid="{00000000-0005-0000-0000-0000DB290000}"/>
    <cellStyle name="Calculation 2 4 4 3" xfId="10935" xr:uid="{00000000-0005-0000-0000-0000DC290000}"/>
    <cellStyle name="Calculation 2 4 4 3 2" xfId="10936" xr:uid="{00000000-0005-0000-0000-0000DD290000}"/>
    <cellStyle name="Calculation 2 4 4 4" xfId="10937" xr:uid="{00000000-0005-0000-0000-0000DE290000}"/>
    <cellStyle name="Calculation 2 4 4 5" xfId="10938" xr:uid="{00000000-0005-0000-0000-0000DF290000}"/>
    <cellStyle name="Calculation 2 4 5" xfId="10939" xr:uid="{00000000-0005-0000-0000-0000E0290000}"/>
    <cellStyle name="Calculation 2 4 5 2" xfId="10940" xr:uid="{00000000-0005-0000-0000-0000E1290000}"/>
    <cellStyle name="Calculation 2 4 5 2 2" xfId="10941" xr:uid="{00000000-0005-0000-0000-0000E2290000}"/>
    <cellStyle name="Calculation 2 4 5 2 3" xfId="10942" xr:uid="{00000000-0005-0000-0000-0000E3290000}"/>
    <cellStyle name="Calculation 2 4 5 3" xfId="10943" xr:uid="{00000000-0005-0000-0000-0000E4290000}"/>
    <cellStyle name="Calculation 2 4 5 3 2" xfId="10944" xr:uid="{00000000-0005-0000-0000-0000E5290000}"/>
    <cellStyle name="Calculation 2 4 5 4" xfId="10945" xr:uid="{00000000-0005-0000-0000-0000E6290000}"/>
    <cellStyle name="Calculation 2 4 5 5" xfId="10946" xr:uid="{00000000-0005-0000-0000-0000E7290000}"/>
    <cellStyle name="Calculation 2 4 6" xfId="10947" xr:uid="{00000000-0005-0000-0000-0000E8290000}"/>
    <cellStyle name="Calculation 2 4 6 2" xfId="10948" xr:uid="{00000000-0005-0000-0000-0000E9290000}"/>
    <cellStyle name="Calculation 2 4 6 2 2" xfId="10949" xr:uid="{00000000-0005-0000-0000-0000EA290000}"/>
    <cellStyle name="Calculation 2 4 6 2 3" xfId="10950" xr:uid="{00000000-0005-0000-0000-0000EB290000}"/>
    <cellStyle name="Calculation 2 4 6 3" xfId="10951" xr:uid="{00000000-0005-0000-0000-0000EC290000}"/>
    <cellStyle name="Calculation 2 4 6 3 2" xfId="10952" xr:uid="{00000000-0005-0000-0000-0000ED290000}"/>
    <cellStyle name="Calculation 2 4 6 4" xfId="10953" xr:uid="{00000000-0005-0000-0000-0000EE290000}"/>
    <cellStyle name="Calculation 2 4 6 5" xfId="10954" xr:uid="{00000000-0005-0000-0000-0000EF290000}"/>
    <cellStyle name="Calculation 2 4 7" xfId="10955" xr:uid="{00000000-0005-0000-0000-0000F0290000}"/>
    <cellStyle name="Calculation 2 4 7 2" xfId="10956" xr:uid="{00000000-0005-0000-0000-0000F1290000}"/>
    <cellStyle name="Calculation 2 4 7 2 2" xfId="10957" xr:uid="{00000000-0005-0000-0000-0000F2290000}"/>
    <cellStyle name="Calculation 2 4 7 2 3" xfId="10958" xr:uid="{00000000-0005-0000-0000-0000F3290000}"/>
    <cellStyle name="Calculation 2 4 7 3" xfId="10959" xr:uid="{00000000-0005-0000-0000-0000F4290000}"/>
    <cellStyle name="Calculation 2 4 7 3 2" xfId="10960" xr:uid="{00000000-0005-0000-0000-0000F5290000}"/>
    <cellStyle name="Calculation 2 4 7 4" xfId="10961" xr:uid="{00000000-0005-0000-0000-0000F6290000}"/>
    <cellStyle name="Calculation 2 4 7 5" xfId="10962" xr:uid="{00000000-0005-0000-0000-0000F7290000}"/>
    <cellStyle name="Calculation 2 4 8" xfId="10963" xr:uid="{00000000-0005-0000-0000-0000F8290000}"/>
    <cellStyle name="Calculation 2 4 8 2" xfId="10964" xr:uid="{00000000-0005-0000-0000-0000F9290000}"/>
    <cellStyle name="Calculation 2 4 8 2 2" xfId="10965" xr:uid="{00000000-0005-0000-0000-0000FA290000}"/>
    <cellStyle name="Calculation 2 4 8 2 3" xfId="10966" xr:uid="{00000000-0005-0000-0000-0000FB290000}"/>
    <cellStyle name="Calculation 2 4 8 3" xfId="10967" xr:uid="{00000000-0005-0000-0000-0000FC290000}"/>
    <cellStyle name="Calculation 2 4 8 3 2" xfId="10968" xr:uid="{00000000-0005-0000-0000-0000FD290000}"/>
    <cellStyle name="Calculation 2 4 8 4" xfId="10969" xr:uid="{00000000-0005-0000-0000-0000FE290000}"/>
    <cellStyle name="Calculation 2 4 8 5" xfId="10970" xr:uid="{00000000-0005-0000-0000-0000FF290000}"/>
    <cellStyle name="Calculation 2 4 9" xfId="10971" xr:uid="{00000000-0005-0000-0000-0000002A0000}"/>
    <cellStyle name="Calculation 2 4 9 2" xfId="10972" xr:uid="{00000000-0005-0000-0000-0000012A0000}"/>
    <cellStyle name="Calculation 2 4 9 2 2" xfId="10973" xr:uid="{00000000-0005-0000-0000-0000022A0000}"/>
    <cellStyle name="Calculation 2 4 9 2 3" xfId="10974" xr:uid="{00000000-0005-0000-0000-0000032A0000}"/>
    <cellStyle name="Calculation 2 4 9 3" xfId="10975" xr:uid="{00000000-0005-0000-0000-0000042A0000}"/>
    <cellStyle name="Calculation 2 4 9 3 2" xfId="10976" xr:uid="{00000000-0005-0000-0000-0000052A0000}"/>
    <cellStyle name="Calculation 2 4 9 4" xfId="10977" xr:uid="{00000000-0005-0000-0000-0000062A0000}"/>
    <cellStyle name="Calculation 2 4 9 5" xfId="10978" xr:uid="{00000000-0005-0000-0000-0000072A0000}"/>
    <cellStyle name="Calculation 2 40" xfId="10979" xr:uid="{00000000-0005-0000-0000-0000082A0000}"/>
    <cellStyle name="Calculation 2 41" xfId="10980" xr:uid="{00000000-0005-0000-0000-0000092A0000}"/>
    <cellStyle name="Calculation 2 42" xfId="10981" xr:uid="{00000000-0005-0000-0000-00000A2A0000}"/>
    <cellStyle name="Calculation 2 43" xfId="10982" xr:uid="{00000000-0005-0000-0000-00000B2A0000}"/>
    <cellStyle name="Calculation 2 44" xfId="10983" xr:uid="{00000000-0005-0000-0000-00000C2A0000}"/>
    <cellStyle name="Calculation 2 45" xfId="55597" xr:uid="{00000000-0005-0000-0000-00000D2A0000}"/>
    <cellStyle name="Calculation 2 5" xfId="10984" xr:uid="{00000000-0005-0000-0000-00000E2A0000}"/>
    <cellStyle name="Calculation 2 5 10" xfId="10985" xr:uid="{00000000-0005-0000-0000-00000F2A0000}"/>
    <cellStyle name="Calculation 2 5 10 2" xfId="10986" xr:uid="{00000000-0005-0000-0000-0000102A0000}"/>
    <cellStyle name="Calculation 2 5 10 2 2" xfId="10987" xr:uid="{00000000-0005-0000-0000-0000112A0000}"/>
    <cellStyle name="Calculation 2 5 10 2 3" xfId="10988" xr:uid="{00000000-0005-0000-0000-0000122A0000}"/>
    <cellStyle name="Calculation 2 5 10 3" xfId="10989" xr:uid="{00000000-0005-0000-0000-0000132A0000}"/>
    <cellStyle name="Calculation 2 5 10 3 2" xfId="10990" xr:uid="{00000000-0005-0000-0000-0000142A0000}"/>
    <cellStyle name="Calculation 2 5 10 4" xfId="10991" xr:uid="{00000000-0005-0000-0000-0000152A0000}"/>
    <cellStyle name="Calculation 2 5 10 5" xfId="10992" xr:uid="{00000000-0005-0000-0000-0000162A0000}"/>
    <cellStyle name="Calculation 2 5 11" xfId="10993" xr:uid="{00000000-0005-0000-0000-0000172A0000}"/>
    <cellStyle name="Calculation 2 5 11 2" xfId="10994" xr:uid="{00000000-0005-0000-0000-0000182A0000}"/>
    <cellStyle name="Calculation 2 5 11 2 2" xfId="10995" xr:uid="{00000000-0005-0000-0000-0000192A0000}"/>
    <cellStyle name="Calculation 2 5 11 2 3" xfId="10996" xr:uid="{00000000-0005-0000-0000-00001A2A0000}"/>
    <cellStyle name="Calculation 2 5 11 3" xfId="10997" xr:uid="{00000000-0005-0000-0000-00001B2A0000}"/>
    <cellStyle name="Calculation 2 5 11 3 2" xfId="10998" xr:uid="{00000000-0005-0000-0000-00001C2A0000}"/>
    <cellStyle name="Calculation 2 5 11 4" xfId="10999" xr:uid="{00000000-0005-0000-0000-00001D2A0000}"/>
    <cellStyle name="Calculation 2 5 11 5" xfId="11000" xr:uid="{00000000-0005-0000-0000-00001E2A0000}"/>
    <cellStyle name="Calculation 2 5 12" xfId="11001" xr:uid="{00000000-0005-0000-0000-00001F2A0000}"/>
    <cellStyle name="Calculation 2 5 12 2" xfId="11002" xr:uid="{00000000-0005-0000-0000-0000202A0000}"/>
    <cellStyle name="Calculation 2 5 12 2 2" xfId="11003" xr:uid="{00000000-0005-0000-0000-0000212A0000}"/>
    <cellStyle name="Calculation 2 5 12 2 3" xfId="11004" xr:uid="{00000000-0005-0000-0000-0000222A0000}"/>
    <cellStyle name="Calculation 2 5 12 3" xfId="11005" xr:uid="{00000000-0005-0000-0000-0000232A0000}"/>
    <cellStyle name="Calculation 2 5 12 3 2" xfId="11006" xr:uid="{00000000-0005-0000-0000-0000242A0000}"/>
    <cellStyle name="Calculation 2 5 12 4" xfId="11007" xr:uid="{00000000-0005-0000-0000-0000252A0000}"/>
    <cellStyle name="Calculation 2 5 12 5" xfId="11008" xr:uid="{00000000-0005-0000-0000-0000262A0000}"/>
    <cellStyle name="Calculation 2 5 13" xfId="11009" xr:uid="{00000000-0005-0000-0000-0000272A0000}"/>
    <cellStyle name="Calculation 2 5 13 2" xfId="11010" xr:uid="{00000000-0005-0000-0000-0000282A0000}"/>
    <cellStyle name="Calculation 2 5 13 2 2" xfId="11011" xr:uid="{00000000-0005-0000-0000-0000292A0000}"/>
    <cellStyle name="Calculation 2 5 13 2 3" xfId="11012" xr:uid="{00000000-0005-0000-0000-00002A2A0000}"/>
    <cellStyle name="Calculation 2 5 13 3" xfId="11013" xr:uid="{00000000-0005-0000-0000-00002B2A0000}"/>
    <cellStyle name="Calculation 2 5 13 3 2" xfId="11014" xr:uid="{00000000-0005-0000-0000-00002C2A0000}"/>
    <cellStyle name="Calculation 2 5 13 4" xfId="11015" xr:uid="{00000000-0005-0000-0000-00002D2A0000}"/>
    <cellStyle name="Calculation 2 5 13 5" xfId="11016" xr:uid="{00000000-0005-0000-0000-00002E2A0000}"/>
    <cellStyle name="Calculation 2 5 14" xfId="11017" xr:uid="{00000000-0005-0000-0000-00002F2A0000}"/>
    <cellStyle name="Calculation 2 5 14 2" xfId="11018" xr:uid="{00000000-0005-0000-0000-0000302A0000}"/>
    <cellStyle name="Calculation 2 5 14 2 2" xfId="11019" xr:uid="{00000000-0005-0000-0000-0000312A0000}"/>
    <cellStyle name="Calculation 2 5 14 2 3" xfId="11020" xr:uid="{00000000-0005-0000-0000-0000322A0000}"/>
    <cellStyle name="Calculation 2 5 14 3" xfId="11021" xr:uid="{00000000-0005-0000-0000-0000332A0000}"/>
    <cellStyle name="Calculation 2 5 14 3 2" xfId="11022" xr:uid="{00000000-0005-0000-0000-0000342A0000}"/>
    <cellStyle name="Calculation 2 5 14 4" xfId="11023" xr:uid="{00000000-0005-0000-0000-0000352A0000}"/>
    <cellStyle name="Calculation 2 5 14 5" xfId="11024" xr:uid="{00000000-0005-0000-0000-0000362A0000}"/>
    <cellStyle name="Calculation 2 5 15" xfId="11025" xr:uid="{00000000-0005-0000-0000-0000372A0000}"/>
    <cellStyle name="Calculation 2 5 15 2" xfId="11026" xr:uid="{00000000-0005-0000-0000-0000382A0000}"/>
    <cellStyle name="Calculation 2 5 15 2 2" xfId="11027" xr:uid="{00000000-0005-0000-0000-0000392A0000}"/>
    <cellStyle name="Calculation 2 5 15 2 3" xfId="11028" xr:uid="{00000000-0005-0000-0000-00003A2A0000}"/>
    <cellStyle name="Calculation 2 5 15 3" xfId="11029" xr:uid="{00000000-0005-0000-0000-00003B2A0000}"/>
    <cellStyle name="Calculation 2 5 15 3 2" xfId="11030" xr:uid="{00000000-0005-0000-0000-00003C2A0000}"/>
    <cellStyle name="Calculation 2 5 15 4" xfId="11031" xr:uid="{00000000-0005-0000-0000-00003D2A0000}"/>
    <cellStyle name="Calculation 2 5 15 5" xfId="11032" xr:uid="{00000000-0005-0000-0000-00003E2A0000}"/>
    <cellStyle name="Calculation 2 5 16" xfId="11033" xr:uid="{00000000-0005-0000-0000-00003F2A0000}"/>
    <cellStyle name="Calculation 2 5 16 2" xfId="11034" xr:uid="{00000000-0005-0000-0000-0000402A0000}"/>
    <cellStyle name="Calculation 2 5 16 2 2" xfId="11035" xr:uid="{00000000-0005-0000-0000-0000412A0000}"/>
    <cellStyle name="Calculation 2 5 16 2 3" xfId="11036" xr:uid="{00000000-0005-0000-0000-0000422A0000}"/>
    <cellStyle name="Calculation 2 5 16 3" xfId="11037" xr:uid="{00000000-0005-0000-0000-0000432A0000}"/>
    <cellStyle name="Calculation 2 5 16 3 2" xfId="11038" xr:uid="{00000000-0005-0000-0000-0000442A0000}"/>
    <cellStyle name="Calculation 2 5 16 4" xfId="11039" xr:uid="{00000000-0005-0000-0000-0000452A0000}"/>
    <cellStyle name="Calculation 2 5 16 5" xfId="11040" xr:uid="{00000000-0005-0000-0000-0000462A0000}"/>
    <cellStyle name="Calculation 2 5 17" xfId="11041" xr:uid="{00000000-0005-0000-0000-0000472A0000}"/>
    <cellStyle name="Calculation 2 5 17 2" xfId="11042" xr:uid="{00000000-0005-0000-0000-0000482A0000}"/>
    <cellStyle name="Calculation 2 5 17 2 2" xfId="11043" xr:uid="{00000000-0005-0000-0000-0000492A0000}"/>
    <cellStyle name="Calculation 2 5 17 2 3" xfId="11044" xr:uid="{00000000-0005-0000-0000-00004A2A0000}"/>
    <cellStyle name="Calculation 2 5 17 3" xfId="11045" xr:uid="{00000000-0005-0000-0000-00004B2A0000}"/>
    <cellStyle name="Calculation 2 5 17 3 2" xfId="11046" xr:uid="{00000000-0005-0000-0000-00004C2A0000}"/>
    <cellStyle name="Calculation 2 5 17 4" xfId="11047" xr:uid="{00000000-0005-0000-0000-00004D2A0000}"/>
    <cellStyle name="Calculation 2 5 17 5" xfId="11048" xr:uid="{00000000-0005-0000-0000-00004E2A0000}"/>
    <cellStyle name="Calculation 2 5 18" xfId="11049" xr:uid="{00000000-0005-0000-0000-00004F2A0000}"/>
    <cellStyle name="Calculation 2 5 18 2" xfId="11050" xr:uid="{00000000-0005-0000-0000-0000502A0000}"/>
    <cellStyle name="Calculation 2 5 18 2 2" xfId="11051" xr:uid="{00000000-0005-0000-0000-0000512A0000}"/>
    <cellStyle name="Calculation 2 5 18 2 3" xfId="11052" xr:uid="{00000000-0005-0000-0000-0000522A0000}"/>
    <cellStyle name="Calculation 2 5 18 3" xfId="11053" xr:uid="{00000000-0005-0000-0000-0000532A0000}"/>
    <cellStyle name="Calculation 2 5 18 3 2" xfId="11054" xr:uid="{00000000-0005-0000-0000-0000542A0000}"/>
    <cellStyle name="Calculation 2 5 18 4" xfId="11055" xr:uid="{00000000-0005-0000-0000-0000552A0000}"/>
    <cellStyle name="Calculation 2 5 18 5" xfId="11056" xr:uid="{00000000-0005-0000-0000-0000562A0000}"/>
    <cellStyle name="Calculation 2 5 19" xfId="11057" xr:uid="{00000000-0005-0000-0000-0000572A0000}"/>
    <cellStyle name="Calculation 2 5 19 2" xfId="11058" xr:uid="{00000000-0005-0000-0000-0000582A0000}"/>
    <cellStyle name="Calculation 2 5 19 2 2" xfId="11059" xr:uid="{00000000-0005-0000-0000-0000592A0000}"/>
    <cellStyle name="Calculation 2 5 19 2 3" xfId="11060" xr:uid="{00000000-0005-0000-0000-00005A2A0000}"/>
    <cellStyle name="Calculation 2 5 19 3" xfId="11061" xr:uid="{00000000-0005-0000-0000-00005B2A0000}"/>
    <cellStyle name="Calculation 2 5 19 3 2" xfId="11062" xr:uid="{00000000-0005-0000-0000-00005C2A0000}"/>
    <cellStyle name="Calculation 2 5 19 4" xfId="11063" xr:uid="{00000000-0005-0000-0000-00005D2A0000}"/>
    <cellStyle name="Calculation 2 5 19 5" xfId="11064" xr:uid="{00000000-0005-0000-0000-00005E2A0000}"/>
    <cellStyle name="Calculation 2 5 2" xfId="11065" xr:uid="{00000000-0005-0000-0000-00005F2A0000}"/>
    <cellStyle name="Calculation 2 5 2 2" xfId="11066" xr:uid="{00000000-0005-0000-0000-0000602A0000}"/>
    <cellStyle name="Calculation 2 5 2 2 2" xfId="11067" xr:uid="{00000000-0005-0000-0000-0000612A0000}"/>
    <cellStyle name="Calculation 2 5 2 2 3" xfId="11068" xr:uid="{00000000-0005-0000-0000-0000622A0000}"/>
    <cellStyle name="Calculation 2 5 2 3" xfId="11069" xr:uid="{00000000-0005-0000-0000-0000632A0000}"/>
    <cellStyle name="Calculation 2 5 2 3 2" xfId="11070" xr:uid="{00000000-0005-0000-0000-0000642A0000}"/>
    <cellStyle name="Calculation 2 5 2 4" xfId="11071" xr:uid="{00000000-0005-0000-0000-0000652A0000}"/>
    <cellStyle name="Calculation 2 5 2 5" xfId="11072" xr:uid="{00000000-0005-0000-0000-0000662A0000}"/>
    <cellStyle name="Calculation 2 5 20" xfId="11073" xr:uid="{00000000-0005-0000-0000-0000672A0000}"/>
    <cellStyle name="Calculation 2 5 20 2" xfId="11074" xr:uid="{00000000-0005-0000-0000-0000682A0000}"/>
    <cellStyle name="Calculation 2 5 20 2 2" xfId="11075" xr:uid="{00000000-0005-0000-0000-0000692A0000}"/>
    <cellStyle name="Calculation 2 5 20 2 3" xfId="11076" xr:uid="{00000000-0005-0000-0000-00006A2A0000}"/>
    <cellStyle name="Calculation 2 5 20 3" xfId="11077" xr:uid="{00000000-0005-0000-0000-00006B2A0000}"/>
    <cellStyle name="Calculation 2 5 20 4" xfId="11078" xr:uid="{00000000-0005-0000-0000-00006C2A0000}"/>
    <cellStyle name="Calculation 2 5 20 5" xfId="11079" xr:uid="{00000000-0005-0000-0000-00006D2A0000}"/>
    <cellStyle name="Calculation 2 5 21" xfId="11080" xr:uid="{00000000-0005-0000-0000-00006E2A0000}"/>
    <cellStyle name="Calculation 2 5 21 2" xfId="11081" xr:uid="{00000000-0005-0000-0000-00006F2A0000}"/>
    <cellStyle name="Calculation 2 5 22" xfId="11082" xr:uid="{00000000-0005-0000-0000-0000702A0000}"/>
    <cellStyle name="Calculation 2 5 22 2" xfId="11083" xr:uid="{00000000-0005-0000-0000-0000712A0000}"/>
    <cellStyle name="Calculation 2 5 23" xfId="11084" xr:uid="{00000000-0005-0000-0000-0000722A0000}"/>
    <cellStyle name="Calculation 2 5 3" xfId="11085" xr:uid="{00000000-0005-0000-0000-0000732A0000}"/>
    <cellStyle name="Calculation 2 5 3 2" xfId="11086" xr:uid="{00000000-0005-0000-0000-0000742A0000}"/>
    <cellStyle name="Calculation 2 5 3 2 2" xfId="11087" xr:uid="{00000000-0005-0000-0000-0000752A0000}"/>
    <cellStyle name="Calculation 2 5 3 2 3" xfId="11088" xr:uid="{00000000-0005-0000-0000-0000762A0000}"/>
    <cellStyle name="Calculation 2 5 3 3" xfId="11089" xr:uid="{00000000-0005-0000-0000-0000772A0000}"/>
    <cellStyle name="Calculation 2 5 3 3 2" xfId="11090" xr:uid="{00000000-0005-0000-0000-0000782A0000}"/>
    <cellStyle name="Calculation 2 5 3 4" xfId="11091" xr:uid="{00000000-0005-0000-0000-0000792A0000}"/>
    <cellStyle name="Calculation 2 5 3 5" xfId="11092" xr:uid="{00000000-0005-0000-0000-00007A2A0000}"/>
    <cellStyle name="Calculation 2 5 4" xfId="11093" xr:uid="{00000000-0005-0000-0000-00007B2A0000}"/>
    <cellStyle name="Calculation 2 5 4 2" xfId="11094" xr:uid="{00000000-0005-0000-0000-00007C2A0000}"/>
    <cellStyle name="Calculation 2 5 4 2 2" xfId="11095" xr:uid="{00000000-0005-0000-0000-00007D2A0000}"/>
    <cellStyle name="Calculation 2 5 4 2 3" xfId="11096" xr:uid="{00000000-0005-0000-0000-00007E2A0000}"/>
    <cellStyle name="Calculation 2 5 4 3" xfId="11097" xr:uid="{00000000-0005-0000-0000-00007F2A0000}"/>
    <cellStyle name="Calculation 2 5 4 3 2" xfId="11098" xr:uid="{00000000-0005-0000-0000-0000802A0000}"/>
    <cellStyle name="Calculation 2 5 4 4" xfId="11099" xr:uid="{00000000-0005-0000-0000-0000812A0000}"/>
    <cellStyle name="Calculation 2 5 4 5" xfId="11100" xr:uid="{00000000-0005-0000-0000-0000822A0000}"/>
    <cellStyle name="Calculation 2 5 5" xfId="11101" xr:uid="{00000000-0005-0000-0000-0000832A0000}"/>
    <cellStyle name="Calculation 2 5 5 2" xfId="11102" xr:uid="{00000000-0005-0000-0000-0000842A0000}"/>
    <cellStyle name="Calculation 2 5 5 2 2" xfId="11103" xr:uid="{00000000-0005-0000-0000-0000852A0000}"/>
    <cellStyle name="Calculation 2 5 5 2 3" xfId="11104" xr:uid="{00000000-0005-0000-0000-0000862A0000}"/>
    <cellStyle name="Calculation 2 5 5 3" xfId="11105" xr:uid="{00000000-0005-0000-0000-0000872A0000}"/>
    <cellStyle name="Calculation 2 5 5 3 2" xfId="11106" xr:uid="{00000000-0005-0000-0000-0000882A0000}"/>
    <cellStyle name="Calculation 2 5 5 4" xfId="11107" xr:uid="{00000000-0005-0000-0000-0000892A0000}"/>
    <cellStyle name="Calculation 2 5 5 5" xfId="11108" xr:uid="{00000000-0005-0000-0000-00008A2A0000}"/>
    <cellStyle name="Calculation 2 5 6" xfId="11109" xr:uid="{00000000-0005-0000-0000-00008B2A0000}"/>
    <cellStyle name="Calculation 2 5 6 2" xfId="11110" xr:uid="{00000000-0005-0000-0000-00008C2A0000}"/>
    <cellStyle name="Calculation 2 5 6 2 2" xfId="11111" xr:uid="{00000000-0005-0000-0000-00008D2A0000}"/>
    <cellStyle name="Calculation 2 5 6 2 3" xfId="11112" xr:uid="{00000000-0005-0000-0000-00008E2A0000}"/>
    <cellStyle name="Calculation 2 5 6 3" xfId="11113" xr:uid="{00000000-0005-0000-0000-00008F2A0000}"/>
    <cellStyle name="Calculation 2 5 6 3 2" xfId="11114" xr:uid="{00000000-0005-0000-0000-0000902A0000}"/>
    <cellStyle name="Calculation 2 5 6 4" xfId="11115" xr:uid="{00000000-0005-0000-0000-0000912A0000}"/>
    <cellStyle name="Calculation 2 5 6 5" xfId="11116" xr:uid="{00000000-0005-0000-0000-0000922A0000}"/>
    <cellStyle name="Calculation 2 5 7" xfId="11117" xr:uid="{00000000-0005-0000-0000-0000932A0000}"/>
    <cellStyle name="Calculation 2 5 7 2" xfId="11118" xr:uid="{00000000-0005-0000-0000-0000942A0000}"/>
    <cellStyle name="Calculation 2 5 7 2 2" xfId="11119" xr:uid="{00000000-0005-0000-0000-0000952A0000}"/>
    <cellStyle name="Calculation 2 5 7 2 3" xfId="11120" xr:uid="{00000000-0005-0000-0000-0000962A0000}"/>
    <cellStyle name="Calculation 2 5 7 3" xfId="11121" xr:uid="{00000000-0005-0000-0000-0000972A0000}"/>
    <cellStyle name="Calculation 2 5 7 3 2" xfId="11122" xr:uid="{00000000-0005-0000-0000-0000982A0000}"/>
    <cellStyle name="Calculation 2 5 7 4" xfId="11123" xr:uid="{00000000-0005-0000-0000-0000992A0000}"/>
    <cellStyle name="Calculation 2 5 7 5" xfId="11124" xr:uid="{00000000-0005-0000-0000-00009A2A0000}"/>
    <cellStyle name="Calculation 2 5 8" xfId="11125" xr:uid="{00000000-0005-0000-0000-00009B2A0000}"/>
    <cellStyle name="Calculation 2 5 8 2" xfId="11126" xr:uid="{00000000-0005-0000-0000-00009C2A0000}"/>
    <cellStyle name="Calculation 2 5 8 2 2" xfId="11127" xr:uid="{00000000-0005-0000-0000-00009D2A0000}"/>
    <cellStyle name="Calculation 2 5 8 2 3" xfId="11128" xr:uid="{00000000-0005-0000-0000-00009E2A0000}"/>
    <cellStyle name="Calculation 2 5 8 3" xfId="11129" xr:uid="{00000000-0005-0000-0000-00009F2A0000}"/>
    <cellStyle name="Calculation 2 5 8 3 2" xfId="11130" xr:uid="{00000000-0005-0000-0000-0000A02A0000}"/>
    <cellStyle name="Calculation 2 5 8 4" xfId="11131" xr:uid="{00000000-0005-0000-0000-0000A12A0000}"/>
    <cellStyle name="Calculation 2 5 8 5" xfId="11132" xr:uid="{00000000-0005-0000-0000-0000A22A0000}"/>
    <cellStyle name="Calculation 2 5 9" xfId="11133" xr:uid="{00000000-0005-0000-0000-0000A32A0000}"/>
    <cellStyle name="Calculation 2 5 9 2" xfId="11134" xr:uid="{00000000-0005-0000-0000-0000A42A0000}"/>
    <cellStyle name="Calculation 2 5 9 2 2" xfId="11135" xr:uid="{00000000-0005-0000-0000-0000A52A0000}"/>
    <cellStyle name="Calculation 2 5 9 2 3" xfId="11136" xr:uid="{00000000-0005-0000-0000-0000A62A0000}"/>
    <cellStyle name="Calculation 2 5 9 3" xfId="11137" xr:uid="{00000000-0005-0000-0000-0000A72A0000}"/>
    <cellStyle name="Calculation 2 5 9 3 2" xfId="11138" xr:uid="{00000000-0005-0000-0000-0000A82A0000}"/>
    <cellStyle name="Calculation 2 5 9 4" xfId="11139" xr:uid="{00000000-0005-0000-0000-0000A92A0000}"/>
    <cellStyle name="Calculation 2 5 9 5" xfId="11140" xr:uid="{00000000-0005-0000-0000-0000AA2A0000}"/>
    <cellStyle name="Calculation 2 6" xfId="11141" xr:uid="{00000000-0005-0000-0000-0000AB2A0000}"/>
    <cellStyle name="Calculation 2 6 10" xfId="11142" xr:uid="{00000000-0005-0000-0000-0000AC2A0000}"/>
    <cellStyle name="Calculation 2 6 10 2" xfId="11143" xr:uid="{00000000-0005-0000-0000-0000AD2A0000}"/>
    <cellStyle name="Calculation 2 6 10 2 2" xfId="11144" xr:uid="{00000000-0005-0000-0000-0000AE2A0000}"/>
    <cellStyle name="Calculation 2 6 10 2 3" xfId="11145" xr:uid="{00000000-0005-0000-0000-0000AF2A0000}"/>
    <cellStyle name="Calculation 2 6 10 3" xfId="11146" xr:uid="{00000000-0005-0000-0000-0000B02A0000}"/>
    <cellStyle name="Calculation 2 6 10 3 2" xfId="11147" xr:uid="{00000000-0005-0000-0000-0000B12A0000}"/>
    <cellStyle name="Calculation 2 6 10 4" xfId="11148" xr:uid="{00000000-0005-0000-0000-0000B22A0000}"/>
    <cellStyle name="Calculation 2 6 10 5" xfId="11149" xr:uid="{00000000-0005-0000-0000-0000B32A0000}"/>
    <cellStyle name="Calculation 2 6 11" xfId="11150" xr:uid="{00000000-0005-0000-0000-0000B42A0000}"/>
    <cellStyle name="Calculation 2 6 11 2" xfId="11151" xr:uid="{00000000-0005-0000-0000-0000B52A0000}"/>
    <cellStyle name="Calculation 2 6 11 2 2" xfId="11152" xr:uid="{00000000-0005-0000-0000-0000B62A0000}"/>
    <cellStyle name="Calculation 2 6 11 2 3" xfId="11153" xr:uid="{00000000-0005-0000-0000-0000B72A0000}"/>
    <cellStyle name="Calculation 2 6 11 3" xfId="11154" xr:uid="{00000000-0005-0000-0000-0000B82A0000}"/>
    <cellStyle name="Calculation 2 6 11 3 2" xfId="11155" xr:uid="{00000000-0005-0000-0000-0000B92A0000}"/>
    <cellStyle name="Calculation 2 6 11 4" xfId="11156" xr:uid="{00000000-0005-0000-0000-0000BA2A0000}"/>
    <cellStyle name="Calculation 2 6 11 5" xfId="11157" xr:uid="{00000000-0005-0000-0000-0000BB2A0000}"/>
    <cellStyle name="Calculation 2 6 12" xfId="11158" xr:uid="{00000000-0005-0000-0000-0000BC2A0000}"/>
    <cellStyle name="Calculation 2 6 12 2" xfId="11159" xr:uid="{00000000-0005-0000-0000-0000BD2A0000}"/>
    <cellStyle name="Calculation 2 6 12 2 2" xfId="11160" xr:uid="{00000000-0005-0000-0000-0000BE2A0000}"/>
    <cellStyle name="Calculation 2 6 12 2 3" xfId="11161" xr:uid="{00000000-0005-0000-0000-0000BF2A0000}"/>
    <cellStyle name="Calculation 2 6 12 3" xfId="11162" xr:uid="{00000000-0005-0000-0000-0000C02A0000}"/>
    <cellStyle name="Calculation 2 6 12 3 2" xfId="11163" xr:uid="{00000000-0005-0000-0000-0000C12A0000}"/>
    <cellStyle name="Calculation 2 6 12 4" xfId="11164" xr:uid="{00000000-0005-0000-0000-0000C22A0000}"/>
    <cellStyle name="Calculation 2 6 12 5" xfId="11165" xr:uid="{00000000-0005-0000-0000-0000C32A0000}"/>
    <cellStyle name="Calculation 2 6 13" xfId="11166" xr:uid="{00000000-0005-0000-0000-0000C42A0000}"/>
    <cellStyle name="Calculation 2 6 13 2" xfId="11167" xr:uid="{00000000-0005-0000-0000-0000C52A0000}"/>
    <cellStyle name="Calculation 2 6 13 2 2" xfId="11168" xr:uid="{00000000-0005-0000-0000-0000C62A0000}"/>
    <cellStyle name="Calculation 2 6 13 2 3" xfId="11169" xr:uid="{00000000-0005-0000-0000-0000C72A0000}"/>
    <cellStyle name="Calculation 2 6 13 3" xfId="11170" xr:uid="{00000000-0005-0000-0000-0000C82A0000}"/>
    <cellStyle name="Calculation 2 6 13 3 2" xfId="11171" xr:uid="{00000000-0005-0000-0000-0000C92A0000}"/>
    <cellStyle name="Calculation 2 6 13 4" xfId="11172" xr:uid="{00000000-0005-0000-0000-0000CA2A0000}"/>
    <cellStyle name="Calculation 2 6 13 5" xfId="11173" xr:uid="{00000000-0005-0000-0000-0000CB2A0000}"/>
    <cellStyle name="Calculation 2 6 14" xfId="11174" xr:uid="{00000000-0005-0000-0000-0000CC2A0000}"/>
    <cellStyle name="Calculation 2 6 14 2" xfId="11175" xr:uid="{00000000-0005-0000-0000-0000CD2A0000}"/>
    <cellStyle name="Calculation 2 6 14 2 2" xfId="11176" xr:uid="{00000000-0005-0000-0000-0000CE2A0000}"/>
    <cellStyle name="Calculation 2 6 14 2 3" xfId="11177" xr:uid="{00000000-0005-0000-0000-0000CF2A0000}"/>
    <cellStyle name="Calculation 2 6 14 3" xfId="11178" xr:uid="{00000000-0005-0000-0000-0000D02A0000}"/>
    <cellStyle name="Calculation 2 6 14 3 2" xfId="11179" xr:uid="{00000000-0005-0000-0000-0000D12A0000}"/>
    <cellStyle name="Calculation 2 6 14 4" xfId="11180" xr:uid="{00000000-0005-0000-0000-0000D22A0000}"/>
    <cellStyle name="Calculation 2 6 14 5" xfId="11181" xr:uid="{00000000-0005-0000-0000-0000D32A0000}"/>
    <cellStyle name="Calculation 2 6 15" xfId="11182" xr:uid="{00000000-0005-0000-0000-0000D42A0000}"/>
    <cellStyle name="Calculation 2 6 15 2" xfId="11183" xr:uid="{00000000-0005-0000-0000-0000D52A0000}"/>
    <cellStyle name="Calculation 2 6 15 2 2" xfId="11184" xr:uid="{00000000-0005-0000-0000-0000D62A0000}"/>
    <cellStyle name="Calculation 2 6 15 2 3" xfId="11185" xr:uid="{00000000-0005-0000-0000-0000D72A0000}"/>
    <cellStyle name="Calculation 2 6 15 3" xfId="11186" xr:uid="{00000000-0005-0000-0000-0000D82A0000}"/>
    <cellStyle name="Calculation 2 6 15 3 2" xfId="11187" xr:uid="{00000000-0005-0000-0000-0000D92A0000}"/>
    <cellStyle name="Calculation 2 6 15 4" xfId="11188" xr:uid="{00000000-0005-0000-0000-0000DA2A0000}"/>
    <cellStyle name="Calculation 2 6 15 5" xfId="11189" xr:uid="{00000000-0005-0000-0000-0000DB2A0000}"/>
    <cellStyle name="Calculation 2 6 16" xfId="11190" xr:uid="{00000000-0005-0000-0000-0000DC2A0000}"/>
    <cellStyle name="Calculation 2 6 16 2" xfId="11191" xr:uid="{00000000-0005-0000-0000-0000DD2A0000}"/>
    <cellStyle name="Calculation 2 6 16 2 2" xfId="11192" xr:uid="{00000000-0005-0000-0000-0000DE2A0000}"/>
    <cellStyle name="Calculation 2 6 16 2 3" xfId="11193" xr:uid="{00000000-0005-0000-0000-0000DF2A0000}"/>
    <cellStyle name="Calculation 2 6 16 3" xfId="11194" xr:uid="{00000000-0005-0000-0000-0000E02A0000}"/>
    <cellStyle name="Calculation 2 6 16 3 2" xfId="11195" xr:uid="{00000000-0005-0000-0000-0000E12A0000}"/>
    <cellStyle name="Calculation 2 6 16 4" xfId="11196" xr:uid="{00000000-0005-0000-0000-0000E22A0000}"/>
    <cellStyle name="Calculation 2 6 16 5" xfId="11197" xr:uid="{00000000-0005-0000-0000-0000E32A0000}"/>
    <cellStyle name="Calculation 2 6 17" xfId="11198" xr:uid="{00000000-0005-0000-0000-0000E42A0000}"/>
    <cellStyle name="Calculation 2 6 17 2" xfId="11199" xr:uid="{00000000-0005-0000-0000-0000E52A0000}"/>
    <cellStyle name="Calculation 2 6 17 2 2" xfId="11200" xr:uid="{00000000-0005-0000-0000-0000E62A0000}"/>
    <cellStyle name="Calculation 2 6 17 2 3" xfId="11201" xr:uid="{00000000-0005-0000-0000-0000E72A0000}"/>
    <cellStyle name="Calculation 2 6 17 3" xfId="11202" xr:uid="{00000000-0005-0000-0000-0000E82A0000}"/>
    <cellStyle name="Calculation 2 6 17 3 2" xfId="11203" xr:uid="{00000000-0005-0000-0000-0000E92A0000}"/>
    <cellStyle name="Calculation 2 6 17 4" xfId="11204" xr:uid="{00000000-0005-0000-0000-0000EA2A0000}"/>
    <cellStyle name="Calculation 2 6 17 5" xfId="11205" xr:uid="{00000000-0005-0000-0000-0000EB2A0000}"/>
    <cellStyle name="Calculation 2 6 18" xfId="11206" xr:uid="{00000000-0005-0000-0000-0000EC2A0000}"/>
    <cellStyle name="Calculation 2 6 18 2" xfId="11207" xr:uid="{00000000-0005-0000-0000-0000ED2A0000}"/>
    <cellStyle name="Calculation 2 6 18 2 2" xfId="11208" xr:uid="{00000000-0005-0000-0000-0000EE2A0000}"/>
    <cellStyle name="Calculation 2 6 18 2 3" xfId="11209" xr:uid="{00000000-0005-0000-0000-0000EF2A0000}"/>
    <cellStyle name="Calculation 2 6 18 3" xfId="11210" xr:uid="{00000000-0005-0000-0000-0000F02A0000}"/>
    <cellStyle name="Calculation 2 6 18 3 2" xfId="11211" xr:uid="{00000000-0005-0000-0000-0000F12A0000}"/>
    <cellStyle name="Calculation 2 6 18 4" xfId="11212" xr:uid="{00000000-0005-0000-0000-0000F22A0000}"/>
    <cellStyle name="Calculation 2 6 18 5" xfId="11213" xr:uid="{00000000-0005-0000-0000-0000F32A0000}"/>
    <cellStyle name="Calculation 2 6 19" xfId="11214" xr:uid="{00000000-0005-0000-0000-0000F42A0000}"/>
    <cellStyle name="Calculation 2 6 19 2" xfId="11215" xr:uid="{00000000-0005-0000-0000-0000F52A0000}"/>
    <cellStyle name="Calculation 2 6 19 2 2" xfId="11216" xr:uid="{00000000-0005-0000-0000-0000F62A0000}"/>
    <cellStyle name="Calculation 2 6 19 2 3" xfId="11217" xr:uid="{00000000-0005-0000-0000-0000F72A0000}"/>
    <cellStyle name="Calculation 2 6 19 3" xfId="11218" xr:uid="{00000000-0005-0000-0000-0000F82A0000}"/>
    <cellStyle name="Calculation 2 6 19 3 2" xfId="11219" xr:uid="{00000000-0005-0000-0000-0000F92A0000}"/>
    <cellStyle name="Calculation 2 6 19 4" xfId="11220" xr:uid="{00000000-0005-0000-0000-0000FA2A0000}"/>
    <cellStyle name="Calculation 2 6 19 5" xfId="11221" xr:uid="{00000000-0005-0000-0000-0000FB2A0000}"/>
    <cellStyle name="Calculation 2 6 2" xfId="11222" xr:uid="{00000000-0005-0000-0000-0000FC2A0000}"/>
    <cellStyle name="Calculation 2 6 2 2" xfId="11223" xr:uid="{00000000-0005-0000-0000-0000FD2A0000}"/>
    <cellStyle name="Calculation 2 6 2 2 2" xfId="11224" xr:uid="{00000000-0005-0000-0000-0000FE2A0000}"/>
    <cellStyle name="Calculation 2 6 2 2 3" xfId="11225" xr:uid="{00000000-0005-0000-0000-0000FF2A0000}"/>
    <cellStyle name="Calculation 2 6 2 3" xfId="11226" xr:uid="{00000000-0005-0000-0000-0000002B0000}"/>
    <cellStyle name="Calculation 2 6 2 3 2" xfId="11227" xr:uid="{00000000-0005-0000-0000-0000012B0000}"/>
    <cellStyle name="Calculation 2 6 2 4" xfId="11228" xr:uid="{00000000-0005-0000-0000-0000022B0000}"/>
    <cellStyle name="Calculation 2 6 2 5" xfId="11229" xr:uid="{00000000-0005-0000-0000-0000032B0000}"/>
    <cellStyle name="Calculation 2 6 20" xfId="11230" xr:uid="{00000000-0005-0000-0000-0000042B0000}"/>
    <cellStyle name="Calculation 2 6 20 2" xfId="11231" xr:uid="{00000000-0005-0000-0000-0000052B0000}"/>
    <cellStyle name="Calculation 2 6 20 2 2" xfId="11232" xr:uid="{00000000-0005-0000-0000-0000062B0000}"/>
    <cellStyle name="Calculation 2 6 20 2 3" xfId="11233" xr:uid="{00000000-0005-0000-0000-0000072B0000}"/>
    <cellStyle name="Calculation 2 6 20 3" xfId="11234" xr:uid="{00000000-0005-0000-0000-0000082B0000}"/>
    <cellStyle name="Calculation 2 6 20 4" xfId="11235" xr:uid="{00000000-0005-0000-0000-0000092B0000}"/>
    <cellStyle name="Calculation 2 6 20 5" xfId="11236" xr:uid="{00000000-0005-0000-0000-00000A2B0000}"/>
    <cellStyle name="Calculation 2 6 21" xfId="11237" xr:uid="{00000000-0005-0000-0000-00000B2B0000}"/>
    <cellStyle name="Calculation 2 6 21 2" xfId="11238" xr:uid="{00000000-0005-0000-0000-00000C2B0000}"/>
    <cellStyle name="Calculation 2 6 22" xfId="11239" xr:uid="{00000000-0005-0000-0000-00000D2B0000}"/>
    <cellStyle name="Calculation 2 6 22 2" xfId="11240" xr:uid="{00000000-0005-0000-0000-00000E2B0000}"/>
    <cellStyle name="Calculation 2 6 23" xfId="11241" xr:uid="{00000000-0005-0000-0000-00000F2B0000}"/>
    <cellStyle name="Calculation 2 6 3" xfId="11242" xr:uid="{00000000-0005-0000-0000-0000102B0000}"/>
    <cellStyle name="Calculation 2 6 3 2" xfId="11243" xr:uid="{00000000-0005-0000-0000-0000112B0000}"/>
    <cellStyle name="Calculation 2 6 3 2 2" xfId="11244" xr:uid="{00000000-0005-0000-0000-0000122B0000}"/>
    <cellStyle name="Calculation 2 6 3 2 3" xfId="11245" xr:uid="{00000000-0005-0000-0000-0000132B0000}"/>
    <cellStyle name="Calculation 2 6 3 3" xfId="11246" xr:uid="{00000000-0005-0000-0000-0000142B0000}"/>
    <cellStyle name="Calculation 2 6 3 3 2" xfId="11247" xr:uid="{00000000-0005-0000-0000-0000152B0000}"/>
    <cellStyle name="Calculation 2 6 3 4" xfId="11248" xr:uid="{00000000-0005-0000-0000-0000162B0000}"/>
    <cellStyle name="Calculation 2 6 3 5" xfId="11249" xr:uid="{00000000-0005-0000-0000-0000172B0000}"/>
    <cellStyle name="Calculation 2 6 4" xfId="11250" xr:uid="{00000000-0005-0000-0000-0000182B0000}"/>
    <cellStyle name="Calculation 2 6 4 2" xfId="11251" xr:uid="{00000000-0005-0000-0000-0000192B0000}"/>
    <cellStyle name="Calculation 2 6 4 2 2" xfId="11252" xr:uid="{00000000-0005-0000-0000-00001A2B0000}"/>
    <cellStyle name="Calculation 2 6 4 2 3" xfId="11253" xr:uid="{00000000-0005-0000-0000-00001B2B0000}"/>
    <cellStyle name="Calculation 2 6 4 3" xfId="11254" xr:uid="{00000000-0005-0000-0000-00001C2B0000}"/>
    <cellStyle name="Calculation 2 6 4 3 2" xfId="11255" xr:uid="{00000000-0005-0000-0000-00001D2B0000}"/>
    <cellStyle name="Calculation 2 6 4 4" xfId="11256" xr:uid="{00000000-0005-0000-0000-00001E2B0000}"/>
    <cellStyle name="Calculation 2 6 4 5" xfId="11257" xr:uid="{00000000-0005-0000-0000-00001F2B0000}"/>
    <cellStyle name="Calculation 2 6 5" xfId="11258" xr:uid="{00000000-0005-0000-0000-0000202B0000}"/>
    <cellStyle name="Calculation 2 6 5 2" xfId="11259" xr:uid="{00000000-0005-0000-0000-0000212B0000}"/>
    <cellStyle name="Calculation 2 6 5 2 2" xfId="11260" xr:uid="{00000000-0005-0000-0000-0000222B0000}"/>
    <cellStyle name="Calculation 2 6 5 2 3" xfId="11261" xr:uid="{00000000-0005-0000-0000-0000232B0000}"/>
    <cellStyle name="Calculation 2 6 5 3" xfId="11262" xr:uid="{00000000-0005-0000-0000-0000242B0000}"/>
    <cellStyle name="Calculation 2 6 5 3 2" xfId="11263" xr:uid="{00000000-0005-0000-0000-0000252B0000}"/>
    <cellStyle name="Calculation 2 6 5 4" xfId="11264" xr:uid="{00000000-0005-0000-0000-0000262B0000}"/>
    <cellStyle name="Calculation 2 6 5 5" xfId="11265" xr:uid="{00000000-0005-0000-0000-0000272B0000}"/>
    <cellStyle name="Calculation 2 6 6" xfId="11266" xr:uid="{00000000-0005-0000-0000-0000282B0000}"/>
    <cellStyle name="Calculation 2 6 6 2" xfId="11267" xr:uid="{00000000-0005-0000-0000-0000292B0000}"/>
    <cellStyle name="Calculation 2 6 6 2 2" xfId="11268" xr:uid="{00000000-0005-0000-0000-00002A2B0000}"/>
    <cellStyle name="Calculation 2 6 6 2 3" xfId="11269" xr:uid="{00000000-0005-0000-0000-00002B2B0000}"/>
    <cellStyle name="Calculation 2 6 6 3" xfId="11270" xr:uid="{00000000-0005-0000-0000-00002C2B0000}"/>
    <cellStyle name="Calculation 2 6 6 3 2" xfId="11271" xr:uid="{00000000-0005-0000-0000-00002D2B0000}"/>
    <cellStyle name="Calculation 2 6 6 4" xfId="11272" xr:uid="{00000000-0005-0000-0000-00002E2B0000}"/>
    <cellStyle name="Calculation 2 6 6 5" xfId="11273" xr:uid="{00000000-0005-0000-0000-00002F2B0000}"/>
    <cellStyle name="Calculation 2 6 7" xfId="11274" xr:uid="{00000000-0005-0000-0000-0000302B0000}"/>
    <cellStyle name="Calculation 2 6 7 2" xfId="11275" xr:uid="{00000000-0005-0000-0000-0000312B0000}"/>
    <cellStyle name="Calculation 2 6 7 2 2" xfId="11276" xr:uid="{00000000-0005-0000-0000-0000322B0000}"/>
    <cellStyle name="Calculation 2 6 7 2 3" xfId="11277" xr:uid="{00000000-0005-0000-0000-0000332B0000}"/>
    <cellStyle name="Calculation 2 6 7 3" xfId="11278" xr:uid="{00000000-0005-0000-0000-0000342B0000}"/>
    <cellStyle name="Calculation 2 6 7 3 2" xfId="11279" xr:uid="{00000000-0005-0000-0000-0000352B0000}"/>
    <cellStyle name="Calculation 2 6 7 4" xfId="11280" xr:uid="{00000000-0005-0000-0000-0000362B0000}"/>
    <cellStyle name="Calculation 2 6 7 5" xfId="11281" xr:uid="{00000000-0005-0000-0000-0000372B0000}"/>
    <cellStyle name="Calculation 2 6 8" xfId="11282" xr:uid="{00000000-0005-0000-0000-0000382B0000}"/>
    <cellStyle name="Calculation 2 6 8 2" xfId="11283" xr:uid="{00000000-0005-0000-0000-0000392B0000}"/>
    <cellStyle name="Calculation 2 6 8 2 2" xfId="11284" xr:uid="{00000000-0005-0000-0000-00003A2B0000}"/>
    <cellStyle name="Calculation 2 6 8 2 3" xfId="11285" xr:uid="{00000000-0005-0000-0000-00003B2B0000}"/>
    <cellStyle name="Calculation 2 6 8 3" xfId="11286" xr:uid="{00000000-0005-0000-0000-00003C2B0000}"/>
    <cellStyle name="Calculation 2 6 8 3 2" xfId="11287" xr:uid="{00000000-0005-0000-0000-00003D2B0000}"/>
    <cellStyle name="Calculation 2 6 8 4" xfId="11288" xr:uid="{00000000-0005-0000-0000-00003E2B0000}"/>
    <cellStyle name="Calculation 2 6 8 5" xfId="11289" xr:uid="{00000000-0005-0000-0000-00003F2B0000}"/>
    <cellStyle name="Calculation 2 6 9" xfId="11290" xr:uid="{00000000-0005-0000-0000-0000402B0000}"/>
    <cellStyle name="Calculation 2 6 9 2" xfId="11291" xr:uid="{00000000-0005-0000-0000-0000412B0000}"/>
    <cellStyle name="Calculation 2 6 9 2 2" xfId="11292" xr:uid="{00000000-0005-0000-0000-0000422B0000}"/>
    <cellStyle name="Calculation 2 6 9 2 3" xfId="11293" xr:uid="{00000000-0005-0000-0000-0000432B0000}"/>
    <cellStyle name="Calculation 2 6 9 3" xfId="11294" xr:uid="{00000000-0005-0000-0000-0000442B0000}"/>
    <cellStyle name="Calculation 2 6 9 3 2" xfId="11295" xr:uid="{00000000-0005-0000-0000-0000452B0000}"/>
    <cellStyle name="Calculation 2 6 9 4" xfId="11296" xr:uid="{00000000-0005-0000-0000-0000462B0000}"/>
    <cellStyle name="Calculation 2 6 9 5" xfId="11297" xr:uid="{00000000-0005-0000-0000-0000472B0000}"/>
    <cellStyle name="Calculation 2 7" xfId="11298" xr:uid="{00000000-0005-0000-0000-0000482B0000}"/>
    <cellStyle name="Calculation 2 7 10" xfId="11299" xr:uid="{00000000-0005-0000-0000-0000492B0000}"/>
    <cellStyle name="Calculation 2 7 10 2" xfId="11300" xr:uid="{00000000-0005-0000-0000-00004A2B0000}"/>
    <cellStyle name="Calculation 2 7 10 2 2" xfId="11301" xr:uid="{00000000-0005-0000-0000-00004B2B0000}"/>
    <cellStyle name="Calculation 2 7 10 2 3" xfId="11302" xr:uid="{00000000-0005-0000-0000-00004C2B0000}"/>
    <cellStyle name="Calculation 2 7 10 3" xfId="11303" xr:uid="{00000000-0005-0000-0000-00004D2B0000}"/>
    <cellStyle name="Calculation 2 7 10 3 2" xfId="11304" xr:uid="{00000000-0005-0000-0000-00004E2B0000}"/>
    <cellStyle name="Calculation 2 7 10 4" xfId="11305" xr:uid="{00000000-0005-0000-0000-00004F2B0000}"/>
    <cellStyle name="Calculation 2 7 10 5" xfId="11306" xr:uid="{00000000-0005-0000-0000-0000502B0000}"/>
    <cellStyle name="Calculation 2 7 11" xfId="11307" xr:uid="{00000000-0005-0000-0000-0000512B0000}"/>
    <cellStyle name="Calculation 2 7 11 2" xfId="11308" xr:uid="{00000000-0005-0000-0000-0000522B0000}"/>
    <cellStyle name="Calculation 2 7 11 2 2" xfId="11309" xr:uid="{00000000-0005-0000-0000-0000532B0000}"/>
    <cellStyle name="Calculation 2 7 11 2 3" xfId="11310" xr:uid="{00000000-0005-0000-0000-0000542B0000}"/>
    <cellStyle name="Calculation 2 7 11 3" xfId="11311" xr:uid="{00000000-0005-0000-0000-0000552B0000}"/>
    <cellStyle name="Calculation 2 7 11 3 2" xfId="11312" xr:uid="{00000000-0005-0000-0000-0000562B0000}"/>
    <cellStyle name="Calculation 2 7 11 4" xfId="11313" xr:uid="{00000000-0005-0000-0000-0000572B0000}"/>
    <cellStyle name="Calculation 2 7 11 5" xfId="11314" xr:uid="{00000000-0005-0000-0000-0000582B0000}"/>
    <cellStyle name="Calculation 2 7 12" xfId="11315" xr:uid="{00000000-0005-0000-0000-0000592B0000}"/>
    <cellStyle name="Calculation 2 7 12 2" xfId="11316" xr:uid="{00000000-0005-0000-0000-00005A2B0000}"/>
    <cellStyle name="Calculation 2 7 12 2 2" xfId="11317" xr:uid="{00000000-0005-0000-0000-00005B2B0000}"/>
    <cellStyle name="Calculation 2 7 12 2 3" xfId="11318" xr:uid="{00000000-0005-0000-0000-00005C2B0000}"/>
    <cellStyle name="Calculation 2 7 12 3" xfId="11319" xr:uid="{00000000-0005-0000-0000-00005D2B0000}"/>
    <cellStyle name="Calculation 2 7 12 3 2" xfId="11320" xr:uid="{00000000-0005-0000-0000-00005E2B0000}"/>
    <cellStyle name="Calculation 2 7 12 4" xfId="11321" xr:uid="{00000000-0005-0000-0000-00005F2B0000}"/>
    <cellStyle name="Calculation 2 7 12 5" xfId="11322" xr:uid="{00000000-0005-0000-0000-0000602B0000}"/>
    <cellStyle name="Calculation 2 7 13" xfId="11323" xr:uid="{00000000-0005-0000-0000-0000612B0000}"/>
    <cellStyle name="Calculation 2 7 13 2" xfId="11324" xr:uid="{00000000-0005-0000-0000-0000622B0000}"/>
    <cellStyle name="Calculation 2 7 13 2 2" xfId="11325" xr:uid="{00000000-0005-0000-0000-0000632B0000}"/>
    <cellStyle name="Calculation 2 7 13 2 3" xfId="11326" xr:uid="{00000000-0005-0000-0000-0000642B0000}"/>
    <cellStyle name="Calculation 2 7 13 3" xfId="11327" xr:uid="{00000000-0005-0000-0000-0000652B0000}"/>
    <cellStyle name="Calculation 2 7 13 3 2" xfId="11328" xr:uid="{00000000-0005-0000-0000-0000662B0000}"/>
    <cellStyle name="Calculation 2 7 13 4" xfId="11329" xr:uid="{00000000-0005-0000-0000-0000672B0000}"/>
    <cellStyle name="Calculation 2 7 13 5" xfId="11330" xr:uid="{00000000-0005-0000-0000-0000682B0000}"/>
    <cellStyle name="Calculation 2 7 14" xfId="11331" xr:uid="{00000000-0005-0000-0000-0000692B0000}"/>
    <cellStyle name="Calculation 2 7 14 2" xfId="11332" xr:uid="{00000000-0005-0000-0000-00006A2B0000}"/>
    <cellStyle name="Calculation 2 7 14 2 2" xfId="11333" xr:uid="{00000000-0005-0000-0000-00006B2B0000}"/>
    <cellStyle name="Calculation 2 7 14 2 3" xfId="11334" xr:uid="{00000000-0005-0000-0000-00006C2B0000}"/>
    <cellStyle name="Calculation 2 7 14 3" xfId="11335" xr:uid="{00000000-0005-0000-0000-00006D2B0000}"/>
    <cellStyle name="Calculation 2 7 14 3 2" xfId="11336" xr:uid="{00000000-0005-0000-0000-00006E2B0000}"/>
    <cellStyle name="Calculation 2 7 14 4" xfId="11337" xr:uid="{00000000-0005-0000-0000-00006F2B0000}"/>
    <cellStyle name="Calculation 2 7 14 5" xfId="11338" xr:uid="{00000000-0005-0000-0000-0000702B0000}"/>
    <cellStyle name="Calculation 2 7 15" xfId="11339" xr:uid="{00000000-0005-0000-0000-0000712B0000}"/>
    <cellStyle name="Calculation 2 7 15 2" xfId="11340" xr:uid="{00000000-0005-0000-0000-0000722B0000}"/>
    <cellStyle name="Calculation 2 7 15 2 2" xfId="11341" xr:uid="{00000000-0005-0000-0000-0000732B0000}"/>
    <cellStyle name="Calculation 2 7 15 2 3" xfId="11342" xr:uid="{00000000-0005-0000-0000-0000742B0000}"/>
    <cellStyle name="Calculation 2 7 15 3" xfId="11343" xr:uid="{00000000-0005-0000-0000-0000752B0000}"/>
    <cellStyle name="Calculation 2 7 15 3 2" xfId="11344" xr:uid="{00000000-0005-0000-0000-0000762B0000}"/>
    <cellStyle name="Calculation 2 7 15 4" xfId="11345" xr:uid="{00000000-0005-0000-0000-0000772B0000}"/>
    <cellStyle name="Calculation 2 7 15 5" xfId="11346" xr:uid="{00000000-0005-0000-0000-0000782B0000}"/>
    <cellStyle name="Calculation 2 7 16" xfId="11347" xr:uid="{00000000-0005-0000-0000-0000792B0000}"/>
    <cellStyle name="Calculation 2 7 16 2" xfId="11348" xr:uid="{00000000-0005-0000-0000-00007A2B0000}"/>
    <cellStyle name="Calculation 2 7 16 2 2" xfId="11349" xr:uid="{00000000-0005-0000-0000-00007B2B0000}"/>
    <cellStyle name="Calculation 2 7 16 2 3" xfId="11350" xr:uid="{00000000-0005-0000-0000-00007C2B0000}"/>
    <cellStyle name="Calculation 2 7 16 3" xfId="11351" xr:uid="{00000000-0005-0000-0000-00007D2B0000}"/>
    <cellStyle name="Calculation 2 7 16 3 2" xfId="11352" xr:uid="{00000000-0005-0000-0000-00007E2B0000}"/>
    <cellStyle name="Calculation 2 7 16 4" xfId="11353" xr:uid="{00000000-0005-0000-0000-00007F2B0000}"/>
    <cellStyle name="Calculation 2 7 16 5" xfId="11354" xr:uid="{00000000-0005-0000-0000-0000802B0000}"/>
    <cellStyle name="Calculation 2 7 17" xfId="11355" xr:uid="{00000000-0005-0000-0000-0000812B0000}"/>
    <cellStyle name="Calculation 2 7 17 2" xfId="11356" xr:uid="{00000000-0005-0000-0000-0000822B0000}"/>
    <cellStyle name="Calculation 2 7 17 2 2" xfId="11357" xr:uid="{00000000-0005-0000-0000-0000832B0000}"/>
    <cellStyle name="Calculation 2 7 17 2 3" xfId="11358" xr:uid="{00000000-0005-0000-0000-0000842B0000}"/>
    <cellStyle name="Calculation 2 7 17 3" xfId="11359" xr:uid="{00000000-0005-0000-0000-0000852B0000}"/>
    <cellStyle name="Calculation 2 7 17 3 2" xfId="11360" xr:uid="{00000000-0005-0000-0000-0000862B0000}"/>
    <cellStyle name="Calculation 2 7 17 4" xfId="11361" xr:uid="{00000000-0005-0000-0000-0000872B0000}"/>
    <cellStyle name="Calculation 2 7 17 5" xfId="11362" xr:uid="{00000000-0005-0000-0000-0000882B0000}"/>
    <cellStyle name="Calculation 2 7 18" xfId="11363" xr:uid="{00000000-0005-0000-0000-0000892B0000}"/>
    <cellStyle name="Calculation 2 7 18 2" xfId="11364" xr:uid="{00000000-0005-0000-0000-00008A2B0000}"/>
    <cellStyle name="Calculation 2 7 18 2 2" xfId="11365" xr:uid="{00000000-0005-0000-0000-00008B2B0000}"/>
    <cellStyle name="Calculation 2 7 18 2 3" xfId="11366" xr:uid="{00000000-0005-0000-0000-00008C2B0000}"/>
    <cellStyle name="Calculation 2 7 18 3" xfId="11367" xr:uid="{00000000-0005-0000-0000-00008D2B0000}"/>
    <cellStyle name="Calculation 2 7 18 3 2" xfId="11368" xr:uid="{00000000-0005-0000-0000-00008E2B0000}"/>
    <cellStyle name="Calculation 2 7 18 4" xfId="11369" xr:uid="{00000000-0005-0000-0000-00008F2B0000}"/>
    <cellStyle name="Calculation 2 7 18 5" xfId="11370" xr:uid="{00000000-0005-0000-0000-0000902B0000}"/>
    <cellStyle name="Calculation 2 7 19" xfId="11371" xr:uid="{00000000-0005-0000-0000-0000912B0000}"/>
    <cellStyle name="Calculation 2 7 19 2" xfId="11372" xr:uid="{00000000-0005-0000-0000-0000922B0000}"/>
    <cellStyle name="Calculation 2 7 19 2 2" xfId="11373" xr:uid="{00000000-0005-0000-0000-0000932B0000}"/>
    <cellStyle name="Calculation 2 7 19 2 3" xfId="11374" xr:uid="{00000000-0005-0000-0000-0000942B0000}"/>
    <cellStyle name="Calculation 2 7 19 3" xfId="11375" xr:uid="{00000000-0005-0000-0000-0000952B0000}"/>
    <cellStyle name="Calculation 2 7 19 3 2" xfId="11376" xr:uid="{00000000-0005-0000-0000-0000962B0000}"/>
    <cellStyle name="Calculation 2 7 19 4" xfId="11377" xr:uid="{00000000-0005-0000-0000-0000972B0000}"/>
    <cellStyle name="Calculation 2 7 19 5" xfId="11378" xr:uid="{00000000-0005-0000-0000-0000982B0000}"/>
    <cellStyle name="Calculation 2 7 2" xfId="11379" xr:uid="{00000000-0005-0000-0000-0000992B0000}"/>
    <cellStyle name="Calculation 2 7 2 2" xfId="11380" xr:uid="{00000000-0005-0000-0000-00009A2B0000}"/>
    <cellStyle name="Calculation 2 7 2 2 2" xfId="11381" xr:uid="{00000000-0005-0000-0000-00009B2B0000}"/>
    <cellStyle name="Calculation 2 7 2 2 3" xfId="11382" xr:uid="{00000000-0005-0000-0000-00009C2B0000}"/>
    <cellStyle name="Calculation 2 7 2 3" xfId="11383" xr:uid="{00000000-0005-0000-0000-00009D2B0000}"/>
    <cellStyle name="Calculation 2 7 2 3 2" xfId="11384" xr:uid="{00000000-0005-0000-0000-00009E2B0000}"/>
    <cellStyle name="Calculation 2 7 2 4" xfId="11385" xr:uid="{00000000-0005-0000-0000-00009F2B0000}"/>
    <cellStyle name="Calculation 2 7 2 5" xfId="11386" xr:uid="{00000000-0005-0000-0000-0000A02B0000}"/>
    <cellStyle name="Calculation 2 7 20" xfId="11387" xr:uid="{00000000-0005-0000-0000-0000A12B0000}"/>
    <cellStyle name="Calculation 2 7 20 2" xfId="11388" xr:uid="{00000000-0005-0000-0000-0000A22B0000}"/>
    <cellStyle name="Calculation 2 7 20 2 2" xfId="11389" xr:uid="{00000000-0005-0000-0000-0000A32B0000}"/>
    <cellStyle name="Calculation 2 7 20 2 3" xfId="11390" xr:uid="{00000000-0005-0000-0000-0000A42B0000}"/>
    <cellStyle name="Calculation 2 7 20 3" xfId="11391" xr:uid="{00000000-0005-0000-0000-0000A52B0000}"/>
    <cellStyle name="Calculation 2 7 20 4" xfId="11392" xr:uid="{00000000-0005-0000-0000-0000A62B0000}"/>
    <cellStyle name="Calculation 2 7 20 5" xfId="11393" xr:uid="{00000000-0005-0000-0000-0000A72B0000}"/>
    <cellStyle name="Calculation 2 7 21" xfId="11394" xr:uid="{00000000-0005-0000-0000-0000A82B0000}"/>
    <cellStyle name="Calculation 2 7 21 2" xfId="11395" xr:uid="{00000000-0005-0000-0000-0000A92B0000}"/>
    <cellStyle name="Calculation 2 7 22" xfId="11396" xr:uid="{00000000-0005-0000-0000-0000AA2B0000}"/>
    <cellStyle name="Calculation 2 7 22 2" xfId="11397" xr:uid="{00000000-0005-0000-0000-0000AB2B0000}"/>
    <cellStyle name="Calculation 2 7 23" xfId="11398" xr:uid="{00000000-0005-0000-0000-0000AC2B0000}"/>
    <cellStyle name="Calculation 2 7 3" xfId="11399" xr:uid="{00000000-0005-0000-0000-0000AD2B0000}"/>
    <cellStyle name="Calculation 2 7 3 2" xfId="11400" xr:uid="{00000000-0005-0000-0000-0000AE2B0000}"/>
    <cellStyle name="Calculation 2 7 3 2 2" xfId="11401" xr:uid="{00000000-0005-0000-0000-0000AF2B0000}"/>
    <cellStyle name="Calculation 2 7 3 2 3" xfId="11402" xr:uid="{00000000-0005-0000-0000-0000B02B0000}"/>
    <cellStyle name="Calculation 2 7 3 3" xfId="11403" xr:uid="{00000000-0005-0000-0000-0000B12B0000}"/>
    <cellStyle name="Calculation 2 7 3 3 2" xfId="11404" xr:uid="{00000000-0005-0000-0000-0000B22B0000}"/>
    <cellStyle name="Calculation 2 7 3 4" xfId="11405" xr:uid="{00000000-0005-0000-0000-0000B32B0000}"/>
    <cellStyle name="Calculation 2 7 3 5" xfId="11406" xr:uid="{00000000-0005-0000-0000-0000B42B0000}"/>
    <cellStyle name="Calculation 2 7 4" xfId="11407" xr:uid="{00000000-0005-0000-0000-0000B52B0000}"/>
    <cellStyle name="Calculation 2 7 4 2" xfId="11408" xr:uid="{00000000-0005-0000-0000-0000B62B0000}"/>
    <cellStyle name="Calculation 2 7 4 2 2" xfId="11409" xr:uid="{00000000-0005-0000-0000-0000B72B0000}"/>
    <cellStyle name="Calculation 2 7 4 2 3" xfId="11410" xr:uid="{00000000-0005-0000-0000-0000B82B0000}"/>
    <cellStyle name="Calculation 2 7 4 3" xfId="11411" xr:uid="{00000000-0005-0000-0000-0000B92B0000}"/>
    <cellStyle name="Calculation 2 7 4 3 2" xfId="11412" xr:uid="{00000000-0005-0000-0000-0000BA2B0000}"/>
    <cellStyle name="Calculation 2 7 4 4" xfId="11413" xr:uid="{00000000-0005-0000-0000-0000BB2B0000}"/>
    <cellStyle name="Calculation 2 7 4 5" xfId="11414" xr:uid="{00000000-0005-0000-0000-0000BC2B0000}"/>
    <cellStyle name="Calculation 2 7 5" xfId="11415" xr:uid="{00000000-0005-0000-0000-0000BD2B0000}"/>
    <cellStyle name="Calculation 2 7 5 2" xfId="11416" xr:uid="{00000000-0005-0000-0000-0000BE2B0000}"/>
    <cellStyle name="Calculation 2 7 5 2 2" xfId="11417" xr:uid="{00000000-0005-0000-0000-0000BF2B0000}"/>
    <cellStyle name="Calculation 2 7 5 2 3" xfId="11418" xr:uid="{00000000-0005-0000-0000-0000C02B0000}"/>
    <cellStyle name="Calculation 2 7 5 3" xfId="11419" xr:uid="{00000000-0005-0000-0000-0000C12B0000}"/>
    <cellStyle name="Calculation 2 7 5 3 2" xfId="11420" xr:uid="{00000000-0005-0000-0000-0000C22B0000}"/>
    <cellStyle name="Calculation 2 7 5 4" xfId="11421" xr:uid="{00000000-0005-0000-0000-0000C32B0000}"/>
    <cellStyle name="Calculation 2 7 5 5" xfId="11422" xr:uid="{00000000-0005-0000-0000-0000C42B0000}"/>
    <cellStyle name="Calculation 2 7 6" xfId="11423" xr:uid="{00000000-0005-0000-0000-0000C52B0000}"/>
    <cellStyle name="Calculation 2 7 6 2" xfId="11424" xr:uid="{00000000-0005-0000-0000-0000C62B0000}"/>
    <cellStyle name="Calculation 2 7 6 2 2" xfId="11425" xr:uid="{00000000-0005-0000-0000-0000C72B0000}"/>
    <cellStyle name="Calculation 2 7 6 2 3" xfId="11426" xr:uid="{00000000-0005-0000-0000-0000C82B0000}"/>
    <cellStyle name="Calculation 2 7 6 3" xfId="11427" xr:uid="{00000000-0005-0000-0000-0000C92B0000}"/>
    <cellStyle name="Calculation 2 7 6 3 2" xfId="11428" xr:uid="{00000000-0005-0000-0000-0000CA2B0000}"/>
    <cellStyle name="Calculation 2 7 6 4" xfId="11429" xr:uid="{00000000-0005-0000-0000-0000CB2B0000}"/>
    <cellStyle name="Calculation 2 7 6 5" xfId="11430" xr:uid="{00000000-0005-0000-0000-0000CC2B0000}"/>
    <cellStyle name="Calculation 2 7 7" xfId="11431" xr:uid="{00000000-0005-0000-0000-0000CD2B0000}"/>
    <cellStyle name="Calculation 2 7 7 2" xfId="11432" xr:uid="{00000000-0005-0000-0000-0000CE2B0000}"/>
    <cellStyle name="Calculation 2 7 7 2 2" xfId="11433" xr:uid="{00000000-0005-0000-0000-0000CF2B0000}"/>
    <cellStyle name="Calculation 2 7 7 2 3" xfId="11434" xr:uid="{00000000-0005-0000-0000-0000D02B0000}"/>
    <cellStyle name="Calculation 2 7 7 3" xfId="11435" xr:uid="{00000000-0005-0000-0000-0000D12B0000}"/>
    <cellStyle name="Calculation 2 7 7 3 2" xfId="11436" xr:uid="{00000000-0005-0000-0000-0000D22B0000}"/>
    <cellStyle name="Calculation 2 7 7 4" xfId="11437" xr:uid="{00000000-0005-0000-0000-0000D32B0000}"/>
    <cellStyle name="Calculation 2 7 7 5" xfId="11438" xr:uid="{00000000-0005-0000-0000-0000D42B0000}"/>
    <cellStyle name="Calculation 2 7 8" xfId="11439" xr:uid="{00000000-0005-0000-0000-0000D52B0000}"/>
    <cellStyle name="Calculation 2 7 8 2" xfId="11440" xr:uid="{00000000-0005-0000-0000-0000D62B0000}"/>
    <cellStyle name="Calculation 2 7 8 2 2" xfId="11441" xr:uid="{00000000-0005-0000-0000-0000D72B0000}"/>
    <cellStyle name="Calculation 2 7 8 2 3" xfId="11442" xr:uid="{00000000-0005-0000-0000-0000D82B0000}"/>
    <cellStyle name="Calculation 2 7 8 3" xfId="11443" xr:uid="{00000000-0005-0000-0000-0000D92B0000}"/>
    <cellStyle name="Calculation 2 7 8 3 2" xfId="11444" xr:uid="{00000000-0005-0000-0000-0000DA2B0000}"/>
    <cellStyle name="Calculation 2 7 8 4" xfId="11445" xr:uid="{00000000-0005-0000-0000-0000DB2B0000}"/>
    <cellStyle name="Calculation 2 7 8 5" xfId="11446" xr:uid="{00000000-0005-0000-0000-0000DC2B0000}"/>
    <cellStyle name="Calculation 2 7 9" xfId="11447" xr:uid="{00000000-0005-0000-0000-0000DD2B0000}"/>
    <cellStyle name="Calculation 2 7 9 2" xfId="11448" xr:uid="{00000000-0005-0000-0000-0000DE2B0000}"/>
    <cellStyle name="Calculation 2 7 9 2 2" xfId="11449" xr:uid="{00000000-0005-0000-0000-0000DF2B0000}"/>
    <cellStyle name="Calculation 2 7 9 2 3" xfId="11450" xr:uid="{00000000-0005-0000-0000-0000E02B0000}"/>
    <cellStyle name="Calculation 2 7 9 3" xfId="11451" xr:uid="{00000000-0005-0000-0000-0000E12B0000}"/>
    <cellStyle name="Calculation 2 7 9 3 2" xfId="11452" xr:uid="{00000000-0005-0000-0000-0000E22B0000}"/>
    <cellStyle name="Calculation 2 7 9 4" xfId="11453" xr:uid="{00000000-0005-0000-0000-0000E32B0000}"/>
    <cellStyle name="Calculation 2 7 9 5" xfId="11454" xr:uid="{00000000-0005-0000-0000-0000E42B0000}"/>
    <cellStyle name="Calculation 2 8" xfId="11455" xr:uid="{00000000-0005-0000-0000-0000E52B0000}"/>
    <cellStyle name="Calculation 2 8 10" xfId="11456" xr:uid="{00000000-0005-0000-0000-0000E62B0000}"/>
    <cellStyle name="Calculation 2 8 10 2" xfId="11457" xr:uid="{00000000-0005-0000-0000-0000E72B0000}"/>
    <cellStyle name="Calculation 2 8 10 2 2" xfId="11458" xr:uid="{00000000-0005-0000-0000-0000E82B0000}"/>
    <cellStyle name="Calculation 2 8 10 2 3" xfId="11459" xr:uid="{00000000-0005-0000-0000-0000E92B0000}"/>
    <cellStyle name="Calculation 2 8 10 3" xfId="11460" xr:uid="{00000000-0005-0000-0000-0000EA2B0000}"/>
    <cellStyle name="Calculation 2 8 10 3 2" xfId="11461" xr:uid="{00000000-0005-0000-0000-0000EB2B0000}"/>
    <cellStyle name="Calculation 2 8 10 4" xfId="11462" xr:uid="{00000000-0005-0000-0000-0000EC2B0000}"/>
    <cellStyle name="Calculation 2 8 10 5" xfId="11463" xr:uid="{00000000-0005-0000-0000-0000ED2B0000}"/>
    <cellStyle name="Calculation 2 8 11" xfId="11464" xr:uid="{00000000-0005-0000-0000-0000EE2B0000}"/>
    <cellStyle name="Calculation 2 8 11 2" xfId="11465" xr:uid="{00000000-0005-0000-0000-0000EF2B0000}"/>
    <cellStyle name="Calculation 2 8 11 2 2" xfId="11466" xr:uid="{00000000-0005-0000-0000-0000F02B0000}"/>
    <cellStyle name="Calculation 2 8 11 2 3" xfId="11467" xr:uid="{00000000-0005-0000-0000-0000F12B0000}"/>
    <cellStyle name="Calculation 2 8 11 3" xfId="11468" xr:uid="{00000000-0005-0000-0000-0000F22B0000}"/>
    <cellStyle name="Calculation 2 8 11 3 2" xfId="11469" xr:uid="{00000000-0005-0000-0000-0000F32B0000}"/>
    <cellStyle name="Calculation 2 8 11 4" xfId="11470" xr:uid="{00000000-0005-0000-0000-0000F42B0000}"/>
    <cellStyle name="Calculation 2 8 11 5" xfId="11471" xr:uid="{00000000-0005-0000-0000-0000F52B0000}"/>
    <cellStyle name="Calculation 2 8 12" xfId="11472" xr:uid="{00000000-0005-0000-0000-0000F62B0000}"/>
    <cellStyle name="Calculation 2 8 12 2" xfId="11473" xr:uid="{00000000-0005-0000-0000-0000F72B0000}"/>
    <cellStyle name="Calculation 2 8 12 2 2" xfId="11474" xr:uid="{00000000-0005-0000-0000-0000F82B0000}"/>
    <cellStyle name="Calculation 2 8 12 2 3" xfId="11475" xr:uid="{00000000-0005-0000-0000-0000F92B0000}"/>
    <cellStyle name="Calculation 2 8 12 3" xfId="11476" xr:uid="{00000000-0005-0000-0000-0000FA2B0000}"/>
    <cellStyle name="Calculation 2 8 12 3 2" xfId="11477" xr:uid="{00000000-0005-0000-0000-0000FB2B0000}"/>
    <cellStyle name="Calculation 2 8 12 4" xfId="11478" xr:uid="{00000000-0005-0000-0000-0000FC2B0000}"/>
    <cellStyle name="Calculation 2 8 12 5" xfId="11479" xr:uid="{00000000-0005-0000-0000-0000FD2B0000}"/>
    <cellStyle name="Calculation 2 8 13" xfId="11480" xr:uid="{00000000-0005-0000-0000-0000FE2B0000}"/>
    <cellStyle name="Calculation 2 8 13 2" xfId="11481" xr:uid="{00000000-0005-0000-0000-0000FF2B0000}"/>
    <cellStyle name="Calculation 2 8 13 2 2" xfId="11482" xr:uid="{00000000-0005-0000-0000-0000002C0000}"/>
    <cellStyle name="Calculation 2 8 13 2 3" xfId="11483" xr:uid="{00000000-0005-0000-0000-0000012C0000}"/>
    <cellStyle name="Calculation 2 8 13 3" xfId="11484" xr:uid="{00000000-0005-0000-0000-0000022C0000}"/>
    <cellStyle name="Calculation 2 8 13 3 2" xfId="11485" xr:uid="{00000000-0005-0000-0000-0000032C0000}"/>
    <cellStyle name="Calculation 2 8 13 4" xfId="11486" xr:uid="{00000000-0005-0000-0000-0000042C0000}"/>
    <cellStyle name="Calculation 2 8 13 5" xfId="11487" xr:uid="{00000000-0005-0000-0000-0000052C0000}"/>
    <cellStyle name="Calculation 2 8 14" xfId="11488" xr:uid="{00000000-0005-0000-0000-0000062C0000}"/>
    <cellStyle name="Calculation 2 8 14 2" xfId="11489" xr:uid="{00000000-0005-0000-0000-0000072C0000}"/>
    <cellStyle name="Calculation 2 8 14 2 2" xfId="11490" xr:uid="{00000000-0005-0000-0000-0000082C0000}"/>
    <cellStyle name="Calculation 2 8 14 2 3" xfId="11491" xr:uid="{00000000-0005-0000-0000-0000092C0000}"/>
    <cellStyle name="Calculation 2 8 14 3" xfId="11492" xr:uid="{00000000-0005-0000-0000-00000A2C0000}"/>
    <cellStyle name="Calculation 2 8 14 3 2" xfId="11493" xr:uid="{00000000-0005-0000-0000-00000B2C0000}"/>
    <cellStyle name="Calculation 2 8 14 4" xfId="11494" xr:uid="{00000000-0005-0000-0000-00000C2C0000}"/>
    <cellStyle name="Calculation 2 8 14 5" xfId="11495" xr:uid="{00000000-0005-0000-0000-00000D2C0000}"/>
    <cellStyle name="Calculation 2 8 15" xfId="11496" xr:uid="{00000000-0005-0000-0000-00000E2C0000}"/>
    <cellStyle name="Calculation 2 8 15 2" xfId="11497" xr:uid="{00000000-0005-0000-0000-00000F2C0000}"/>
    <cellStyle name="Calculation 2 8 15 2 2" xfId="11498" xr:uid="{00000000-0005-0000-0000-0000102C0000}"/>
    <cellStyle name="Calculation 2 8 15 2 3" xfId="11499" xr:uid="{00000000-0005-0000-0000-0000112C0000}"/>
    <cellStyle name="Calculation 2 8 15 3" xfId="11500" xr:uid="{00000000-0005-0000-0000-0000122C0000}"/>
    <cellStyle name="Calculation 2 8 15 3 2" xfId="11501" xr:uid="{00000000-0005-0000-0000-0000132C0000}"/>
    <cellStyle name="Calculation 2 8 15 4" xfId="11502" xr:uid="{00000000-0005-0000-0000-0000142C0000}"/>
    <cellStyle name="Calculation 2 8 15 5" xfId="11503" xr:uid="{00000000-0005-0000-0000-0000152C0000}"/>
    <cellStyle name="Calculation 2 8 16" xfId="11504" xr:uid="{00000000-0005-0000-0000-0000162C0000}"/>
    <cellStyle name="Calculation 2 8 16 2" xfId="11505" xr:uid="{00000000-0005-0000-0000-0000172C0000}"/>
    <cellStyle name="Calculation 2 8 16 2 2" xfId="11506" xr:uid="{00000000-0005-0000-0000-0000182C0000}"/>
    <cellStyle name="Calculation 2 8 16 2 3" xfId="11507" xr:uid="{00000000-0005-0000-0000-0000192C0000}"/>
    <cellStyle name="Calculation 2 8 16 3" xfId="11508" xr:uid="{00000000-0005-0000-0000-00001A2C0000}"/>
    <cellStyle name="Calculation 2 8 16 3 2" xfId="11509" xr:uid="{00000000-0005-0000-0000-00001B2C0000}"/>
    <cellStyle name="Calculation 2 8 16 4" xfId="11510" xr:uid="{00000000-0005-0000-0000-00001C2C0000}"/>
    <cellStyle name="Calculation 2 8 16 5" xfId="11511" xr:uid="{00000000-0005-0000-0000-00001D2C0000}"/>
    <cellStyle name="Calculation 2 8 17" xfId="11512" xr:uid="{00000000-0005-0000-0000-00001E2C0000}"/>
    <cellStyle name="Calculation 2 8 17 2" xfId="11513" xr:uid="{00000000-0005-0000-0000-00001F2C0000}"/>
    <cellStyle name="Calculation 2 8 17 2 2" xfId="11514" xr:uid="{00000000-0005-0000-0000-0000202C0000}"/>
    <cellStyle name="Calculation 2 8 17 2 3" xfId="11515" xr:uid="{00000000-0005-0000-0000-0000212C0000}"/>
    <cellStyle name="Calculation 2 8 17 3" xfId="11516" xr:uid="{00000000-0005-0000-0000-0000222C0000}"/>
    <cellStyle name="Calculation 2 8 17 3 2" xfId="11517" xr:uid="{00000000-0005-0000-0000-0000232C0000}"/>
    <cellStyle name="Calculation 2 8 17 4" xfId="11518" xr:uid="{00000000-0005-0000-0000-0000242C0000}"/>
    <cellStyle name="Calculation 2 8 17 5" xfId="11519" xr:uid="{00000000-0005-0000-0000-0000252C0000}"/>
    <cellStyle name="Calculation 2 8 18" xfId="11520" xr:uid="{00000000-0005-0000-0000-0000262C0000}"/>
    <cellStyle name="Calculation 2 8 18 2" xfId="11521" xr:uid="{00000000-0005-0000-0000-0000272C0000}"/>
    <cellStyle name="Calculation 2 8 18 2 2" xfId="11522" xr:uid="{00000000-0005-0000-0000-0000282C0000}"/>
    <cellStyle name="Calculation 2 8 18 2 3" xfId="11523" xr:uid="{00000000-0005-0000-0000-0000292C0000}"/>
    <cellStyle name="Calculation 2 8 18 3" xfId="11524" xr:uid="{00000000-0005-0000-0000-00002A2C0000}"/>
    <cellStyle name="Calculation 2 8 18 3 2" xfId="11525" xr:uid="{00000000-0005-0000-0000-00002B2C0000}"/>
    <cellStyle name="Calculation 2 8 18 4" xfId="11526" xr:uid="{00000000-0005-0000-0000-00002C2C0000}"/>
    <cellStyle name="Calculation 2 8 18 5" xfId="11527" xr:uid="{00000000-0005-0000-0000-00002D2C0000}"/>
    <cellStyle name="Calculation 2 8 19" xfId="11528" xr:uid="{00000000-0005-0000-0000-00002E2C0000}"/>
    <cellStyle name="Calculation 2 8 19 2" xfId="11529" xr:uid="{00000000-0005-0000-0000-00002F2C0000}"/>
    <cellStyle name="Calculation 2 8 19 2 2" xfId="11530" xr:uid="{00000000-0005-0000-0000-0000302C0000}"/>
    <cellStyle name="Calculation 2 8 19 2 3" xfId="11531" xr:uid="{00000000-0005-0000-0000-0000312C0000}"/>
    <cellStyle name="Calculation 2 8 19 3" xfId="11532" xr:uid="{00000000-0005-0000-0000-0000322C0000}"/>
    <cellStyle name="Calculation 2 8 19 3 2" xfId="11533" xr:uid="{00000000-0005-0000-0000-0000332C0000}"/>
    <cellStyle name="Calculation 2 8 19 4" xfId="11534" xr:uid="{00000000-0005-0000-0000-0000342C0000}"/>
    <cellStyle name="Calculation 2 8 19 5" xfId="11535" xr:uid="{00000000-0005-0000-0000-0000352C0000}"/>
    <cellStyle name="Calculation 2 8 2" xfId="11536" xr:uid="{00000000-0005-0000-0000-0000362C0000}"/>
    <cellStyle name="Calculation 2 8 2 2" xfId="11537" xr:uid="{00000000-0005-0000-0000-0000372C0000}"/>
    <cellStyle name="Calculation 2 8 2 2 2" xfId="11538" xr:uid="{00000000-0005-0000-0000-0000382C0000}"/>
    <cellStyle name="Calculation 2 8 2 2 3" xfId="11539" xr:uid="{00000000-0005-0000-0000-0000392C0000}"/>
    <cellStyle name="Calculation 2 8 2 3" xfId="11540" xr:uid="{00000000-0005-0000-0000-00003A2C0000}"/>
    <cellStyle name="Calculation 2 8 2 3 2" xfId="11541" xr:uid="{00000000-0005-0000-0000-00003B2C0000}"/>
    <cellStyle name="Calculation 2 8 2 4" xfId="11542" xr:uid="{00000000-0005-0000-0000-00003C2C0000}"/>
    <cellStyle name="Calculation 2 8 2 5" xfId="11543" xr:uid="{00000000-0005-0000-0000-00003D2C0000}"/>
    <cellStyle name="Calculation 2 8 20" xfId="11544" xr:uid="{00000000-0005-0000-0000-00003E2C0000}"/>
    <cellStyle name="Calculation 2 8 20 2" xfId="11545" xr:uid="{00000000-0005-0000-0000-00003F2C0000}"/>
    <cellStyle name="Calculation 2 8 20 2 2" xfId="11546" xr:uid="{00000000-0005-0000-0000-0000402C0000}"/>
    <cellStyle name="Calculation 2 8 20 2 3" xfId="11547" xr:uid="{00000000-0005-0000-0000-0000412C0000}"/>
    <cellStyle name="Calculation 2 8 20 3" xfId="11548" xr:uid="{00000000-0005-0000-0000-0000422C0000}"/>
    <cellStyle name="Calculation 2 8 20 4" xfId="11549" xr:uid="{00000000-0005-0000-0000-0000432C0000}"/>
    <cellStyle name="Calculation 2 8 20 5" xfId="11550" xr:uid="{00000000-0005-0000-0000-0000442C0000}"/>
    <cellStyle name="Calculation 2 8 21" xfId="11551" xr:uid="{00000000-0005-0000-0000-0000452C0000}"/>
    <cellStyle name="Calculation 2 8 21 2" xfId="11552" xr:uid="{00000000-0005-0000-0000-0000462C0000}"/>
    <cellStyle name="Calculation 2 8 22" xfId="11553" xr:uid="{00000000-0005-0000-0000-0000472C0000}"/>
    <cellStyle name="Calculation 2 8 22 2" xfId="11554" xr:uid="{00000000-0005-0000-0000-0000482C0000}"/>
    <cellStyle name="Calculation 2 8 23" xfId="11555" xr:uid="{00000000-0005-0000-0000-0000492C0000}"/>
    <cellStyle name="Calculation 2 8 3" xfId="11556" xr:uid="{00000000-0005-0000-0000-00004A2C0000}"/>
    <cellStyle name="Calculation 2 8 3 2" xfId="11557" xr:uid="{00000000-0005-0000-0000-00004B2C0000}"/>
    <cellStyle name="Calculation 2 8 3 2 2" xfId="11558" xr:uid="{00000000-0005-0000-0000-00004C2C0000}"/>
    <cellStyle name="Calculation 2 8 3 2 3" xfId="11559" xr:uid="{00000000-0005-0000-0000-00004D2C0000}"/>
    <cellStyle name="Calculation 2 8 3 3" xfId="11560" xr:uid="{00000000-0005-0000-0000-00004E2C0000}"/>
    <cellStyle name="Calculation 2 8 3 3 2" xfId="11561" xr:uid="{00000000-0005-0000-0000-00004F2C0000}"/>
    <cellStyle name="Calculation 2 8 3 4" xfId="11562" xr:uid="{00000000-0005-0000-0000-0000502C0000}"/>
    <cellStyle name="Calculation 2 8 3 5" xfId="11563" xr:uid="{00000000-0005-0000-0000-0000512C0000}"/>
    <cellStyle name="Calculation 2 8 4" xfId="11564" xr:uid="{00000000-0005-0000-0000-0000522C0000}"/>
    <cellStyle name="Calculation 2 8 4 2" xfId="11565" xr:uid="{00000000-0005-0000-0000-0000532C0000}"/>
    <cellStyle name="Calculation 2 8 4 2 2" xfId="11566" xr:uid="{00000000-0005-0000-0000-0000542C0000}"/>
    <cellStyle name="Calculation 2 8 4 2 3" xfId="11567" xr:uid="{00000000-0005-0000-0000-0000552C0000}"/>
    <cellStyle name="Calculation 2 8 4 3" xfId="11568" xr:uid="{00000000-0005-0000-0000-0000562C0000}"/>
    <cellStyle name="Calculation 2 8 4 3 2" xfId="11569" xr:uid="{00000000-0005-0000-0000-0000572C0000}"/>
    <cellStyle name="Calculation 2 8 4 4" xfId="11570" xr:uid="{00000000-0005-0000-0000-0000582C0000}"/>
    <cellStyle name="Calculation 2 8 4 5" xfId="11571" xr:uid="{00000000-0005-0000-0000-0000592C0000}"/>
    <cellStyle name="Calculation 2 8 5" xfId="11572" xr:uid="{00000000-0005-0000-0000-00005A2C0000}"/>
    <cellStyle name="Calculation 2 8 5 2" xfId="11573" xr:uid="{00000000-0005-0000-0000-00005B2C0000}"/>
    <cellStyle name="Calculation 2 8 5 2 2" xfId="11574" xr:uid="{00000000-0005-0000-0000-00005C2C0000}"/>
    <cellStyle name="Calculation 2 8 5 2 3" xfId="11575" xr:uid="{00000000-0005-0000-0000-00005D2C0000}"/>
    <cellStyle name="Calculation 2 8 5 3" xfId="11576" xr:uid="{00000000-0005-0000-0000-00005E2C0000}"/>
    <cellStyle name="Calculation 2 8 5 3 2" xfId="11577" xr:uid="{00000000-0005-0000-0000-00005F2C0000}"/>
    <cellStyle name="Calculation 2 8 5 4" xfId="11578" xr:uid="{00000000-0005-0000-0000-0000602C0000}"/>
    <cellStyle name="Calculation 2 8 5 5" xfId="11579" xr:uid="{00000000-0005-0000-0000-0000612C0000}"/>
    <cellStyle name="Calculation 2 8 6" xfId="11580" xr:uid="{00000000-0005-0000-0000-0000622C0000}"/>
    <cellStyle name="Calculation 2 8 6 2" xfId="11581" xr:uid="{00000000-0005-0000-0000-0000632C0000}"/>
    <cellStyle name="Calculation 2 8 6 2 2" xfId="11582" xr:uid="{00000000-0005-0000-0000-0000642C0000}"/>
    <cellStyle name="Calculation 2 8 6 2 3" xfId="11583" xr:uid="{00000000-0005-0000-0000-0000652C0000}"/>
    <cellStyle name="Calculation 2 8 6 3" xfId="11584" xr:uid="{00000000-0005-0000-0000-0000662C0000}"/>
    <cellStyle name="Calculation 2 8 6 3 2" xfId="11585" xr:uid="{00000000-0005-0000-0000-0000672C0000}"/>
    <cellStyle name="Calculation 2 8 6 4" xfId="11586" xr:uid="{00000000-0005-0000-0000-0000682C0000}"/>
    <cellStyle name="Calculation 2 8 6 5" xfId="11587" xr:uid="{00000000-0005-0000-0000-0000692C0000}"/>
    <cellStyle name="Calculation 2 8 7" xfId="11588" xr:uid="{00000000-0005-0000-0000-00006A2C0000}"/>
    <cellStyle name="Calculation 2 8 7 2" xfId="11589" xr:uid="{00000000-0005-0000-0000-00006B2C0000}"/>
    <cellStyle name="Calculation 2 8 7 2 2" xfId="11590" xr:uid="{00000000-0005-0000-0000-00006C2C0000}"/>
    <cellStyle name="Calculation 2 8 7 2 3" xfId="11591" xr:uid="{00000000-0005-0000-0000-00006D2C0000}"/>
    <cellStyle name="Calculation 2 8 7 3" xfId="11592" xr:uid="{00000000-0005-0000-0000-00006E2C0000}"/>
    <cellStyle name="Calculation 2 8 7 3 2" xfId="11593" xr:uid="{00000000-0005-0000-0000-00006F2C0000}"/>
    <cellStyle name="Calculation 2 8 7 4" xfId="11594" xr:uid="{00000000-0005-0000-0000-0000702C0000}"/>
    <cellStyle name="Calculation 2 8 7 5" xfId="11595" xr:uid="{00000000-0005-0000-0000-0000712C0000}"/>
    <cellStyle name="Calculation 2 8 8" xfId="11596" xr:uid="{00000000-0005-0000-0000-0000722C0000}"/>
    <cellStyle name="Calculation 2 8 8 2" xfId="11597" xr:uid="{00000000-0005-0000-0000-0000732C0000}"/>
    <cellStyle name="Calculation 2 8 8 2 2" xfId="11598" xr:uid="{00000000-0005-0000-0000-0000742C0000}"/>
    <cellStyle name="Calculation 2 8 8 2 3" xfId="11599" xr:uid="{00000000-0005-0000-0000-0000752C0000}"/>
    <cellStyle name="Calculation 2 8 8 3" xfId="11600" xr:uid="{00000000-0005-0000-0000-0000762C0000}"/>
    <cellStyle name="Calculation 2 8 8 3 2" xfId="11601" xr:uid="{00000000-0005-0000-0000-0000772C0000}"/>
    <cellStyle name="Calculation 2 8 8 4" xfId="11602" xr:uid="{00000000-0005-0000-0000-0000782C0000}"/>
    <cellStyle name="Calculation 2 8 8 5" xfId="11603" xr:uid="{00000000-0005-0000-0000-0000792C0000}"/>
    <cellStyle name="Calculation 2 8 9" xfId="11604" xr:uid="{00000000-0005-0000-0000-00007A2C0000}"/>
    <cellStyle name="Calculation 2 8 9 2" xfId="11605" xr:uid="{00000000-0005-0000-0000-00007B2C0000}"/>
    <cellStyle name="Calculation 2 8 9 2 2" xfId="11606" xr:uid="{00000000-0005-0000-0000-00007C2C0000}"/>
    <cellStyle name="Calculation 2 8 9 2 3" xfId="11607" xr:uid="{00000000-0005-0000-0000-00007D2C0000}"/>
    <cellStyle name="Calculation 2 8 9 3" xfId="11608" xr:uid="{00000000-0005-0000-0000-00007E2C0000}"/>
    <cellStyle name="Calculation 2 8 9 3 2" xfId="11609" xr:uid="{00000000-0005-0000-0000-00007F2C0000}"/>
    <cellStyle name="Calculation 2 8 9 4" xfId="11610" xr:uid="{00000000-0005-0000-0000-0000802C0000}"/>
    <cellStyle name="Calculation 2 8 9 5" xfId="11611" xr:uid="{00000000-0005-0000-0000-0000812C0000}"/>
    <cellStyle name="Calculation 2 9" xfId="11612" xr:uid="{00000000-0005-0000-0000-0000822C0000}"/>
    <cellStyle name="Calculation 2 9 2" xfId="11613" xr:uid="{00000000-0005-0000-0000-0000832C0000}"/>
    <cellStyle name="Calculation 2 9 2 2" xfId="11614" xr:uid="{00000000-0005-0000-0000-0000842C0000}"/>
    <cellStyle name="Calculation 2 9 3" xfId="11615" xr:uid="{00000000-0005-0000-0000-0000852C0000}"/>
    <cellStyle name="Calculation 2 9 3 2" xfId="11616" xr:uid="{00000000-0005-0000-0000-0000862C0000}"/>
    <cellStyle name="Calculation 2 9 4" xfId="11617" xr:uid="{00000000-0005-0000-0000-0000872C0000}"/>
    <cellStyle name="Calculation 20" xfId="11618" xr:uid="{00000000-0005-0000-0000-0000882C0000}"/>
    <cellStyle name="Calculation 20 2" xfId="11619" xr:uid="{00000000-0005-0000-0000-0000892C0000}"/>
    <cellStyle name="Calculation 20 2 2" xfId="11620" xr:uid="{00000000-0005-0000-0000-00008A2C0000}"/>
    <cellStyle name="Calculation 20 2 3" xfId="11621" xr:uid="{00000000-0005-0000-0000-00008B2C0000}"/>
    <cellStyle name="Calculation 20 3" xfId="11622" xr:uid="{00000000-0005-0000-0000-00008C2C0000}"/>
    <cellStyle name="Calculation 20 3 2" xfId="11623" xr:uid="{00000000-0005-0000-0000-00008D2C0000}"/>
    <cellStyle name="Calculation 20 4" xfId="11624" xr:uid="{00000000-0005-0000-0000-00008E2C0000}"/>
    <cellStyle name="Calculation 20 5" xfId="11625" xr:uid="{00000000-0005-0000-0000-00008F2C0000}"/>
    <cellStyle name="Calculation 21" xfId="11626" xr:uid="{00000000-0005-0000-0000-0000902C0000}"/>
    <cellStyle name="Calculation 21 2" xfId="11627" xr:uid="{00000000-0005-0000-0000-0000912C0000}"/>
    <cellStyle name="Calculation 21 2 2" xfId="11628" xr:uid="{00000000-0005-0000-0000-0000922C0000}"/>
    <cellStyle name="Calculation 21 2 3" xfId="11629" xr:uid="{00000000-0005-0000-0000-0000932C0000}"/>
    <cellStyle name="Calculation 21 3" xfId="11630" xr:uid="{00000000-0005-0000-0000-0000942C0000}"/>
    <cellStyle name="Calculation 21 3 2" xfId="11631" xr:uid="{00000000-0005-0000-0000-0000952C0000}"/>
    <cellStyle name="Calculation 21 4" xfId="11632" xr:uid="{00000000-0005-0000-0000-0000962C0000}"/>
    <cellStyle name="Calculation 21 5" xfId="11633" xr:uid="{00000000-0005-0000-0000-0000972C0000}"/>
    <cellStyle name="Calculation 22" xfId="11634" xr:uid="{00000000-0005-0000-0000-0000982C0000}"/>
    <cellStyle name="Calculation 22 2" xfId="11635" xr:uid="{00000000-0005-0000-0000-0000992C0000}"/>
    <cellStyle name="Calculation 22 2 2" xfId="11636" xr:uid="{00000000-0005-0000-0000-00009A2C0000}"/>
    <cellStyle name="Calculation 22 2 3" xfId="11637" xr:uid="{00000000-0005-0000-0000-00009B2C0000}"/>
    <cellStyle name="Calculation 22 3" xfId="11638" xr:uid="{00000000-0005-0000-0000-00009C2C0000}"/>
    <cellStyle name="Calculation 22 3 2" xfId="11639" xr:uid="{00000000-0005-0000-0000-00009D2C0000}"/>
    <cellStyle name="Calculation 22 4" xfId="11640" xr:uid="{00000000-0005-0000-0000-00009E2C0000}"/>
    <cellStyle name="Calculation 22 5" xfId="11641" xr:uid="{00000000-0005-0000-0000-00009F2C0000}"/>
    <cellStyle name="Calculation 23" xfId="11642" xr:uid="{00000000-0005-0000-0000-0000A02C0000}"/>
    <cellStyle name="Calculation 23 2" xfId="11643" xr:uid="{00000000-0005-0000-0000-0000A12C0000}"/>
    <cellStyle name="Calculation 23 2 2" xfId="11644" xr:uid="{00000000-0005-0000-0000-0000A22C0000}"/>
    <cellStyle name="Calculation 23 2 3" xfId="11645" xr:uid="{00000000-0005-0000-0000-0000A32C0000}"/>
    <cellStyle name="Calculation 23 3" xfId="11646" xr:uid="{00000000-0005-0000-0000-0000A42C0000}"/>
    <cellStyle name="Calculation 23 3 2" xfId="11647" xr:uid="{00000000-0005-0000-0000-0000A52C0000}"/>
    <cellStyle name="Calculation 23 4" xfId="11648" xr:uid="{00000000-0005-0000-0000-0000A62C0000}"/>
    <cellStyle name="Calculation 23 5" xfId="11649" xr:uid="{00000000-0005-0000-0000-0000A72C0000}"/>
    <cellStyle name="Calculation 24" xfId="11650" xr:uid="{00000000-0005-0000-0000-0000A82C0000}"/>
    <cellStyle name="Calculation 24 2" xfId="11651" xr:uid="{00000000-0005-0000-0000-0000A92C0000}"/>
    <cellStyle name="Calculation 24 2 2" xfId="11652" xr:uid="{00000000-0005-0000-0000-0000AA2C0000}"/>
    <cellStyle name="Calculation 24 2 3" xfId="11653" xr:uid="{00000000-0005-0000-0000-0000AB2C0000}"/>
    <cellStyle name="Calculation 24 3" xfId="11654" xr:uid="{00000000-0005-0000-0000-0000AC2C0000}"/>
    <cellStyle name="Calculation 24 3 2" xfId="11655" xr:uid="{00000000-0005-0000-0000-0000AD2C0000}"/>
    <cellStyle name="Calculation 24 4" xfId="11656" xr:uid="{00000000-0005-0000-0000-0000AE2C0000}"/>
    <cellStyle name="Calculation 24 5" xfId="11657" xr:uid="{00000000-0005-0000-0000-0000AF2C0000}"/>
    <cellStyle name="Calculation 25" xfId="11658" xr:uid="{00000000-0005-0000-0000-0000B02C0000}"/>
    <cellStyle name="Calculation 25 2" xfId="11659" xr:uid="{00000000-0005-0000-0000-0000B12C0000}"/>
    <cellStyle name="Calculation 25 2 2" xfId="11660" xr:uid="{00000000-0005-0000-0000-0000B22C0000}"/>
    <cellStyle name="Calculation 25 2 3" xfId="11661" xr:uid="{00000000-0005-0000-0000-0000B32C0000}"/>
    <cellStyle name="Calculation 25 3" xfId="11662" xr:uid="{00000000-0005-0000-0000-0000B42C0000}"/>
    <cellStyle name="Calculation 25 3 2" xfId="11663" xr:uid="{00000000-0005-0000-0000-0000B52C0000}"/>
    <cellStyle name="Calculation 25 4" xfId="11664" xr:uid="{00000000-0005-0000-0000-0000B62C0000}"/>
    <cellStyle name="Calculation 25 5" xfId="11665" xr:uid="{00000000-0005-0000-0000-0000B72C0000}"/>
    <cellStyle name="Calculation 26" xfId="11666" xr:uid="{00000000-0005-0000-0000-0000B82C0000}"/>
    <cellStyle name="Calculation 26 2" xfId="11667" xr:uid="{00000000-0005-0000-0000-0000B92C0000}"/>
    <cellStyle name="Calculation 26 2 2" xfId="11668" xr:uid="{00000000-0005-0000-0000-0000BA2C0000}"/>
    <cellStyle name="Calculation 26 2 3" xfId="11669" xr:uid="{00000000-0005-0000-0000-0000BB2C0000}"/>
    <cellStyle name="Calculation 26 3" xfId="11670" xr:uid="{00000000-0005-0000-0000-0000BC2C0000}"/>
    <cellStyle name="Calculation 26 3 2" xfId="11671" xr:uid="{00000000-0005-0000-0000-0000BD2C0000}"/>
    <cellStyle name="Calculation 26 4" xfId="11672" xr:uid="{00000000-0005-0000-0000-0000BE2C0000}"/>
    <cellStyle name="Calculation 26 5" xfId="11673" xr:uid="{00000000-0005-0000-0000-0000BF2C0000}"/>
    <cellStyle name="Calculation 27" xfId="11674" xr:uid="{00000000-0005-0000-0000-0000C02C0000}"/>
    <cellStyle name="Calculation 27 2" xfId="11675" xr:uid="{00000000-0005-0000-0000-0000C12C0000}"/>
    <cellStyle name="Calculation 27 2 2" xfId="11676" xr:uid="{00000000-0005-0000-0000-0000C22C0000}"/>
    <cellStyle name="Calculation 27 2 3" xfId="11677" xr:uid="{00000000-0005-0000-0000-0000C32C0000}"/>
    <cellStyle name="Calculation 27 3" xfId="11678" xr:uid="{00000000-0005-0000-0000-0000C42C0000}"/>
    <cellStyle name="Calculation 27 3 2" xfId="11679" xr:uid="{00000000-0005-0000-0000-0000C52C0000}"/>
    <cellStyle name="Calculation 27 4" xfId="11680" xr:uid="{00000000-0005-0000-0000-0000C62C0000}"/>
    <cellStyle name="Calculation 27 5" xfId="11681" xr:uid="{00000000-0005-0000-0000-0000C72C0000}"/>
    <cellStyle name="Calculation 28" xfId="11682" xr:uid="{00000000-0005-0000-0000-0000C82C0000}"/>
    <cellStyle name="Calculation 28 2" xfId="11683" xr:uid="{00000000-0005-0000-0000-0000C92C0000}"/>
    <cellStyle name="Calculation 28 2 2" xfId="11684" xr:uid="{00000000-0005-0000-0000-0000CA2C0000}"/>
    <cellStyle name="Calculation 28 2 3" xfId="11685" xr:uid="{00000000-0005-0000-0000-0000CB2C0000}"/>
    <cellStyle name="Calculation 28 3" xfId="11686" xr:uid="{00000000-0005-0000-0000-0000CC2C0000}"/>
    <cellStyle name="Calculation 28 3 2" xfId="11687" xr:uid="{00000000-0005-0000-0000-0000CD2C0000}"/>
    <cellStyle name="Calculation 28 4" xfId="11688" xr:uid="{00000000-0005-0000-0000-0000CE2C0000}"/>
    <cellStyle name="Calculation 28 5" xfId="11689" xr:uid="{00000000-0005-0000-0000-0000CF2C0000}"/>
    <cellStyle name="Calculation 29" xfId="11690" xr:uid="{00000000-0005-0000-0000-0000D02C0000}"/>
    <cellStyle name="Calculation 29 2" xfId="11691" xr:uid="{00000000-0005-0000-0000-0000D12C0000}"/>
    <cellStyle name="Calculation 29 2 2" xfId="11692" xr:uid="{00000000-0005-0000-0000-0000D22C0000}"/>
    <cellStyle name="Calculation 29 2 3" xfId="11693" xr:uid="{00000000-0005-0000-0000-0000D32C0000}"/>
    <cellStyle name="Calculation 29 3" xfId="11694" xr:uid="{00000000-0005-0000-0000-0000D42C0000}"/>
    <cellStyle name="Calculation 29 3 2" xfId="11695" xr:uid="{00000000-0005-0000-0000-0000D52C0000}"/>
    <cellStyle name="Calculation 29 4" xfId="11696" xr:uid="{00000000-0005-0000-0000-0000D62C0000}"/>
    <cellStyle name="Calculation 29 5" xfId="11697" xr:uid="{00000000-0005-0000-0000-0000D72C0000}"/>
    <cellStyle name="Calculation 3" xfId="11698" xr:uid="{00000000-0005-0000-0000-0000D82C0000}"/>
    <cellStyle name="Calculation 3 10" xfId="11699" xr:uid="{00000000-0005-0000-0000-0000D92C0000}"/>
    <cellStyle name="Calculation 3 10 2" xfId="11700" xr:uid="{00000000-0005-0000-0000-0000DA2C0000}"/>
    <cellStyle name="Calculation 3 10 2 2" xfId="11701" xr:uid="{00000000-0005-0000-0000-0000DB2C0000}"/>
    <cellStyle name="Calculation 3 10 2 3" xfId="11702" xr:uid="{00000000-0005-0000-0000-0000DC2C0000}"/>
    <cellStyle name="Calculation 3 10 3" xfId="11703" xr:uid="{00000000-0005-0000-0000-0000DD2C0000}"/>
    <cellStyle name="Calculation 3 10 3 2" xfId="11704" xr:uid="{00000000-0005-0000-0000-0000DE2C0000}"/>
    <cellStyle name="Calculation 3 10 4" xfId="11705" xr:uid="{00000000-0005-0000-0000-0000DF2C0000}"/>
    <cellStyle name="Calculation 3 10 5" xfId="11706" xr:uid="{00000000-0005-0000-0000-0000E02C0000}"/>
    <cellStyle name="Calculation 3 11" xfId="11707" xr:uid="{00000000-0005-0000-0000-0000E12C0000}"/>
    <cellStyle name="Calculation 3 11 2" xfId="11708" xr:uid="{00000000-0005-0000-0000-0000E22C0000}"/>
    <cellStyle name="Calculation 3 11 2 2" xfId="11709" xr:uid="{00000000-0005-0000-0000-0000E32C0000}"/>
    <cellStyle name="Calculation 3 11 2 3" xfId="11710" xr:uid="{00000000-0005-0000-0000-0000E42C0000}"/>
    <cellStyle name="Calculation 3 11 3" xfId="11711" xr:uid="{00000000-0005-0000-0000-0000E52C0000}"/>
    <cellStyle name="Calculation 3 11 3 2" xfId="11712" xr:uid="{00000000-0005-0000-0000-0000E62C0000}"/>
    <cellStyle name="Calculation 3 11 4" xfId="11713" xr:uid="{00000000-0005-0000-0000-0000E72C0000}"/>
    <cellStyle name="Calculation 3 11 5" xfId="11714" xr:uid="{00000000-0005-0000-0000-0000E82C0000}"/>
    <cellStyle name="Calculation 3 12" xfId="11715" xr:uid="{00000000-0005-0000-0000-0000E92C0000}"/>
    <cellStyle name="Calculation 3 12 2" xfId="11716" xr:uid="{00000000-0005-0000-0000-0000EA2C0000}"/>
    <cellStyle name="Calculation 3 12 2 2" xfId="11717" xr:uid="{00000000-0005-0000-0000-0000EB2C0000}"/>
    <cellStyle name="Calculation 3 12 2 3" xfId="11718" xr:uid="{00000000-0005-0000-0000-0000EC2C0000}"/>
    <cellStyle name="Calculation 3 12 3" xfId="11719" xr:uid="{00000000-0005-0000-0000-0000ED2C0000}"/>
    <cellStyle name="Calculation 3 12 3 2" xfId="11720" xr:uid="{00000000-0005-0000-0000-0000EE2C0000}"/>
    <cellStyle name="Calculation 3 12 4" xfId="11721" xr:uid="{00000000-0005-0000-0000-0000EF2C0000}"/>
    <cellStyle name="Calculation 3 12 5" xfId="11722" xr:uid="{00000000-0005-0000-0000-0000F02C0000}"/>
    <cellStyle name="Calculation 3 13" xfId="11723" xr:uid="{00000000-0005-0000-0000-0000F12C0000}"/>
    <cellStyle name="Calculation 3 13 2" xfId="11724" xr:uid="{00000000-0005-0000-0000-0000F22C0000}"/>
    <cellStyle name="Calculation 3 13 2 2" xfId="11725" xr:uid="{00000000-0005-0000-0000-0000F32C0000}"/>
    <cellStyle name="Calculation 3 13 2 3" xfId="11726" xr:uid="{00000000-0005-0000-0000-0000F42C0000}"/>
    <cellStyle name="Calculation 3 13 3" xfId="11727" xr:uid="{00000000-0005-0000-0000-0000F52C0000}"/>
    <cellStyle name="Calculation 3 13 3 2" xfId="11728" xr:uid="{00000000-0005-0000-0000-0000F62C0000}"/>
    <cellStyle name="Calculation 3 13 4" xfId="11729" xr:uid="{00000000-0005-0000-0000-0000F72C0000}"/>
    <cellStyle name="Calculation 3 13 5" xfId="11730" xr:uid="{00000000-0005-0000-0000-0000F82C0000}"/>
    <cellStyle name="Calculation 3 14" xfId="11731" xr:uid="{00000000-0005-0000-0000-0000F92C0000}"/>
    <cellStyle name="Calculation 3 14 2" xfId="11732" xr:uid="{00000000-0005-0000-0000-0000FA2C0000}"/>
    <cellStyle name="Calculation 3 14 2 2" xfId="11733" xr:uid="{00000000-0005-0000-0000-0000FB2C0000}"/>
    <cellStyle name="Calculation 3 14 2 3" xfId="11734" xr:uid="{00000000-0005-0000-0000-0000FC2C0000}"/>
    <cellStyle name="Calculation 3 14 3" xfId="11735" xr:uid="{00000000-0005-0000-0000-0000FD2C0000}"/>
    <cellStyle name="Calculation 3 14 3 2" xfId="11736" xr:uid="{00000000-0005-0000-0000-0000FE2C0000}"/>
    <cellStyle name="Calculation 3 14 4" xfId="11737" xr:uid="{00000000-0005-0000-0000-0000FF2C0000}"/>
    <cellStyle name="Calculation 3 14 5" xfId="11738" xr:uid="{00000000-0005-0000-0000-0000002D0000}"/>
    <cellStyle name="Calculation 3 15" xfId="11739" xr:uid="{00000000-0005-0000-0000-0000012D0000}"/>
    <cellStyle name="Calculation 3 15 2" xfId="11740" xr:uid="{00000000-0005-0000-0000-0000022D0000}"/>
    <cellStyle name="Calculation 3 15 2 2" xfId="11741" xr:uid="{00000000-0005-0000-0000-0000032D0000}"/>
    <cellStyle name="Calculation 3 15 2 3" xfId="11742" xr:uid="{00000000-0005-0000-0000-0000042D0000}"/>
    <cellStyle name="Calculation 3 15 3" xfId="11743" xr:uid="{00000000-0005-0000-0000-0000052D0000}"/>
    <cellStyle name="Calculation 3 15 3 2" xfId="11744" xr:uid="{00000000-0005-0000-0000-0000062D0000}"/>
    <cellStyle name="Calculation 3 15 4" xfId="11745" xr:uid="{00000000-0005-0000-0000-0000072D0000}"/>
    <cellStyle name="Calculation 3 15 5" xfId="11746" xr:uid="{00000000-0005-0000-0000-0000082D0000}"/>
    <cellStyle name="Calculation 3 16" xfId="11747" xr:uid="{00000000-0005-0000-0000-0000092D0000}"/>
    <cellStyle name="Calculation 3 16 2" xfId="11748" xr:uid="{00000000-0005-0000-0000-00000A2D0000}"/>
    <cellStyle name="Calculation 3 16 2 2" xfId="11749" xr:uid="{00000000-0005-0000-0000-00000B2D0000}"/>
    <cellStyle name="Calculation 3 16 2 3" xfId="11750" xr:uid="{00000000-0005-0000-0000-00000C2D0000}"/>
    <cellStyle name="Calculation 3 16 3" xfId="11751" xr:uid="{00000000-0005-0000-0000-00000D2D0000}"/>
    <cellStyle name="Calculation 3 16 3 2" xfId="11752" xr:uid="{00000000-0005-0000-0000-00000E2D0000}"/>
    <cellStyle name="Calculation 3 16 4" xfId="11753" xr:uid="{00000000-0005-0000-0000-00000F2D0000}"/>
    <cellStyle name="Calculation 3 16 5" xfId="11754" xr:uid="{00000000-0005-0000-0000-0000102D0000}"/>
    <cellStyle name="Calculation 3 17" xfId="11755" xr:uid="{00000000-0005-0000-0000-0000112D0000}"/>
    <cellStyle name="Calculation 3 17 2" xfId="11756" xr:uid="{00000000-0005-0000-0000-0000122D0000}"/>
    <cellStyle name="Calculation 3 17 2 2" xfId="11757" xr:uid="{00000000-0005-0000-0000-0000132D0000}"/>
    <cellStyle name="Calculation 3 17 2 3" xfId="11758" xr:uid="{00000000-0005-0000-0000-0000142D0000}"/>
    <cellStyle name="Calculation 3 17 3" xfId="11759" xr:uid="{00000000-0005-0000-0000-0000152D0000}"/>
    <cellStyle name="Calculation 3 17 3 2" xfId="11760" xr:uid="{00000000-0005-0000-0000-0000162D0000}"/>
    <cellStyle name="Calculation 3 17 4" xfId="11761" xr:uid="{00000000-0005-0000-0000-0000172D0000}"/>
    <cellStyle name="Calculation 3 17 5" xfId="11762" xr:uid="{00000000-0005-0000-0000-0000182D0000}"/>
    <cellStyle name="Calculation 3 18" xfId="11763" xr:uid="{00000000-0005-0000-0000-0000192D0000}"/>
    <cellStyle name="Calculation 3 18 2" xfId="11764" xr:uid="{00000000-0005-0000-0000-00001A2D0000}"/>
    <cellStyle name="Calculation 3 18 2 2" xfId="11765" xr:uid="{00000000-0005-0000-0000-00001B2D0000}"/>
    <cellStyle name="Calculation 3 18 2 3" xfId="11766" xr:uid="{00000000-0005-0000-0000-00001C2D0000}"/>
    <cellStyle name="Calculation 3 18 3" xfId="11767" xr:uid="{00000000-0005-0000-0000-00001D2D0000}"/>
    <cellStyle name="Calculation 3 18 3 2" xfId="11768" xr:uid="{00000000-0005-0000-0000-00001E2D0000}"/>
    <cellStyle name="Calculation 3 18 4" xfId="11769" xr:uid="{00000000-0005-0000-0000-00001F2D0000}"/>
    <cellStyle name="Calculation 3 18 5" xfId="11770" xr:uid="{00000000-0005-0000-0000-0000202D0000}"/>
    <cellStyle name="Calculation 3 19" xfId="11771" xr:uid="{00000000-0005-0000-0000-0000212D0000}"/>
    <cellStyle name="Calculation 3 19 2" xfId="11772" xr:uid="{00000000-0005-0000-0000-0000222D0000}"/>
    <cellStyle name="Calculation 3 19 2 2" xfId="11773" xr:uid="{00000000-0005-0000-0000-0000232D0000}"/>
    <cellStyle name="Calculation 3 19 2 3" xfId="11774" xr:uid="{00000000-0005-0000-0000-0000242D0000}"/>
    <cellStyle name="Calculation 3 19 3" xfId="11775" xr:uid="{00000000-0005-0000-0000-0000252D0000}"/>
    <cellStyle name="Calculation 3 19 3 2" xfId="11776" xr:uid="{00000000-0005-0000-0000-0000262D0000}"/>
    <cellStyle name="Calculation 3 19 4" xfId="11777" xr:uid="{00000000-0005-0000-0000-0000272D0000}"/>
    <cellStyle name="Calculation 3 19 5" xfId="11778" xr:uid="{00000000-0005-0000-0000-0000282D0000}"/>
    <cellStyle name="Calculation 3 2" xfId="11779" xr:uid="{00000000-0005-0000-0000-0000292D0000}"/>
    <cellStyle name="Calculation 3 2 10" xfId="11780" xr:uid="{00000000-0005-0000-0000-00002A2D0000}"/>
    <cellStyle name="Calculation 3 2 10 2" xfId="11781" xr:uid="{00000000-0005-0000-0000-00002B2D0000}"/>
    <cellStyle name="Calculation 3 2 10 2 2" xfId="11782" xr:uid="{00000000-0005-0000-0000-00002C2D0000}"/>
    <cellStyle name="Calculation 3 2 10 2 3" xfId="11783" xr:uid="{00000000-0005-0000-0000-00002D2D0000}"/>
    <cellStyle name="Calculation 3 2 10 3" xfId="11784" xr:uid="{00000000-0005-0000-0000-00002E2D0000}"/>
    <cellStyle name="Calculation 3 2 10 3 2" xfId="11785" xr:uid="{00000000-0005-0000-0000-00002F2D0000}"/>
    <cellStyle name="Calculation 3 2 10 4" xfId="11786" xr:uid="{00000000-0005-0000-0000-0000302D0000}"/>
    <cellStyle name="Calculation 3 2 10 5" xfId="11787" xr:uid="{00000000-0005-0000-0000-0000312D0000}"/>
    <cellStyle name="Calculation 3 2 11" xfId="11788" xr:uid="{00000000-0005-0000-0000-0000322D0000}"/>
    <cellStyle name="Calculation 3 2 11 2" xfId="11789" xr:uid="{00000000-0005-0000-0000-0000332D0000}"/>
    <cellStyle name="Calculation 3 2 11 2 2" xfId="11790" xr:uid="{00000000-0005-0000-0000-0000342D0000}"/>
    <cellStyle name="Calculation 3 2 11 2 3" xfId="11791" xr:uid="{00000000-0005-0000-0000-0000352D0000}"/>
    <cellStyle name="Calculation 3 2 11 3" xfId="11792" xr:uid="{00000000-0005-0000-0000-0000362D0000}"/>
    <cellStyle name="Calculation 3 2 11 3 2" xfId="11793" xr:uid="{00000000-0005-0000-0000-0000372D0000}"/>
    <cellStyle name="Calculation 3 2 11 4" xfId="11794" xr:uid="{00000000-0005-0000-0000-0000382D0000}"/>
    <cellStyle name="Calculation 3 2 11 5" xfId="11795" xr:uid="{00000000-0005-0000-0000-0000392D0000}"/>
    <cellStyle name="Calculation 3 2 12" xfId="11796" xr:uid="{00000000-0005-0000-0000-00003A2D0000}"/>
    <cellStyle name="Calculation 3 2 12 2" xfId="11797" xr:uid="{00000000-0005-0000-0000-00003B2D0000}"/>
    <cellStyle name="Calculation 3 2 12 2 2" xfId="11798" xr:uid="{00000000-0005-0000-0000-00003C2D0000}"/>
    <cellStyle name="Calculation 3 2 12 2 3" xfId="11799" xr:uid="{00000000-0005-0000-0000-00003D2D0000}"/>
    <cellStyle name="Calculation 3 2 12 3" xfId="11800" xr:uid="{00000000-0005-0000-0000-00003E2D0000}"/>
    <cellStyle name="Calculation 3 2 12 3 2" xfId="11801" xr:uid="{00000000-0005-0000-0000-00003F2D0000}"/>
    <cellStyle name="Calculation 3 2 12 4" xfId="11802" xr:uid="{00000000-0005-0000-0000-0000402D0000}"/>
    <cellStyle name="Calculation 3 2 12 5" xfId="11803" xr:uid="{00000000-0005-0000-0000-0000412D0000}"/>
    <cellStyle name="Calculation 3 2 13" xfId="11804" xr:uid="{00000000-0005-0000-0000-0000422D0000}"/>
    <cellStyle name="Calculation 3 2 13 2" xfId="11805" xr:uid="{00000000-0005-0000-0000-0000432D0000}"/>
    <cellStyle name="Calculation 3 2 13 2 2" xfId="11806" xr:uid="{00000000-0005-0000-0000-0000442D0000}"/>
    <cellStyle name="Calculation 3 2 13 2 3" xfId="11807" xr:uid="{00000000-0005-0000-0000-0000452D0000}"/>
    <cellStyle name="Calculation 3 2 13 3" xfId="11808" xr:uid="{00000000-0005-0000-0000-0000462D0000}"/>
    <cellStyle name="Calculation 3 2 13 3 2" xfId="11809" xr:uid="{00000000-0005-0000-0000-0000472D0000}"/>
    <cellStyle name="Calculation 3 2 13 4" xfId="11810" xr:uid="{00000000-0005-0000-0000-0000482D0000}"/>
    <cellStyle name="Calculation 3 2 13 5" xfId="11811" xr:uid="{00000000-0005-0000-0000-0000492D0000}"/>
    <cellStyle name="Calculation 3 2 14" xfId="11812" xr:uid="{00000000-0005-0000-0000-00004A2D0000}"/>
    <cellStyle name="Calculation 3 2 14 2" xfId="11813" xr:uid="{00000000-0005-0000-0000-00004B2D0000}"/>
    <cellStyle name="Calculation 3 2 14 2 2" xfId="11814" xr:uid="{00000000-0005-0000-0000-00004C2D0000}"/>
    <cellStyle name="Calculation 3 2 14 2 3" xfId="11815" xr:uid="{00000000-0005-0000-0000-00004D2D0000}"/>
    <cellStyle name="Calculation 3 2 14 3" xfId="11816" xr:uid="{00000000-0005-0000-0000-00004E2D0000}"/>
    <cellStyle name="Calculation 3 2 14 3 2" xfId="11817" xr:uid="{00000000-0005-0000-0000-00004F2D0000}"/>
    <cellStyle name="Calculation 3 2 14 4" xfId="11818" xr:uid="{00000000-0005-0000-0000-0000502D0000}"/>
    <cellStyle name="Calculation 3 2 14 5" xfId="11819" xr:uid="{00000000-0005-0000-0000-0000512D0000}"/>
    <cellStyle name="Calculation 3 2 15" xfId="11820" xr:uid="{00000000-0005-0000-0000-0000522D0000}"/>
    <cellStyle name="Calculation 3 2 15 2" xfId="11821" xr:uid="{00000000-0005-0000-0000-0000532D0000}"/>
    <cellStyle name="Calculation 3 2 15 2 2" xfId="11822" xr:uid="{00000000-0005-0000-0000-0000542D0000}"/>
    <cellStyle name="Calculation 3 2 15 2 3" xfId="11823" xr:uid="{00000000-0005-0000-0000-0000552D0000}"/>
    <cellStyle name="Calculation 3 2 15 3" xfId="11824" xr:uid="{00000000-0005-0000-0000-0000562D0000}"/>
    <cellStyle name="Calculation 3 2 15 3 2" xfId="11825" xr:uid="{00000000-0005-0000-0000-0000572D0000}"/>
    <cellStyle name="Calculation 3 2 15 4" xfId="11826" xr:uid="{00000000-0005-0000-0000-0000582D0000}"/>
    <cellStyle name="Calculation 3 2 15 5" xfId="11827" xr:uid="{00000000-0005-0000-0000-0000592D0000}"/>
    <cellStyle name="Calculation 3 2 16" xfId="11828" xr:uid="{00000000-0005-0000-0000-00005A2D0000}"/>
    <cellStyle name="Calculation 3 2 16 2" xfId="11829" xr:uid="{00000000-0005-0000-0000-00005B2D0000}"/>
    <cellStyle name="Calculation 3 2 16 2 2" xfId="11830" xr:uid="{00000000-0005-0000-0000-00005C2D0000}"/>
    <cellStyle name="Calculation 3 2 16 2 3" xfId="11831" xr:uid="{00000000-0005-0000-0000-00005D2D0000}"/>
    <cellStyle name="Calculation 3 2 16 3" xfId="11832" xr:uid="{00000000-0005-0000-0000-00005E2D0000}"/>
    <cellStyle name="Calculation 3 2 16 3 2" xfId="11833" xr:uid="{00000000-0005-0000-0000-00005F2D0000}"/>
    <cellStyle name="Calculation 3 2 16 4" xfId="11834" xr:uid="{00000000-0005-0000-0000-0000602D0000}"/>
    <cellStyle name="Calculation 3 2 16 5" xfId="11835" xr:uid="{00000000-0005-0000-0000-0000612D0000}"/>
    <cellStyle name="Calculation 3 2 17" xfId="11836" xr:uid="{00000000-0005-0000-0000-0000622D0000}"/>
    <cellStyle name="Calculation 3 2 17 2" xfId="11837" xr:uid="{00000000-0005-0000-0000-0000632D0000}"/>
    <cellStyle name="Calculation 3 2 17 2 2" xfId="11838" xr:uid="{00000000-0005-0000-0000-0000642D0000}"/>
    <cellStyle name="Calculation 3 2 17 2 3" xfId="11839" xr:uid="{00000000-0005-0000-0000-0000652D0000}"/>
    <cellStyle name="Calculation 3 2 17 3" xfId="11840" xr:uid="{00000000-0005-0000-0000-0000662D0000}"/>
    <cellStyle name="Calculation 3 2 17 3 2" xfId="11841" xr:uid="{00000000-0005-0000-0000-0000672D0000}"/>
    <cellStyle name="Calculation 3 2 17 4" xfId="11842" xr:uid="{00000000-0005-0000-0000-0000682D0000}"/>
    <cellStyle name="Calculation 3 2 17 5" xfId="11843" xr:uid="{00000000-0005-0000-0000-0000692D0000}"/>
    <cellStyle name="Calculation 3 2 18" xfId="11844" xr:uid="{00000000-0005-0000-0000-00006A2D0000}"/>
    <cellStyle name="Calculation 3 2 18 2" xfId="11845" xr:uid="{00000000-0005-0000-0000-00006B2D0000}"/>
    <cellStyle name="Calculation 3 2 18 2 2" xfId="11846" xr:uid="{00000000-0005-0000-0000-00006C2D0000}"/>
    <cellStyle name="Calculation 3 2 18 2 3" xfId="11847" xr:uid="{00000000-0005-0000-0000-00006D2D0000}"/>
    <cellStyle name="Calculation 3 2 18 3" xfId="11848" xr:uid="{00000000-0005-0000-0000-00006E2D0000}"/>
    <cellStyle name="Calculation 3 2 18 3 2" xfId="11849" xr:uid="{00000000-0005-0000-0000-00006F2D0000}"/>
    <cellStyle name="Calculation 3 2 18 4" xfId="11850" xr:uid="{00000000-0005-0000-0000-0000702D0000}"/>
    <cellStyle name="Calculation 3 2 18 5" xfId="11851" xr:uid="{00000000-0005-0000-0000-0000712D0000}"/>
    <cellStyle name="Calculation 3 2 19" xfId="11852" xr:uid="{00000000-0005-0000-0000-0000722D0000}"/>
    <cellStyle name="Calculation 3 2 19 2" xfId="11853" xr:uid="{00000000-0005-0000-0000-0000732D0000}"/>
    <cellStyle name="Calculation 3 2 19 2 2" xfId="11854" xr:uid="{00000000-0005-0000-0000-0000742D0000}"/>
    <cellStyle name="Calculation 3 2 19 2 3" xfId="11855" xr:uid="{00000000-0005-0000-0000-0000752D0000}"/>
    <cellStyle name="Calculation 3 2 19 3" xfId="11856" xr:uid="{00000000-0005-0000-0000-0000762D0000}"/>
    <cellStyle name="Calculation 3 2 19 3 2" xfId="11857" xr:uid="{00000000-0005-0000-0000-0000772D0000}"/>
    <cellStyle name="Calculation 3 2 19 4" xfId="11858" xr:uid="{00000000-0005-0000-0000-0000782D0000}"/>
    <cellStyle name="Calculation 3 2 19 5" xfId="11859" xr:uid="{00000000-0005-0000-0000-0000792D0000}"/>
    <cellStyle name="Calculation 3 2 2" xfId="11860" xr:uid="{00000000-0005-0000-0000-00007A2D0000}"/>
    <cellStyle name="Calculation 3 2 2 2" xfId="11861" xr:uid="{00000000-0005-0000-0000-00007B2D0000}"/>
    <cellStyle name="Calculation 3 2 2 2 2" xfId="11862" xr:uid="{00000000-0005-0000-0000-00007C2D0000}"/>
    <cellStyle name="Calculation 3 2 2 2 3" xfId="11863" xr:uid="{00000000-0005-0000-0000-00007D2D0000}"/>
    <cellStyle name="Calculation 3 2 2 3" xfId="11864" xr:uid="{00000000-0005-0000-0000-00007E2D0000}"/>
    <cellStyle name="Calculation 3 2 2 3 2" xfId="11865" xr:uid="{00000000-0005-0000-0000-00007F2D0000}"/>
    <cellStyle name="Calculation 3 2 2 4" xfId="11866" xr:uid="{00000000-0005-0000-0000-0000802D0000}"/>
    <cellStyle name="Calculation 3 2 2 5" xfId="11867" xr:uid="{00000000-0005-0000-0000-0000812D0000}"/>
    <cellStyle name="Calculation 3 2 20" xfId="11868" xr:uid="{00000000-0005-0000-0000-0000822D0000}"/>
    <cellStyle name="Calculation 3 2 20 2" xfId="11869" xr:uid="{00000000-0005-0000-0000-0000832D0000}"/>
    <cellStyle name="Calculation 3 2 20 2 2" xfId="11870" xr:uid="{00000000-0005-0000-0000-0000842D0000}"/>
    <cellStyle name="Calculation 3 2 20 2 3" xfId="11871" xr:uid="{00000000-0005-0000-0000-0000852D0000}"/>
    <cellStyle name="Calculation 3 2 20 3" xfId="11872" xr:uid="{00000000-0005-0000-0000-0000862D0000}"/>
    <cellStyle name="Calculation 3 2 20 4" xfId="11873" xr:uid="{00000000-0005-0000-0000-0000872D0000}"/>
    <cellStyle name="Calculation 3 2 20 5" xfId="11874" xr:uid="{00000000-0005-0000-0000-0000882D0000}"/>
    <cellStyle name="Calculation 3 2 21" xfId="11875" xr:uid="{00000000-0005-0000-0000-0000892D0000}"/>
    <cellStyle name="Calculation 3 2 21 2" xfId="11876" xr:uid="{00000000-0005-0000-0000-00008A2D0000}"/>
    <cellStyle name="Calculation 3 2 22" xfId="11877" xr:uid="{00000000-0005-0000-0000-00008B2D0000}"/>
    <cellStyle name="Calculation 3 2 22 2" xfId="11878" xr:uid="{00000000-0005-0000-0000-00008C2D0000}"/>
    <cellStyle name="Calculation 3 2 3" xfId="11879" xr:uid="{00000000-0005-0000-0000-00008D2D0000}"/>
    <cellStyle name="Calculation 3 2 3 2" xfId="11880" xr:uid="{00000000-0005-0000-0000-00008E2D0000}"/>
    <cellStyle name="Calculation 3 2 3 2 2" xfId="11881" xr:uid="{00000000-0005-0000-0000-00008F2D0000}"/>
    <cellStyle name="Calculation 3 2 3 2 3" xfId="11882" xr:uid="{00000000-0005-0000-0000-0000902D0000}"/>
    <cellStyle name="Calculation 3 2 3 3" xfId="11883" xr:uid="{00000000-0005-0000-0000-0000912D0000}"/>
    <cellStyle name="Calculation 3 2 3 3 2" xfId="11884" xr:uid="{00000000-0005-0000-0000-0000922D0000}"/>
    <cellStyle name="Calculation 3 2 3 4" xfId="11885" xr:uid="{00000000-0005-0000-0000-0000932D0000}"/>
    <cellStyle name="Calculation 3 2 3 5" xfId="11886" xr:uid="{00000000-0005-0000-0000-0000942D0000}"/>
    <cellStyle name="Calculation 3 2 4" xfId="11887" xr:uid="{00000000-0005-0000-0000-0000952D0000}"/>
    <cellStyle name="Calculation 3 2 4 2" xfId="11888" xr:uid="{00000000-0005-0000-0000-0000962D0000}"/>
    <cellStyle name="Calculation 3 2 4 2 2" xfId="11889" xr:uid="{00000000-0005-0000-0000-0000972D0000}"/>
    <cellStyle name="Calculation 3 2 4 2 3" xfId="11890" xr:uid="{00000000-0005-0000-0000-0000982D0000}"/>
    <cellStyle name="Calculation 3 2 4 3" xfId="11891" xr:uid="{00000000-0005-0000-0000-0000992D0000}"/>
    <cellStyle name="Calculation 3 2 4 3 2" xfId="11892" xr:uid="{00000000-0005-0000-0000-00009A2D0000}"/>
    <cellStyle name="Calculation 3 2 4 4" xfId="11893" xr:uid="{00000000-0005-0000-0000-00009B2D0000}"/>
    <cellStyle name="Calculation 3 2 4 5" xfId="11894" xr:uid="{00000000-0005-0000-0000-00009C2D0000}"/>
    <cellStyle name="Calculation 3 2 5" xfId="11895" xr:uid="{00000000-0005-0000-0000-00009D2D0000}"/>
    <cellStyle name="Calculation 3 2 5 2" xfId="11896" xr:uid="{00000000-0005-0000-0000-00009E2D0000}"/>
    <cellStyle name="Calculation 3 2 5 2 2" xfId="11897" xr:uid="{00000000-0005-0000-0000-00009F2D0000}"/>
    <cellStyle name="Calculation 3 2 5 2 3" xfId="11898" xr:uid="{00000000-0005-0000-0000-0000A02D0000}"/>
    <cellStyle name="Calculation 3 2 5 3" xfId="11899" xr:uid="{00000000-0005-0000-0000-0000A12D0000}"/>
    <cellStyle name="Calculation 3 2 5 3 2" xfId="11900" xr:uid="{00000000-0005-0000-0000-0000A22D0000}"/>
    <cellStyle name="Calculation 3 2 5 4" xfId="11901" xr:uid="{00000000-0005-0000-0000-0000A32D0000}"/>
    <cellStyle name="Calculation 3 2 5 5" xfId="11902" xr:uid="{00000000-0005-0000-0000-0000A42D0000}"/>
    <cellStyle name="Calculation 3 2 6" xfId="11903" xr:uid="{00000000-0005-0000-0000-0000A52D0000}"/>
    <cellStyle name="Calculation 3 2 6 2" xfId="11904" xr:uid="{00000000-0005-0000-0000-0000A62D0000}"/>
    <cellStyle name="Calculation 3 2 6 2 2" xfId="11905" xr:uid="{00000000-0005-0000-0000-0000A72D0000}"/>
    <cellStyle name="Calculation 3 2 6 2 3" xfId="11906" xr:uid="{00000000-0005-0000-0000-0000A82D0000}"/>
    <cellStyle name="Calculation 3 2 6 3" xfId="11907" xr:uid="{00000000-0005-0000-0000-0000A92D0000}"/>
    <cellStyle name="Calculation 3 2 6 3 2" xfId="11908" xr:uid="{00000000-0005-0000-0000-0000AA2D0000}"/>
    <cellStyle name="Calculation 3 2 6 4" xfId="11909" xr:uid="{00000000-0005-0000-0000-0000AB2D0000}"/>
    <cellStyle name="Calculation 3 2 6 5" xfId="11910" xr:uid="{00000000-0005-0000-0000-0000AC2D0000}"/>
    <cellStyle name="Calculation 3 2 7" xfId="11911" xr:uid="{00000000-0005-0000-0000-0000AD2D0000}"/>
    <cellStyle name="Calculation 3 2 7 2" xfId="11912" xr:uid="{00000000-0005-0000-0000-0000AE2D0000}"/>
    <cellStyle name="Calculation 3 2 7 2 2" xfId="11913" xr:uid="{00000000-0005-0000-0000-0000AF2D0000}"/>
    <cellStyle name="Calculation 3 2 7 2 3" xfId="11914" xr:uid="{00000000-0005-0000-0000-0000B02D0000}"/>
    <cellStyle name="Calculation 3 2 7 3" xfId="11915" xr:uid="{00000000-0005-0000-0000-0000B12D0000}"/>
    <cellStyle name="Calculation 3 2 7 3 2" xfId="11916" xr:uid="{00000000-0005-0000-0000-0000B22D0000}"/>
    <cellStyle name="Calculation 3 2 7 4" xfId="11917" xr:uid="{00000000-0005-0000-0000-0000B32D0000}"/>
    <cellStyle name="Calculation 3 2 7 5" xfId="11918" xr:uid="{00000000-0005-0000-0000-0000B42D0000}"/>
    <cellStyle name="Calculation 3 2 8" xfId="11919" xr:uid="{00000000-0005-0000-0000-0000B52D0000}"/>
    <cellStyle name="Calculation 3 2 8 2" xfId="11920" xr:uid="{00000000-0005-0000-0000-0000B62D0000}"/>
    <cellStyle name="Calculation 3 2 8 2 2" xfId="11921" xr:uid="{00000000-0005-0000-0000-0000B72D0000}"/>
    <cellStyle name="Calculation 3 2 8 2 3" xfId="11922" xr:uid="{00000000-0005-0000-0000-0000B82D0000}"/>
    <cellStyle name="Calculation 3 2 8 3" xfId="11923" xr:uid="{00000000-0005-0000-0000-0000B92D0000}"/>
    <cellStyle name="Calculation 3 2 8 3 2" xfId="11924" xr:uid="{00000000-0005-0000-0000-0000BA2D0000}"/>
    <cellStyle name="Calculation 3 2 8 4" xfId="11925" xr:uid="{00000000-0005-0000-0000-0000BB2D0000}"/>
    <cellStyle name="Calculation 3 2 8 5" xfId="11926" xr:uid="{00000000-0005-0000-0000-0000BC2D0000}"/>
    <cellStyle name="Calculation 3 2 9" xfId="11927" xr:uid="{00000000-0005-0000-0000-0000BD2D0000}"/>
    <cellStyle name="Calculation 3 2 9 2" xfId="11928" xr:uid="{00000000-0005-0000-0000-0000BE2D0000}"/>
    <cellStyle name="Calculation 3 2 9 2 2" xfId="11929" xr:uid="{00000000-0005-0000-0000-0000BF2D0000}"/>
    <cellStyle name="Calculation 3 2 9 2 3" xfId="11930" xr:uid="{00000000-0005-0000-0000-0000C02D0000}"/>
    <cellStyle name="Calculation 3 2 9 3" xfId="11931" xr:uid="{00000000-0005-0000-0000-0000C12D0000}"/>
    <cellStyle name="Calculation 3 2 9 3 2" xfId="11932" xr:uid="{00000000-0005-0000-0000-0000C22D0000}"/>
    <cellStyle name="Calculation 3 2 9 4" xfId="11933" xr:uid="{00000000-0005-0000-0000-0000C32D0000}"/>
    <cellStyle name="Calculation 3 2 9 5" xfId="11934" xr:uid="{00000000-0005-0000-0000-0000C42D0000}"/>
    <cellStyle name="Calculation 3 20" xfId="11935" xr:uid="{00000000-0005-0000-0000-0000C52D0000}"/>
    <cellStyle name="Calculation 3 20 2" xfId="11936" xr:uid="{00000000-0005-0000-0000-0000C62D0000}"/>
    <cellStyle name="Calculation 3 20 2 2" xfId="11937" xr:uid="{00000000-0005-0000-0000-0000C72D0000}"/>
    <cellStyle name="Calculation 3 20 2 3" xfId="11938" xr:uid="{00000000-0005-0000-0000-0000C82D0000}"/>
    <cellStyle name="Calculation 3 20 3" xfId="11939" xr:uid="{00000000-0005-0000-0000-0000C92D0000}"/>
    <cellStyle name="Calculation 3 20 3 2" xfId="11940" xr:uid="{00000000-0005-0000-0000-0000CA2D0000}"/>
    <cellStyle name="Calculation 3 20 4" xfId="11941" xr:uid="{00000000-0005-0000-0000-0000CB2D0000}"/>
    <cellStyle name="Calculation 3 20 5" xfId="11942" xr:uid="{00000000-0005-0000-0000-0000CC2D0000}"/>
    <cellStyle name="Calculation 3 21" xfId="11943" xr:uid="{00000000-0005-0000-0000-0000CD2D0000}"/>
    <cellStyle name="Calculation 3 21 2" xfId="11944" xr:uid="{00000000-0005-0000-0000-0000CE2D0000}"/>
    <cellStyle name="Calculation 3 21 2 2" xfId="11945" xr:uid="{00000000-0005-0000-0000-0000CF2D0000}"/>
    <cellStyle name="Calculation 3 21 2 3" xfId="11946" xr:uid="{00000000-0005-0000-0000-0000D02D0000}"/>
    <cellStyle name="Calculation 3 21 3" xfId="11947" xr:uid="{00000000-0005-0000-0000-0000D12D0000}"/>
    <cellStyle name="Calculation 3 21 3 2" xfId="11948" xr:uid="{00000000-0005-0000-0000-0000D22D0000}"/>
    <cellStyle name="Calculation 3 21 4" xfId="11949" xr:uid="{00000000-0005-0000-0000-0000D32D0000}"/>
    <cellStyle name="Calculation 3 21 5" xfId="11950" xr:uid="{00000000-0005-0000-0000-0000D42D0000}"/>
    <cellStyle name="Calculation 3 22" xfId="11951" xr:uid="{00000000-0005-0000-0000-0000D52D0000}"/>
    <cellStyle name="Calculation 3 22 2" xfId="11952" xr:uid="{00000000-0005-0000-0000-0000D62D0000}"/>
    <cellStyle name="Calculation 3 22 2 2" xfId="11953" xr:uid="{00000000-0005-0000-0000-0000D72D0000}"/>
    <cellStyle name="Calculation 3 22 2 3" xfId="11954" xr:uid="{00000000-0005-0000-0000-0000D82D0000}"/>
    <cellStyle name="Calculation 3 22 3" xfId="11955" xr:uid="{00000000-0005-0000-0000-0000D92D0000}"/>
    <cellStyle name="Calculation 3 22 3 2" xfId="11956" xr:uid="{00000000-0005-0000-0000-0000DA2D0000}"/>
    <cellStyle name="Calculation 3 22 4" xfId="11957" xr:uid="{00000000-0005-0000-0000-0000DB2D0000}"/>
    <cellStyle name="Calculation 3 22 5" xfId="11958" xr:uid="{00000000-0005-0000-0000-0000DC2D0000}"/>
    <cellStyle name="Calculation 3 23" xfId="11959" xr:uid="{00000000-0005-0000-0000-0000DD2D0000}"/>
    <cellStyle name="Calculation 3 23 2" xfId="11960" xr:uid="{00000000-0005-0000-0000-0000DE2D0000}"/>
    <cellStyle name="Calculation 3 24" xfId="11961" xr:uid="{00000000-0005-0000-0000-0000DF2D0000}"/>
    <cellStyle name="Calculation 3 24 2" xfId="11962" xr:uid="{00000000-0005-0000-0000-0000E02D0000}"/>
    <cellStyle name="Calculation 3 25" xfId="11963" xr:uid="{00000000-0005-0000-0000-0000E12D0000}"/>
    <cellStyle name="Calculation 3 3" xfId="11964" xr:uid="{00000000-0005-0000-0000-0000E22D0000}"/>
    <cellStyle name="Calculation 3 3 10" xfId="11965" xr:uid="{00000000-0005-0000-0000-0000E32D0000}"/>
    <cellStyle name="Calculation 3 3 10 2" xfId="11966" xr:uid="{00000000-0005-0000-0000-0000E42D0000}"/>
    <cellStyle name="Calculation 3 3 10 2 2" xfId="11967" xr:uid="{00000000-0005-0000-0000-0000E52D0000}"/>
    <cellStyle name="Calculation 3 3 10 2 3" xfId="11968" xr:uid="{00000000-0005-0000-0000-0000E62D0000}"/>
    <cellStyle name="Calculation 3 3 10 3" xfId="11969" xr:uid="{00000000-0005-0000-0000-0000E72D0000}"/>
    <cellStyle name="Calculation 3 3 10 3 2" xfId="11970" xr:uid="{00000000-0005-0000-0000-0000E82D0000}"/>
    <cellStyle name="Calculation 3 3 10 4" xfId="11971" xr:uid="{00000000-0005-0000-0000-0000E92D0000}"/>
    <cellStyle name="Calculation 3 3 10 5" xfId="11972" xr:uid="{00000000-0005-0000-0000-0000EA2D0000}"/>
    <cellStyle name="Calculation 3 3 11" xfId="11973" xr:uid="{00000000-0005-0000-0000-0000EB2D0000}"/>
    <cellStyle name="Calculation 3 3 11 2" xfId="11974" xr:uid="{00000000-0005-0000-0000-0000EC2D0000}"/>
    <cellStyle name="Calculation 3 3 11 2 2" xfId="11975" xr:uid="{00000000-0005-0000-0000-0000ED2D0000}"/>
    <cellStyle name="Calculation 3 3 11 2 3" xfId="11976" xr:uid="{00000000-0005-0000-0000-0000EE2D0000}"/>
    <cellStyle name="Calculation 3 3 11 3" xfId="11977" xr:uid="{00000000-0005-0000-0000-0000EF2D0000}"/>
    <cellStyle name="Calculation 3 3 11 3 2" xfId="11978" xr:uid="{00000000-0005-0000-0000-0000F02D0000}"/>
    <cellStyle name="Calculation 3 3 11 4" xfId="11979" xr:uid="{00000000-0005-0000-0000-0000F12D0000}"/>
    <cellStyle name="Calculation 3 3 11 5" xfId="11980" xr:uid="{00000000-0005-0000-0000-0000F22D0000}"/>
    <cellStyle name="Calculation 3 3 12" xfId="11981" xr:uid="{00000000-0005-0000-0000-0000F32D0000}"/>
    <cellStyle name="Calculation 3 3 12 2" xfId="11982" xr:uid="{00000000-0005-0000-0000-0000F42D0000}"/>
    <cellStyle name="Calculation 3 3 12 2 2" xfId="11983" xr:uid="{00000000-0005-0000-0000-0000F52D0000}"/>
    <cellStyle name="Calculation 3 3 12 2 3" xfId="11984" xr:uid="{00000000-0005-0000-0000-0000F62D0000}"/>
    <cellStyle name="Calculation 3 3 12 3" xfId="11985" xr:uid="{00000000-0005-0000-0000-0000F72D0000}"/>
    <cellStyle name="Calculation 3 3 12 3 2" xfId="11986" xr:uid="{00000000-0005-0000-0000-0000F82D0000}"/>
    <cellStyle name="Calculation 3 3 12 4" xfId="11987" xr:uid="{00000000-0005-0000-0000-0000F92D0000}"/>
    <cellStyle name="Calculation 3 3 12 5" xfId="11988" xr:uid="{00000000-0005-0000-0000-0000FA2D0000}"/>
    <cellStyle name="Calculation 3 3 13" xfId="11989" xr:uid="{00000000-0005-0000-0000-0000FB2D0000}"/>
    <cellStyle name="Calculation 3 3 13 2" xfId="11990" xr:uid="{00000000-0005-0000-0000-0000FC2D0000}"/>
    <cellStyle name="Calculation 3 3 13 2 2" xfId="11991" xr:uid="{00000000-0005-0000-0000-0000FD2D0000}"/>
    <cellStyle name="Calculation 3 3 13 2 3" xfId="11992" xr:uid="{00000000-0005-0000-0000-0000FE2D0000}"/>
    <cellStyle name="Calculation 3 3 13 3" xfId="11993" xr:uid="{00000000-0005-0000-0000-0000FF2D0000}"/>
    <cellStyle name="Calculation 3 3 13 3 2" xfId="11994" xr:uid="{00000000-0005-0000-0000-0000002E0000}"/>
    <cellStyle name="Calculation 3 3 13 4" xfId="11995" xr:uid="{00000000-0005-0000-0000-0000012E0000}"/>
    <cellStyle name="Calculation 3 3 13 5" xfId="11996" xr:uid="{00000000-0005-0000-0000-0000022E0000}"/>
    <cellStyle name="Calculation 3 3 14" xfId="11997" xr:uid="{00000000-0005-0000-0000-0000032E0000}"/>
    <cellStyle name="Calculation 3 3 14 2" xfId="11998" xr:uid="{00000000-0005-0000-0000-0000042E0000}"/>
    <cellStyle name="Calculation 3 3 14 2 2" xfId="11999" xr:uid="{00000000-0005-0000-0000-0000052E0000}"/>
    <cellStyle name="Calculation 3 3 14 2 3" xfId="12000" xr:uid="{00000000-0005-0000-0000-0000062E0000}"/>
    <cellStyle name="Calculation 3 3 14 3" xfId="12001" xr:uid="{00000000-0005-0000-0000-0000072E0000}"/>
    <cellStyle name="Calculation 3 3 14 3 2" xfId="12002" xr:uid="{00000000-0005-0000-0000-0000082E0000}"/>
    <cellStyle name="Calculation 3 3 14 4" xfId="12003" xr:uid="{00000000-0005-0000-0000-0000092E0000}"/>
    <cellStyle name="Calculation 3 3 14 5" xfId="12004" xr:uid="{00000000-0005-0000-0000-00000A2E0000}"/>
    <cellStyle name="Calculation 3 3 15" xfId="12005" xr:uid="{00000000-0005-0000-0000-00000B2E0000}"/>
    <cellStyle name="Calculation 3 3 15 2" xfId="12006" xr:uid="{00000000-0005-0000-0000-00000C2E0000}"/>
    <cellStyle name="Calculation 3 3 15 2 2" xfId="12007" xr:uid="{00000000-0005-0000-0000-00000D2E0000}"/>
    <cellStyle name="Calculation 3 3 15 2 3" xfId="12008" xr:uid="{00000000-0005-0000-0000-00000E2E0000}"/>
    <cellStyle name="Calculation 3 3 15 3" xfId="12009" xr:uid="{00000000-0005-0000-0000-00000F2E0000}"/>
    <cellStyle name="Calculation 3 3 15 3 2" xfId="12010" xr:uid="{00000000-0005-0000-0000-0000102E0000}"/>
    <cellStyle name="Calculation 3 3 15 4" xfId="12011" xr:uid="{00000000-0005-0000-0000-0000112E0000}"/>
    <cellStyle name="Calculation 3 3 15 5" xfId="12012" xr:uid="{00000000-0005-0000-0000-0000122E0000}"/>
    <cellStyle name="Calculation 3 3 16" xfId="12013" xr:uid="{00000000-0005-0000-0000-0000132E0000}"/>
    <cellStyle name="Calculation 3 3 16 2" xfId="12014" xr:uid="{00000000-0005-0000-0000-0000142E0000}"/>
    <cellStyle name="Calculation 3 3 16 2 2" xfId="12015" xr:uid="{00000000-0005-0000-0000-0000152E0000}"/>
    <cellStyle name="Calculation 3 3 16 2 3" xfId="12016" xr:uid="{00000000-0005-0000-0000-0000162E0000}"/>
    <cellStyle name="Calculation 3 3 16 3" xfId="12017" xr:uid="{00000000-0005-0000-0000-0000172E0000}"/>
    <cellStyle name="Calculation 3 3 16 3 2" xfId="12018" xr:uid="{00000000-0005-0000-0000-0000182E0000}"/>
    <cellStyle name="Calculation 3 3 16 4" xfId="12019" xr:uid="{00000000-0005-0000-0000-0000192E0000}"/>
    <cellStyle name="Calculation 3 3 16 5" xfId="12020" xr:uid="{00000000-0005-0000-0000-00001A2E0000}"/>
    <cellStyle name="Calculation 3 3 17" xfId="12021" xr:uid="{00000000-0005-0000-0000-00001B2E0000}"/>
    <cellStyle name="Calculation 3 3 17 2" xfId="12022" xr:uid="{00000000-0005-0000-0000-00001C2E0000}"/>
    <cellStyle name="Calculation 3 3 17 2 2" xfId="12023" xr:uid="{00000000-0005-0000-0000-00001D2E0000}"/>
    <cellStyle name="Calculation 3 3 17 2 3" xfId="12024" xr:uid="{00000000-0005-0000-0000-00001E2E0000}"/>
    <cellStyle name="Calculation 3 3 17 3" xfId="12025" xr:uid="{00000000-0005-0000-0000-00001F2E0000}"/>
    <cellStyle name="Calculation 3 3 17 3 2" xfId="12026" xr:uid="{00000000-0005-0000-0000-0000202E0000}"/>
    <cellStyle name="Calculation 3 3 17 4" xfId="12027" xr:uid="{00000000-0005-0000-0000-0000212E0000}"/>
    <cellStyle name="Calculation 3 3 17 5" xfId="12028" xr:uid="{00000000-0005-0000-0000-0000222E0000}"/>
    <cellStyle name="Calculation 3 3 18" xfId="12029" xr:uid="{00000000-0005-0000-0000-0000232E0000}"/>
    <cellStyle name="Calculation 3 3 18 2" xfId="12030" xr:uid="{00000000-0005-0000-0000-0000242E0000}"/>
    <cellStyle name="Calculation 3 3 18 2 2" xfId="12031" xr:uid="{00000000-0005-0000-0000-0000252E0000}"/>
    <cellStyle name="Calculation 3 3 18 2 3" xfId="12032" xr:uid="{00000000-0005-0000-0000-0000262E0000}"/>
    <cellStyle name="Calculation 3 3 18 3" xfId="12033" xr:uid="{00000000-0005-0000-0000-0000272E0000}"/>
    <cellStyle name="Calculation 3 3 18 3 2" xfId="12034" xr:uid="{00000000-0005-0000-0000-0000282E0000}"/>
    <cellStyle name="Calculation 3 3 18 4" xfId="12035" xr:uid="{00000000-0005-0000-0000-0000292E0000}"/>
    <cellStyle name="Calculation 3 3 18 5" xfId="12036" xr:uid="{00000000-0005-0000-0000-00002A2E0000}"/>
    <cellStyle name="Calculation 3 3 19" xfId="12037" xr:uid="{00000000-0005-0000-0000-00002B2E0000}"/>
    <cellStyle name="Calculation 3 3 19 2" xfId="12038" xr:uid="{00000000-0005-0000-0000-00002C2E0000}"/>
    <cellStyle name="Calculation 3 3 19 2 2" xfId="12039" xr:uid="{00000000-0005-0000-0000-00002D2E0000}"/>
    <cellStyle name="Calculation 3 3 19 2 3" xfId="12040" xr:uid="{00000000-0005-0000-0000-00002E2E0000}"/>
    <cellStyle name="Calculation 3 3 19 3" xfId="12041" xr:uid="{00000000-0005-0000-0000-00002F2E0000}"/>
    <cellStyle name="Calculation 3 3 19 3 2" xfId="12042" xr:uid="{00000000-0005-0000-0000-0000302E0000}"/>
    <cellStyle name="Calculation 3 3 19 4" xfId="12043" xr:uid="{00000000-0005-0000-0000-0000312E0000}"/>
    <cellStyle name="Calculation 3 3 19 5" xfId="12044" xr:uid="{00000000-0005-0000-0000-0000322E0000}"/>
    <cellStyle name="Calculation 3 3 2" xfId="12045" xr:uid="{00000000-0005-0000-0000-0000332E0000}"/>
    <cellStyle name="Calculation 3 3 2 2" xfId="12046" xr:uid="{00000000-0005-0000-0000-0000342E0000}"/>
    <cellStyle name="Calculation 3 3 2 2 2" xfId="12047" xr:uid="{00000000-0005-0000-0000-0000352E0000}"/>
    <cellStyle name="Calculation 3 3 2 2 3" xfId="12048" xr:uid="{00000000-0005-0000-0000-0000362E0000}"/>
    <cellStyle name="Calculation 3 3 2 3" xfId="12049" xr:uid="{00000000-0005-0000-0000-0000372E0000}"/>
    <cellStyle name="Calculation 3 3 2 3 2" xfId="12050" xr:uid="{00000000-0005-0000-0000-0000382E0000}"/>
    <cellStyle name="Calculation 3 3 2 4" xfId="12051" xr:uid="{00000000-0005-0000-0000-0000392E0000}"/>
    <cellStyle name="Calculation 3 3 2 5" xfId="12052" xr:uid="{00000000-0005-0000-0000-00003A2E0000}"/>
    <cellStyle name="Calculation 3 3 20" xfId="12053" xr:uid="{00000000-0005-0000-0000-00003B2E0000}"/>
    <cellStyle name="Calculation 3 3 20 2" xfId="12054" xr:uid="{00000000-0005-0000-0000-00003C2E0000}"/>
    <cellStyle name="Calculation 3 3 20 2 2" xfId="12055" xr:uid="{00000000-0005-0000-0000-00003D2E0000}"/>
    <cellStyle name="Calculation 3 3 20 2 3" xfId="12056" xr:uid="{00000000-0005-0000-0000-00003E2E0000}"/>
    <cellStyle name="Calculation 3 3 20 3" xfId="12057" xr:uid="{00000000-0005-0000-0000-00003F2E0000}"/>
    <cellStyle name="Calculation 3 3 20 4" xfId="12058" xr:uid="{00000000-0005-0000-0000-0000402E0000}"/>
    <cellStyle name="Calculation 3 3 20 5" xfId="12059" xr:uid="{00000000-0005-0000-0000-0000412E0000}"/>
    <cellStyle name="Calculation 3 3 21" xfId="12060" xr:uid="{00000000-0005-0000-0000-0000422E0000}"/>
    <cellStyle name="Calculation 3 3 21 2" xfId="12061" xr:uid="{00000000-0005-0000-0000-0000432E0000}"/>
    <cellStyle name="Calculation 3 3 22" xfId="12062" xr:uid="{00000000-0005-0000-0000-0000442E0000}"/>
    <cellStyle name="Calculation 3 3 22 2" xfId="12063" xr:uid="{00000000-0005-0000-0000-0000452E0000}"/>
    <cellStyle name="Calculation 3 3 3" xfId="12064" xr:uid="{00000000-0005-0000-0000-0000462E0000}"/>
    <cellStyle name="Calculation 3 3 3 2" xfId="12065" xr:uid="{00000000-0005-0000-0000-0000472E0000}"/>
    <cellStyle name="Calculation 3 3 3 2 2" xfId="12066" xr:uid="{00000000-0005-0000-0000-0000482E0000}"/>
    <cellStyle name="Calculation 3 3 3 2 3" xfId="12067" xr:uid="{00000000-0005-0000-0000-0000492E0000}"/>
    <cellStyle name="Calculation 3 3 3 3" xfId="12068" xr:uid="{00000000-0005-0000-0000-00004A2E0000}"/>
    <cellStyle name="Calculation 3 3 3 3 2" xfId="12069" xr:uid="{00000000-0005-0000-0000-00004B2E0000}"/>
    <cellStyle name="Calculation 3 3 3 4" xfId="12070" xr:uid="{00000000-0005-0000-0000-00004C2E0000}"/>
    <cellStyle name="Calculation 3 3 3 5" xfId="12071" xr:uid="{00000000-0005-0000-0000-00004D2E0000}"/>
    <cellStyle name="Calculation 3 3 4" xfId="12072" xr:uid="{00000000-0005-0000-0000-00004E2E0000}"/>
    <cellStyle name="Calculation 3 3 4 2" xfId="12073" xr:uid="{00000000-0005-0000-0000-00004F2E0000}"/>
    <cellStyle name="Calculation 3 3 4 2 2" xfId="12074" xr:uid="{00000000-0005-0000-0000-0000502E0000}"/>
    <cellStyle name="Calculation 3 3 4 2 3" xfId="12075" xr:uid="{00000000-0005-0000-0000-0000512E0000}"/>
    <cellStyle name="Calculation 3 3 4 3" xfId="12076" xr:uid="{00000000-0005-0000-0000-0000522E0000}"/>
    <cellStyle name="Calculation 3 3 4 3 2" xfId="12077" xr:uid="{00000000-0005-0000-0000-0000532E0000}"/>
    <cellStyle name="Calculation 3 3 4 4" xfId="12078" xr:uid="{00000000-0005-0000-0000-0000542E0000}"/>
    <cellStyle name="Calculation 3 3 4 5" xfId="12079" xr:uid="{00000000-0005-0000-0000-0000552E0000}"/>
    <cellStyle name="Calculation 3 3 5" xfId="12080" xr:uid="{00000000-0005-0000-0000-0000562E0000}"/>
    <cellStyle name="Calculation 3 3 5 2" xfId="12081" xr:uid="{00000000-0005-0000-0000-0000572E0000}"/>
    <cellStyle name="Calculation 3 3 5 2 2" xfId="12082" xr:uid="{00000000-0005-0000-0000-0000582E0000}"/>
    <cellStyle name="Calculation 3 3 5 2 3" xfId="12083" xr:uid="{00000000-0005-0000-0000-0000592E0000}"/>
    <cellStyle name="Calculation 3 3 5 3" xfId="12084" xr:uid="{00000000-0005-0000-0000-00005A2E0000}"/>
    <cellStyle name="Calculation 3 3 5 3 2" xfId="12085" xr:uid="{00000000-0005-0000-0000-00005B2E0000}"/>
    <cellStyle name="Calculation 3 3 5 4" xfId="12086" xr:uid="{00000000-0005-0000-0000-00005C2E0000}"/>
    <cellStyle name="Calculation 3 3 5 5" xfId="12087" xr:uid="{00000000-0005-0000-0000-00005D2E0000}"/>
    <cellStyle name="Calculation 3 3 6" xfId="12088" xr:uid="{00000000-0005-0000-0000-00005E2E0000}"/>
    <cellStyle name="Calculation 3 3 6 2" xfId="12089" xr:uid="{00000000-0005-0000-0000-00005F2E0000}"/>
    <cellStyle name="Calculation 3 3 6 2 2" xfId="12090" xr:uid="{00000000-0005-0000-0000-0000602E0000}"/>
    <cellStyle name="Calculation 3 3 6 2 3" xfId="12091" xr:uid="{00000000-0005-0000-0000-0000612E0000}"/>
    <cellStyle name="Calculation 3 3 6 3" xfId="12092" xr:uid="{00000000-0005-0000-0000-0000622E0000}"/>
    <cellStyle name="Calculation 3 3 6 3 2" xfId="12093" xr:uid="{00000000-0005-0000-0000-0000632E0000}"/>
    <cellStyle name="Calculation 3 3 6 4" xfId="12094" xr:uid="{00000000-0005-0000-0000-0000642E0000}"/>
    <cellStyle name="Calculation 3 3 6 5" xfId="12095" xr:uid="{00000000-0005-0000-0000-0000652E0000}"/>
    <cellStyle name="Calculation 3 3 7" xfId="12096" xr:uid="{00000000-0005-0000-0000-0000662E0000}"/>
    <cellStyle name="Calculation 3 3 7 2" xfId="12097" xr:uid="{00000000-0005-0000-0000-0000672E0000}"/>
    <cellStyle name="Calculation 3 3 7 2 2" xfId="12098" xr:uid="{00000000-0005-0000-0000-0000682E0000}"/>
    <cellStyle name="Calculation 3 3 7 2 3" xfId="12099" xr:uid="{00000000-0005-0000-0000-0000692E0000}"/>
    <cellStyle name="Calculation 3 3 7 3" xfId="12100" xr:uid="{00000000-0005-0000-0000-00006A2E0000}"/>
    <cellStyle name="Calculation 3 3 7 3 2" xfId="12101" xr:uid="{00000000-0005-0000-0000-00006B2E0000}"/>
    <cellStyle name="Calculation 3 3 7 4" xfId="12102" xr:uid="{00000000-0005-0000-0000-00006C2E0000}"/>
    <cellStyle name="Calculation 3 3 7 5" xfId="12103" xr:uid="{00000000-0005-0000-0000-00006D2E0000}"/>
    <cellStyle name="Calculation 3 3 8" xfId="12104" xr:uid="{00000000-0005-0000-0000-00006E2E0000}"/>
    <cellStyle name="Calculation 3 3 8 2" xfId="12105" xr:uid="{00000000-0005-0000-0000-00006F2E0000}"/>
    <cellStyle name="Calculation 3 3 8 2 2" xfId="12106" xr:uid="{00000000-0005-0000-0000-0000702E0000}"/>
    <cellStyle name="Calculation 3 3 8 2 3" xfId="12107" xr:uid="{00000000-0005-0000-0000-0000712E0000}"/>
    <cellStyle name="Calculation 3 3 8 3" xfId="12108" xr:uid="{00000000-0005-0000-0000-0000722E0000}"/>
    <cellStyle name="Calculation 3 3 8 3 2" xfId="12109" xr:uid="{00000000-0005-0000-0000-0000732E0000}"/>
    <cellStyle name="Calculation 3 3 8 4" xfId="12110" xr:uid="{00000000-0005-0000-0000-0000742E0000}"/>
    <cellStyle name="Calculation 3 3 8 5" xfId="12111" xr:uid="{00000000-0005-0000-0000-0000752E0000}"/>
    <cellStyle name="Calculation 3 3 9" xfId="12112" xr:uid="{00000000-0005-0000-0000-0000762E0000}"/>
    <cellStyle name="Calculation 3 3 9 2" xfId="12113" xr:uid="{00000000-0005-0000-0000-0000772E0000}"/>
    <cellStyle name="Calculation 3 3 9 2 2" xfId="12114" xr:uid="{00000000-0005-0000-0000-0000782E0000}"/>
    <cellStyle name="Calculation 3 3 9 2 3" xfId="12115" xr:uid="{00000000-0005-0000-0000-0000792E0000}"/>
    <cellStyle name="Calculation 3 3 9 3" xfId="12116" xr:uid="{00000000-0005-0000-0000-00007A2E0000}"/>
    <cellStyle name="Calculation 3 3 9 3 2" xfId="12117" xr:uid="{00000000-0005-0000-0000-00007B2E0000}"/>
    <cellStyle name="Calculation 3 3 9 4" xfId="12118" xr:uid="{00000000-0005-0000-0000-00007C2E0000}"/>
    <cellStyle name="Calculation 3 3 9 5" xfId="12119" xr:uid="{00000000-0005-0000-0000-00007D2E0000}"/>
    <cellStyle name="Calculation 3 4" xfId="12120" xr:uid="{00000000-0005-0000-0000-00007E2E0000}"/>
    <cellStyle name="Calculation 3 4 2" xfId="12121" xr:uid="{00000000-0005-0000-0000-00007F2E0000}"/>
    <cellStyle name="Calculation 3 4 2 2" xfId="12122" xr:uid="{00000000-0005-0000-0000-0000802E0000}"/>
    <cellStyle name="Calculation 3 4 3" xfId="12123" xr:uid="{00000000-0005-0000-0000-0000812E0000}"/>
    <cellStyle name="Calculation 3 4 3 2" xfId="12124" xr:uid="{00000000-0005-0000-0000-0000822E0000}"/>
    <cellStyle name="Calculation 3 5" xfId="12125" xr:uid="{00000000-0005-0000-0000-0000832E0000}"/>
    <cellStyle name="Calculation 3 5 2" xfId="12126" xr:uid="{00000000-0005-0000-0000-0000842E0000}"/>
    <cellStyle name="Calculation 3 5 2 2" xfId="12127" xr:uid="{00000000-0005-0000-0000-0000852E0000}"/>
    <cellStyle name="Calculation 3 5 2 3" xfId="12128" xr:uid="{00000000-0005-0000-0000-0000862E0000}"/>
    <cellStyle name="Calculation 3 5 3" xfId="12129" xr:uid="{00000000-0005-0000-0000-0000872E0000}"/>
    <cellStyle name="Calculation 3 5 3 2" xfId="12130" xr:uid="{00000000-0005-0000-0000-0000882E0000}"/>
    <cellStyle name="Calculation 3 5 4" xfId="12131" xr:uid="{00000000-0005-0000-0000-0000892E0000}"/>
    <cellStyle name="Calculation 3 5 5" xfId="12132" xr:uid="{00000000-0005-0000-0000-00008A2E0000}"/>
    <cellStyle name="Calculation 3 6" xfId="12133" xr:uid="{00000000-0005-0000-0000-00008B2E0000}"/>
    <cellStyle name="Calculation 3 6 2" xfId="12134" xr:uid="{00000000-0005-0000-0000-00008C2E0000}"/>
    <cellStyle name="Calculation 3 6 2 2" xfId="12135" xr:uid="{00000000-0005-0000-0000-00008D2E0000}"/>
    <cellStyle name="Calculation 3 6 2 3" xfId="12136" xr:uid="{00000000-0005-0000-0000-00008E2E0000}"/>
    <cellStyle name="Calculation 3 6 3" xfId="12137" xr:uid="{00000000-0005-0000-0000-00008F2E0000}"/>
    <cellStyle name="Calculation 3 6 3 2" xfId="12138" xr:uid="{00000000-0005-0000-0000-0000902E0000}"/>
    <cellStyle name="Calculation 3 6 4" xfId="12139" xr:uid="{00000000-0005-0000-0000-0000912E0000}"/>
    <cellStyle name="Calculation 3 6 5" xfId="12140" xr:uid="{00000000-0005-0000-0000-0000922E0000}"/>
    <cellStyle name="Calculation 3 7" xfId="12141" xr:uid="{00000000-0005-0000-0000-0000932E0000}"/>
    <cellStyle name="Calculation 3 7 2" xfId="12142" xr:uid="{00000000-0005-0000-0000-0000942E0000}"/>
    <cellStyle name="Calculation 3 7 2 2" xfId="12143" xr:uid="{00000000-0005-0000-0000-0000952E0000}"/>
    <cellStyle name="Calculation 3 7 2 3" xfId="12144" xr:uid="{00000000-0005-0000-0000-0000962E0000}"/>
    <cellStyle name="Calculation 3 7 3" xfId="12145" xr:uid="{00000000-0005-0000-0000-0000972E0000}"/>
    <cellStyle name="Calculation 3 7 3 2" xfId="12146" xr:uid="{00000000-0005-0000-0000-0000982E0000}"/>
    <cellStyle name="Calculation 3 7 4" xfId="12147" xr:uid="{00000000-0005-0000-0000-0000992E0000}"/>
    <cellStyle name="Calculation 3 7 5" xfId="12148" xr:uid="{00000000-0005-0000-0000-00009A2E0000}"/>
    <cellStyle name="Calculation 3 8" xfId="12149" xr:uid="{00000000-0005-0000-0000-00009B2E0000}"/>
    <cellStyle name="Calculation 3 8 2" xfId="12150" xr:uid="{00000000-0005-0000-0000-00009C2E0000}"/>
    <cellStyle name="Calculation 3 8 2 2" xfId="12151" xr:uid="{00000000-0005-0000-0000-00009D2E0000}"/>
    <cellStyle name="Calculation 3 8 2 3" xfId="12152" xr:uid="{00000000-0005-0000-0000-00009E2E0000}"/>
    <cellStyle name="Calculation 3 8 3" xfId="12153" xr:uid="{00000000-0005-0000-0000-00009F2E0000}"/>
    <cellStyle name="Calculation 3 8 3 2" xfId="12154" xr:uid="{00000000-0005-0000-0000-0000A02E0000}"/>
    <cellStyle name="Calculation 3 8 4" xfId="12155" xr:uid="{00000000-0005-0000-0000-0000A12E0000}"/>
    <cellStyle name="Calculation 3 8 5" xfId="12156" xr:uid="{00000000-0005-0000-0000-0000A22E0000}"/>
    <cellStyle name="Calculation 3 9" xfId="12157" xr:uid="{00000000-0005-0000-0000-0000A32E0000}"/>
    <cellStyle name="Calculation 3 9 2" xfId="12158" xr:uid="{00000000-0005-0000-0000-0000A42E0000}"/>
    <cellStyle name="Calculation 3 9 2 2" xfId="12159" xr:uid="{00000000-0005-0000-0000-0000A52E0000}"/>
    <cellStyle name="Calculation 3 9 2 3" xfId="12160" xr:uid="{00000000-0005-0000-0000-0000A62E0000}"/>
    <cellStyle name="Calculation 3 9 3" xfId="12161" xr:uid="{00000000-0005-0000-0000-0000A72E0000}"/>
    <cellStyle name="Calculation 3 9 3 2" xfId="12162" xr:uid="{00000000-0005-0000-0000-0000A82E0000}"/>
    <cellStyle name="Calculation 3 9 4" xfId="12163" xr:uid="{00000000-0005-0000-0000-0000A92E0000}"/>
    <cellStyle name="Calculation 3 9 5" xfId="12164" xr:uid="{00000000-0005-0000-0000-0000AA2E0000}"/>
    <cellStyle name="Calculation 30" xfId="12165" xr:uid="{00000000-0005-0000-0000-0000AB2E0000}"/>
    <cellStyle name="Calculation 30 2" xfId="12166" xr:uid="{00000000-0005-0000-0000-0000AC2E0000}"/>
    <cellStyle name="Calculation 30 2 2" xfId="12167" xr:uid="{00000000-0005-0000-0000-0000AD2E0000}"/>
    <cellStyle name="Calculation 30 2 3" xfId="12168" xr:uid="{00000000-0005-0000-0000-0000AE2E0000}"/>
    <cellStyle name="Calculation 30 3" xfId="12169" xr:uid="{00000000-0005-0000-0000-0000AF2E0000}"/>
    <cellStyle name="Calculation 30 3 2" xfId="12170" xr:uid="{00000000-0005-0000-0000-0000B02E0000}"/>
    <cellStyle name="Calculation 30 4" xfId="12171" xr:uid="{00000000-0005-0000-0000-0000B12E0000}"/>
    <cellStyle name="Calculation 30 5" xfId="12172" xr:uid="{00000000-0005-0000-0000-0000B22E0000}"/>
    <cellStyle name="Calculation 31" xfId="12173" xr:uid="{00000000-0005-0000-0000-0000B32E0000}"/>
    <cellStyle name="Calculation 31 2" xfId="12174" xr:uid="{00000000-0005-0000-0000-0000B42E0000}"/>
    <cellStyle name="Calculation 31 2 2" xfId="12175" xr:uid="{00000000-0005-0000-0000-0000B52E0000}"/>
    <cellStyle name="Calculation 31 2 3" xfId="12176" xr:uid="{00000000-0005-0000-0000-0000B62E0000}"/>
    <cellStyle name="Calculation 31 3" xfId="12177" xr:uid="{00000000-0005-0000-0000-0000B72E0000}"/>
    <cellStyle name="Calculation 31 3 2" xfId="12178" xr:uid="{00000000-0005-0000-0000-0000B82E0000}"/>
    <cellStyle name="Calculation 31 4" xfId="12179" xr:uid="{00000000-0005-0000-0000-0000B92E0000}"/>
    <cellStyle name="Calculation 31 5" xfId="12180" xr:uid="{00000000-0005-0000-0000-0000BA2E0000}"/>
    <cellStyle name="Calculation 32" xfId="12181" xr:uid="{00000000-0005-0000-0000-0000BB2E0000}"/>
    <cellStyle name="Calculation 32 2" xfId="12182" xr:uid="{00000000-0005-0000-0000-0000BC2E0000}"/>
    <cellStyle name="Calculation 32 2 2" xfId="12183" xr:uid="{00000000-0005-0000-0000-0000BD2E0000}"/>
    <cellStyle name="Calculation 32 2 3" xfId="12184" xr:uid="{00000000-0005-0000-0000-0000BE2E0000}"/>
    <cellStyle name="Calculation 32 3" xfId="12185" xr:uid="{00000000-0005-0000-0000-0000BF2E0000}"/>
    <cellStyle name="Calculation 32 3 2" xfId="12186" xr:uid="{00000000-0005-0000-0000-0000C02E0000}"/>
    <cellStyle name="Calculation 32 4" xfId="12187" xr:uid="{00000000-0005-0000-0000-0000C12E0000}"/>
    <cellStyle name="Calculation 32 5" xfId="12188" xr:uid="{00000000-0005-0000-0000-0000C22E0000}"/>
    <cellStyle name="Calculation 33" xfId="12189" xr:uid="{00000000-0005-0000-0000-0000C32E0000}"/>
    <cellStyle name="Calculation 33 2" xfId="12190" xr:uid="{00000000-0005-0000-0000-0000C42E0000}"/>
    <cellStyle name="Calculation 33 2 2" xfId="12191" xr:uid="{00000000-0005-0000-0000-0000C52E0000}"/>
    <cellStyle name="Calculation 33 2 3" xfId="12192" xr:uid="{00000000-0005-0000-0000-0000C62E0000}"/>
    <cellStyle name="Calculation 33 3" xfId="12193" xr:uid="{00000000-0005-0000-0000-0000C72E0000}"/>
    <cellStyle name="Calculation 33 3 2" xfId="12194" xr:uid="{00000000-0005-0000-0000-0000C82E0000}"/>
    <cellStyle name="Calculation 33 4" xfId="12195" xr:uid="{00000000-0005-0000-0000-0000C92E0000}"/>
    <cellStyle name="Calculation 33 5" xfId="12196" xr:uid="{00000000-0005-0000-0000-0000CA2E0000}"/>
    <cellStyle name="Calculation 34" xfId="12197" xr:uid="{00000000-0005-0000-0000-0000CB2E0000}"/>
    <cellStyle name="Calculation 34 2" xfId="12198" xr:uid="{00000000-0005-0000-0000-0000CC2E0000}"/>
    <cellStyle name="Calculation 34 2 2" xfId="12199" xr:uid="{00000000-0005-0000-0000-0000CD2E0000}"/>
    <cellStyle name="Calculation 34 2 3" xfId="12200" xr:uid="{00000000-0005-0000-0000-0000CE2E0000}"/>
    <cellStyle name="Calculation 34 3" xfId="12201" xr:uid="{00000000-0005-0000-0000-0000CF2E0000}"/>
    <cellStyle name="Calculation 34 3 2" xfId="12202" xr:uid="{00000000-0005-0000-0000-0000D02E0000}"/>
    <cellStyle name="Calculation 34 4" xfId="12203" xr:uid="{00000000-0005-0000-0000-0000D12E0000}"/>
    <cellStyle name="Calculation 34 5" xfId="12204" xr:uid="{00000000-0005-0000-0000-0000D22E0000}"/>
    <cellStyle name="Calculation 35" xfId="12205" xr:uid="{00000000-0005-0000-0000-0000D32E0000}"/>
    <cellStyle name="Calculation 35 2" xfId="12206" xr:uid="{00000000-0005-0000-0000-0000D42E0000}"/>
    <cellStyle name="Calculation 36" xfId="12207" xr:uid="{00000000-0005-0000-0000-0000D52E0000}"/>
    <cellStyle name="Calculation 36 2" xfId="12208" xr:uid="{00000000-0005-0000-0000-0000D62E0000}"/>
    <cellStyle name="Calculation 37" xfId="12209" xr:uid="{00000000-0005-0000-0000-0000D72E0000}"/>
    <cellStyle name="Calculation 38" xfId="12210" xr:uid="{00000000-0005-0000-0000-0000D82E0000}"/>
    <cellStyle name="Calculation 39" xfId="12211" xr:uid="{00000000-0005-0000-0000-0000D92E0000}"/>
    <cellStyle name="Calculation 4" xfId="12212" xr:uid="{00000000-0005-0000-0000-0000DA2E0000}"/>
    <cellStyle name="Calculation 4 10" xfId="12213" xr:uid="{00000000-0005-0000-0000-0000DB2E0000}"/>
    <cellStyle name="Calculation 4 10 2" xfId="12214" xr:uid="{00000000-0005-0000-0000-0000DC2E0000}"/>
    <cellStyle name="Calculation 4 10 2 2" xfId="12215" xr:uid="{00000000-0005-0000-0000-0000DD2E0000}"/>
    <cellStyle name="Calculation 4 10 2 3" xfId="12216" xr:uid="{00000000-0005-0000-0000-0000DE2E0000}"/>
    <cellStyle name="Calculation 4 10 3" xfId="12217" xr:uid="{00000000-0005-0000-0000-0000DF2E0000}"/>
    <cellStyle name="Calculation 4 10 3 2" xfId="12218" xr:uid="{00000000-0005-0000-0000-0000E02E0000}"/>
    <cellStyle name="Calculation 4 10 4" xfId="12219" xr:uid="{00000000-0005-0000-0000-0000E12E0000}"/>
    <cellStyle name="Calculation 4 10 5" xfId="12220" xr:uid="{00000000-0005-0000-0000-0000E22E0000}"/>
    <cellStyle name="Calculation 4 11" xfId="12221" xr:uid="{00000000-0005-0000-0000-0000E32E0000}"/>
    <cellStyle name="Calculation 4 11 2" xfId="12222" xr:uid="{00000000-0005-0000-0000-0000E42E0000}"/>
    <cellStyle name="Calculation 4 11 2 2" xfId="12223" xr:uid="{00000000-0005-0000-0000-0000E52E0000}"/>
    <cellStyle name="Calculation 4 11 2 3" xfId="12224" xr:uid="{00000000-0005-0000-0000-0000E62E0000}"/>
    <cellStyle name="Calculation 4 11 3" xfId="12225" xr:uid="{00000000-0005-0000-0000-0000E72E0000}"/>
    <cellStyle name="Calculation 4 11 3 2" xfId="12226" xr:uid="{00000000-0005-0000-0000-0000E82E0000}"/>
    <cellStyle name="Calculation 4 11 4" xfId="12227" xr:uid="{00000000-0005-0000-0000-0000E92E0000}"/>
    <cellStyle name="Calculation 4 11 5" xfId="12228" xr:uid="{00000000-0005-0000-0000-0000EA2E0000}"/>
    <cellStyle name="Calculation 4 12" xfId="12229" xr:uid="{00000000-0005-0000-0000-0000EB2E0000}"/>
    <cellStyle name="Calculation 4 12 2" xfId="12230" xr:uid="{00000000-0005-0000-0000-0000EC2E0000}"/>
    <cellStyle name="Calculation 4 12 2 2" xfId="12231" xr:uid="{00000000-0005-0000-0000-0000ED2E0000}"/>
    <cellStyle name="Calculation 4 12 2 3" xfId="12232" xr:uid="{00000000-0005-0000-0000-0000EE2E0000}"/>
    <cellStyle name="Calculation 4 12 3" xfId="12233" xr:uid="{00000000-0005-0000-0000-0000EF2E0000}"/>
    <cellStyle name="Calculation 4 12 3 2" xfId="12234" xr:uid="{00000000-0005-0000-0000-0000F02E0000}"/>
    <cellStyle name="Calculation 4 12 4" xfId="12235" xr:uid="{00000000-0005-0000-0000-0000F12E0000}"/>
    <cellStyle name="Calculation 4 12 5" xfId="12236" xr:uid="{00000000-0005-0000-0000-0000F22E0000}"/>
    <cellStyle name="Calculation 4 13" xfId="12237" xr:uid="{00000000-0005-0000-0000-0000F32E0000}"/>
    <cellStyle name="Calculation 4 13 2" xfId="12238" xr:uid="{00000000-0005-0000-0000-0000F42E0000}"/>
    <cellStyle name="Calculation 4 13 2 2" xfId="12239" xr:uid="{00000000-0005-0000-0000-0000F52E0000}"/>
    <cellStyle name="Calculation 4 13 2 3" xfId="12240" xr:uid="{00000000-0005-0000-0000-0000F62E0000}"/>
    <cellStyle name="Calculation 4 13 3" xfId="12241" xr:uid="{00000000-0005-0000-0000-0000F72E0000}"/>
    <cellStyle name="Calculation 4 13 3 2" xfId="12242" xr:uid="{00000000-0005-0000-0000-0000F82E0000}"/>
    <cellStyle name="Calculation 4 13 4" xfId="12243" xr:uid="{00000000-0005-0000-0000-0000F92E0000}"/>
    <cellStyle name="Calculation 4 13 5" xfId="12244" xr:uid="{00000000-0005-0000-0000-0000FA2E0000}"/>
    <cellStyle name="Calculation 4 14" xfId="12245" xr:uid="{00000000-0005-0000-0000-0000FB2E0000}"/>
    <cellStyle name="Calculation 4 14 2" xfId="12246" xr:uid="{00000000-0005-0000-0000-0000FC2E0000}"/>
    <cellStyle name="Calculation 4 14 2 2" xfId="12247" xr:uid="{00000000-0005-0000-0000-0000FD2E0000}"/>
    <cellStyle name="Calculation 4 14 2 3" xfId="12248" xr:uid="{00000000-0005-0000-0000-0000FE2E0000}"/>
    <cellStyle name="Calculation 4 14 3" xfId="12249" xr:uid="{00000000-0005-0000-0000-0000FF2E0000}"/>
    <cellStyle name="Calculation 4 14 3 2" xfId="12250" xr:uid="{00000000-0005-0000-0000-0000002F0000}"/>
    <cellStyle name="Calculation 4 14 4" xfId="12251" xr:uid="{00000000-0005-0000-0000-0000012F0000}"/>
    <cellStyle name="Calculation 4 14 5" xfId="12252" xr:uid="{00000000-0005-0000-0000-0000022F0000}"/>
    <cellStyle name="Calculation 4 15" xfId="12253" xr:uid="{00000000-0005-0000-0000-0000032F0000}"/>
    <cellStyle name="Calculation 4 15 2" xfId="12254" xr:uid="{00000000-0005-0000-0000-0000042F0000}"/>
    <cellStyle name="Calculation 4 15 2 2" xfId="12255" xr:uid="{00000000-0005-0000-0000-0000052F0000}"/>
    <cellStyle name="Calculation 4 15 2 3" xfId="12256" xr:uid="{00000000-0005-0000-0000-0000062F0000}"/>
    <cellStyle name="Calculation 4 15 3" xfId="12257" xr:uid="{00000000-0005-0000-0000-0000072F0000}"/>
    <cellStyle name="Calculation 4 15 3 2" xfId="12258" xr:uid="{00000000-0005-0000-0000-0000082F0000}"/>
    <cellStyle name="Calculation 4 15 4" xfId="12259" xr:uid="{00000000-0005-0000-0000-0000092F0000}"/>
    <cellStyle name="Calculation 4 15 5" xfId="12260" xr:uid="{00000000-0005-0000-0000-00000A2F0000}"/>
    <cellStyle name="Calculation 4 16" xfId="12261" xr:uid="{00000000-0005-0000-0000-00000B2F0000}"/>
    <cellStyle name="Calculation 4 16 2" xfId="12262" xr:uid="{00000000-0005-0000-0000-00000C2F0000}"/>
    <cellStyle name="Calculation 4 16 2 2" xfId="12263" xr:uid="{00000000-0005-0000-0000-00000D2F0000}"/>
    <cellStyle name="Calculation 4 16 2 3" xfId="12264" xr:uid="{00000000-0005-0000-0000-00000E2F0000}"/>
    <cellStyle name="Calculation 4 16 3" xfId="12265" xr:uid="{00000000-0005-0000-0000-00000F2F0000}"/>
    <cellStyle name="Calculation 4 16 3 2" xfId="12266" xr:uid="{00000000-0005-0000-0000-0000102F0000}"/>
    <cellStyle name="Calculation 4 16 4" xfId="12267" xr:uid="{00000000-0005-0000-0000-0000112F0000}"/>
    <cellStyle name="Calculation 4 16 5" xfId="12268" xr:uid="{00000000-0005-0000-0000-0000122F0000}"/>
    <cellStyle name="Calculation 4 17" xfId="12269" xr:uid="{00000000-0005-0000-0000-0000132F0000}"/>
    <cellStyle name="Calculation 4 17 2" xfId="12270" xr:uid="{00000000-0005-0000-0000-0000142F0000}"/>
    <cellStyle name="Calculation 4 17 2 2" xfId="12271" xr:uid="{00000000-0005-0000-0000-0000152F0000}"/>
    <cellStyle name="Calculation 4 17 2 3" xfId="12272" xr:uid="{00000000-0005-0000-0000-0000162F0000}"/>
    <cellStyle name="Calculation 4 17 3" xfId="12273" xr:uid="{00000000-0005-0000-0000-0000172F0000}"/>
    <cellStyle name="Calculation 4 17 3 2" xfId="12274" xr:uid="{00000000-0005-0000-0000-0000182F0000}"/>
    <cellStyle name="Calculation 4 17 4" xfId="12275" xr:uid="{00000000-0005-0000-0000-0000192F0000}"/>
    <cellStyle name="Calculation 4 17 5" xfId="12276" xr:uid="{00000000-0005-0000-0000-00001A2F0000}"/>
    <cellStyle name="Calculation 4 18" xfId="12277" xr:uid="{00000000-0005-0000-0000-00001B2F0000}"/>
    <cellStyle name="Calculation 4 18 2" xfId="12278" xr:uid="{00000000-0005-0000-0000-00001C2F0000}"/>
    <cellStyle name="Calculation 4 18 2 2" xfId="12279" xr:uid="{00000000-0005-0000-0000-00001D2F0000}"/>
    <cellStyle name="Calculation 4 18 2 3" xfId="12280" xr:uid="{00000000-0005-0000-0000-00001E2F0000}"/>
    <cellStyle name="Calculation 4 18 3" xfId="12281" xr:uid="{00000000-0005-0000-0000-00001F2F0000}"/>
    <cellStyle name="Calculation 4 18 3 2" xfId="12282" xr:uid="{00000000-0005-0000-0000-0000202F0000}"/>
    <cellStyle name="Calculation 4 18 4" xfId="12283" xr:uid="{00000000-0005-0000-0000-0000212F0000}"/>
    <cellStyle name="Calculation 4 18 5" xfId="12284" xr:uid="{00000000-0005-0000-0000-0000222F0000}"/>
    <cellStyle name="Calculation 4 19" xfId="12285" xr:uid="{00000000-0005-0000-0000-0000232F0000}"/>
    <cellStyle name="Calculation 4 19 2" xfId="12286" xr:uid="{00000000-0005-0000-0000-0000242F0000}"/>
    <cellStyle name="Calculation 4 19 2 2" xfId="12287" xr:uid="{00000000-0005-0000-0000-0000252F0000}"/>
    <cellStyle name="Calculation 4 19 2 3" xfId="12288" xr:uid="{00000000-0005-0000-0000-0000262F0000}"/>
    <cellStyle name="Calculation 4 19 3" xfId="12289" xr:uid="{00000000-0005-0000-0000-0000272F0000}"/>
    <cellStyle name="Calculation 4 19 3 2" xfId="12290" xr:uid="{00000000-0005-0000-0000-0000282F0000}"/>
    <cellStyle name="Calculation 4 19 4" xfId="12291" xr:uid="{00000000-0005-0000-0000-0000292F0000}"/>
    <cellStyle name="Calculation 4 19 5" xfId="12292" xr:uid="{00000000-0005-0000-0000-00002A2F0000}"/>
    <cellStyle name="Calculation 4 2" xfId="12293" xr:uid="{00000000-0005-0000-0000-00002B2F0000}"/>
    <cellStyle name="Calculation 4 2 10" xfId="12294" xr:uid="{00000000-0005-0000-0000-00002C2F0000}"/>
    <cellStyle name="Calculation 4 2 10 2" xfId="12295" xr:uid="{00000000-0005-0000-0000-00002D2F0000}"/>
    <cellStyle name="Calculation 4 2 10 2 2" xfId="12296" xr:uid="{00000000-0005-0000-0000-00002E2F0000}"/>
    <cellStyle name="Calculation 4 2 10 2 3" xfId="12297" xr:uid="{00000000-0005-0000-0000-00002F2F0000}"/>
    <cellStyle name="Calculation 4 2 10 3" xfId="12298" xr:uid="{00000000-0005-0000-0000-0000302F0000}"/>
    <cellStyle name="Calculation 4 2 10 3 2" xfId="12299" xr:uid="{00000000-0005-0000-0000-0000312F0000}"/>
    <cellStyle name="Calculation 4 2 10 4" xfId="12300" xr:uid="{00000000-0005-0000-0000-0000322F0000}"/>
    <cellStyle name="Calculation 4 2 10 5" xfId="12301" xr:uid="{00000000-0005-0000-0000-0000332F0000}"/>
    <cellStyle name="Calculation 4 2 11" xfId="12302" xr:uid="{00000000-0005-0000-0000-0000342F0000}"/>
    <cellStyle name="Calculation 4 2 11 2" xfId="12303" xr:uid="{00000000-0005-0000-0000-0000352F0000}"/>
    <cellStyle name="Calculation 4 2 11 2 2" xfId="12304" xr:uid="{00000000-0005-0000-0000-0000362F0000}"/>
    <cellStyle name="Calculation 4 2 11 2 3" xfId="12305" xr:uid="{00000000-0005-0000-0000-0000372F0000}"/>
    <cellStyle name="Calculation 4 2 11 3" xfId="12306" xr:uid="{00000000-0005-0000-0000-0000382F0000}"/>
    <cellStyle name="Calculation 4 2 11 3 2" xfId="12307" xr:uid="{00000000-0005-0000-0000-0000392F0000}"/>
    <cellStyle name="Calculation 4 2 11 4" xfId="12308" xr:uid="{00000000-0005-0000-0000-00003A2F0000}"/>
    <cellStyle name="Calculation 4 2 11 5" xfId="12309" xr:uid="{00000000-0005-0000-0000-00003B2F0000}"/>
    <cellStyle name="Calculation 4 2 12" xfId="12310" xr:uid="{00000000-0005-0000-0000-00003C2F0000}"/>
    <cellStyle name="Calculation 4 2 12 2" xfId="12311" xr:uid="{00000000-0005-0000-0000-00003D2F0000}"/>
    <cellStyle name="Calculation 4 2 12 2 2" xfId="12312" xr:uid="{00000000-0005-0000-0000-00003E2F0000}"/>
    <cellStyle name="Calculation 4 2 12 2 3" xfId="12313" xr:uid="{00000000-0005-0000-0000-00003F2F0000}"/>
    <cellStyle name="Calculation 4 2 12 3" xfId="12314" xr:uid="{00000000-0005-0000-0000-0000402F0000}"/>
    <cellStyle name="Calculation 4 2 12 3 2" xfId="12315" xr:uid="{00000000-0005-0000-0000-0000412F0000}"/>
    <cellStyle name="Calculation 4 2 12 4" xfId="12316" xr:uid="{00000000-0005-0000-0000-0000422F0000}"/>
    <cellStyle name="Calculation 4 2 12 5" xfId="12317" xr:uid="{00000000-0005-0000-0000-0000432F0000}"/>
    <cellStyle name="Calculation 4 2 13" xfId="12318" xr:uid="{00000000-0005-0000-0000-0000442F0000}"/>
    <cellStyle name="Calculation 4 2 13 2" xfId="12319" xr:uid="{00000000-0005-0000-0000-0000452F0000}"/>
    <cellStyle name="Calculation 4 2 13 2 2" xfId="12320" xr:uid="{00000000-0005-0000-0000-0000462F0000}"/>
    <cellStyle name="Calculation 4 2 13 2 3" xfId="12321" xr:uid="{00000000-0005-0000-0000-0000472F0000}"/>
    <cellStyle name="Calculation 4 2 13 3" xfId="12322" xr:uid="{00000000-0005-0000-0000-0000482F0000}"/>
    <cellStyle name="Calculation 4 2 13 3 2" xfId="12323" xr:uid="{00000000-0005-0000-0000-0000492F0000}"/>
    <cellStyle name="Calculation 4 2 13 4" xfId="12324" xr:uid="{00000000-0005-0000-0000-00004A2F0000}"/>
    <cellStyle name="Calculation 4 2 13 5" xfId="12325" xr:uid="{00000000-0005-0000-0000-00004B2F0000}"/>
    <cellStyle name="Calculation 4 2 14" xfId="12326" xr:uid="{00000000-0005-0000-0000-00004C2F0000}"/>
    <cellStyle name="Calculation 4 2 14 2" xfId="12327" xr:uid="{00000000-0005-0000-0000-00004D2F0000}"/>
    <cellStyle name="Calculation 4 2 14 2 2" xfId="12328" xr:uid="{00000000-0005-0000-0000-00004E2F0000}"/>
    <cellStyle name="Calculation 4 2 14 2 3" xfId="12329" xr:uid="{00000000-0005-0000-0000-00004F2F0000}"/>
    <cellStyle name="Calculation 4 2 14 3" xfId="12330" xr:uid="{00000000-0005-0000-0000-0000502F0000}"/>
    <cellStyle name="Calculation 4 2 14 3 2" xfId="12331" xr:uid="{00000000-0005-0000-0000-0000512F0000}"/>
    <cellStyle name="Calculation 4 2 14 4" xfId="12332" xr:uid="{00000000-0005-0000-0000-0000522F0000}"/>
    <cellStyle name="Calculation 4 2 14 5" xfId="12333" xr:uid="{00000000-0005-0000-0000-0000532F0000}"/>
    <cellStyle name="Calculation 4 2 15" xfId="12334" xr:uid="{00000000-0005-0000-0000-0000542F0000}"/>
    <cellStyle name="Calculation 4 2 15 2" xfId="12335" xr:uid="{00000000-0005-0000-0000-0000552F0000}"/>
    <cellStyle name="Calculation 4 2 15 2 2" xfId="12336" xr:uid="{00000000-0005-0000-0000-0000562F0000}"/>
    <cellStyle name="Calculation 4 2 15 2 3" xfId="12337" xr:uid="{00000000-0005-0000-0000-0000572F0000}"/>
    <cellStyle name="Calculation 4 2 15 3" xfId="12338" xr:uid="{00000000-0005-0000-0000-0000582F0000}"/>
    <cellStyle name="Calculation 4 2 15 3 2" xfId="12339" xr:uid="{00000000-0005-0000-0000-0000592F0000}"/>
    <cellStyle name="Calculation 4 2 15 4" xfId="12340" xr:uid="{00000000-0005-0000-0000-00005A2F0000}"/>
    <cellStyle name="Calculation 4 2 15 5" xfId="12341" xr:uid="{00000000-0005-0000-0000-00005B2F0000}"/>
    <cellStyle name="Calculation 4 2 16" xfId="12342" xr:uid="{00000000-0005-0000-0000-00005C2F0000}"/>
    <cellStyle name="Calculation 4 2 16 2" xfId="12343" xr:uid="{00000000-0005-0000-0000-00005D2F0000}"/>
    <cellStyle name="Calculation 4 2 16 2 2" xfId="12344" xr:uid="{00000000-0005-0000-0000-00005E2F0000}"/>
    <cellStyle name="Calculation 4 2 16 2 3" xfId="12345" xr:uid="{00000000-0005-0000-0000-00005F2F0000}"/>
    <cellStyle name="Calculation 4 2 16 3" xfId="12346" xr:uid="{00000000-0005-0000-0000-0000602F0000}"/>
    <cellStyle name="Calculation 4 2 16 3 2" xfId="12347" xr:uid="{00000000-0005-0000-0000-0000612F0000}"/>
    <cellStyle name="Calculation 4 2 16 4" xfId="12348" xr:uid="{00000000-0005-0000-0000-0000622F0000}"/>
    <cellStyle name="Calculation 4 2 16 5" xfId="12349" xr:uid="{00000000-0005-0000-0000-0000632F0000}"/>
    <cellStyle name="Calculation 4 2 17" xfId="12350" xr:uid="{00000000-0005-0000-0000-0000642F0000}"/>
    <cellStyle name="Calculation 4 2 17 2" xfId="12351" xr:uid="{00000000-0005-0000-0000-0000652F0000}"/>
    <cellStyle name="Calculation 4 2 17 2 2" xfId="12352" xr:uid="{00000000-0005-0000-0000-0000662F0000}"/>
    <cellStyle name="Calculation 4 2 17 2 3" xfId="12353" xr:uid="{00000000-0005-0000-0000-0000672F0000}"/>
    <cellStyle name="Calculation 4 2 17 3" xfId="12354" xr:uid="{00000000-0005-0000-0000-0000682F0000}"/>
    <cellStyle name="Calculation 4 2 17 3 2" xfId="12355" xr:uid="{00000000-0005-0000-0000-0000692F0000}"/>
    <cellStyle name="Calculation 4 2 17 4" xfId="12356" xr:uid="{00000000-0005-0000-0000-00006A2F0000}"/>
    <cellStyle name="Calculation 4 2 17 5" xfId="12357" xr:uid="{00000000-0005-0000-0000-00006B2F0000}"/>
    <cellStyle name="Calculation 4 2 18" xfId="12358" xr:uid="{00000000-0005-0000-0000-00006C2F0000}"/>
    <cellStyle name="Calculation 4 2 18 2" xfId="12359" xr:uid="{00000000-0005-0000-0000-00006D2F0000}"/>
    <cellStyle name="Calculation 4 2 18 2 2" xfId="12360" xr:uid="{00000000-0005-0000-0000-00006E2F0000}"/>
    <cellStyle name="Calculation 4 2 18 2 3" xfId="12361" xr:uid="{00000000-0005-0000-0000-00006F2F0000}"/>
    <cellStyle name="Calculation 4 2 18 3" xfId="12362" xr:uid="{00000000-0005-0000-0000-0000702F0000}"/>
    <cellStyle name="Calculation 4 2 18 3 2" xfId="12363" xr:uid="{00000000-0005-0000-0000-0000712F0000}"/>
    <cellStyle name="Calculation 4 2 18 4" xfId="12364" xr:uid="{00000000-0005-0000-0000-0000722F0000}"/>
    <cellStyle name="Calculation 4 2 18 5" xfId="12365" xr:uid="{00000000-0005-0000-0000-0000732F0000}"/>
    <cellStyle name="Calculation 4 2 19" xfId="12366" xr:uid="{00000000-0005-0000-0000-0000742F0000}"/>
    <cellStyle name="Calculation 4 2 19 2" xfId="12367" xr:uid="{00000000-0005-0000-0000-0000752F0000}"/>
    <cellStyle name="Calculation 4 2 19 2 2" xfId="12368" xr:uid="{00000000-0005-0000-0000-0000762F0000}"/>
    <cellStyle name="Calculation 4 2 19 2 3" xfId="12369" xr:uid="{00000000-0005-0000-0000-0000772F0000}"/>
    <cellStyle name="Calculation 4 2 19 3" xfId="12370" xr:uid="{00000000-0005-0000-0000-0000782F0000}"/>
    <cellStyle name="Calculation 4 2 19 3 2" xfId="12371" xr:uid="{00000000-0005-0000-0000-0000792F0000}"/>
    <cellStyle name="Calculation 4 2 19 4" xfId="12372" xr:uid="{00000000-0005-0000-0000-00007A2F0000}"/>
    <cellStyle name="Calculation 4 2 19 5" xfId="12373" xr:uid="{00000000-0005-0000-0000-00007B2F0000}"/>
    <cellStyle name="Calculation 4 2 2" xfId="12374" xr:uid="{00000000-0005-0000-0000-00007C2F0000}"/>
    <cellStyle name="Calculation 4 2 2 2" xfId="12375" xr:uid="{00000000-0005-0000-0000-00007D2F0000}"/>
    <cellStyle name="Calculation 4 2 2 2 2" xfId="12376" xr:uid="{00000000-0005-0000-0000-00007E2F0000}"/>
    <cellStyle name="Calculation 4 2 2 2 3" xfId="12377" xr:uid="{00000000-0005-0000-0000-00007F2F0000}"/>
    <cellStyle name="Calculation 4 2 2 3" xfId="12378" xr:uid="{00000000-0005-0000-0000-0000802F0000}"/>
    <cellStyle name="Calculation 4 2 2 3 2" xfId="12379" xr:uid="{00000000-0005-0000-0000-0000812F0000}"/>
    <cellStyle name="Calculation 4 2 2 4" xfId="12380" xr:uid="{00000000-0005-0000-0000-0000822F0000}"/>
    <cellStyle name="Calculation 4 2 2 5" xfId="12381" xr:uid="{00000000-0005-0000-0000-0000832F0000}"/>
    <cellStyle name="Calculation 4 2 20" xfId="12382" xr:uid="{00000000-0005-0000-0000-0000842F0000}"/>
    <cellStyle name="Calculation 4 2 20 2" xfId="12383" xr:uid="{00000000-0005-0000-0000-0000852F0000}"/>
    <cellStyle name="Calculation 4 2 20 2 2" xfId="12384" xr:uid="{00000000-0005-0000-0000-0000862F0000}"/>
    <cellStyle name="Calculation 4 2 20 2 3" xfId="12385" xr:uid="{00000000-0005-0000-0000-0000872F0000}"/>
    <cellStyle name="Calculation 4 2 20 3" xfId="12386" xr:uid="{00000000-0005-0000-0000-0000882F0000}"/>
    <cellStyle name="Calculation 4 2 20 4" xfId="12387" xr:uid="{00000000-0005-0000-0000-0000892F0000}"/>
    <cellStyle name="Calculation 4 2 20 5" xfId="12388" xr:uid="{00000000-0005-0000-0000-00008A2F0000}"/>
    <cellStyle name="Calculation 4 2 21" xfId="12389" xr:uid="{00000000-0005-0000-0000-00008B2F0000}"/>
    <cellStyle name="Calculation 4 2 21 2" xfId="12390" xr:uid="{00000000-0005-0000-0000-00008C2F0000}"/>
    <cellStyle name="Calculation 4 2 22" xfId="12391" xr:uid="{00000000-0005-0000-0000-00008D2F0000}"/>
    <cellStyle name="Calculation 4 2 22 2" xfId="12392" xr:uid="{00000000-0005-0000-0000-00008E2F0000}"/>
    <cellStyle name="Calculation 4 2 3" xfId="12393" xr:uid="{00000000-0005-0000-0000-00008F2F0000}"/>
    <cellStyle name="Calculation 4 2 3 2" xfId="12394" xr:uid="{00000000-0005-0000-0000-0000902F0000}"/>
    <cellStyle name="Calculation 4 2 3 2 2" xfId="12395" xr:uid="{00000000-0005-0000-0000-0000912F0000}"/>
    <cellStyle name="Calculation 4 2 3 2 3" xfId="12396" xr:uid="{00000000-0005-0000-0000-0000922F0000}"/>
    <cellStyle name="Calculation 4 2 3 3" xfId="12397" xr:uid="{00000000-0005-0000-0000-0000932F0000}"/>
    <cellStyle name="Calculation 4 2 3 3 2" xfId="12398" xr:uid="{00000000-0005-0000-0000-0000942F0000}"/>
    <cellStyle name="Calculation 4 2 3 4" xfId="12399" xr:uid="{00000000-0005-0000-0000-0000952F0000}"/>
    <cellStyle name="Calculation 4 2 3 5" xfId="12400" xr:uid="{00000000-0005-0000-0000-0000962F0000}"/>
    <cellStyle name="Calculation 4 2 4" xfId="12401" xr:uid="{00000000-0005-0000-0000-0000972F0000}"/>
    <cellStyle name="Calculation 4 2 4 2" xfId="12402" xr:uid="{00000000-0005-0000-0000-0000982F0000}"/>
    <cellStyle name="Calculation 4 2 4 2 2" xfId="12403" xr:uid="{00000000-0005-0000-0000-0000992F0000}"/>
    <cellStyle name="Calculation 4 2 4 2 3" xfId="12404" xr:uid="{00000000-0005-0000-0000-00009A2F0000}"/>
    <cellStyle name="Calculation 4 2 4 3" xfId="12405" xr:uid="{00000000-0005-0000-0000-00009B2F0000}"/>
    <cellStyle name="Calculation 4 2 4 3 2" xfId="12406" xr:uid="{00000000-0005-0000-0000-00009C2F0000}"/>
    <cellStyle name="Calculation 4 2 4 4" xfId="12407" xr:uid="{00000000-0005-0000-0000-00009D2F0000}"/>
    <cellStyle name="Calculation 4 2 4 5" xfId="12408" xr:uid="{00000000-0005-0000-0000-00009E2F0000}"/>
    <cellStyle name="Calculation 4 2 5" xfId="12409" xr:uid="{00000000-0005-0000-0000-00009F2F0000}"/>
    <cellStyle name="Calculation 4 2 5 2" xfId="12410" xr:uid="{00000000-0005-0000-0000-0000A02F0000}"/>
    <cellStyle name="Calculation 4 2 5 2 2" xfId="12411" xr:uid="{00000000-0005-0000-0000-0000A12F0000}"/>
    <cellStyle name="Calculation 4 2 5 2 3" xfId="12412" xr:uid="{00000000-0005-0000-0000-0000A22F0000}"/>
    <cellStyle name="Calculation 4 2 5 3" xfId="12413" xr:uid="{00000000-0005-0000-0000-0000A32F0000}"/>
    <cellStyle name="Calculation 4 2 5 3 2" xfId="12414" xr:uid="{00000000-0005-0000-0000-0000A42F0000}"/>
    <cellStyle name="Calculation 4 2 5 4" xfId="12415" xr:uid="{00000000-0005-0000-0000-0000A52F0000}"/>
    <cellStyle name="Calculation 4 2 5 5" xfId="12416" xr:uid="{00000000-0005-0000-0000-0000A62F0000}"/>
    <cellStyle name="Calculation 4 2 6" xfId="12417" xr:uid="{00000000-0005-0000-0000-0000A72F0000}"/>
    <cellStyle name="Calculation 4 2 6 2" xfId="12418" xr:uid="{00000000-0005-0000-0000-0000A82F0000}"/>
    <cellStyle name="Calculation 4 2 6 2 2" xfId="12419" xr:uid="{00000000-0005-0000-0000-0000A92F0000}"/>
    <cellStyle name="Calculation 4 2 6 2 3" xfId="12420" xr:uid="{00000000-0005-0000-0000-0000AA2F0000}"/>
    <cellStyle name="Calculation 4 2 6 3" xfId="12421" xr:uid="{00000000-0005-0000-0000-0000AB2F0000}"/>
    <cellStyle name="Calculation 4 2 6 3 2" xfId="12422" xr:uid="{00000000-0005-0000-0000-0000AC2F0000}"/>
    <cellStyle name="Calculation 4 2 6 4" xfId="12423" xr:uid="{00000000-0005-0000-0000-0000AD2F0000}"/>
    <cellStyle name="Calculation 4 2 6 5" xfId="12424" xr:uid="{00000000-0005-0000-0000-0000AE2F0000}"/>
    <cellStyle name="Calculation 4 2 7" xfId="12425" xr:uid="{00000000-0005-0000-0000-0000AF2F0000}"/>
    <cellStyle name="Calculation 4 2 7 2" xfId="12426" xr:uid="{00000000-0005-0000-0000-0000B02F0000}"/>
    <cellStyle name="Calculation 4 2 7 2 2" xfId="12427" xr:uid="{00000000-0005-0000-0000-0000B12F0000}"/>
    <cellStyle name="Calculation 4 2 7 2 3" xfId="12428" xr:uid="{00000000-0005-0000-0000-0000B22F0000}"/>
    <cellStyle name="Calculation 4 2 7 3" xfId="12429" xr:uid="{00000000-0005-0000-0000-0000B32F0000}"/>
    <cellStyle name="Calculation 4 2 7 3 2" xfId="12430" xr:uid="{00000000-0005-0000-0000-0000B42F0000}"/>
    <cellStyle name="Calculation 4 2 7 4" xfId="12431" xr:uid="{00000000-0005-0000-0000-0000B52F0000}"/>
    <cellStyle name="Calculation 4 2 7 5" xfId="12432" xr:uid="{00000000-0005-0000-0000-0000B62F0000}"/>
    <cellStyle name="Calculation 4 2 8" xfId="12433" xr:uid="{00000000-0005-0000-0000-0000B72F0000}"/>
    <cellStyle name="Calculation 4 2 8 2" xfId="12434" xr:uid="{00000000-0005-0000-0000-0000B82F0000}"/>
    <cellStyle name="Calculation 4 2 8 2 2" xfId="12435" xr:uid="{00000000-0005-0000-0000-0000B92F0000}"/>
    <cellStyle name="Calculation 4 2 8 2 3" xfId="12436" xr:uid="{00000000-0005-0000-0000-0000BA2F0000}"/>
    <cellStyle name="Calculation 4 2 8 3" xfId="12437" xr:uid="{00000000-0005-0000-0000-0000BB2F0000}"/>
    <cellStyle name="Calculation 4 2 8 3 2" xfId="12438" xr:uid="{00000000-0005-0000-0000-0000BC2F0000}"/>
    <cellStyle name="Calculation 4 2 8 4" xfId="12439" xr:uid="{00000000-0005-0000-0000-0000BD2F0000}"/>
    <cellStyle name="Calculation 4 2 8 5" xfId="12440" xr:uid="{00000000-0005-0000-0000-0000BE2F0000}"/>
    <cellStyle name="Calculation 4 2 9" xfId="12441" xr:uid="{00000000-0005-0000-0000-0000BF2F0000}"/>
    <cellStyle name="Calculation 4 2 9 2" xfId="12442" xr:uid="{00000000-0005-0000-0000-0000C02F0000}"/>
    <cellStyle name="Calculation 4 2 9 2 2" xfId="12443" xr:uid="{00000000-0005-0000-0000-0000C12F0000}"/>
    <cellStyle name="Calculation 4 2 9 2 3" xfId="12444" xr:uid="{00000000-0005-0000-0000-0000C22F0000}"/>
    <cellStyle name="Calculation 4 2 9 3" xfId="12445" xr:uid="{00000000-0005-0000-0000-0000C32F0000}"/>
    <cellStyle name="Calculation 4 2 9 3 2" xfId="12446" xr:uid="{00000000-0005-0000-0000-0000C42F0000}"/>
    <cellStyle name="Calculation 4 2 9 4" xfId="12447" xr:uid="{00000000-0005-0000-0000-0000C52F0000}"/>
    <cellStyle name="Calculation 4 2 9 5" xfId="12448" xr:uid="{00000000-0005-0000-0000-0000C62F0000}"/>
    <cellStyle name="Calculation 4 20" xfId="12449" xr:uid="{00000000-0005-0000-0000-0000C72F0000}"/>
    <cellStyle name="Calculation 4 20 2" xfId="12450" xr:uid="{00000000-0005-0000-0000-0000C82F0000}"/>
    <cellStyle name="Calculation 4 20 2 2" xfId="12451" xr:uid="{00000000-0005-0000-0000-0000C92F0000}"/>
    <cellStyle name="Calculation 4 20 2 3" xfId="12452" xr:uid="{00000000-0005-0000-0000-0000CA2F0000}"/>
    <cellStyle name="Calculation 4 20 3" xfId="12453" xr:uid="{00000000-0005-0000-0000-0000CB2F0000}"/>
    <cellStyle name="Calculation 4 20 3 2" xfId="12454" xr:uid="{00000000-0005-0000-0000-0000CC2F0000}"/>
    <cellStyle name="Calculation 4 20 4" xfId="12455" xr:uid="{00000000-0005-0000-0000-0000CD2F0000}"/>
    <cellStyle name="Calculation 4 20 5" xfId="12456" xr:uid="{00000000-0005-0000-0000-0000CE2F0000}"/>
    <cellStyle name="Calculation 4 21" xfId="12457" xr:uid="{00000000-0005-0000-0000-0000CF2F0000}"/>
    <cellStyle name="Calculation 4 21 2" xfId="12458" xr:uid="{00000000-0005-0000-0000-0000D02F0000}"/>
    <cellStyle name="Calculation 4 21 2 2" xfId="12459" xr:uid="{00000000-0005-0000-0000-0000D12F0000}"/>
    <cellStyle name="Calculation 4 21 2 3" xfId="12460" xr:uid="{00000000-0005-0000-0000-0000D22F0000}"/>
    <cellStyle name="Calculation 4 21 3" xfId="12461" xr:uid="{00000000-0005-0000-0000-0000D32F0000}"/>
    <cellStyle name="Calculation 4 21 3 2" xfId="12462" xr:uid="{00000000-0005-0000-0000-0000D42F0000}"/>
    <cellStyle name="Calculation 4 21 4" xfId="12463" xr:uid="{00000000-0005-0000-0000-0000D52F0000}"/>
    <cellStyle name="Calculation 4 21 5" xfId="12464" xr:uid="{00000000-0005-0000-0000-0000D62F0000}"/>
    <cellStyle name="Calculation 4 22" xfId="12465" xr:uid="{00000000-0005-0000-0000-0000D72F0000}"/>
    <cellStyle name="Calculation 4 22 2" xfId="12466" xr:uid="{00000000-0005-0000-0000-0000D82F0000}"/>
    <cellStyle name="Calculation 4 22 2 2" xfId="12467" xr:uid="{00000000-0005-0000-0000-0000D92F0000}"/>
    <cellStyle name="Calculation 4 22 2 3" xfId="12468" xr:uid="{00000000-0005-0000-0000-0000DA2F0000}"/>
    <cellStyle name="Calculation 4 22 3" xfId="12469" xr:uid="{00000000-0005-0000-0000-0000DB2F0000}"/>
    <cellStyle name="Calculation 4 22 3 2" xfId="12470" xr:uid="{00000000-0005-0000-0000-0000DC2F0000}"/>
    <cellStyle name="Calculation 4 22 4" xfId="12471" xr:uid="{00000000-0005-0000-0000-0000DD2F0000}"/>
    <cellStyle name="Calculation 4 22 5" xfId="12472" xr:uid="{00000000-0005-0000-0000-0000DE2F0000}"/>
    <cellStyle name="Calculation 4 23" xfId="12473" xr:uid="{00000000-0005-0000-0000-0000DF2F0000}"/>
    <cellStyle name="Calculation 4 23 2" xfId="12474" xr:uid="{00000000-0005-0000-0000-0000E02F0000}"/>
    <cellStyle name="Calculation 4 24" xfId="12475" xr:uid="{00000000-0005-0000-0000-0000E12F0000}"/>
    <cellStyle name="Calculation 4 24 2" xfId="12476" xr:uid="{00000000-0005-0000-0000-0000E22F0000}"/>
    <cellStyle name="Calculation 4 25" xfId="12477" xr:uid="{00000000-0005-0000-0000-0000E32F0000}"/>
    <cellStyle name="Calculation 4 3" xfId="12478" xr:uid="{00000000-0005-0000-0000-0000E42F0000}"/>
    <cellStyle name="Calculation 4 3 10" xfId="12479" xr:uid="{00000000-0005-0000-0000-0000E52F0000}"/>
    <cellStyle name="Calculation 4 3 10 2" xfId="12480" xr:uid="{00000000-0005-0000-0000-0000E62F0000}"/>
    <cellStyle name="Calculation 4 3 10 2 2" xfId="12481" xr:uid="{00000000-0005-0000-0000-0000E72F0000}"/>
    <cellStyle name="Calculation 4 3 10 2 3" xfId="12482" xr:uid="{00000000-0005-0000-0000-0000E82F0000}"/>
    <cellStyle name="Calculation 4 3 10 3" xfId="12483" xr:uid="{00000000-0005-0000-0000-0000E92F0000}"/>
    <cellStyle name="Calculation 4 3 10 3 2" xfId="12484" xr:uid="{00000000-0005-0000-0000-0000EA2F0000}"/>
    <cellStyle name="Calculation 4 3 10 4" xfId="12485" xr:uid="{00000000-0005-0000-0000-0000EB2F0000}"/>
    <cellStyle name="Calculation 4 3 10 5" xfId="12486" xr:uid="{00000000-0005-0000-0000-0000EC2F0000}"/>
    <cellStyle name="Calculation 4 3 11" xfId="12487" xr:uid="{00000000-0005-0000-0000-0000ED2F0000}"/>
    <cellStyle name="Calculation 4 3 11 2" xfId="12488" xr:uid="{00000000-0005-0000-0000-0000EE2F0000}"/>
    <cellStyle name="Calculation 4 3 11 2 2" xfId="12489" xr:uid="{00000000-0005-0000-0000-0000EF2F0000}"/>
    <cellStyle name="Calculation 4 3 11 2 3" xfId="12490" xr:uid="{00000000-0005-0000-0000-0000F02F0000}"/>
    <cellStyle name="Calculation 4 3 11 3" xfId="12491" xr:uid="{00000000-0005-0000-0000-0000F12F0000}"/>
    <cellStyle name="Calculation 4 3 11 3 2" xfId="12492" xr:uid="{00000000-0005-0000-0000-0000F22F0000}"/>
    <cellStyle name="Calculation 4 3 11 4" xfId="12493" xr:uid="{00000000-0005-0000-0000-0000F32F0000}"/>
    <cellStyle name="Calculation 4 3 11 5" xfId="12494" xr:uid="{00000000-0005-0000-0000-0000F42F0000}"/>
    <cellStyle name="Calculation 4 3 12" xfId="12495" xr:uid="{00000000-0005-0000-0000-0000F52F0000}"/>
    <cellStyle name="Calculation 4 3 12 2" xfId="12496" xr:uid="{00000000-0005-0000-0000-0000F62F0000}"/>
    <cellStyle name="Calculation 4 3 12 2 2" xfId="12497" xr:uid="{00000000-0005-0000-0000-0000F72F0000}"/>
    <cellStyle name="Calculation 4 3 12 2 3" xfId="12498" xr:uid="{00000000-0005-0000-0000-0000F82F0000}"/>
    <cellStyle name="Calculation 4 3 12 3" xfId="12499" xr:uid="{00000000-0005-0000-0000-0000F92F0000}"/>
    <cellStyle name="Calculation 4 3 12 3 2" xfId="12500" xr:uid="{00000000-0005-0000-0000-0000FA2F0000}"/>
    <cellStyle name="Calculation 4 3 12 4" xfId="12501" xr:uid="{00000000-0005-0000-0000-0000FB2F0000}"/>
    <cellStyle name="Calculation 4 3 12 5" xfId="12502" xr:uid="{00000000-0005-0000-0000-0000FC2F0000}"/>
    <cellStyle name="Calculation 4 3 13" xfId="12503" xr:uid="{00000000-0005-0000-0000-0000FD2F0000}"/>
    <cellStyle name="Calculation 4 3 13 2" xfId="12504" xr:uid="{00000000-0005-0000-0000-0000FE2F0000}"/>
    <cellStyle name="Calculation 4 3 13 2 2" xfId="12505" xr:uid="{00000000-0005-0000-0000-0000FF2F0000}"/>
    <cellStyle name="Calculation 4 3 13 2 3" xfId="12506" xr:uid="{00000000-0005-0000-0000-000000300000}"/>
    <cellStyle name="Calculation 4 3 13 3" xfId="12507" xr:uid="{00000000-0005-0000-0000-000001300000}"/>
    <cellStyle name="Calculation 4 3 13 3 2" xfId="12508" xr:uid="{00000000-0005-0000-0000-000002300000}"/>
    <cellStyle name="Calculation 4 3 13 4" xfId="12509" xr:uid="{00000000-0005-0000-0000-000003300000}"/>
    <cellStyle name="Calculation 4 3 13 5" xfId="12510" xr:uid="{00000000-0005-0000-0000-000004300000}"/>
    <cellStyle name="Calculation 4 3 14" xfId="12511" xr:uid="{00000000-0005-0000-0000-000005300000}"/>
    <cellStyle name="Calculation 4 3 14 2" xfId="12512" xr:uid="{00000000-0005-0000-0000-000006300000}"/>
    <cellStyle name="Calculation 4 3 14 2 2" xfId="12513" xr:uid="{00000000-0005-0000-0000-000007300000}"/>
    <cellStyle name="Calculation 4 3 14 2 3" xfId="12514" xr:uid="{00000000-0005-0000-0000-000008300000}"/>
    <cellStyle name="Calculation 4 3 14 3" xfId="12515" xr:uid="{00000000-0005-0000-0000-000009300000}"/>
    <cellStyle name="Calculation 4 3 14 3 2" xfId="12516" xr:uid="{00000000-0005-0000-0000-00000A300000}"/>
    <cellStyle name="Calculation 4 3 14 4" xfId="12517" xr:uid="{00000000-0005-0000-0000-00000B300000}"/>
    <cellStyle name="Calculation 4 3 14 5" xfId="12518" xr:uid="{00000000-0005-0000-0000-00000C300000}"/>
    <cellStyle name="Calculation 4 3 15" xfId="12519" xr:uid="{00000000-0005-0000-0000-00000D300000}"/>
    <cellStyle name="Calculation 4 3 15 2" xfId="12520" xr:uid="{00000000-0005-0000-0000-00000E300000}"/>
    <cellStyle name="Calculation 4 3 15 2 2" xfId="12521" xr:uid="{00000000-0005-0000-0000-00000F300000}"/>
    <cellStyle name="Calculation 4 3 15 2 3" xfId="12522" xr:uid="{00000000-0005-0000-0000-000010300000}"/>
    <cellStyle name="Calculation 4 3 15 3" xfId="12523" xr:uid="{00000000-0005-0000-0000-000011300000}"/>
    <cellStyle name="Calculation 4 3 15 3 2" xfId="12524" xr:uid="{00000000-0005-0000-0000-000012300000}"/>
    <cellStyle name="Calculation 4 3 15 4" xfId="12525" xr:uid="{00000000-0005-0000-0000-000013300000}"/>
    <cellStyle name="Calculation 4 3 15 5" xfId="12526" xr:uid="{00000000-0005-0000-0000-000014300000}"/>
    <cellStyle name="Calculation 4 3 16" xfId="12527" xr:uid="{00000000-0005-0000-0000-000015300000}"/>
    <cellStyle name="Calculation 4 3 16 2" xfId="12528" xr:uid="{00000000-0005-0000-0000-000016300000}"/>
    <cellStyle name="Calculation 4 3 16 2 2" xfId="12529" xr:uid="{00000000-0005-0000-0000-000017300000}"/>
    <cellStyle name="Calculation 4 3 16 2 3" xfId="12530" xr:uid="{00000000-0005-0000-0000-000018300000}"/>
    <cellStyle name="Calculation 4 3 16 3" xfId="12531" xr:uid="{00000000-0005-0000-0000-000019300000}"/>
    <cellStyle name="Calculation 4 3 16 3 2" xfId="12532" xr:uid="{00000000-0005-0000-0000-00001A300000}"/>
    <cellStyle name="Calculation 4 3 16 4" xfId="12533" xr:uid="{00000000-0005-0000-0000-00001B300000}"/>
    <cellStyle name="Calculation 4 3 16 5" xfId="12534" xr:uid="{00000000-0005-0000-0000-00001C300000}"/>
    <cellStyle name="Calculation 4 3 17" xfId="12535" xr:uid="{00000000-0005-0000-0000-00001D300000}"/>
    <cellStyle name="Calculation 4 3 17 2" xfId="12536" xr:uid="{00000000-0005-0000-0000-00001E300000}"/>
    <cellStyle name="Calculation 4 3 17 2 2" xfId="12537" xr:uid="{00000000-0005-0000-0000-00001F300000}"/>
    <cellStyle name="Calculation 4 3 17 2 3" xfId="12538" xr:uid="{00000000-0005-0000-0000-000020300000}"/>
    <cellStyle name="Calculation 4 3 17 3" xfId="12539" xr:uid="{00000000-0005-0000-0000-000021300000}"/>
    <cellStyle name="Calculation 4 3 17 3 2" xfId="12540" xr:uid="{00000000-0005-0000-0000-000022300000}"/>
    <cellStyle name="Calculation 4 3 17 4" xfId="12541" xr:uid="{00000000-0005-0000-0000-000023300000}"/>
    <cellStyle name="Calculation 4 3 17 5" xfId="12542" xr:uid="{00000000-0005-0000-0000-000024300000}"/>
    <cellStyle name="Calculation 4 3 18" xfId="12543" xr:uid="{00000000-0005-0000-0000-000025300000}"/>
    <cellStyle name="Calculation 4 3 18 2" xfId="12544" xr:uid="{00000000-0005-0000-0000-000026300000}"/>
    <cellStyle name="Calculation 4 3 18 2 2" xfId="12545" xr:uid="{00000000-0005-0000-0000-000027300000}"/>
    <cellStyle name="Calculation 4 3 18 2 3" xfId="12546" xr:uid="{00000000-0005-0000-0000-000028300000}"/>
    <cellStyle name="Calculation 4 3 18 3" xfId="12547" xr:uid="{00000000-0005-0000-0000-000029300000}"/>
    <cellStyle name="Calculation 4 3 18 3 2" xfId="12548" xr:uid="{00000000-0005-0000-0000-00002A300000}"/>
    <cellStyle name="Calculation 4 3 18 4" xfId="12549" xr:uid="{00000000-0005-0000-0000-00002B300000}"/>
    <cellStyle name="Calculation 4 3 18 5" xfId="12550" xr:uid="{00000000-0005-0000-0000-00002C300000}"/>
    <cellStyle name="Calculation 4 3 19" xfId="12551" xr:uid="{00000000-0005-0000-0000-00002D300000}"/>
    <cellStyle name="Calculation 4 3 19 2" xfId="12552" xr:uid="{00000000-0005-0000-0000-00002E300000}"/>
    <cellStyle name="Calculation 4 3 19 2 2" xfId="12553" xr:uid="{00000000-0005-0000-0000-00002F300000}"/>
    <cellStyle name="Calculation 4 3 19 2 3" xfId="12554" xr:uid="{00000000-0005-0000-0000-000030300000}"/>
    <cellStyle name="Calculation 4 3 19 3" xfId="12555" xr:uid="{00000000-0005-0000-0000-000031300000}"/>
    <cellStyle name="Calculation 4 3 19 3 2" xfId="12556" xr:uid="{00000000-0005-0000-0000-000032300000}"/>
    <cellStyle name="Calculation 4 3 19 4" xfId="12557" xr:uid="{00000000-0005-0000-0000-000033300000}"/>
    <cellStyle name="Calculation 4 3 19 5" xfId="12558" xr:uid="{00000000-0005-0000-0000-000034300000}"/>
    <cellStyle name="Calculation 4 3 2" xfId="12559" xr:uid="{00000000-0005-0000-0000-000035300000}"/>
    <cellStyle name="Calculation 4 3 2 2" xfId="12560" xr:uid="{00000000-0005-0000-0000-000036300000}"/>
    <cellStyle name="Calculation 4 3 2 2 2" xfId="12561" xr:uid="{00000000-0005-0000-0000-000037300000}"/>
    <cellStyle name="Calculation 4 3 2 2 3" xfId="12562" xr:uid="{00000000-0005-0000-0000-000038300000}"/>
    <cellStyle name="Calculation 4 3 2 3" xfId="12563" xr:uid="{00000000-0005-0000-0000-000039300000}"/>
    <cellStyle name="Calculation 4 3 2 3 2" xfId="12564" xr:uid="{00000000-0005-0000-0000-00003A300000}"/>
    <cellStyle name="Calculation 4 3 2 4" xfId="12565" xr:uid="{00000000-0005-0000-0000-00003B300000}"/>
    <cellStyle name="Calculation 4 3 2 5" xfId="12566" xr:uid="{00000000-0005-0000-0000-00003C300000}"/>
    <cellStyle name="Calculation 4 3 20" xfId="12567" xr:uid="{00000000-0005-0000-0000-00003D300000}"/>
    <cellStyle name="Calculation 4 3 20 2" xfId="12568" xr:uid="{00000000-0005-0000-0000-00003E300000}"/>
    <cellStyle name="Calculation 4 3 20 2 2" xfId="12569" xr:uid="{00000000-0005-0000-0000-00003F300000}"/>
    <cellStyle name="Calculation 4 3 20 2 3" xfId="12570" xr:uid="{00000000-0005-0000-0000-000040300000}"/>
    <cellStyle name="Calculation 4 3 20 3" xfId="12571" xr:uid="{00000000-0005-0000-0000-000041300000}"/>
    <cellStyle name="Calculation 4 3 20 4" xfId="12572" xr:uid="{00000000-0005-0000-0000-000042300000}"/>
    <cellStyle name="Calculation 4 3 20 5" xfId="12573" xr:uid="{00000000-0005-0000-0000-000043300000}"/>
    <cellStyle name="Calculation 4 3 21" xfId="12574" xr:uid="{00000000-0005-0000-0000-000044300000}"/>
    <cellStyle name="Calculation 4 3 21 2" xfId="12575" xr:uid="{00000000-0005-0000-0000-000045300000}"/>
    <cellStyle name="Calculation 4 3 22" xfId="12576" xr:uid="{00000000-0005-0000-0000-000046300000}"/>
    <cellStyle name="Calculation 4 3 22 2" xfId="12577" xr:uid="{00000000-0005-0000-0000-000047300000}"/>
    <cellStyle name="Calculation 4 3 3" xfId="12578" xr:uid="{00000000-0005-0000-0000-000048300000}"/>
    <cellStyle name="Calculation 4 3 3 2" xfId="12579" xr:uid="{00000000-0005-0000-0000-000049300000}"/>
    <cellStyle name="Calculation 4 3 3 2 2" xfId="12580" xr:uid="{00000000-0005-0000-0000-00004A300000}"/>
    <cellStyle name="Calculation 4 3 3 2 3" xfId="12581" xr:uid="{00000000-0005-0000-0000-00004B300000}"/>
    <cellStyle name="Calculation 4 3 3 3" xfId="12582" xr:uid="{00000000-0005-0000-0000-00004C300000}"/>
    <cellStyle name="Calculation 4 3 3 3 2" xfId="12583" xr:uid="{00000000-0005-0000-0000-00004D300000}"/>
    <cellStyle name="Calculation 4 3 3 4" xfId="12584" xr:uid="{00000000-0005-0000-0000-00004E300000}"/>
    <cellStyle name="Calculation 4 3 3 5" xfId="12585" xr:uid="{00000000-0005-0000-0000-00004F300000}"/>
    <cellStyle name="Calculation 4 3 4" xfId="12586" xr:uid="{00000000-0005-0000-0000-000050300000}"/>
    <cellStyle name="Calculation 4 3 4 2" xfId="12587" xr:uid="{00000000-0005-0000-0000-000051300000}"/>
    <cellStyle name="Calculation 4 3 4 2 2" xfId="12588" xr:uid="{00000000-0005-0000-0000-000052300000}"/>
    <cellStyle name="Calculation 4 3 4 2 3" xfId="12589" xr:uid="{00000000-0005-0000-0000-000053300000}"/>
    <cellStyle name="Calculation 4 3 4 3" xfId="12590" xr:uid="{00000000-0005-0000-0000-000054300000}"/>
    <cellStyle name="Calculation 4 3 4 3 2" xfId="12591" xr:uid="{00000000-0005-0000-0000-000055300000}"/>
    <cellStyle name="Calculation 4 3 4 4" xfId="12592" xr:uid="{00000000-0005-0000-0000-000056300000}"/>
    <cellStyle name="Calculation 4 3 4 5" xfId="12593" xr:uid="{00000000-0005-0000-0000-000057300000}"/>
    <cellStyle name="Calculation 4 3 5" xfId="12594" xr:uid="{00000000-0005-0000-0000-000058300000}"/>
    <cellStyle name="Calculation 4 3 5 2" xfId="12595" xr:uid="{00000000-0005-0000-0000-000059300000}"/>
    <cellStyle name="Calculation 4 3 5 2 2" xfId="12596" xr:uid="{00000000-0005-0000-0000-00005A300000}"/>
    <cellStyle name="Calculation 4 3 5 2 3" xfId="12597" xr:uid="{00000000-0005-0000-0000-00005B300000}"/>
    <cellStyle name="Calculation 4 3 5 3" xfId="12598" xr:uid="{00000000-0005-0000-0000-00005C300000}"/>
    <cellStyle name="Calculation 4 3 5 3 2" xfId="12599" xr:uid="{00000000-0005-0000-0000-00005D300000}"/>
    <cellStyle name="Calculation 4 3 5 4" xfId="12600" xr:uid="{00000000-0005-0000-0000-00005E300000}"/>
    <cellStyle name="Calculation 4 3 5 5" xfId="12601" xr:uid="{00000000-0005-0000-0000-00005F300000}"/>
    <cellStyle name="Calculation 4 3 6" xfId="12602" xr:uid="{00000000-0005-0000-0000-000060300000}"/>
    <cellStyle name="Calculation 4 3 6 2" xfId="12603" xr:uid="{00000000-0005-0000-0000-000061300000}"/>
    <cellStyle name="Calculation 4 3 6 2 2" xfId="12604" xr:uid="{00000000-0005-0000-0000-000062300000}"/>
    <cellStyle name="Calculation 4 3 6 2 3" xfId="12605" xr:uid="{00000000-0005-0000-0000-000063300000}"/>
    <cellStyle name="Calculation 4 3 6 3" xfId="12606" xr:uid="{00000000-0005-0000-0000-000064300000}"/>
    <cellStyle name="Calculation 4 3 6 3 2" xfId="12607" xr:uid="{00000000-0005-0000-0000-000065300000}"/>
    <cellStyle name="Calculation 4 3 6 4" xfId="12608" xr:uid="{00000000-0005-0000-0000-000066300000}"/>
    <cellStyle name="Calculation 4 3 6 5" xfId="12609" xr:uid="{00000000-0005-0000-0000-000067300000}"/>
    <cellStyle name="Calculation 4 3 7" xfId="12610" xr:uid="{00000000-0005-0000-0000-000068300000}"/>
    <cellStyle name="Calculation 4 3 7 2" xfId="12611" xr:uid="{00000000-0005-0000-0000-000069300000}"/>
    <cellStyle name="Calculation 4 3 7 2 2" xfId="12612" xr:uid="{00000000-0005-0000-0000-00006A300000}"/>
    <cellStyle name="Calculation 4 3 7 2 3" xfId="12613" xr:uid="{00000000-0005-0000-0000-00006B300000}"/>
    <cellStyle name="Calculation 4 3 7 3" xfId="12614" xr:uid="{00000000-0005-0000-0000-00006C300000}"/>
    <cellStyle name="Calculation 4 3 7 3 2" xfId="12615" xr:uid="{00000000-0005-0000-0000-00006D300000}"/>
    <cellStyle name="Calculation 4 3 7 4" xfId="12616" xr:uid="{00000000-0005-0000-0000-00006E300000}"/>
    <cellStyle name="Calculation 4 3 7 5" xfId="12617" xr:uid="{00000000-0005-0000-0000-00006F300000}"/>
    <cellStyle name="Calculation 4 3 8" xfId="12618" xr:uid="{00000000-0005-0000-0000-000070300000}"/>
    <cellStyle name="Calculation 4 3 8 2" xfId="12619" xr:uid="{00000000-0005-0000-0000-000071300000}"/>
    <cellStyle name="Calculation 4 3 8 2 2" xfId="12620" xr:uid="{00000000-0005-0000-0000-000072300000}"/>
    <cellStyle name="Calculation 4 3 8 2 3" xfId="12621" xr:uid="{00000000-0005-0000-0000-000073300000}"/>
    <cellStyle name="Calculation 4 3 8 3" xfId="12622" xr:uid="{00000000-0005-0000-0000-000074300000}"/>
    <cellStyle name="Calculation 4 3 8 3 2" xfId="12623" xr:uid="{00000000-0005-0000-0000-000075300000}"/>
    <cellStyle name="Calculation 4 3 8 4" xfId="12624" xr:uid="{00000000-0005-0000-0000-000076300000}"/>
    <cellStyle name="Calculation 4 3 8 5" xfId="12625" xr:uid="{00000000-0005-0000-0000-000077300000}"/>
    <cellStyle name="Calculation 4 3 9" xfId="12626" xr:uid="{00000000-0005-0000-0000-000078300000}"/>
    <cellStyle name="Calculation 4 3 9 2" xfId="12627" xr:uid="{00000000-0005-0000-0000-000079300000}"/>
    <cellStyle name="Calculation 4 3 9 2 2" xfId="12628" xr:uid="{00000000-0005-0000-0000-00007A300000}"/>
    <cellStyle name="Calculation 4 3 9 2 3" xfId="12629" xr:uid="{00000000-0005-0000-0000-00007B300000}"/>
    <cellStyle name="Calculation 4 3 9 3" xfId="12630" xr:uid="{00000000-0005-0000-0000-00007C300000}"/>
    <cellStyle name="Calculation 4 3 9 3 2" xfId="12631" xr:uid="{00000000-0005-0000-0000-00007D300000}"/>
    <cellStyle name="Calculation 4 3 9 4" xfId="12632" xr:uid="{00000000-0005-0000-0000-00007E300000}"/>
    <cellStyle name="Calculation 4 3 9 5" xfId="12633" xr:uid="{00000000-0005-0000-0000-00007F300000}"/>
    <cellStyle name="Calculation 4 4" xfId="12634" xr:uid="{00000000-0005-0000-0000-000080300000}"/>
    <cellStyle name="Calculation 4 4 2" xfId="12635" xr:uid="{00000000-0005-0000-0000-000081300000}"/>
    <cellStyle name="Calculation 4 4 2 2" xfId="12636" xr:uid="{00000000-0005-0000-0000-000082300000}"/>
    <cellStyle name="Calculation 4 4 3" xfId="12637" xr:uid="{00000000-0005-0000-0000-000083300000}"/>
    <cellStyle name="Calculation 4 4 3 2" xfId="12638" xr:uid="{00000000-0005-0000-0000-000084300000}"/>
    <cellStyle name="Calculation 4 5" xfId="12639" xr:uid="{00000000-0005-0000-0000-000085300000}"/>
    <cellStyle name="Calculation 4 5 2" xfId="12640" xr:uid="{00000000-0005-0000-0000-000086300000}"/>
    <cellStyle name="Calculation 4 5 2 2" xfId="12641" xr:uid="{00000000-0005-0000-0000-000087300000}"/>
    <cellStyle name="Calculation 4 5 2 3" xfId="12642" xr:uid="{00000000-0005-0000-0000-000088300000}"/>
    <cellStyle name="Calculation 4 5 3" xfId="12643" xr:uid="{00000000-0005-0000-0000-000089300000}"/>
    <cellStyle name="Calculation 4 5 3 2" xfId="12644" xr:uid="{00000000-0005-0000-0000-00008A300000}"/>
    <cellStyle name="Calculation 4 5 4" xfId="12645" xr:uid="{00000000-0005-0000-0000-00008B300000}"/>
    <cellStyle name="Calculation 4 5 5" xfId="12646" xr:uid="{00000000-0005-0000-0000-00008C300000}"/>
    <cellStyle name="Calculation 4 6" xfId="12647" xr:uid="{00000000-0005-0000-0000-00008D300000}"/>
    <cellStyle name="Calculation 4 6 2" xfId="12648" xr:uid="{00000000-0005-0000-0000-00008E300000}"/>
    <cellStyle name="Calculation 4 6 2 2" xfId="12649" xr:uid="{00000000-0005-0000-0000-00008F300000}"/>
    <cellStyle name="Calculation 4 6 2 3" xfId="12650" xr:uid="{00000000-0005-0000-0000-000090300000}"/>
    <cellStyle name="Calculation 4 6 3" xfId="12651" xr:uid="{00000000-0005-0000-0000-000091300000}"/>
    <cellStyle name="Calculation 4 6 3 2" xfId="12652" xr:uid="{00000000-0005-0000-0000-000092300000}"/>
    <cellStyle name="Calculation 4 6 4" xfId="12653" xr:uid="{00000000-0005-0000-0000-000093300000}"/>
    <cellStyle name="Calculation 4 6 5" xfId="12654" xr:uid="{00000000-0005-0000-0000-000094300000}"/>
    <cellStyle name="Calculation 4 7" xfId="12655" xr:uid="{00000000-0005-0000-0000-000095300000}"/>
    <cellStyle name="Calculation 4 7 2" xfId="12656" xr:uid="{00000000-0005-0000-0000-000096300000}"/>
    <cellStyle name="Calculation 4 7 2 2" xfId="12657" xr:uid="{00000000-0005-0000-0000-000097300000}"/>
    <cellStyle name="Calculation 4 7 2 3" xfId="12658" xr:uid="{00000000-0005-0000-0000-000098300000}"/>
    <cellStyle name="Calculation 4 7 3" xfId="12659" xr:uid="{00000000-0005-0000-0000-000099300000}"/>
    <cellStyle name="Calculation 4 7 3 2" xfId="12660" xr:uid="{00000000-0005-0000-0000-00009A300000}"/>
    <cellStyle name="Calculation 4 7 4" xfId="12661" xr:uid="{00000000-0005-0000-0000-00009B300000}"/>
    <cellStyle name="Calculation 4 7 5" xfId="12662" xr:uid="{00000000-0005-0000-0000-00009C300000}"/>
    <cellStyle name="Calculation 4 8" xfId="12663" xr:uid="{00000000-0005-0000-0000-00009D300000}"/>
    <cellStyle name="Calculation 4 8 2" xfId="12664" xr:uid="{00000000-0005-0000-0000-00009E300000}"/>
    <cellStyle name="Calculation 4 8 2 2" xfId="12665" xr:uid="{00000000-0005-0000-0000-00009F300000}"/>
    <cellStyle name="Calculation 4 8 2 3" xfId="12666" xr:uid="{00000000-0005-0000-0000-0000A0300000}"/>
    <cellStyle name="Calculation 4 8 3" xfId="12667" xr:uid="{00000000-0005-0000-0000-0000A1300000}"/>
    <cellStyle name="Calculation 4 8 3 2" xfId="12668" xr:uid="{00000000-0005-0000-0000-0000A2300000}"/>
    <cellStyle name="Calculation 4 8 4" xfId="12669" xr:uid="{00000000-0005-0000-0000-0000A3300000}"/>
    <cellStyle name="Calculation 4 8 5" xfId="12670" xr:uid="{00000000-0005-0000-0000-0000A4300000}"/>
    <cellStyle name="Calculation 4 9" xfId="12671" xr:uid="{00000000-0005-0000-0000-0000A5300000}"/>
    <cellStyle name="Calculation 4 9 2" xfId="12672" xr:uid="{00000000-0005-0000-0000-0000A6300000}"/>
    <cellStyle name="Calculation 4 9 2 2" xfId="12673" xr:uid="{00000000-0005-0000-0000-0000A7300000}"/>
    <cellStyle name="Calculation 4 9 2 3" xfId="12674" xr:uid="{00000000-0005-0000-0000-0000A8300000}"/>
    <cellStyle name="Calculation 4 9 3" xfId="12675" xr:uid="{00000000-0005-0000-0000-0000A9300000}"/>
    <cellStyle name="Calculation 4 9 3 2" xfId="12676" xr:uid="{00000000-0005-0000-0000-0000AA300000}"/>
    <cellStyle name="Calculation 4 9 4" xfId="12677" xr:uid="{00000000-0005-0000-0000-0000AB300000}"/>
    <cellStyle name="Calculation 4 9 5" xfId="12678" xr:uid="{00000000-0005-0000-0000-0000AC300000}"/>
    <cellStyle name="Calculation 40" xfId="12679" xr:uid="{00000000-0005-0000-0000-0000AD300000}"/>
    <cellStyle name="Calculation 41" xfId="12680" xr:uid="{00000000-0005-0000-0000-0000AE300000}"/>
    <cellStyle name="Calculation 42" xfId="12681" xr:uid="{00000000-0005-0000-0000-0000AF300000}"/>
    <cellStyle name="Calculation 43" xfId="12682" xr:uid="{00000000-0005-0000-0000-0000B0300000}"/>
    <cellStyle name="Calculation 44" xfId="12683" xr:uid="{00000000-0005-0000-0000-0000B1300000}"/>
    <cellStyle name="Calculation 45" xfId="12684" xr:uid="{00000000-0005-0000-0000-0000B2300000}"/>
    <cellStyle name="Calculation 46" xfId="12685" xr:uid="{00000000-0005-0000-0000-0000B3300000}"/>
    <cellStyle name="Calculation 47" xfId="12686" xr:uid="{00000000-0005-0000-0000-0000B4300000}"/>
    <cellStyle name="Calculation 48" xfId="12687" xr:uid="{00000000-0005-0000-0000-0000B5300000}"/>
    <cellStyle name="Calculation 49" xfId="12688" xr:uid="{00000000-0005-0000-0000-0000B6300000}"/>
    <cellStyle name="Calculation 5" xfId="12689" xr:uid="{00000000-0005-0000-0000-0000B7300000}"/>
    <cellStyle name="Calculation 5 10" xfId="12690" xr:uid="{00000000-0005-0000-0000-0000B8300000}"/>
    <cellStyle name="Calculation 5 10 2" xfId="12691" xr:uid="{00000000-0005-0000-0000-0000B9300000}"/>
    <cellStyle name="Calculation 5 10 2 2" xfId="12692" xr:uid="{00000000-0005-0000-0000-0000BA300000}"/>
    <cellStyle name="Calculation 5 10 2 3" xfId="12693" xr:uid="{00000000-0005-0000-0000-0000BB300000}"/>
    <cellStyle name="Calculation 5 10 3" xfId="12694" xr:uid="{00000000-0005-0000-0000-0000BC300000}"/>
    <cellStyle name="Calculation 5 10 3 2" xfId="12695" xr:uid="{00000000-0005-0000-0000-0000BD300000}"/>
    <cellStyle name="Calculation 5 10 4" xfId="12696" xr:uid="{00000000-0005-0000-0000-0000BE300000}"/>
    <cellStyle name="Calculation 5 10 5" xfId="12697" xr:uid="{00000000-0005-0000-0000-0000BF300000}"/>
    <cellStyle name="Calculation 5 11" xfId="12698" xr:uid="{00000000-0005-0000-0000-0000C0300000}"/>
    <cellStyle name="Calculation 5 11 2" xfId="12699" xr:uid="{00000000-0005-0000-0000-0000C1300000}"/>
    <cellStyle name="Calculation 5 11 2 2" xfId="12700" xr:uid="{00000000-0005-0000-0000-0000C2300000}"/>
    <cellStyle name="Calculation 5 11 2 3" xfId="12701" xr:uid="{00000000-0005-0000-0000-0000C3300000}"/>
    <cellStyle name="Calculation 5 11 3" xfId="12702" xr:uid="{00000000-0005-0000-0000-0000C4300000}"/>
    <cellStyle name="Calculation 5 11 3 2" xfId="12703" xr:uid="{00000000-0005-0000-0000-0000C5300000}"/>
    <cellStyle name="Calculation 5 11 4" xfId="12704" xr:uid="{00000000-0005-0000-0000-0000C6300000}"/>
    <cellStyle name="Calculation 5 11 5" xfId="12705" xr:uid="{00000000-0005-0000-0000-0000C7300000}"/>
    <cellStyle name="Calculation 5 12" xfId="12706" xr:uid="{00000000-0005-0000-0000-0000C8300000}"/>
    <cellStyle name="Calculation 5 12 2" xfId="12707" xr:uid="{00000000-0005-0000-0000-0000C9300000}"/>
    <cellStyle name="Calculation 5 12 2 2" xfId="12708" xr:uid="{00000000-0005-0000-0000-0000CA300000}"/>
    <cellStyle name="Calculation 5 12 2 3" xfId="12709" xr:uid="{00000000-0005-0000-0000-0000CB300000}"/>
    <cellStyle name="Calculation 5 12 3" xfId="12710" xr:uid="{00000000-0005-0000-0000-0000CC300000}"/>
    <cellStyle name="Calculation 5 12 3 2" xfId="12711" xr:uid="{00000000-0005-0000-0000-0000CD300000}"/>
    <cellStyle name="Calculation 5 12 4" xfId="12712" xr:uid="{00000000-0005-0000-0000-0000CE300000}"/>
    <cellStyle name="Calculation 5 12 5" xfId="12713" xr:uid="{00000000-0005-0000-0000-0000CF300000}"/>
    <cellStyle name="Calculation 5 13" xfId="12714" xr:uid="{00000000-0005-0000-0000-0000D0300000}"/>
    <cellStyle name="Calculation 5 13 2" xfId="12715" xr:uid="{00000000-0005-0000-0000-0000D1300000}"/>
    <cellStyle name="Calculation 5 13 2 2" xfId="12716" xr:uid="{00000000-0005-0000-0000-0000D2300000}"/>
    <cellStyle name="Calculation 5 13 2 3" xfId="12717" xr:uid="{00000000-0005-0000-0000-0000D3300000}"/>
    <cellStyle name="Calculation 5 13 3" xfId="12718" xr:uid="{00000000-0005-0000-0000-0000D4300000}"/>
    <cellStyle name="Calculation 5 13 3 2" xfId="12719" xr:uid="{00000000-0005-0000-0000-0000D5300000}"/>
    <cellStyle name="Calculation 5 13 4" xfId="12720" xr:uid="{00000000-0005-0000-0000-0000D6300000}"/>
    <cellStyle name="Calculation 5 13 5" xfId="12721" xr:uid="{00000000-0005-0000-0000-0000D7300000}"/>
    <cellStyle name="Calculation 5 14" xfId="12722" xr:uid="{00000000-0005-0000-0000-0000D8300000}"/>
    <cellStyle name="Calculation 5 14 2" xfId="12723" xr:uid="{00000000-0005-0000-0000-0000D9300000}"/>
    <cellStyle name="Calculation 5 14 2 2" xfId="12724" xr:uid="{00000000-0005-0000-0000-0000DA300000}"/>
    <cellStyle name="Calculation 5 14 2 3" xfId="12725" xr:uid="{00000000-0005-0000-0000-0000DB300000}"/>
    <cellStyle name="Calculation 5 14 3" xfId="12726" xr:uid="{00000000-0005-0000-0000-0000DC300000}"/>
    <cellStyle name="Calculation 5 14 3 2" xfId="12727" xr:uid="{00000000-0005-0000-0000-0000DD300000}"/>
    <cellStyle name="Calculation 5 14 4" xfId="12728" xr:uid="{00000000-0005-0000-0000-0000DE300000}"/>
    <cellStyle name="Calculation 5 14 5" xfId="12729" xr:uid="{00000000-0005-0000-0000-0000DF300000}"/>
    <cellStyle name="Calculation 5 15" xfId="12730" xr:uid="{00000000-0005-0000-0000-0000E0300000}"/>
    <cellStyle name="Calculation 5 15 2" xfId="12731" xr:uid="{00000000-0005-0000-0000-0000E1300000}"/>
    <cellStyle name="Calculation 5 15 2 2" xfId="12732" xr:uid="{00000000-0005-0000-0000-0000E2300000}"/>
    <cellStyle name="Calculation 5 15 2 3" xfId="12733" xr:uid="{00000000-0005-0000-0000-0000E3300000}"/>
    <cellStyle name="Calculation 5 15 3" xfId="12734" xr:uid="{00000000-0005-0000-0000-0000E4300000}"/>
    <cellStyle name="Calculation 5 15 3 2" xfId="12735" xr:uid="{00000000-0005-0000-0000-0000E5300000}"/>
    <cellStyle name="Calculation 5 15 4" xfId="12736" xr:uid="{00000000-0005-0000-0000-0000E6300000}"/>
    <cellStyle name="Calculation 5 15 5" xfId="12737" xr:uid="{00000000-0005-0000-0000-0000E7300000}"/>
    <cellStyle name="Calculation 5 16" xfId="12738" xr:uid="{00000000-0005-0000-0000-0000E8300000}"/>
    <cellStyle name="Calculation 5 16 2" xfId="12739" xr:uid="{00000000-0005-0000-0000-0000E9300000}"/>
    <cellStyle name="Calculation 5 16 2 2" xfId="12740" xr:uid="{00000000-0005-0000-0000-0000EA300000}"/>
    <cellStyle name="Calculation 5 16 2 3" xfId="12741" xr:uid="{00000000-0005-0000-0000-0000EB300000}"/>
    <cellStyle name="Calculation 5 16 3" xfId="12742" xr:uid="{00000000-0005-0000-0000-0000EC300000}"/>
    <cellStyle name="Calculation 5 16 3 2" xfId="12743" xr:uid="{00000000-0005-0000-0000-0000ED300000}"/>
    <cellStyle name="Calculation 5 16 4" xfId="12744" xr:uid="{00000000-0005-0000-0000-0000EE300000}"/>
    <cellStyle name="Calculation 5 16 5" xfId="12745" xr:uid="{00000000-0005-0000-0000-0000EF300000}"/>
    <cellStyle name="Calculation 5 17" xfId="12746" xr:uid="{00000000-0005-0000-0000-0000F0300000}"/>
    <cellStyle name="Calculation 5 17 2" xfId="12747" xr:uid="{00000000-0005-0000-0000-0000F1300000}"/>
    <cellStyle name="Calculation 5 17 2 2" xfId="12748" xr:uid="{00000000-0005-0000-0000-0000F2300000}"/>
    <cellStyle name="Calculation 5 17 2 3" xfId="12749" xr:uid="{00000000-0005-0000-0000-0000F3300000}"/>
    <cellStyle name="Calculation 5 17 3" xfId="12750" xr:uid="{00000000-0005-0000-0000-0000F4300000}"/>
    <cellStyle name="Calculation 5 17 3 2" xfId="12751" xr:uid="{00000000-0005-0000-0000-0000F5300000}"/>
    <cellStyle name="Calculation 5 17 4" xfId="12752" xr:uid="{00000000-0005-0000-0000-0000F6300000}"/>
    <cellStyle name="Calculation 5 17 5" xfId="12753" xr:uid="{00000000-0005-0000-0000-0000F7300000}"/>
    <cellStyle name="Calculation 5 18" xfId="12754" xr:uid="{00000000-0005-0000-0000-0000F8300000}"/>
    <cellStyle name="Calculation 5 18 2" xfId="12755" xr:uid="{00000000-0005-0000-0000-0000F9300000}"/>
    <cellStyle name="Calculation 5 18 2 2" xfId="12756" xr:uid="{00000000-0005-0000-0000-0000FA300000}"/>
    <cellStyle name="Calculation 5 18 2 3" xfId="12757" xr:uid="{00000000-0005-0000-0000-0000FB300000}"/>
    <cellStyle name="Calculation 5 18 3" xfId="12758" xr:uid="{00000000-0005-0000-0000-0000FC300000}"/>
    <cellStyle name="Calculation 5 18 3 2" xfId="12759" xr:uid="{00000000-0005-0000-0000-0000FD300000}"/>
    <cellStyle name="Calculation 5 18 4" xfId="12760" xr:uid="{00000000-0005-0000-0000-0000FE300000}"/>
    <cellStyle name="Calculation 5 18 5" xfId="12761" xr:uid="{00000000-0005-0000-0000-0000FF300000}"/>
    <cellStyle name="Calculation 5 19" xfId="12762" xr:uid="{00000000-0005-0000-0000-000000310000}"/>
    <cellStyle name="Calculation 5 19 2" xfId="12763" xr:uid="{00000000-0005-0000-0000-000001310000}"/>
    <cellStyle name="Calculation 5 19 2 2" xfId="12764" xr:uid="{00000000-0005-0000-0000-000002310000}"/>
    <cellStyle name="Calculation 5 19 2 3" xfId="12765" xr:uid="{00000000-0005-0000-0000-000003310000}"/>
    <cellStyle name="Calculation 5 19 3" xfId="12766" xr:uid="{00000000-0005-0000-0000-000004310000}"/>
    <cellStyle name="Calculation 5 19 3 2" xfId="12767" xr:uid="{00000000-0005-0000-0000-000005310000}"/>
    <cellStyle name="Calculation 5 19 4" xfId="12768" xr:uid="{00000000-0005-0000-0000-000006310000}"/>
    <cellStyle name="Calculation 5 19 5" xfId="12769" xr:uid="{00000000-0005-0000-0000-000007310000}"/>
    <cellStyle name="Calculation 5 2" xfId="12770" xr:uid="{00000000-0005-0000-0000-000008310000}"/>
    <cellStyle name="Calculation 5 2 10" xfId="12771" xr:uid="{00000000-0005-0000-0000-000009310000}"/>
    <cellStyle name="Calculation 5 2 10 2" xfId="12772" xr:uid="{00000000-0005-0000-0000-00000A310000}"/>
    <cellStyle name="Calculation 5 2 10 2 2" xfId="12773" xr:uid="{00000000-0005-0000-0000-00000B310000}"/>
    <cellStyle name="Calculation 5 2 10 2 3" xfId="12774" xr:uid="{00000000-0005-0000-0000-00000C310000}"/>
    <cellStyle name="Calculation 5 2 10 3" xfId="12775" xr:uid="{00000000-0005-0000-0000-00000D310000}"/>
    <cellStyle name="Calculation 5 2 10 3 2" xfId="12776" xr:uid="{00000000-0005-0000-0000-00000E310000}"/>
    <cellStyle name="Calculation 5 2 10 4" xfId="12777" xr:uid="{00000000-0005-0000-0000-00000F310000}"/>
    <cellStyle name="Calculation 5 2 10 5" xfId="12778" xr:uid="{00000000-0005-0000-0000-000010310000}"/>
    <cellStyle name="Calculation 5 2 11" xfId="12779" xr:uid="{00000000-0005-0000-0000-000011310000}"/>
    <cellStyle name="Calculation 5 2 11 2" xfId="12780" xr:uid="{00000000-0005-0000-0000-000012310000}"/>
    <cellStyle name="Calculation 5 2 11 2 2" xfId="12781" xr:uid="{00000000-0005-0000-0000-000013310000}"/>
    <cellStyle name="Calculation 5 2 11 2 3" xfId="12782" xr:uid="{00000000-0005-0000-0000-000014310000}"/>
    <cellStyle name="Calculation 5 2 11 3" xfId="12783" xr:uid="{00000000-0005-0000-0000-000015310000}"/>
    <cellStyle name="Calculation 5 2 11 3 2" xfId="12784" xr:uid="{00000000-0005-0000-0000-000016310000}"/>
    <cellStyle name="Calculation 5 2 11 4" xfId="12785" xr:uid="{00000000-0005-0000-0000-000017310000}"/>
    <cellStyle name="Calculation 5 2 11 5" xfId="12786" xr:uid="{00000000-0005-0000-0000-000018310000}"/>
    <cellStyle name="Calculation 5 2 12" xfId="12787" xr:uid="{00000000-0005-0000-0000-000019310000}"/>
    <cellStyle name="Calculation 5 2 12 2" xfId="12788" xr:uid="{00000000-0005-0000-0000-00001A310000}"/>
    <cellStyle name="Calculation 5 2 12 2 2" xfId="12789" xr:uid="{00000000-0005-0000-0000-00001B310000}"/>
    <cellStyle name="Calculation 5 2 12 2 3" xfId="12790" xr:uid="{00000000-0005-0000-0000-00001C310000}"/>
    <cellStyle name="Calculation 5 2 12 3" xfId="12791" xr:uid="{00000000-0005-0000-0000-00001D310000}"/>
    <cellStyle name="Calculation 5 2 12 3 2" xfId="12792" xr:uid="{00000000-0005-0000-0000-00001E310000}"/>
    <cellStyle name="Calculation 5 2 12 4" xfId="12793" xr:uid="{00000000-0005-0000-0000-00001F310000}"/>
    <cellStyle name="Calculation 5 2 12 5" xfId="12794" xr:uid="{00000000-0005-0000-0000-000020310000}"/>
    <cellStyle name="Calculation 5 2 13" xfId="12795" xr:uid="{00000000-0005-0000-0000-000021310000}"/>
    <cellStyle name="Calculation 5 2 13 2" xfId="12796" xr:uid="{00000000-0005-0000-0000-000022310000}"/>
    <cellStyle name="Calculation 5 2 13 2 2" xfId="12797" xr:uid="{00000000-0005-0000-0000-000023310000}"/>
    <cellStyle name="Calculation 5 2 13 2 3" xfId="12798" xr:uid="{00000000-0005-0000-0000-000024310000}"/>
    <cellStyle name="Calculation 5 2 13 3" xfId="12799" xr:uid="{00000000-0005-0000-0000-000025310000}"/>
    <cellStyle name="Calculation 5 2 13 3 2" xfId="12800" xr:uid="{00000000-0005-0000-0000-000026310000}"/>
    <cellStyle name="Calculation 5 2 13 4" xfId="12801" xr:uid="{00000000-0005-0000-0000-000027310000}"/>
    <cellStyle name="Calculation 5 2 13 5" xfId="12802" xr:uid="{00000000-0005-0000-0000-000028310000}"/>
    <cellStyle name="Calculation 5 2 14" xfId="12803" xr:uid="{00000000-0005-0000-0000-000029310000}"/>
    <cellStyle name="Calculation 5 2 14 2" xfId="12804" xr:uid="{00000000-0005-0000-0000-00002A310000}"/>
    <cellStyle name="Calculation 5 2 14 2 2" xfId="12805" xr:uid="{00000000-0005-0000-0000-00002B310000}"/>
    <cellStyle name="Calculation 5 2 14 2 3" xfId="12806" xr:uid="{00000000-0005-0000-0000-00002C310000}"/>
    <cellStyle name="Calculation 5 2 14 3" xfId="12807" xr:uid="{00000000-0005-0000-0000-00002D310000}"/>
    <cellStyle name="Calculation 5 2 14 3 2" xfId="12808" xr:uid="{00000000-0005-0000-0000-00002E310000}"/>
    <cellStyle name="Calculation 5 2 14 4" xfId="12809" xr:uid="{00000000-0005-0000-0000-00002F310000}"/>
    <cellStyle name="Calculation 5 2 14 5" xfId="12810" xr:uid="{00000000-0005-0000-0000-000030310000}"/>
    <cellStyle name="Calculation 5 2 15" xfId="12811" xr:uid="{00000000-0005-0000-0000-000031310000}"/>
    <cellStyle name="Calculation 5 2 15 2" xfId="12812" xr:uid="{00000000-0005-0000-0000-000032310000}"/>
    <cellStyle name="Calculation 5 2 15 2 2" xfId="12813" xr:uid="{00000000-0005-0000-0000-000033310000}"/>
    <cellStyle name="Calculation 5 2 15 2 3" xfId="12814" xr:uid="{00000000-0005-0000-0000-000034310000}"/>
    <cellStyle name="Calculation 5 2 15 3" xfId="12815" xr:uid="{00000000-0005-0000-0000-000035310000}"/>
    <cellStyle name="Calculation 5 2 15 3 2" xfId="12816" xr:uid="{00000000-0005-0000-0000-000036310000}"/>
    <cellStyle name="Calculation 5 2 15 4" xfId="12817" xr:uid="{00000000-0005-0000-0000-000037310000}"/>
    <cellStyle name="Calculation 5 2 15 5" xfId="12818" xr:uid="{00000000-0005-0000-0000-000038310000}"/>
    <cellStyle name="Calculation 5 2 16" xfId="12819" xr:uid="{00000000-0005-0000-0000-000039310000}"/>
    <cellStyle name="Calculation 5 2 16 2" xfId="12820" xr:uid="{00000000-0005-0000-0000-00003A310000}"/>
    <cellStyle name="Calculation 5 2 16 2 2" xfId="12821" xr:uid="{00000000-0005-0000-0000-00003B310000}"/>
    <cellStyle name="Calculation 5 2 16 2 3" xfId="12822" xr:uid="{00000000-0005-0000-0000-00003C310000}"/>
    <cellStyle name="Calculation 5 2 16 3" xfId="12823" xr:uid="{00000000-0005-0000-0000-00003D310000}"/>
    <cellStyle name="Calculation 5 2 16 3 2" xfId="12824" xr:uid="{00000000-0005-0000-0000-00003E310000}"/>
    <cellStyle name="Calculation 5 2 16 4" xfId="12825" xr:uid="{00000000-0005-0000-0000-00003F310000}"/>
    <cellStyle name="Calculation 5 2 16 5" xfId="12826" xr:uid="{00000000-0005-0000-0000-000040310000}"/>
    <cellStyle name="Calculation 5 2 17" xfId="12827" xr:uid="{00000000-0005-0000-0000-000041310000}"/>
    <cellStyle name="Calculation 5 2 17 2" xfId="12828" xr:uid="{00000000-0005-0000-0000-000042310000}"/>
    <cellStyle name="Calculation 5 2 17 2 2" xfId="12829" xr:uid="{00000000-0005-0000-0000-000043310000}"/>
    <cellStyle name="Calculation 5 2 17 2 3" xfId="12830" xr:uid="{00000000-0005-0000-0000-000044310000}"/>
    <cellStyle name="Calculation 5 2 17 3" xfId="12831" xr:uid="{00000000-0005-0000-0000-000045310000}"/>
    <cellStyle name="Calculation 5 2 17 3 2" xfId="12832" xr:uid="{00000000-0005-0000-0000-000046310000}"/>
    <cellStyle name="Calculation 5 2 17 4" xfId="12833" xr:uid="{00000000-0005-0000-0000-000047310000}"/>
    <cellStyle name="Calculation 5 2 17 5" xfId="12834" xr:uid="{00000000-0005-0000-0000-000048310000}"/>
    <cellStyle name="Calculation 5 2 18" xfId="12835" xr:uid="{00000000-0005-0000-0000-000049310000}"/>
    <cellStyle name="Calculation 5 2 18 2" xfId="12836" xr:uid="{00000000-0005-0000-0000-00004A310000}"/>
    <cellStyle name="Calculation 5 2 18 2 2" xfId="12837" xr:uid="{00000000-0005-0000-0000-00004B310000}"/>
    <cellStyle name="Calculation 5 2 18 2 3" xfId="12838" xr:uid="{00000000-0005-0000-0000-00004C310000}"/>
    <cellStyle name="Calculation 5 2 18 3" xfId="12839" xr:uid="{00000000-0005-0000-0000-00004D310000}"/>
    <cellStyle name="Calculation 5 2 18 3 2" xfId="12840" xr:uid="{00000000-0005-0000-0000-00004E310000}"/>
    <cellStyle name="Calculation 5 2 18 4" xfId="12841" xr:uid="{00000000-0005-0000-0000-00004F310000}"/>
    <cellStyle name="Calculation 5 2 18 5" xfId="12842" xr:uid="{00000000-0005-0000-0000-000050310000}"/>
    <cellStyle name="Calculation 5 2 19" xfId="12843" xr:uid="{00000000-0005-0000-0000-000051310000}"/>
    <cellStyle name="Calculation 5 2 19 2" xfId="12844" xr:uid="{00000000-0005-0000-0000-000052310000}"/>
    <cellStyle name="Calculation 5 2 19 2 2" xfId="12845" xr:uid="{00000000-0005-0000-0000-000053310000}"/>
    <cellStyle name="Calculation 5 2 19 2 3" xfId="12846" xr:uid="{00000000-0005-0000-0000-000054310000}"/>
    <cellStyle name="Calculation 5 2 19 3" xfId="12847" xr:uid="{00000000-0005-0000-0000-000055310000}"/>
    <cellStyle name="Calculation 5 2 19 3 2" xfId="12848" xr:uid="{00000000-0005-0000-0000-000056310000}"/>
    <cellStyle name="Calculation 5 2 19 4" xfId="12849" xr:uid="{00000000-0005-0000-0000-000057310000}"/>
    <cellStyle name="Calculation 5 2 19 5" xfId="12850" xr:uid="{00000000-0005-0000-0000-000058310000}"/>
    <cellStyle name="Calculation 5 2 2" xfId="12851" xr:uid="{00000000-0005-0000-0000-000059310000}"/>
    <cellStyle name="Calculation 5 2 2 2" xfId="12852" xr:uid="{00000000-0005-0000-0000-00005A310000}"/>
    <cellStyle name="Calculation 5 2 2 2 2" xfId="12853" xr:uid="{00000000-0005-0000-0000-00005B310000}"/>
    <cellStyle name="Calculation 5 2 2 2 3" xfId="12854" xr:uid="{00000000-0005-0000-0000-00005C310000}"/>
    <cellStyle name="Calculation 5 2 2 3" xfId="12855" xr:uid="{00000000-0005-0000-0000-00005D310000}"/>
    <cellStyle name="Calculation 5 2 2 3 2" xfId="12856" xr:uid="{00000000-0005-0000-0000-00005E310000}"/>
    <cellStyle name="Calculation 5 2 2 4" xfId="12857" xr:uid="{00000000-0005-0000-0000-00005F310000}"/>
    <cellStyle name="Calculation 5 2 2 5" xfId="12858" xr:uid="{00000000-0005-0000-0000-000060310000}"/>
    <cellStyle name="Calculation 5 2 20" xfId="12859" xr:uid="{00000000-0005-0000-0000-000061310000}"/>
    <cellStyle name="Calculation 5 2 20 2" xfId="12860" xr:uid="{00000000-0005-0000-0000-000062310000}"/>
    <cellStyle name="Calculation 5 2 20 2 2" xfId="12861" xr:uid="{00000000-0005-0000-0000-000063310000}"/>
    <cellStyle name="Calculation 5 2 20 2 3" xfId="12862" xr:uid="{00000000-0005-0000-0000-000064310000}"/>
    <cellStyle name="Calculation 5 2 20 3" xfId="12863" xr:uid="{00000000-0005-0000-0000-000065310000}"/>
    <cellStyle name="Calculation 5 2 20 4" xfId="12864" xr:uid="{00000000-0005-0000-0000-000066310000}"/>
    <cellStyle name="Calculation 5 2 20 5" xfId="12865" xr:uid="{00000000-0005-0000-0000-000067310000}"/>
    <cellStyle name="Calculation 5 2 21" xfId="12866" xr:uid="{00000000-0005-0000-0000-000068310000}"/>
    <cellStyle name="Calculation 5 2 21 2" xfId="12867" xr:uid="{00000000-0005-0000-0000-000069310000}"/>
    <cellStyle name="Calculation 5 2 22" xfId="12868" xr:uid="{00000000-0005-0000-0000-00006A310000}"/>
    <cellStyle name="Calculation 5 2 22 2" xfId="12869" xr:uid="{00000000-0005-0000-0000-00006B310000}"/>
    <cellStyle name="Calculation 5 2 3" xfId="12870" xr:uid="{00000000-0005-0000-0000-00006C310000}"/>
    <cellStyle name="Calculation 5 2 3 2" xfId="12871" xr:uid="{00000000-0005-0000-0000-00006D310000}"/>
    <cellStyle name="Calculation 5 2 3 2 2" xfId="12872" xr:uid="{00000000-0005-0000-0000-00006E310000}"/>
    <cellStyle name="Calculation 5 2 3 2 3" xfId="12873" xr:uid="{00000000-0005-0000-0000-00006F310000}"/>
    <cellStyle name="Calculation 5 2 3 3" xfId="12874" xr:uid="{00000000-0005-0000-0000-000070310000}"/>
    <cellStyle name="Calculation 5 2 3 3 2" xfId="12875" xr:uid="{00000000-0005-0000-0000-000071310000}"/>
    <cellStyle name="Calculation 5 2 3 4" xfId="12876" xr:uid="{00000000-0005-0000-0000-000072310000}"/>
    <cellStyle name="Calculation 5 2 3 5" xfId="12877" xr:uid="{00000000-0005-0000-0000-000073310000}"/>
    <cellStyle name="Calculation 5 2 4" xfId="12878" xr:uid="{00000000-0005-0000-0000-000074310000}"/>
    <cellStyle name="Calculation 5 2 4 2" xfId="12879" xr:uid="{00000000-0005-0000-0000-000075310000}"/>
    <cellStyle name="Calculation 5 2 4 2 2" xfId="12880" xr:uid="{00000000-0005-0000-0000-000076310000}"/>
    <cellStyle name="Calculation 5 2 4 2 3" xfId="12881" xr:uid="{00000000-0005-0000-0000-000077310000}"/>
    <cellStyle name="Calculation 5 2 4 3" xfId="12882" xr:uid="{00000000-0005-0000-0000-000078310000}"/>
    <cellStyle name="Calculation 5 2 4 3 2" xfId="12883" xr:uid="{00000000-0005-0000-0000-000079310000}"/>
    <cellStyle name="Calculation 5 2 4 4" xfId="12884" xr:uid="{00000000-0005-0000-0000-00007A310000}"/>
    <cellStyle name="Calculation 5 2 4 5" xfId="12885" xr:uid="{00000000-0005-0000-0000-00007B310000}"/>
    <cellStyle name="Calculation 5 2 5" xfId="12886" xr:uid="{00000000-0005-0000-0000-00007C310000}"/>
    <cellStyle name="Calculation 5 2 5 2" xfId="12887" xr:uid="{00000000-0005-0000-0000-00007D310000}"/>
    <cellStyle name="Calculation 5 2 5 2 2" xfId="12888" xr:uid="{00000000-0005-0000-0000-00007E310000}"/>
    <cellStyle name="Calculation 5 2 5 2 3" xfId="12889" xr:uid="{00000000-0005-0000-0000-00007F310000}"/>
    <cellStyle name="Calculation 5 2 5 3" xfId="12890" xr:uid="{00000000-0005-0000-0000-000080310000}"/>
    <cellStyle name="Calculation 5 2 5 3 2" xfId="12891" xr:uid="{00000000-0005-0000-0000-000081310000}"/>
    <cellStyle name="Calculation 5 2 5 4" xfId="12892" xr:uid="{00000000-0005-0000-0000-000082310000}"/>
    <cellStyle name="Calculation 5 2 5 5" xfId="12893" xr:uid="{00000000-0005-0000-0000-000083310000}"/>
    <cellStyle name="Calculation 5 2 6" xfId="12894" xr:uid="{00000000-0005-0000-0000-000084310000}"/>
    <cellStyle name="Calculation 5 2 6 2" xfId="12895" xr:uid="{00000000-0005-0000-0000-000085310000}"/>
    <cellStyle name="Calculation 5 2 6 2 2" xfId="12896" xr:uid="{00000000-0005-0000-0000-000086310000}"/>
    <cellStyle name="Calculation 5 2 6 2 3" xfId="12897" xr:uid="{00000000-0005-0000-0000-000087310000}"/>
    <cellStyle name="Calculation 5 2 6 3" xfId="12898" xr:uid="{00000000-0005-0000-0000-000088310000}"/>
    <cellStyle name="Calculation 5 2 6 3 2" xfId="12899" xr:uid="{00000000-0005-0000-0000-000089310000}"/>
    <cellStyle name="Calculation 5 2 6 4" xfId="12900" xr:uid="{00000000-0005-0000-0000-00008A310000}"/>
    <cellStyle name="Calculation 5 2 6 5" xfId="12901" xr:uid="{00000000-0005-0000-0000-00008B310000}"/>
    <cellStyle name="Calculation 5 2 7" xfId="12902" xr:uid="{00000000-0005-0000-0000-00008C310000}"/>
    <cellStyle name="Calculation 5 2 7 2" xfId="12903" xr:uid="{00000000-0005-0000-0000-00008D310000}"/>
    <cellStyle name="Calculation 5 2 7 2 2" xfId="12904" xr:uid="{00000000-0005-0000-0000-00008E310000}"/>
    <cellStyle name="Calculation 5 2 7 2 3" xfId="12905" xr:uid="{00000000-0005-0000-0000-00008F310000}"/>
    <cellStyle name="Calculation 5 2 7 3" xfId="12906" xr:uid="{00000000-0005-0000-0000-000090310000}"/>
    <cellStyle name="Calculation 5 2 7 3 2" xfId="12907" xr:uid="{00000000-0005-0000-0000-000091310000}"/>
    <cellStyle name="Calculation 5 2 7 4" xfId="12908" xr:uid="{00000000-0005-0000-0000-000092310000}"/>
    <cellStyle name="Calculation 5 2 7 5" xfId="12909" xr:uid="{00000000-0005-0000-0000-000093310000}"/>
    <cellStyle name="Calculation 5 2 8" xfId="12910" xr:uid="{00000000-0005-0000-0000-000094310000}"/>
    <cellStyle name="Calculation 5 2 8 2" xfId="12911" xr:uid="{00000000-0005-0000-0000-000095310000}"/>
    <cellStyle name="Calculation 5 2 8 2 2" xfId="12912" xr:uid="{00000000-0005-0000-0000-000096310000}"/>
    <cellStyle name="Calculation 5 2 8 2 3" xfId="12913" xr:uid="{00000000-0005-0000-0000-000097310000}"/>
    <cellStyle name="Calculation 5 2 8 3" xfId="12914" xr:uid="{00000000-0005-0000-0000-000098310000}"/>
    <cellStyle name="Calculation 5 2 8 3 2" xfId="12915" xr:uid="{00000000-0005-0000-0000-000099310000}"/>
    <cellStyle name="Calculation 5 2 8 4" xfId="12916" xr:uid="{00000000-0005-0000-0000-00009A310000}"/>
    <cellStyle name="Calculation 5 2 8 5" xfId="12917" xr:uid="{00000000-0005-0000-0000-00009B310000}"/>
    <cellStyle name="Calculation 5 2 9" xfId="12918" xr:uid="{00000000-0005-0000-0000-00009C310000}"/>
    <cellStyle name="Calculation 5 2 9 2" xfId="12919" xr:uid="{00000000-0005-0000-0000-00009D310000}"/>
    <cellStyle name="Calculation 5 2 9 2 2" xfId="12920" xr:uid="{00000000-0005-0000-0000-00009E310000}"/>
    <cellStyle name="Calculation 5 2 9 2 3" xfId="12921" xr:uid="{00000000-0005-0000-0000-00009F310000}"/>
    <cellStyle name="Calculation 5 2 9 3" xfId="12922" xr:uid="{00000000-0005-0000-0000-0000A0310000}"/>
    <cellStyle name="Calculation 5 2 9 3 2" xfId="12923" xr:uid="{00000000-0005-0000-0000-0000A1310000}"/>
    <cellStyle name="Calculation 5 2 9 4" xfId="12924" xr:uid="{00000000-0005-0000-0000-0000A2310000}"/>
    <cellStyle name="Calculation 5 2 9 5" xfId="12925" xr:uid="{00000000-0005-0000-0000-0000A3310000}"/>
    <cellStyle name="Calculation 5 20" xfId="12926" xr:uid="{00000000-0005-0000-0000-0000A4310000}"/>
    <cellStyle name="Calculation 5 20 2" xfId="12927" xr:uid="{00000000-0005-0000-0000-0000A5310000}"/>
    <cellStyle name="Calculation 5 20 2 2" xfId="12928" xr:uid="{00000000-0005-0000-0000-0000A6310000}"/>
    <cellStyle name="Calculation 5 20 2 3" xfId="12929" xr:uid="{00000000-0005-0000-0000-0000A7310000}"/>
    <cellStyle name="Calculation 5 20 3" xfId="12930" xr:uid="{00000000-0005-0000-0000-0000A8310000}"/>
    <cellStyle name="Calculation 5 20 3 2" xfId="12931" xr:uid="{00000000-0005-0000-0000-0000A9310000}"/>
    <cellStyle name="Calculation 5 20 4" xfId="12932" xr:uid="{00000000-0005-0000-0000-0000AA310000}"/>
    <cellStyle name="Calculation 5 20 5" xfId="12933" xr:uid="{00000000-0005-0000-0000-0000AB310000}"/>
    <cellStyle name="Calculation 5 21" xfId="12934" xr:uid="{00000000-0005-0000-0000-0000AC310000}"/>
    <cellStyle name="Calculation 5 21 2" xfId="12935" xr:uid="{00000000-0005-0000-0000-0000AD310000}"/>
    <cellStyle name="Calculation 5 21 2 2" xfId="12936" xr:uid="{00000000-0005-0000-0000-0000AE310000}"/>
    <cellStyle name="Calculation 5 21 2 3" xfId="12937" xr:uid="{00000000-0005-0000-0000-0000AF310000}"/>
    <cellStyle name="Calculation 5 21 3" xfId="12938" xr:uid="{00000000-0005-0000-0000-0000B0310000}"/>
    <cellStyle name="Calculation 5 21 3 2" xfId="12939" xr:uid="{00000000-0005-0000-0000-0000B1310000}"/>
    <cellStyle name="Calculation 5 21 4" xfId="12940" xr:uid="{00000000-0005-0000-0000-0000B2310000}"/>
    <cellStyle name="Calculation 5 21 5" xfId="12941" xr:uid="{00000000-0005-0000-0000-0000B3310000}"/>
    <cellStyle name="Calculation 5 22" xfId="12942" xr:uid="{00000000-0005-0000-0000-0000B4310000}"/>
    <cellStyle name="Calculation 5 22 2" xfId="12943" xr:uid="{00000000-0005-0000-0000-0000B5310000}"/>
    <cellStyle name="Calculation 5 22 2 2" xfId="12944" xr:uid="{00000000-0005-0000-0000-0000B6310000}"/>
    <cellStyle name="Calculation 5 22 2 3" xfId="12945" xr:uid="{00000000-0005-0000-0000-0000B7310000}"/>
    <cellStyle name="Calculation 5 22 3" xfId="12946" xr:uid="{00000000-0005-0000-0000-0000B8310000}"/>
    <cellStyle name="Calculation 5 22 3 2" xfId="12947" xr:uid="{00000000-0005-0000-0000-0000B9310000}"/>
    <cellStyle name="Calculation 5 22 4" xfId="12948" xr:uid="{00000000-0005-0000-0000-0000BA310000}"/>
    <cellStyle name="Calculation 5 22 5" xfId="12949" xr:uid="{00000000-0005-0000-0000-0000BB310000}"/>
    <cellStyle name="Calculation 5 23" xfId="12950" xr:uid="{00000000-0005-0000-0000-0000BC310000}"/>
    <cellStyle name="Calculation 5 23 2" xfId="12951" xr:uid="{00000000-0005-0000-0000-0000BD310000}"/>
    <cellStyle name="Calculation 5 24" xfId="12952" xr:uid="{00000000-0005-0000-0000-0000BE310000}"/>
    <cellStyle name="Calculation 5 24 2" xfId="12953" xr:uid="{00000000-0005-0000-0000-0000BF310000}"/>
    <cellStyle name="Calculation 5 25" xfId="12954" xr:uid="{00000000-0005-0000-0000-0000C0310000}"/>
    <cellStyle name="Calculation 5 3" xfId="12955" xr:uid="{00000000-0005-0000-0000-0000C1310000}"/>
    <cellStyle name="Calculation 5 3 10" xfId="12956" xr:uid="{00000000-0005-0000-0000-0000C2310000}"/>
    <cellStyle name="Calculation 5 3 10 2" xfId="12957" xr:uid="{00000000-0005-0000-0000-0000C3310000}"/>
    <cellStyle name="Calculation 5 3 10 2 2" xfId="12958" xr:uid="{00000000-0005-0000-0000-0000C4310000}"/>
    <cellStyle name="Calculation 5 3 10 2 3" xfId="12959" xr:uid="{00000000-0005-0000-0000-0000C5310000}"/>
    <cellStyle name="Calculation 5 3 10 3" xfId="12960" xr:uid="{00000000-0005-0000-0000-0000C6310000}"/>
    <cellStyle name="Calculation 5 3 10 3 2" xfId="12961" xr:uid="{00000000-0005-0000-0000-0000C7310000}"/>
    <cellStyle name="Calculation 5 3 10 4" xfId="12962" xr:uid="{00000000-0005-0000-0000-0000C8310000}"/>
    <cellStyle name="Calculation 5 3 10 5" xfId="12963" xr:uid="{00000000-0005-0000-0000-0000C9310000}"/>
    <cellStyle name="Calculation 5 3 11" xfId="12964" xr:uid="{00000000-0005-0000-0000-0000CA310000}"/>
    <cellStyle name="Calculation 5 3 11 2" xfId="12965" xr:uid="{00000000-0005-0000-0000-0000CB310000}"/>
    <cellStyle name="Calculation 5 3 11 2 2" xfId="12966" xr:uid="{00000000-0005-0000-0000-0000CC310000}"/>
    <cellStyle name="Calculation 5 3 11 2 3" xfId="12967" xr:uid="{00000000-0005-0000-0000-0000CD310000}"/>
    <cellStyle name="Calculation 5 3 11 3" xfId="12968" xr:uid="{00000000-0005-0000-0000-0000CE310000}"/>
    <cellStyle name="Calculation 5 3 11 3 2" xfId="12969" xr:uid="{00000000-0005-0000-0000-0000CF310000}"/>
    <cellStyle name="Calculation 5 3 11 4" xfId="12970" xr:uid="{00000000-0005-0000-0000-0000D0310000}"/>
    <cellStyle name="Calculation 5 3 11 5" xfId="12971" xr:uid="{00000000-0005-0000-0000-0000D1310000}"/>
    <cellStyle name="Calculation 5 3 12" xfId="12972" xr:uid="{00000000-0005-0000-0000-0000D2310000}"/>
    <cellStyle name="Calculation 5 3 12 2" xfId="12973" xr:uid="{00000000-0005-0000-0000-0000D3310000}"/>
    <cellStyle name="Calculation 5 3 12 2 2" xfId="12974" xr:uid="{00000000-0005-0000-0000-0000D4310000}"/>
    <cellStyle name="Calculation 5 3 12 2 3" xfId="12975" xr:uid="{00000000-0005-0000-0000-0000D5310000}"/>
    <cellStyle name="Calculation 5 3 12 3" xfId="12976" xr:uid="{00000000-0005-0000-0000-0000D6310000}"/>
    <cellStyle name="Calculation 5 3 12 3 2" xfId="12977" xr:uid="{00000000-0005-0000-0000-0000D7310000}"/>
    <cellStyle name="Calculation 5 3 12 4" xfId="12978" xr:uid="{00000000-0005-0000-0000-0000D8310000}"/>
    <cellStyle name="Calculation 5 3 12 5" xfId="12979" xr:uid="{00000000-0005-0000-0000-0000D9310000}"/>
    <cellStyle name="Calculation 5 3 13" xfId="12980" xr:uid="{00000000-0005-0000-0000-0000DA310000}"/>
    <cellStyle name="Calculation 5 3 13 2" xfId="12981" xr:uid="{00000000-0005-0000-0000-0000DB310000}"/>
    <cellStyle name="Calculation 5 3 13 2 2" xfId="12982" xr:uid="{00000000-0005-0000-0000-0000DC310000}"/>
    <cellStyle name="Calculation 5 3 13 2 3" xfId="12983" xr:uid="{00000000-0005-0000-0000-0000DD310000}"/>
    <cellStyle name="Calculation 5 3 13 3" xfId="12984" xr:uid="{00000000-0005-0000-0000-0000DE310000}"/>
    <cellStyle name="Calculation 5 3 13 3 2" xfId="12985" xr:uid="{00000000-0005-0000-0000-0000DF310000}"/>
    <cellStyle name="Calculation 5 3 13 4" xfId="12986" xr:uid="{00000000-0005-0000-0000-0000E0310000}"/>
    <cellStyle name="Calculation 5 3 13 5" xfId="12987" xr:uid="{00000000-0005-0000-0000-0000E1310000}"/>
    <cellStyle name="Calculation 5 3 14" xfId="12988" xr:uid="{00000000-0005-0000-0000-0000E2310000}"/>
    <cellStyle name="Calculation 5 3 14 2" xfId="12989" xr:uid="{00000000-0005-0000-0000-0000E3310000}"/>
    <cellStyle name="Calculation 5 3 14 2 2" xfId="12990" xr:uid="{00000000-0005-0000-0000-0000E4310000}"/>
    <cellStyle name="Calculation 5 3 14 2 3" xfId="12991" xr:uid="{00000000-0005-0000-0000-0000E5310000}"/>
    <cellStyle name="Calculation 5 3 14 3" xfId="12992" xr:uid="{00000000-0005-0000-0000-0000E6310000}"/>
    <cellStyle name="Calculation 5 3 14 3 2" xfId="12993" xr:uid="{00000000-0005-0000-0000-0000E7310000}"/>
    <cellStyle name="Calculation 5 3 14 4" xfId="12994" xr:uid="{00000000-0005-0000-0000-0000E8310000}"/>
    <cellStyle name="Calculation 5 3 14 5" xfId="12995" xr:uid="{00000000-0005-0000-0000-0000E9310000}"/>
    <cellStyle name="Calculation 5 3 15" xfId="12996" xr:uid="{00000000-0005-0000-0000-0000EA310000}"/>
    <cellStyle name="Calculation 5 3 15 2" xfId="12997" xr:uid="{00000000-0005-0000-0000-0000EB310000}"/>
    <cellStyle name="Calculation 5 3 15 2 2" xfId="12998" xr:uid="{00000000-0005-0000-0000-0000EC310000}"/>
    <cellStyle name="Calculation 5 3 15 2 3" xfId="12999" xr:uid="{00000000-0005-0000-0000-0000ED310000}"/>
    <cellStyle name="Calculation 5 3 15 3" xfId="13000" xr:uid="{00000000-0005-0000-0000-0000EE310000}"/>
    <cellStyle name="Calculation 5 3 15 3 2" xfId="13001" xr:uid="{00000000-0005-0000-0000-0000EF310000}"/>
    <cellStyle name="Calculation 5 3 15 4" xfId="13002" xr:uid="{00000000-0005-0000-0000-0000F0310000}"/>
    <cellStyle name="Calculation 5 3 15 5" xfId="13003" xr:uid="{00000000-0005-0000-0000-0000F1310000}"/>
    <cellStyle name="Calculation 5 3 16" xfId="13004" xr:uid="{00000000-0005-0000-0000-0000F2310000}"/>
    <cellStyle name="Calculation 5 3 16 2" xfId="13005" xr:uid="{00000000-0005-0000-0000-0000F3310000}"/>
    <cellStyle name="Calculation 5 3 16 2 2" xfId="13006" xr:uid="{00000000-0005-0000-0000-0000F4310000}"/>
    <cellStyle name="Calculation 5 3 16 2 3" xfId="13007" xr:uid="{00000000-0005-0000-0000-0000F5310000}"/>
    <cellStyle name="Calculation 5 3 16 3" xfId="13008" xr:uid="{00000000-0005-0000-0000-0000F6310000}"/>
    <cellStyle name="Calculation 5 3 16 3 2" xfId="13009" xr:uid="{00000000-0005-0000-0000-0000F7310000}"/>
    <cellStyle name="Calculation 5 3 16 4" xfId="13010" xr:uid="{00000000-0005-0000-0000-0000F8310000}"/>
    <cellStyle name="Calculation 5 3 16 5" xfId="13011" xr:uid="{00000000-0005-0000-0000-0000F9310000}"/>
    <cellStyle name="Calculation 5 3 17" xfId="13012" xr:uid="{00000000-0005-0000-0000-0000FA310000}"/>
    <cellStyle name="Calculation 5 3 17 2" xfId="13013" xr:uid="{00000000-0005-0000-0000-0000FB310000}"/>
    <cellStyle name="Calculation 5 3 17 2 2" xfId="13014" xr:uid="{00000000-0005-0000-0000-0000FC310000}"/>
    <cellStyle name="Calculation 5 3 17 2 3" xfId="13015" xr:uid="{00000000-0005-0000-0000-0000FD310000}"/>
    <cellStyle name="Calculation 5 3 17 3" xfId="13016" xr:uid="{00000000-0005-0000-0000-0000FE310000}"/>
    <cellStyle name="Calculation 5 3 17 3 2" xfId="13017" xr:uid="{00000000-0005-0000-0000-0000FF310000}"/>
    <cellStyle name="Calculation 5 3 17 4" xfId="13018" xr:uid="{00000000-0005-0000-0000-000000320000}"/>
    <cellStyle name="Calculation 5 3 17 5" xfId="13019" xr:uid="{00000000-0005-0000-0000-000001320000}"/>
    <cellStyle name="Calculation 5 3 18" xfId="13020" xr:uid="{00000000-0005-0000-0000-000002320000}"/>
    <cellStyle name="Calculation 5 3 18 2" xfId="13021" xr:uid="{00000000-0005-0000-0000-000003320000}"/>
    <cellStyle name="Calculation 5 3 18 2 2" xfId="13022" xr:uid="{00000000-0005-0000-0000-000004320000}"/>
    <cellStyle name="Calculation 5 3 18 2 3" xfId="13023" xr:uid="{00000000-0005-0000-0000-000005320000}"/>
    <cellStyle name="Calculation 5 3 18 3" xfId="13024" xr:uid="{00000000-0005-0000-0000-000006320000}"/>
    <cellStyle name="Calculation 5 3 18 3 2" xfId="13025" xr:uid="{00000000-0005-0000-0000-000007320000}"/>
    <cellStyle name="Calculation 5 3 18 4" xfId="13026" xr:uid="{00000000-0005-0000-0000-000008320000}"/>
    <cellStyle name="Calculation 5 3 18 5" xfId="13027" xr:uid="{00000000-0005-0000-0000-000009320000}"/>
    <cellStyle name="Calculation 5 3 19" xfId="13028" xr:uid="{00000000-0005-0000-0000-00000A320000}"/>
    <cellStyle name="Calculation 5 3 19 2" xfId="13029" xr:uid="{00000000-0005-0000-0000-00000B320000}"/>
    <cellStyle name="Calculation 5 3 19 2 2" xfId="13030" xr:uid="{00000000-0005-0000-0000-00000C320000}"/>
    <cellStyle name="Calculation 5 3 19 2 3" xfId="13031" xr:uid="{00000000-0005-0000-0000-00000D320000}"/>
    <cellStyle name="Calculation 5 3 19 3" xfId="13032" xr:uid="{00000000-0005-0000-0000-00000E320000}"/>
    <cellStyle name="Calculation 5 3 19 3 2" xfId="13033" xr:uid="{00000000-0005-0000-0000-00000F320000}"/>
    <cellStyle name="Calculation 5 3 19 4" xfId="13034" xr:uid="{00000000-0005-0000-0000-000010320000}"/>
    <cellStyle name="Calculation 5 3 19 5" xfId="13035" xr:uid="{00000000-0005-0000-0000-000011320000}"/>
    <cellStyle name="Calculation 5 3 2" xfId="13036" xr:uid="{00000000-0005-0000-0000-000012320000}"/>
    <cellStyle name="Calculation 5 3 2 2" xfId="13037" xr:uid="{00000000-0005-0000-0000-000013320000}"/>
    <cellStyle name="Calculation 5 3 2 2 2" xfId="13038" xr:uid="{00000000-0005-0000-0000-000014320000}"/>
    <cellStyle name="Calculation 5 3 2 2 3" xfId="13039" xr:uid="{00000000-0005-0000-0000-000015320000}"/>
    <cellStyle name="Calculation 5 3 2 3" xfId="13040" xr:uid="{00000000-0005-0000-0000-000016320000}"/>
    <cellStyle name="Calculation 5 3 2 3 2" xfId="13041" xr:uid="{00000000-0005-0000-0000-000017320000}"/>
    <cellStyle name="Calculation 5 3 2 4" xfId="13042" xr:uid="{00000000-0005-0000-0000-000018320000}"/>
    <cellStyle name="Calculation 5 3 2 5" xfId="13043" xr:uid="{00000000-0005-0000-0000-000019320000}"/>
    <cellStyle name="Calculation 5 3 20" xfId="13044" xr:uid="{00000000-0005-0000-0000-00001A320000}"/>
    <cellStyle name="Calculation 5 3 20 2" xfId="13045" xr:uid="{00000000-0005-0000-0000-00001B320000}"/>
    <cellStyle name="Calculation 5 3 20 2 2" xfId="13046" xr:uid="{00000000-0005-0000-0000-00001C320000}"/>
    <cellStyle name="Calculation 5 3 20 2 3" xfId="13047" xr:uid="{00000000-0005-0000-0000-00001D320000}"/>
    <cellStyle name="Calculation 5 3 20 3" xfId="13048" xr:uid="{00000000-0005-0000-0000-00001E320000}"/>
    <cellStyle name="Calculation 5 3 20 4" xfId="13049" xr:uid="{00000000-0005-0000-0000-00001F320000}"/>
    <cellStyle name="Calculation 5 3 20 5" xfId="13050" xr:uid="{00000000-0005-0000-0000-000020320000}"/>
    <cellStyle name="Calculation 5 3 21" xfId="13051" xr:uid="{00000000-0005-0000-0000-000021320000}"/>
    <cellStyle name="Calculation 5 3 21 2" xfId="13052" xr:uid="{00000000-0005-0000-0000-000022320000}"/>
    <cellStyle name="Calculation 5 3 22" xfId="13053" xr:uid="{00000000-0005-0000-0000-000023320000}"/>
    <cellStyle name="Calculation 5 3 22 2" xfId="13054" xr:uid="{00000000-0005-0000-0000-000024320000}"/>
    <cellStyle name="Calculation 5 3 3" xfId="13055" xr:uid="{00000000-0005-0000-0000-000025320000}"/>
    <cellStyle name="Calculation 5 3 3 2" xfId="13056" xr:uid="{00000000-0005-0000-0000-000026320000}"/>
    <cellStyle name="Calculation 5 3 3 2 2" xfId="13057" xr:uid="{00000000-0005-0000-0000-000027320000}"/>
    <cellStyle name="Calculation 5 3 3 2 3" xfId="13058" xr:uid="{00000000-0005-0000-0000-000028320000}"/>
    <cellStyle name="Calculation 5 3 3 3" xfId="13059" xr:uid="{00000000-0005-0000-0000-000029320000}"/>
    <cellStyle name="Calculation 5 3 3 3 2" xfId="13060" xr:uid="{00000000-0005-0000-0000-00002A320000}"/>
    <cellStyle name="Calculation 5 3 3 4" xfId="13061" xr:uid="{00000000-0005-0000-0000-00002B320000}"/>
    <cellStyle name="Calculation 5 3 3 5" xfId="13062" xr:uid="{00000000-0005-0000-0000-00002C320000}"/>
    <cellStyle name="Calculation 5 3 4" xfId="13063" xr:uid="{00000000-0005-0000-0000-00002D320000}"/>
    <cellStyle name="Calculation 5 3 4 2" xfId="13064" xr:uid="{00000000-0005-0000-0000-00002E320000}"/>
    <cellStyle name="Calculation 5 3 4 2 2" xfId="13065" xr:uid="{00000000-0005-0000-0000-00002F320000}"/>
    <cellStyle name="Calculation 5 3 4 2 3" xfId="13066" xr:uid="{00000000-0005-0000-0000-000030320000}"/>
    <cellStyle name="Calculation 5 3 4 3" xfId="13067" xr:uid="{00000000-0005-0000-0000-000031320000}"/>
    <cellStyle name="Calculation 5 3 4 3 2" xfId="13068" xr:uid="{00000000-0005-0000-0000-000032320000}"/>
    <cellStyle name="Calculation 5 3 4 4" xfId="13069" xr:uid="{00000000-0005-0000-0000-000033320000}"/>
    <cellStyle name="Calculation 5 3 4 5" xfId="13070" xr:uid="{00000000-0005-0000-0000-000034320000}"/>
    <cellStyle name="Calculation 5 3 5" xfId="13071" xr:uid="{00000000-0005-0000-0000-000035320000}"/>
    <cellStyle name="Calculation 5 3 5 2" xfId="13072" xr:uid="{00000000-0005-0000-0000-000036320000}"/>
    <cellStyle name="Calculation 5 3 5 2 2" xfId="13073" xr:uid="{00000000-0005-0000-0000-000037320000}"/>
    <cellStyle name="Calculation 5 3 5 2 3" xfId="13074" xr:uid="{00000000-0005-0000-0000-000038320000}"/>
    <cellStyle name="Calculation 5 3 5 3" xfId="13075" xr:uid="{00000000-0005-0000-0000-000039320000}"/>
    <cellStyle name="Calculation 5 3 5 3 2" xfId="13076" xr:uid="{00000000-0005-0000-0000-00003A320000}"/>
    <cellStyle name="Calculation 5 3 5 4" xfId="13077" xr:uid="{00000000-0005-0000-0000-00003B320000}"/>
    <cellStyle name="Calculation 5 3 5 5" xfId="13078" xr:uid="{00000000-0005-0000-0000-00003C320000}"/>
    <cellStyle name="Calculation 5 3 6" xfId="13079" xr:uid="{00000000-0005-0000-0000-00003D320000}"/>
    <cellStyle name="Calculation 5 3 6 2" xfId="13080" xr:uid="{00000000-0005-0000-0000-00003E320000}"/>
    <cellStyle name="Calculation 5 3 6 2 2" xfId="13081" xr:uid="{00000000-0005-0000-0000-00003F320000}"/>
    <cellStyle name="Calculation 5 3 6 2 3" xfId="13082" xr:uid="{00000000-0005-0000-0000-000040320000}"/>
    <cellStyle name="Calculation 5 3 6 3" xfId="13083" xr:uid="{00000000-0005-0000-0000-000041320000}"/>
    <cellStyle name="Calculation 5 3 6 3 2" xfId="13084" xr:uid="{00000000-0005-0000-0000-000042320000}"/>
    <cellStyle name="Calculation 5 3 6 4" xfId="13085" xr:uid="{00000000-0005-0000-0000-000043320000}"/>
    <cellStyle name="Calculation 5 3 6 5" xfId="13086" xr:uid="{00000000-0005-0000-0000-000044320000}"/>
    <cellStyle name="Calculation 5 3 7" xfId="13087" xr:uid="{00000000-0005-0000-0000-000045320000}"/>
    <cellStyle name="Calculation 5 3 7 2" xfId="13088" xr:uid="{00000000-0005-0000-0000-000046320000}"/>
    <cellStyle name="Calculation 5 3 7 2 2" xfId="13089" xr:uid="{00000000-0005-0000-0000-000047320000}"/>
    <cellStyle name="Calculation 5 3 7 2 3" xfId="13090" xr:uid="{00000000-0005-0000-0000-000048320000}"/>
    <cellStyle name="Calculation 5 3 7 3" xfId="13091" xr:uid="{00000000-0005-0000-0000-000049320000}"/>
    <cellStyle name="Calculation 5 3 7 3 2" xfId="13092" xr:uid="{00000000-0005-0000-0000-00004A320000}"/>
    <cellStyle name="Calculation 5 3 7 4" xfId="13093" xr:uid="{00000000-0005-0000-0000-00004B320000}"/>
    <cellStyle name="Calculation 5 3 7 5" xfId="13094" xr:uid="{00000000-0005-0000-0000-00004C320000}"/>
    <cellStyle name="Calculation 5 3 8" xfId="13095" xr:uid="{00000000-0005-0000-0000-00004D320000}"/>
    <cellStyle name="Calculation 5 3 8 2" xfId="13096" xr:uid="{00000000-0005-0000-0000-00004E320000}"/>
    <cellStyle name="Calculation 5 3 8 2 2" xfId="13097" xr:uid="{00000000-0005-0000-0000-00004F320000}"/>
    <cellStyle name="Calculation 5 3 8 2 3" xfId="13098" xr:uid="{00000000-0005-0000-0000-000050320000}"/>
    <cellStyle name="Calculation 5 3 8 3" xfId="13099" xr:uid="{00000000-0005-0000-0000-000051320000}"/>
    <cellStyle name="Calculation 5 3 8 3 2" xfId="13100" xr:uid="{00000000-0005-0000-0000-000052320000}"/>
    <cellStyle name="Calculation 5 3 8 4" xfId="13101" xr:uid="{00000000-0005-0000-0000-000053320000}"/>
    <cellStyle name="Calculation 5 3 8 5" xfId="13102" xr:uid="{00000000-0005-0000-0000-000054320000}"/>
    <cellStyle name="Calculation 5 3 9" xfId="13103" xr:uid="{00000000-0005-0000-0000-000055320000}"/>
    <cellStyle name="Calculation 5 3 9 2" xfId="13104" xr:uid="{00000000-0005-0000-0000-000056320000}"/>
    <cellStyle name="Calculation 5 3 9 2 2" xfId="13105" xr:uid="{00000000-0005-0000-0000-000057320000}"/>
    <cellStyle name="Calculation 5 3 9 2 3" xfId="13106" xr:uid="{00000000-0005-0000-0000-000058320000}"/>
    <cellStyle name="Calculation 5 3 9 3" xfId="13107" xr:uid="{00000000-0005-0000-0000-000059320000}"/>
    <cellStyle name="Calculation 5 3 9 3 2" xfId="13108" xr:uid="{00000000-0005-0000-0000-00005A320000}"/>
    <cellStyle name="Calculation 5 3 9 4" xfId="13109" xr:uid="{00000000-0005-0000-0000-00005B320000}"/>
    <cellStyle name="Calculation 5 3 9 5" xfId="13110" xr:uid="{00000000-0005-0000-0000-00005C320000}"/>
    <cellStyle name="Calculation 5 4" xfId="13111" xr:uid="{00000000-0005-0000-0000-00005D320000}"/>
    <cellStyle name="Calculation 5 4 2" xfId="13112" xr:uid="{00000000-0005-0000-0000-00005E320000}"/>
    <cellStyle name="Calculation 5 4 2 2" xfId="13113" xr:uid="{00000000-0005-0000-0000-00005F320000}"/>
    <cellStyle name="Calculation 5 4 3" xfId="13114" xr:uid="{00000000-0005-0000-0000-000060320000}"/>
    <cellStyle name="Calculation 5 4 3 2" xfId="13115" xr:uid="{00000000-0005-0000-0000-000061320000}"/>
    <cellStyle name="Calculation 5 5" xfId="13116" xr:uid="{00000000-0005-0000-0000-000062320000}"/>
    <cellStyle name="Calculation 5 5 2" xfId="13117" xr:uid="{00000000-0005-0000-0000-000063320000}"/>
    <cellStyle name="Calculation 5 5 2 2" xfId="13118" xr:uid="{00000000-0005-0000-0000-000064320000}"/>
    <cellStyle name="Calculation 5 5 2 3" xfId="13119" xr:uid="{00000000-0005-0000-0000-000065320000}"/>
    <cellStyle name="Calculation 5 5 3" xfId="13120" xr:uid="{00000000-0005-0000-0000-000066320000}"/>
    <cellStyle name="Calculation 5 5 3 2" xfId="13121" xr:uid="{00000000-0005-0000-0000-000067320000}"/>
    <cellStyle name="Calculation 5 5 4" xfId="13122" xr:uid="{00000000-0005-0000-0000-000068320000}"/>
    <cellStyle name="Calculation 5 5 5" xfId="13123" xr:uid="{00000000-0005-0000-0000-000069320000}"/>
    <cellStyle name="Calculation 5 6" xfId="13124" xr:uid="{00000000-0005-0000-0000-00006A320000}"/>
    <cellStyle name="Calculation 5 6 2" xfId="13125" xr:uid="{00000000-0005-0000-0000-00006B320000}"/>
    <cellStyle name="Calculation 5 6 2 2" xfId="13126" xr:uid="{00000000-0005-0000-0000-00006C320000}"/>
    <cellStyle name="Calculation 5 6 2 3" xfId="13127" xr:uid="{00000000-0005-0000-0000-00006D320000}"/>
    <cellStyle name="Calculation 5 6 3" xfId="13128" xr:uid="{00000000-0005-0000-0000-00006E320000}"/>
    <cellStyle name="Calculation 5 6 3 2" xfId="13129" xr:uid="{00000000-0005-0000-0000-00006F320000}"/>
    <cellStyle name="Calculation 5 6 4" xfId="13130" xr:uid="{00000000-0005-0000-0000-000070320000}"/>
    <cellStyle name="Calculation 5 6 5" xfId="13131" xr:uid="{00000000-0005-0000-0000-000071320000}"/>
    <cellStyle name="Calculation 5 7" xfId="13132" xr:uid="{00000000-0005-0000-0000-000072320000}"/>
    <cellStyle name="Calculation 5 7 2" xfId="13133" xr:uid="{00000000-0005-0000-0000-000073320000}"/>
    <cellStyle name="Calculation 5 7 2 2" xfId="13134" xr:uid="{00000000-0005-0000-0000-000074320000}"/>
    <cellStyle name="Calculation 5 7 2 3" xfId="13135" xr:uid="{00000000-0005-0000-0000-000075320000}"/>
    <cellStyle name="Calculation 5 7 3" xfId="13136" xr:uid="{00000000-0005-0000-0000-000076320000}"/>
    <cellStyle name="Calculation 5 7 3 2" xfId="13137" xr:uid="{00000000-0005-0000-0000-000077320000}"/>
    <cellStyle name="Calculation 5 7 4" xfId="13138" xr:uid="{00000000-0005-0000-0000-000078320000}"/>
    <cellStyle name="Calculation 5 7 5" xfId="13139" xr:uid="{00000000-0005-0000-0000-000079320000}"/>
    <cellStyle name="Calculation 5 8" xfId="13140" xr:uid="{00000000-0005-0000-0000-00007A320000}"/>
    <cellStyle name="Calculation 5 8 2" xfId="13141" xr:uid="{00000000-0005-0000-0000-00007B320000}"/>
    <cellStyle name="Calculation 5 8 2 2" xfId="13142" xr:uid="{00000000-0005-0000-0000-00007C320000}"/>
    <cellStyle name="Calculation 5 8 2 3" xfId="13143" xr:uid="{00000000-0005-0000-0000-00007D320000}"/>
    <cellStyle name="Calculation 5 8 3" xfId="13144" xr:uid="{00000000-0005-0000-0000-00007E320000}"/>
    <cellStyle name="Calculation 5 8 3 2" xfId="13145" xr:uid="{00000000-0005-0000-0000-00007F320000}"/>
    <cellStyle name="Calculation 5 8 4" xfId="13146" xr:uid="{00000000-0005-0000-0000-000080320000}"/>
    <cellStyle name="Calculation 5 8 5" xfId="13147" xr:uid="{00000000-0005-0000-0000-000081320000}"/>
    <cellStyle name="Calculation 5 9" xfId="13148" xr:uid="{00000000-0005-0000-0000-000082320000}"/>
    <cellStyle name="Calculation 5 9 2" xfId="13149" xr:uid="{00000000-0005-0000-0000-000083320000}"/>
    <cellStyle name="Calculation 5 9 2 2" xfId="13150" xr:uid="{00000000-0005-0000-0000-000084320000}"/>
    <cellStyle name="Calculation 5 9 2 3" xfId="13151" xr:uid="{00000000-0005-0000-0000-000085320000}"/>
    <cellStyle name="Calculation 5 9 3" xfId="13152" xr:uid="{00000000-0005-0000-0000-000086320000}"/>
    <cellStyle name="Calculation 5 9 3 2" xfId="13153" xr:uid="{00000000-0005-0000-0000-000087320000}"/>
    <cellStyle name="Calculation 5 9 4" xfId="13154" xr:uid="{00000000-0005-0000-0000-000088320000}"/>
    <cellStyle name="Calculation 5 9 5" xfId="13155" xr:uid="{00000000-0005-0000-0000-000089320000}"/>
    <cellStyle name="Calculation 6" xfId="13156" xr:uid="{00000000-0005-0000-0000-00008A320000}"/>
    <cellStyle name="Calculation 6 10" xfId="13157" xr:uid="{00000000-0005-0000-0000-00008B320000}"/>
    <cellStyle name="Calculation 6 10 2" xfId="13158" xr:uid="{00000000-0005-0000-0000-00008C320000}"/>
    <cellStyle name="Calculation 6 10 2 2" xfId="13159" xr:uid="{00000000-0005-0000-0000-00008D320000}"/>
    <cellStyle name="Calculation 6 10 2 3" xfId="13160" xr:uid="{00000000-0005-0000-0000-00008E320000}"/>
    <cellStyle name="Calculation 6 10 3" xfId="13161" xr:uid="{00000000-0005-0000-0000-00008F320000}"/>
    <cellStyle name="Calculation 6 10 3 2" xfId="13162" xr:uid="{00000000-0005-0000-0000-000090320000}"/>
    <cellStyle name="Calculation 6 10 4" xfId="13163" xr:uid="{00000000-0005-0000-0000-000091320000}"/>
    <cellStyle name="Calculation 6 10 5" xfId="13164" xr:uid="{00000000-0005-0000-0000-000092320000}"/>
    <cellStyle name="Calculation 6 11" xfId="13165" xr:uid="{00000000-0005-0000-0000-000093320000}"/>
    <cellStyle name="Calculation 6 11 2" xfId="13166" xr:uid="{00000000-0005-0000-0000-000094320000}"/>
    <cellStyle name="Calculation 6 11 2 2" xfId="13167" xr:uid="{00000000-0005-0000-0000-000095320000}"/>
    <cellStyle name="Calculation 6 11 2 3" xfId="13168" xr:uid="{00000000-0005-0000-0000-000096320000}"/>
    <cellStyle name="Calculation 6 11 3" xfId="13169" xr:uid="{00000000-0005-0000-0000-000097320000}"/>
    <cellStyle name="Calculation 6 11 3 2" xfId="13170" xr:uid="{00000000-0005-0000-0000-000098320000}"/>
    <cellStyle name="Calculation 6 11 4" xfId="13171" xr:uid="{00000000-0005-0000-0000-000099320000}"/>
    <cellStyle name="Calculation 6 11 5" xfId="13172" xr:uid="{00000000-0005-0000-0000-00009A320000}"/>
    <cellStyle name="Calculation 6 12" xfId="13173" xr:uid="{00000000-0005-0000-0000-00009B320000}"/>
    <cellStyle name="Calculation 6 12 2" xfId="13174" xr:uid="{00000000-0005-0000-0000-00009C320000}"/>
    <cellStyle name="Calculation 6 12 2 2" xfId="13175" xr:uid="{00000000-0005-0000-0000-00009D320000}"/>
    <cellStyle name="Calculation 6 12 2 3" xfId="13176" xr:uid="{00000000-0005-0000-0000-00009E320000}"/>
    <cellStyle name="Calculation 6 12 3" xfId="13177" xr:uid="{00000000-0005-0000-0000-00009F320000}"/>
    <cellStyle name="Calculation 6 12 3 2" xfId="13178" xr:uid="{00000000-0005-0000-0000-0000A0320000}"/>
    <cellStyle name="Calculation 6 12 4" xfId="13179" xr:uid="{00000000-0005-0000-0000-0000A1320000}"/>
    <cellStyle name="Calculation 6 12 5" xfId="13180" xr:uid="{00000000-0005-0000-0000-0000A2320000}"/>
    <cellStyle name="Calculation 6 13" xfId="13181" xr:uid="{00000000-0005-0000-0000-0000A3320000}"/>
    <cellStyle name="Calculation 6 13 2" xfId="13182" xr:uid="{00000000-0005-0000-0000-0000A4320000}"/>
    <cellStyle name="Calculation 6 13 2 2" xfId="13183" xr:uid="{00000000-0005-0000-0000-0000A5320000}"/>
    <cellStyle name="Calculation 6 13 2 3" xfId="13184" xr:uid="{00000000-0005-0000-0000-0000A6320000}"/>
    <cellStyle name="Calculation 6 13 3" xfId="13185" xr:uid="{00000000-0005-0000-0000-0000A7320000}"/>
    <cellStyle name="Calculation 6 13 3 2" xfId="13186" xr:uid="{00000000-0005-0000-0000-0000A8320000}"/>
    <cellStyle name="Calculation 6 13 4" xfId="13187" xr:uid="{00000000-0005-0000-0000-0000A9320000}"/>
    <cellStyle name="Calculation 6 13 5" xfId="13188" xr:uid="{00000000-0005-0000-0000-0000AA320000}"/>
    <cellStyle name="Calculation 6 14" xfId="13189" xr:uid="{00000000-0005-0000-0000-0000AB320000}"/>
    <cellStyle name="Calculation 6 14 2" xfId="13190" xr:uid="{00000000-0005-0000-0000-0000AC320000}"/>
    <cellStyle name="Calculation 6 14 2 2" xfId="13191" xr:uid="{00000000-0005-0000-0000-0000AD320000}"/>
    <cellStyle name="Calculation 6 14 2 3" xfId="13192" xr:uid="{00000000-0005-0000-0000-0000AE320000}"/>
    <cellStyle name="Calculation 6 14 3" xfId="13193" xr:uid="{00000000-0005-0000-0000-0000AF320000}"/>
    <cellStyle name="Calculation 6 14 3 2" xfId="13194" xr:uid="{00000000-0005-0000-0000-0000B0320000}"/>
    <cellStyle name="Calculation 6 14 4" xfId="13195" xr:uid="{00000000-0005-0000-0000-0000B1320000}"/>
    <cellStyle name="Calculation 6 14 5" xfId="13196" xr:uid="{00000000-0005-0000-0000-0000B2320000}"/>
    <cellStyle name="Calculation 6 15" xfId="13197" xr:uid="{00000000-0005-0000-0000-0000B3320000}"/>
    <cellStyle name="Calculation 6 15 2" xfId="13198" xr:uid="{00000000-0005-0000-0000-0000B4320000}"/>
    <cellStyle name="Calculation 6 15 2 2" xfId="13199" xr:uid="{00000000-0005-0000-0000-0000B5320000}"/>
    <cellStyle name="Calculation 6 15 2 3" xfId="13200" xr:uid="{00000000-0005-0000-0000-0000B6320000}"/>
    <cellStyle name="Calculation 6 15 3" xfId="13201" xr:uid="{00000000-0005-0000-0000-0000B7320000}"/>
    <cellStyle name="Calculation 6 15 3 2" xfId="13202" xr:uid="{00000000-0005-0000-0000-0000B8320000}"/>
    <cellStyle name="Calculation 6 15 4" xfId="13203" xr:uid="{00000000-0005-0000-0000-0000B9320000}"/>
    <cellStyle name="Calculation 6 15 5" xfId="13204" xr:uid="{00000000-0005-0000-0000-0000BA320000}"/>
    <cellStyle name="Calculation 6 16" xfId="13205" xr:uid="{00000000-0005-0000-0000-0000BB320000}"/>
    <cellStyle name="Calculation 6 16 2" xfId="13206" xr:uid="{00000000-0005-0000-0000-0000BC320000}"/>
    <cellStyle name="Calculation 6 16 2 2" xfId="13207" xr:uid="{00000000-0005-0000-0000-0000BD320000}"/>
    <cellStyle name="Calculation 6 16 2 3" xfId="13208" xr:uid="{00000000-0005-0000-0000-0000BE320000}"/>
    <cellStyle name="Calculation 6 16 3" xfId="13209" xr:uid="{00000000-0005-0000-0000-0000BF320000}"/>
    <cellStyle name="Calculation 6 16 3 2" xfId="13210" xr:uid="{00000000-0005-0000-0000-0000C0320000}"/>
    <cellStyle name="Calculation 6 16 4" xfId="13211" xr:uid="{00000000-0005-0000-0000-0000C1320000}"/>
    <cellStyle name="Calculation 6 16 5" xfId="13212" xr:uid="{00000000-0005-0000-0000-0000C2320000}"/>
    <cellStyle name="Calculation 6 17" xfId="13213" xr:uid="{00000000-0005-0000-0000-0000C3320000}"/>
    <cellStyle name="Calculation 6 17 2" xfId="13214" xr:uid="{00000000-0005-0000-0000-0000C4320000}"/>
    <cellStyle name="Calculation 6 17 2 2" xfId="13215" xr:uid="{00000000-0005-0000-0000-0000C5320000}"/>
    <cellStyle name="Calculation 6 17 2 3" xfId="13216" xr:uid="{00000000-0005-0000-0000-0000C6320000}"/>
    <cellStyle name="Calculation 6 17 3" xfId="13217" xr:uid="{00000000-0005-0000-0000-0000C7320000}"/>
    <cellStyle name="Calculation 6 17 3 2" xfId="13218" xr:uid="{00000000-0005-0000-0000-0000C8320000}"/>
    <cellStyle name="Calculation 6 17 4" xfId="13219" xr:uid="{00000000-0005-0000-0000-0000C9320000}"/>
    <cellStyle name="Calculation 6 17 5" xfId="13220" xr:uid="{00000000-0005-0000-0000-0000CA320000}"/>
    <cellStyle name="Calculation 6 18" xfId="13221" xr:uid="{00000000-0005-0000-0000-0000CB320000}"/>
    <cellStyle name="Calculation 6 18 2" xfId="13222" xr:uid="{00000000-0005-0000-0000-0000CC320000}"/>
    <cellStyle name="Calculation 6 18 2 2" xfId="13223" xr:uid="{00000000-0005-0000-0000-0000CD320000}"/>
    <cellStyle name="Calculation 6 18 2 3" xfId="13224" xr:uid="{00000000-0005-0000-0000-0000CE320000}"/>
    <cellStyle name="Calculation 6 18 3" xfId="13225" xr:uid="{00000000-0005-0000-0000-0000CF320000}"/>
    <cellStyle name="Calculation 6 18 3 2" xfId="13226" xr:uid="{00000000-0005-0000-0000-0000D0320000}"/>
    <cellStyle name="Calculation 6 18 4" xfId="13227" xr:uid="{00000000-0005-0000-0000-0000D1320000}"/>
    <cellStyle name="Calculation 6 18 5" xfId="13228" xr:uid="{00000000-0005-0000-0000-0000D2320000}"/>
    <cellStyle name="Calculation 6 19" xfId="13229" xr:uid="{00000000-0005-0000-0000-0000D3320000}"/>
    <cellStyle name="Calculation 6 19 2" xfId="13230" xr:uid="{00000000-0005-0000-0000-0000D4320000}"/>
    <cellStyle name="Calculation 6 19 2 2" xfId="13231" xr:uid="{00000000-0005-0000-0000-0000D5320000}"/>
    <cellStyle name="Calculation 6 19 2 3" xfId="13232" xr:uid="{00000000-0005-0000-0000-0000D6320000}"/>
    <cellStyle name="Calculation 6 19 3" xfId="13233" xr:uid="{00000000-0005-0000-0000-0000D7320000}"/>
    <cellStyle name="Calculation 6 19 3 2" xfId="13234" xr:uid="{00000000-0005-0000-0000-0000D8320000}"/>
    <cellStyle name="Calculation 6 19 4" xfId="13235" xr:uid="{00000000-0005-0000-0000-0000D9320000}"/>
    <cellStyle name="Calculation 6 19 5" xfId="13236" xr:uid="{00000000-0005-0000-0000-0000DA320000}"/>
    <cellStyle name="Calculation 6 2" xfId="13237" xr:uid="{00000000-0005-0000-0000-0000DB320000}"/>
    <cellStyle name="Calculation 6 2 2" xfId="13238" xr:uid="{00000000-0005-0000-0000-0000DC320000}"/>
    <cellStyle name="Calculation 6 2 2 10" xfId="13239" xr:uid="{00000000-0005-0000-0000-0000DD320000}"/>
    <cellStyle name="Calculation 6 2 2 10 2" xfId="13240" xr:uid="{00000000-0005-0000-0000-0000DE320000}"/>
    <cellStyle name="Calculation 6 2 2 10 2 2" xfId="13241" xr:uid="{00000000-0005-0000-0000-0000DF320000}"/>
    <cellStyle name="Calculation 6 2 2 10 2 3" xfId="13242" xr:uid="{00000000-0005-0000-0000-0000E0320000}"/>
    <cellStyle name="Calculation 6 2 2 10 3" xfId="13243" xr:uid="{00000000-0005-0000-0000-0000E1320000}"/>
    <cellStyle name="Calculation 6 2 2 10 3 2" xfId="13244" xr:uid="{00000000-0005-0000-0000-0000E2320000}"/>
    <cellStyle name="Calculation 6 2 2 10 4" xfId="13245" xr:uid="{00000000-0005-0000-0000-0000E3320000}"/>
    <cellStyle name="Calculation 6 2 2 10 5" xfId="13246" xr:uid="{00000000-0005-0000-0000-0000E4320000}"/>
    <cellStyle name="Calculation 6 2 2 11" xfId="13247" xr:uid="{00000000-0005-0000-0000-0000E5320000}"/>
    <cellStyle name="Calculation 6 2 2 11 2" xfId="13248" xr:uid="{00000000-0005-0000-0000-0000E6320000}"/>
    <cellStyle name="Calculation 6 2 2 11 2 2" xfId="13249" xr:uid="{00000000-0005-0000-0000-0000E7320000}"/>
    <cellStyle name="Calculation 6 2 2 11 2 3" xfId="13250" xr:uid="{00000000-0005-0000-0000-0000E8320000}"/>
    <cellStyle name="Calculation 6 2 2 11 3" xfId="13251" xr:uid="{00000000-0005-0000-0000-0000E9320000}"/>
    <cellStyle name="Calculation 6 2 2 11 3 2" xfId="13252" xr:uid="{00000000-0005-0000-0000-0000EA320000}"/>
    <cellStyle name="Calculation 6 2 2 11 4" xfId="13253" xr:uid="{00000000-0005-0000-0000-0000EB320000}"/>
    <cellStyle name="Calculation 6 2 2 11 5" xfId="13254" xr:uid="{00000000-0005-0000-0000-0000EC320000}"/>
    <cellStyle name="Calculation 6 2 2 12" xfId="13255" xr:uid="{00000000-0005-0000-0000-0000ED320000}"/>
    <cellStyle name="Calculation 6 2 2 12 2" xfId="13256" xr:uid="{00000000-0005-0000-0000-0000EE320000}"/>
    <cellStyle name="Calculation 6 2 2 12 2 2" xfId="13257" xr:uid="{00000000-0005-0000-0000-0000EF320000}"/>
    <cellStyle name="Calculation 6 2 2 12 2 3" xfId="13258" xr:uid="{00000000-0005-0000-0000-0000F0320000}"/>
    <cellStyle name="Calculation 6 2 2 12 3" xfId="13259" xr:uid="{00000000-0005-0000-0000-0000F1320000}"/>
    <cellStyle name="Calculation 6 2 2 12 3 2" xfId="13260" xr:uid="{00000000-0005-0000-0000-0000F2320000}"/>
    <cellStyle name="Calculation 6 2 2 12 4" xfId="13261" xr:uid="{00000000-0005-0000-0000-0000F3320000}"/>
    <cellStyle name="Calculation 6 2 2 12 5" xfId="13262" xr:uid="{00000000-0005-0000-0000-0000F4320000}"/>
    <cellStyle name="Calculation 6 2 2 13" xfId="13263" xr:uid="{00000000-0005-0000-0000-0000F5320000}"/>
    <cellStyle name="Calculation 6 2 2 13 2" xfId="13264" xr:uid="{00000000-0005-0000-0000-0000F6320000}"/>
    <cellStyle name="Calculation 6 2 2 13 2 2" xfId="13265" xr:uid="{00000000-0005-0000-0000-0000F7320000}"/>
    <cellStyle name="Calculation 6 2 2 13 2 3" xfId="13266" xr:uid="{00000000-0005-0000-0000-0000F8320000}"/>
    <cellStyle name="Calculation 6 2 2 13 3" xfId="13267" xr:uid="{00000000-0005-0000-0000-0000F9320000}"/>
    <cellStyle name="Calculation 6 2 2 13 3 2" xfId="13268" xr:uid="{00000000-0005-0000-0000-0000FA320000}"/>
    <cellStyle name="Calculation 6 2 2 13 4" xfId="13269" xr:uid="{00000000-0005-0000-0000-0000FB320000}"/>
    <cellStyle name="Calculation 6 2 2 13 5" xfId="13270" xr:uid="{00000000-0005-0000-0000-0000FC320000}"/>
    <cellStyle name="Calculation 6 2 2 14" xfId="13271" xr:uid="{00000000-0005-0000-0000-0000FD320000}"/>
    <cellStyle name="Calculation 6 2 2 14 2" xfId="13272" xr:uid="{00000000-0005-0000-0000-0000FE320000}"/>
    <cellStyle name="Calculation 6 2 2 14 2 2" xfId="13273" xr:uid="{00000000-0005-0000-0000-0000FF320000}"/>
    <cellStyle name="Calculation 6 2 2 14 2 3" xfId="13274" xr:uid="{00000000-0005-0000-0000-000000330000}"/>
    <cellStyle name="Calculation 6 2 2 14 3" xfId="13275" xr:uid="{00000000-0005-0000-0000-000001330000}"/>
    <cellStyle name="Calculation 6 2 2 14 3 2" xfId="13276" xr:uid="{00000000-0005-0000-0000-000002330000}"/>
    <cellStyle name="Calculation 6 2 2 14 4" xfId="13277" xr:uid="{00000000-0005-0000-0000-000003330000}"/>
    <cellStyle name="Calculation 6 2 2 14 5" xfId="13278" xr:uid="{00000000-0005-0000-0000-000004330000}"/>
    <cellStyle name="Calculation 6 2 2 15" xfId="13279" xr:uid="{00000000-0005-0000-0000-000005330000}"/>
    <cellStyle name="Calculation 6 2 2 15 2" xfId="13280" xr:uid="{00000000-0005-0000-0000-000006330000}"/>
    <cellStyle name="Calculation 6 2 2 15 2 2" xfId="13281" xr:uid="{00000000-0005-0000-0000-000007330000}"/>
    <cellStyle name="Calculation 6 2 2 15 2 3" xfId="13282" xr:uid="{00000000-0005-0000-0000-000008330000}"/>
    <cellStyle name="Calculation 6 2 2 15 3" xfId="13283" xr:uid="{00000000-0005-0000-0000-000009330000}"/>
    <cellStyle name="Calculation 6 2 2 15 3 2" xfId="13284" xr:uid="{00000000-0005-0000-0000-00000A330000}"/>
    <cellStyle name="Calculation 6 2 2 15 4" xfId="13285" xr:uid="{00000000-0005-0000-0000-00000B330000}"/>
    <cellStyle name="Calculation 6 2 2 15 5" xfId="13286" xr:uid="{00000000-0005-0000-0000-00000C330000}"/>
    <cellStyle name="Calculation 6 2 2 16" xfId="13287" xr:uid="{00000000-0005-0000-0000-00000D330000}"/>
    <cellStyle name="Calculation 6 2 2 16 2" xfId="13288" xr:uid="{00000000-0005-0000-0000-00000E330000}"/>
    <cellStyle name="Calculation 6 2 2 16 2 2" xfId="13289" xr:uid="{00000000-0005-0000-0000-00000F330000}"/>
    <cellStyle name="Calculation 6 2 2 16 2 3" xfId="13290" xr:uid="{00000000-0005-0000-0000-000010330000}"/>
    <cellStyle name="Calculation 6 2 2 16 3" xfId="13291" xr:uid="{00000000-0005-0000-0000-000011330000}"/>
    <cellStyle name="Calculation 6 2 2 16 3 2" xfId="13292" xr:uid="{00000000-0005-0000-0000-000012330000}"/>
    <cellStyle name="Calculation 6 2 2 16 4" xfId="13293" xr:uid="{00000000-0005-0000-0000-000013330000}"/>
    <cellStyle name="Calculation 6 2 2 16 5" xfId="13294" xr:uid="{00000000-0005-0000-0000-000014330000}"/>
    <cellStyle name="Calculation 6 2 2 17" xfId="13295" xr:uid="{00000000-0005-0000-0000-000015330000}"/>
    <cellStyle name="Calculation 6 2 2 17 2" xfId="13296" xr:uid="{00000000-0005-0000-0000-000016330000}"/>
    <cellStyle name="Calculation 6 2 2 17 2 2" xfId="13297" xr:uid="{00000000-0005-0000-0000-000017330000}"/>
    <cellStyle name="Calculation 6 2 2 17 2 3" xfId="13298" xr:uid="{00000000-0005-0000-0000-000018330000}"/>
    <cellStyle name="Calculation 6 2 2 17 3" xfId="13299" xr:uid="{00000000-0005-0000-0000-000019330000}"/>
    <cellStyle name="Calculation 6 2 2 17 3 2" xfId="13300" xr:uid="{00000000-0005-0000-0000-00001A330000}"/>
    <cellStyle name="Calculation 6 2 2 17 4" xfId="13301" xr:uid="{00000000-0005-0000-0000-00001B330000}"/>
    <cellStyle name="Calculation 6 2 2 17 5" xfId="13302" xr:uid="{00000000-0005-0000-0000-00001C330000}"/>
    <cellStyle name="Calculation 6 2 2 18" xfId="13303" xr:uid="{00000000-0005-0000-0000-00001D330000}"/>
    <cellStyle name="Calculation 6 2 2 18 2" xfId="13304" xr:uid="{00000000-0005-0000-0000-00001E330000}"/>
    <cellStyle name="Calculation 6 2 2 18 2 2" xfId="13305" xr:uid="{00000000-0005-0000-0000-00001F330000}"/>
    <cellStyle name="Calculation 6 2 2 18 2 3" xfId="13306" xr:uid="{00000000-0005-0000-0000-000020330000}"/>
    <cellStyle name="Calculation 6 2 2 18 3" xfId="13307" xr:uid="{00000000-0005-0000-0000-000021330000}"/>
    <cellStyle name="Calculation 6 2 2 18 3 2" xfId="13308" xr:uid="{00000000-0005-0000-0000-000022330000}"/>
    <cellStyle name="Calculation 6 2 2 18 4" xfId="13309" xr:uid="{00000000-0005-0000-0000-000023330000}"/>
    <cellStyle name="Calculation 6 2 2 18 5" xfId="13310" xr:uid="{00000000-0005-0000-0000-000024330000}"/>
    <cellStyle name="Calculation 6 2 2 19" xfId="13311" xr:uid="{00000000-0005-0000-0000-000025330000}"/>
    <cellStyle name="Calculation 6 2 2 19 2" xfId="13312" xr:uid="{00000000-0005-0000-0000-000026330000}"/>
    <cellStyle name="Calculation 6 2 2 19 2 2" xfId="13313" xr:uid="{00000000-0005-0000-0000-000027330000}"/>
    <cellStyle name="Calculation 6 2 2 19 2 3" xfId="13314" xr:uid="{00000000-0005-0000-0000-000028330000}"/>
    <cellStyle name="Calculation 6 2 2 19 3" xfId="13315" xr:uid="{00000000-0005-0000-0000-000029330000}"/>
    <cellStyle name="Calculation 6 2 2 19 3 2" xfId="13316" xr:uid="{00000000-0005-0000-0000-00002A330000}"/>
    <cellStyle name="Calculation 6 2 2 19 4" xfId="13317" xr:uid="{00000000-0005-0000-0000-00002B330000}"/>
    <cellStyle name="Calculation 6 2 2 19 5" xfId="13318" xr:uid="{00000000-0005-0000-0000-00002C330000}"/>
    <cellStyle name="Calculation 6 2 2 2" xfId="13319" xr:uid="{00000000-0005-0000-0000-00002D330000}"/>
    <cellStyle name="Calculation 6 2 2 2 2" xfId="13320" xr:uid="{00000000-0005-0000-0000-00002E330000}"/>
    <cellStyle name="Calculation 6 2 2 2 2 2" xfId="13321" xr:uid="{00000000-0005-0000-0000-00002F330000}"/>
    <cellStyle name="Calculation 6 2 2 2 2 3" xfId="13322" xr:uid="{00000000-0005-0000-0000-000030330000}"/>
    <cellStyle name="Calculation 6 2 2 2 3" xfId="13323" xr:uid="{00000000-0005-0000-0000-000031330000}"/>
    <cellStyle name="Calculation 6 2 2 2 3 2" xfId="13324" xr:uid="{00000000-0005-0000-0000-000032330000}"/>
    <cellStyle name="Calculation 6 2 2 2 4" xfId="13325" xr:uid="{00000000-0005-0000-0000-000033330000}"/>
    <cellStyle name="Calculation 6 2 2 2 5" xfId="13326" xr:uid="{00000000-0005-0000-0000-000034330000}"/>
    <cellStyle name="Calculation 6 2 2 20" xfId="13327" xr:uid="{00000000-0005-0000-0000-000035330000}"/>
    <cellStyle name="Calculation 6 2 2 20 2" xfId="13328" xr:uid="{00000000-0005-0000-0000-000036330000}"/>
    <cellStyle name="Calculation 6 2 2 20 2 2" xfId="13329" xr:uid="{00000000-0005-0000-0000-000037330000}"/>
    <cellStyle name="Calculation 6 2 2 20 2 3" xfId="13330" xr:uid="{00000000-0005-0000-0000-000038330000}"/>
    <cellStyle name="Calculation 6 2 2 20 3" xfId="13331" xr:uid="{00000000-0005-0000-0000-000039330000}"/>
    <cellStyle name="Calculation 6 2 2 20 4" xfId="13332" xr:uid="{00000000-0005-0000-0000-00003A330000}"/>
    <cellStyle name="Calculation 6 2 2 20 5" xfId="13333" xr:uid="{00000000-0005-0000-0000-00003B330000}"/>
    <cellStyle name="Calculation 6 2 2 21" xfId="13334" xr:uid="{00000000-0005-0000-0000-00003C330000}"/>
    <cellStyle name="Calculation 6 2 2 21 2" xfId="13335" xr:uid="{00000000-0005-0000-0000-00003D330000}"/>
    <cellStyle name="Calculation 6 2 2 22" xfId="13336" xr:uid="{00000000-0005-0000-0000-00003E330000}"/>
    <cellStyle name="Calculation 6 2 2 22 2" xfId="13337" xr:uid="{00000000-0005-0000-0000-00003F330000}"/>
    <cellStyle name="Calculation 6 2 2 3" xfId="13338" xr:uid="{00000000-0005-0000-0000-000040330000}"/>
    <cellStyle name="Calculation 6 2 2 3 2" xfId="13339" xr:uid="{00000000-0005-0000-0000-000041330000}"/>
    <cellStyle name="Calculation 6 2 2 3 2 2" xfId="13340" xr:uid="{00000000-0005-0000-0000-000042330000}"/>
    <cellStyle name="Calculation 6 2 2 3 2 3" xfId="13341" xr:uid="{00000000-0005-0000-0000-000043330000}"/>
    <cellStyle name="Calculation 6 2 2 3 3" xfId="13342" xr:uid="{00000000-0005-0000-0000-000044330000}"/>
    <cellStyle name="Calculation 6 2 2 3 3 2" xfId="13343" xr:uid="{00000000-0005-0000-0000-000045330000}"/>
    <cellStyle name="Calculation 6 2 2 3 4" xfId="13344" xr:uid="{00000000-0005-0000-0000-000046330000}"/>
    <cellStyle name="Calculation 6 2 2 3 5" xfId="13345" xr:uid="{00000000-0005-0000-0000-000047330000}"/>
    <cellStyle name="Calculation 6 2 2 4" xfId="13346" xr:uid="{00000000-0005-0000-0000-000048330000}"/>
    <cellStyle name="Calculation 6 2 2 4 2" xfId="13347" xr:uid="{00000000-0005-0000-0000-000049330000}"/>
    <cellStyle name="Calculation 6 2 2 4 2 2" xfId="13348" xr:uid="{00000000-0005-0000-0000-00004A330000}"/>
    <cellStyle name="Calculation 6 2 2 4 2 3" xfId="13349" xr:uid="{00000000-0005-0000-0000-00004B330000}"/>
    <cellStyle name="Calculation 6 2 2 4 3" xfId="13350" xr:uid="{00000000-0005-0000-0000-00004C330000}"/>
    <cellStyle name="Calculation 6 2 2 4 3 2" xfId="13351" xr:uid="{00000000-0005-0000-0000-00004D330000}"/>
    <cellStyle name="Calculation 6 2 2 4 4" xfId="13352" xr:uid="{00000000-0005-0000-0000-00004E330000}"/>
    <cellStyle name="Calculation 6 2 2 4 5" xfId="13353" xr:uid="{00000000-0005-0000-0000-00004F330000}"/>
    <cellStyle name="Calculation 6 2 2 5" xfId="13354" xr:uid="{00000000-0005-0000-0000-000050330000}"/>
    <cellStyle name="Calculation 6 2 2 5 2" xfId="13355" xr:uid="{00000000-0005-0000-0000-000051330000}"/>
    <cellStyle name="Calculation 6 2 2 5 2 2" xfId="13356" xr:uid="{00000000-0005-0000-0000-000052330000}"/>
    <cellStyle name="Calculation 6 2 2 5 2 3" xfId="13357" xr:uid="{00000000-0005-0000-0000-000053330000}"/>
    <cellStyle name="Calculation 6 2 2 5 3" xfId="13358" xr:uid="{00000000-0005-0000-0000-000054330000}"/>
    <cellStyle name="Calculation 6 2 2 5 3 2" xfId="13359" xr:uid="{00000000-0005-0000-0000-000055330000}"/>
    <cellStyle name="Calculation 6 2 2 5 4" xfId="13360" xr:uid="{00000000-0005-0000-0000-000056330000}"/>
    <cellStyle name="Calculation 6 2 2 5 5" xfId="13361" xr:uid="{00000000-0005-0000-0000-000057330000}"/>
    <cellStyle name="Calculation 6 2 2 6" xfId="13362" xr:uid="{00000000-0005-0000-0000-000058330000}"/>
    <cellStyle name="Calculation 6 2 2 6 2" xfId="13363" xr:uid="{00000000-0005-0000-0000-000059330000}"/>
    <cellStyle name="Calculation 6 2 2 6 2 2" xfId="13364" xr:uid="{00000000-0005-0000-0000-00005A330000}"/>
    <cellStyle name="Calculation 6 2 2 6 2 3" xfId="13365" xr:uid="{00000000-0005-0000-0000-00005B330000}"/>
    <cellStyle name="Calculation 6 2 2 6 3" xfId="13366" xr:uid="{00000000-0005-0000-0000-00005C330000}"/>
    <cellStyle name="Calculation 6 2 2 6 3 2" xfId="13367" xr:uid="{00000000-0005-0000-0000-00005D330000}"/>
    <cellStyle name="Calculation 6 2 2 6 4" xfId="13368" xr:uid="{00000000-0005-0000-0000-00005E330000}"/>
    <cellStyle name="Calculation 6 2 2 6 5" xfId="13369" xr:uid="{00000000-0005-0000-0000-00005F330000}"/>
    <cellStyle name="Calculation 6 2 2 7" xfId="13370" xr:uid="{00000000-0005-0000-0000-000060330000}"/>
    <cellStyle name="Calculation 6 2 2 7 2" xfId="13371" xr:uid="{00000000-0005-0000-0000-000061330000}"/>
    <cellStyle name="Calculation 6 2 2 7 2 2" xfId="13372" xr:uid="{00000000-0005-0000-0000-000062330000}"/>
    <cellStyle name="Calculation 6 2 2 7 2 3" xfId="13373" xr:uid="{00000000-0005-0000-0000-000063330000}"/>
    <cellStyle name="Calculation 6 2 2 7 3" xfId="13374" xr:uid="{00000000-0005-0000-0000-000064330000}"/>
    <cellStyle name="Calculation 6 2 2 7 3 2" xfId="13375" xr:uid="{00000000-0005-0000-0000-000065330000}"/>
    <cellStyle name="Calculation 6 2 2 7 4" xfId="13376" xr:uid="{00000000-0005-0000-0000-000066330000}"/>
    <cellStyle name="Calculation 6 2 2 7 5" xfId="13377" xr:uid="{00000000-0005-0000-0000-000067330000}"/>
    <cellStyle name="Calculation 6 2 2 8" xfId="13378" xr:uid="{00000000-0005-0000-0000-000068330000}"/>
    <cellStyle name="Calculation 6 2 2 8 2" xfId="13379" xr:uid="{00000000-0005-0000-0000-000069330000}"/>
    <cellStyle name="Calculation 6 2 2 8 2 2" xfId="13380" xr:uid="{00000000-0005-0000-0000-00006A330000}"/>
    <cellStyle name="Calculation 6 2 2 8 2 3" xfId="13381" xr:uid="{00000000-0005-0000-0000-00006B330000}"/>
    <cellStyle name="Calculation 6 2 2 8 3" xfId="13382" xr:uid="{00000000-0005-0000-0000-00006C330000}"/>
    <cellStyle name="Calculation 6 2 2 8 3 2" xfId="13383" xr:uid="{00000000-0005-0000-0000-00006D330000}"/>
    <cellStyle name="Calculation 6 2 2 8 4" xfId="13384" xr:uid="{00000000-0005-0000-0000-00006E330000}"/>
    <cellStyle name="Calculation 6 2 2 8 5" xfId="13385" xr:uid="{00000000-0005-0000-0000-00006F330000}"/>
    <cellStyle name="Calculation 6 2 2 9" xfId="13386" xr:uid="{00000000-0005-0000-0000-000070330000}"/>
    <cellStyle name="Calculation 6 2 2 9 2" xfId="13387" xr:uid="{00000000-0005-0000-0000-000071330000}"/>
    <cellStyle name="Calculation 6 2 2 9 2 2" xfId="13388" xr:uid="{00000000-0005-0000-0000-000072330000}"/>
    <cellStyle name="Calculation 6 2 2 9 2 3" xfId="13389" xr:uid="{00000000-0005-0000-0000-000073330000}"/>
    <cellStyle name="Calculation 6 2 2 9 3" xfId="13390" xr:uid="{00000000-0005-0000-0000-000074330000}"/>
    <cellStyle name="Calculation 6 2 2 9 3 2" xfId="13391" xr:uid="{00000000-0005-0000-0000-000075330000}"/>
    <cellStyle name="Calculation 6 2 2 9 4" xfId="13392" xr:uid="{00000000-0005-0000-0000-000076330000}"/>
    <cellStyle name="Calculation 6 2 2 9 5" xfId="13393" xr:uid="{00000000-0005-0000-0000-000077330000}"/>
    <cellStyle name="Calculation 6 2 3" xfId="13394" xr:uid="{00000000-0005-0000-0000-000078330000}"/>
    <cellStyle name="Calculation 6 2 3 2" xfId="13395" xr:uid="{00000000-0005-0000-0000-000079330000}"/>
    <cellStyle name="Calculation 6 2 4" xfId="13396" xr:uid="{00000000-0005-0000-0000-00007A330000}"/>
    <cellStyle name="Calculation 6 2 4 2" xfId="13397" xr:uid="{00000000-0005-0000-0000-00007B330000}"/>
    <cellStyle name="Calculation 6 2 5" xfId="13398" xr:uid="{00000000-0005-0000-0000-00007C330000}"/>
    <cellStyle name="Calculation 6 2 6" xfId="13399" xr:uid="{00000000-0005-0000-0000-00007D330000}"/>
    <cellStyle name="Calculation 6 20" xfId="13400" xr:uid="{00000000-0005-0000-0000-00007E330000}"/>
    <cellStyle name="Calculation 6 20 2" xfId="13401" xr:uid="{00000000-0005-0000-0000-00007F330000}"/>
    <cellStyle name="Calculation 6 20 2 2" xfId="13402" xr:uid="{00000000-0005-0000-0000-000080330000}"/>
    <cellStyle name="Calculation 6 20 2 3" xfId="13403" xr:uid="{00000000-0005-0000-0000-000081330000}"/>
    <cellStyle name="Calculation 6 20 3" xfId="13404" xr:uid="{00000000-0005-0000-0000-000082330000}"/>
    <cellStyle name="Calculation 6 20 3 2" xfId="13405" xr:uid="{00000000-0005-0000-0000-000083330000}"/>
    <cellStyle name="Calculation 6 20 4" xfId="13406" xr:uid="{00000000-0005-0000-0000-000084330000}"/>
    <cellStyle name="Calculation 6 20 5" xfId="13407" xr:uid="{00000000-0005-0000-0000-000085330000}"/>
    <cellStyle name="Calculation 6 21" xfId="13408" xr:uid="{00000000-0005-0000-0000-000086330000}"/>
    <cellStyle name="Calculation 6 21 2" xfId="13409" xr:uid="{00000000-0005-0000-0000-000087330000}"/>
    <cellStyle name="Calculation 6 21 2 2" xfId="13410" xr:uid="{00000000-0005-0000-0000-000088330000}"/>
    <cellStyle name="Calculation 6 21 2 3" xfId="13411" xr:uid="{00000000-0005-0000-0000-000089330000}"/>
    <cellStyle name="Calculation 6 21 3" xfId="13412" xr:uid="{00000000-0005-0000-0000-00008A330000}"/>
    <cellStyle name="Calculation 6 21 3 2" xfId="13413" xr:uid="{00000000-0005-0000-0000-00008B330000}"/>
    <cellStyle name="Calculation 6 21 4" xfId="13414" xr:uid="{00000000-0005-0000-0000-00008C330000}"/>
    <cellStyle name="Calculation 6 21 5" xfId="13415" xr:uid="{00000000-0005-0000-0000-00008D330000}"/>
    <cellStyle name="Calculation 6 22" xfId="13416" xr:uid="{00000000-0005-0000-0000-00008E330000}"/>
    <cellStyle name="Calculation 6 22 2" xfId="13417" xr:uid="{00000000-0005-0000-0000-00008F330000}"/>
    <cellStyle name="Calculation 6 22 2 2" xfId="13418" xr:uid="{00000000-0005-0000-0000-000090330000}"/>
    <cellStyle name="Calculation 6 22 2 3" xfId="13419" xr:uid="{00000000-0005-0000-0000-000091330000}"/>
    <cellStyle name="Calculation 6 22 3" xfId="13420" xr:uid="{00000000-0005-0000-0000-000092330000}"/>
    <cellStyle name="Calculation 6 22 4" xfId="13421" xr:uid="{00000000-0005-0000-0000-000093330000}"/>
    <cellStyle name="Calculation 6 22 5" xfId="13422" xr:uid="{00000000-0005-0000-0000-000094330000}"/>
    <cellStyle name="Calculation 6 23" xfId="13423" xr:uid="{00000000-0005-0000-0000-000095330000}"/>
    <cellStyle name="Calculation 6 23 2" xfId="13424" xr:uid="{00000000-0005-0000-0000-000096330000}"/>
    <cellStyle name="Calculation 6 24" xfId="13425" xr:uid="{00000000-0005-0000-0000-000097330000}"/>
    <cellStyle name="Calculation 6 24 2" xfId="13426" xr:uid="{00000000-0005-0000-0000-000098330000}"/>
    <cellStyle name="Calculation 6 25" xfId="13427" xr:uid="{00000000-0005-0000-0000-000099330000}"/>
    <cellStyle name="Calculation 6 3" xfId="13428" xr:uid="{00000000-0005-0000-0000-00009A330000}"/>
    <cellStyle name="Calculation 6 3 10" xfId="13429" xr:uid="{00000000-0005-0000-0000-00009B330000}"/>
    <cellStyle name="Calculation 6 3 10 2" xfId="13430" xr:uid="{00000000-0005-0000-0000-00009C330000}"/>
    <cellStyle name="Calculation 6 3 10 2 2" xfId="13431" xr:uid="{00000000-0005-0000-0000-00009D330000}"/>
    <cellStyle name="Calculation 6 3 10 2 3" xfId="13432" xr:uid="{00000000-0005-0000-0000-00009E330000}"/>
    <cellStyle name="Calculation 6 3 10 3" xfId="13433" xr:uid="{00000000-0005-0000-0000-00009F330000}"/>
    <cellStyle name="Calculation 6 3 10 3 2" xfId="13434" xr:uid="{00000000-0005-0000-0000-0000A0330000}"/>
    <cellStyle name="Calculation 6 3 10 4" xfId="13435" xr:uid="{00000000-0005-0000-0000-0000A1330000}"/>
    <cellStyle name="Calculation 6 3 10 5" xfId="13436" xr:uid="{00000000-0005-0000-0000-0000A2330000}"/>
    <cellStyle name="Calculation 6 3 11" xfId="13437" xr:uid="{00000000-0005-0000-0000-0000A3330000}"/>
    <cellStyle name="Calculation 6 3 11 2" xfId="13438" xr:uid="{00000000-0005-0000-0000-0000A4330000}"/>
    <cellStyle name="Calculation 6 3 11 2 2" xfId="13439" xr:uid="{00000000-0005-0000-0000-0000A5330000}"/>
    <cellStyle name="Calculation 6 3 11 2 3" xfId="13440" xr:uid="{00000000-0005-0000-0000-0000A6330000}"/>
    <cellStyle name="Calculation 6 3 11 3" xfId="13441" xr:uid="{00000000-0005-0000-0000-0000A7330000}"/>
    <cellStyle name="Calculation 6 3 11 3 2" xfId="13442" xr:uid="{00000000-0005-0000-0000-0000A8330000}"/>
    <cellStyle name="Calculation 6 3 11 4" xfId="13443" xr:uid="{00000000-0005-0000-0000-0000A9330000}"/>
    <cellStyle name="Calculation 6 3 11 5" xfId="13444" xr:uid="{00000000-0005-0000-0000-0000AA330000}"/>
    <cellStyle name="Calculation 6 3 12" xfId="13445" xr:uid="{00000000-0005-0000-0000-0000AB330000}"/>
    <cellStyle name="Calculation 6 3 12 2" xfId="13446" xr:uid="{00000000-0005-0000-0000-0000AC330000}"/>
    <cellStyle name="Calculation 6 3 12 2 2" xfId="13447" xr:uid="{00000000-0005-0000-0000-0000AD330000}"/>
    <cellStyle name="Calculation 6 3 12 2 3" xfId="13448" xr:uid="{00000000-0005-0000-0000-0000AE330000}"/>
    <cellStyle name="Calculation 6 3 12 3" xfId="13449" xr:uid="{00000000-0005-0000-0000-0000AF330000}"/>
    <cellStyle name="Calculation 6 3 12 3 2" xfId="13450" xr:uid="{00000000-0005-0000-0000-0000B0330000}"/>
    <cellStyle name="Calculation 6 3 12 4" xfId="13451" xr:uid="{00000000-0005-0000-0000-0000B1330000}"/>
    <cellStyle name="Calculation 6 3 12 5" xfId="13452" xr:uid="{00000000-0005-0000-0000-0000B2330000}"/>
    <cellStyle name="Calculation 6 3 13" xfId="13453" xr:uid="{00000000-0005-0000-0000-0000B3330000}"/>
    <cellStyle name="Calculation 6 3 13 2" xfId="13454" xr:uid="{00000000-0005-0000-0000-0000B4330000}"/>
    <cellStyle name="Calculation 6 3 13 2 2" xfId="13455" xr:uid="{00000000-0005-0000-0000-0000B5330000}"/>
    <cellStyle name="Calculation 6 3 13 2 3" xfId="13456" xr:uid="{00000000-0005-0000-0000-0000B6330000}"/>
    <cellStyle name="Calculation 6 3 13 3" xfId="13457" xr:uid="{00000000-0005-0000-0000-0000B7330000}"/>
    <cellStyle name="Calculation 6 3 13 3 2" xfId="13458" xr:uid="{00000000-0005-0000-0000-0000B8330000}"/>
    <cellStyle name="Calculation 6 3 13 4" xfId="13459" xr:uid="{00000000-0005-0000-0000-0000B9330000}"/>
    <cellStyle name="Calculation 6 3 13 5" xfId="13460" xr:uid="{00000000-0005-0000-0000-0000BA330000}"/>
    <cellStyle name="Calculation 6 3 14" xfId="13461" xr:uid="{00000000-0005-0000-0000-0000BB330000}"/>
    <cellStyle name="Calculation 6 3 14 2" xfId="13462" xr:uid="{00000000-0005-0000-0000-0000BC330000}"/>
    <cellStyle name="Calculation 6 3 14 2 2" xfId="13463" xr:uid="{00000000-0005-0000-0000-0000BD330000}"/>
    <cellStyle name="Calculation 6 3 14 2 3" xfId="13464" xr:uid="{00000000-0005-0000-0000-0000BE330000}"/>
    <cellStyle name="Calculation 6 3 14 3" xfId="13465" xr:uid="{00000000-0005-0000-0000-0000BF330000}"/>
    <cellStyle name="Calculation 6 3 14 3 2" xfId="13466" xr:uid="{00000000-0005-0000-0000-0000C0330000}"/>
    <cellStyle name="Calculation 6 3 14 4" xfId="13467" xr:uid="{00000000-0005-0000-0000-0000C1330000}"/>
    <cellStyle name="Calculation 6 3 14 5" xfId="13468" xr:uid="{00000000-0005-0000-0000-0000C2330000}"/>
    <cellStyle name="Calculation 6 3 15" xfId="13469" xr:uid="{00000000-0005-0000-0000-0000C3330000}"/>
    <cellStyle name="Calculation 6 3 15 2" xfId="13470" xr:uid="{00000000-0005-0000-0000-0000C4330000}"/>
    <cellStyle name="Calculation 6 3 15 2 2" xfId="13471" xr:uid="{00000000-0005-0000-0000-0000C5330000}"/>
    <cellStyle name="Calculation 6 3 15 2 3" xfId="13472" xr:uid="{00000000-0005-0000-0000-0000C6330000}"/>
    <cellStyle name="Calculation 6 3 15 3" xfId="13473" xr:uid="{00000000-0005-0000-0000-0000C7330000}"/>
    <cellStyle name="Calculation 6 3 15 3 2" xfId="13474" xr:uid="{00000000-0005-0000-0000-0000C8330000}"/>
    <cellStyle name="Calculation 6 3 15 4" xfId="13475" xr:uid="{00000000-0005-0000-0000-0000C9330000}"/>
    <cellStyle name="Calculation 6 3 15 5" xfId="13476" xr:uid="{00000000-0005-0000-0000-0000CA330000}"/>
    <cellStyle name="Calculation 6 3 16" xfId="13477" xr:uid="{00000000-0005-0000-0000-0000CB330000}"/>
    <cellStyle name="Calculation 6 3 16 2" xfId="13478" xr:uid="{00000000-0005-0000-0000-0000CC330000}"/>
    <cellStyle name="Calculation 6 3 16 2 2" xfId="13479" xr:uid="{00000000-0005-0000-0000-0000CD330000}"/>
    <cellStyle name="Calculation 6 3 16 2 3" xfId="13480" xr:uid="{00000000-0005-0000-0000-0000CE330000}"/>
    <cellStyle name="Calculation 6 3 16 3" xfId="13481" xr:uid="{00000000-0005-0000-0000-0000CF330000}"/>
    <cellStyle name="Calculation 6 3 16 3 2" xfId="13482" xr:uid="{00000000-0005-0000-0000-0000D0330000}"/>
    <cellStyle name="Calculation 6 3 16 4" xfId="13483" xr:uid="{00000000-0005-0000-0000-0000D1330000}"/>
    <cellStyle name="Calculation 6 3 16 5" xfId="13484" xr:uid="{00000000-0005-0000-0000-0000D2330000}"/>
    <cellStyle name="Calculation 6 3 17" xfId="13485" xr:uid="{00000000-0005-0000-0000-0000D3330000}"/>
    <cellStyle name="Calculation 6 3 17 2" xfId="13486" xr:uid="{00000000-0005-0000-0000-0000D4330000}"/>
    <cellStyle name="Calculation 6 3 17 2 2" xfId="13487" xr:uid="{00000000-0005-0000-0000-0000D5330000}"/>
    <cellStyle name="Calculation 6 3 17 2 3" xfId="13488" xr:uid="{00000000-0005-0000-0000-0000D6330000}"/>
    <cellStyle name="Calculation 6 3 17 3" xfId="13489" xr:uid="{00000000-0005-0000-0000-0000D7330000}"/>
    <cellStyle name="Calculation 6 3 17 3 2" xfId="13490" xr:uid="{00000000-0005-0000-0000-0000D8330000}"/>
    <cellStyle name="Calculation 6 3 17 4" xfId="13491" xr:uid="{00000000-0005-0000-0000-0000D9330000}"/>
    <cellStyle name="Calculation 6 3 17 5" xfId="13492" xr:uid="{00000000-0005-0000-0000-0000DA330000}"/>
    <cellStyle name="Calculation 6 3 18" xfId="13493" xr:uid="{00000000-0005-0000-0000-0000DB330000}"/>
    <cellStyle name="Calculation 6 3 18 2" xfId="13494" xr:uid="{00000000-0005-0000-0000-0000DC330000}"/>
    <cellStyle name="Calculation 6 3 18 2 2" xfId="13495" xr:uid="{00000000-0005-0000-0000-0000DD330000}"/>
    <cellStyle name="Calculation 6 3 18 2 3" xfId="13496" xr:uid="{00000000-0005-0000-0000-0000DE330000}"/>
    <cellStyle name="Calculation 6 3 18 3" xfId="13497" xr:uid="{00000000-0005-0000-0000-0000DF330000}"/>
    <cellStyle name="Calculation 6 3 18 3 2" xfId="13498" xr:uid="{00000000-0005-0000-0000-0000E0330000}"/>
    <cellStyle name="Calculation 6 3 18 4" xfId="13499" xr:uid="{00000000-0005-0000-0000-0000E1330000}"/>
    <cellStyle name="Calculation 6 3 18 5" xfId="13500" xr:uid="{00000000-0005-0000-0000-0000E2330000}"/>
    <cellStyle name="Calculation 6 3 19" xfId="13501" xr:uid="{00000000-0005-0000-0000-0000E3330000}"/>
    <cellStyle name="Calculation 6 3 19 2" xfId="13502" xr:uid="{00000000-0005-0000-0000-0000E4330000}"/>
    <cellStyle name="Calculation 6 3 19 2 2" xfId="13503" xr:uid="{00000000-0005-0000-0000-0000E5330000}"/>
    <cellStyle name="Calculation 6 3 19 2 3" xfId="13504" xr:uid="{00000000-0005-0000-0000-0000E6330000}"/>
    <cellStyle name="Calculation 6 3 19 3" xfId="13505" xr:uid="{00000000-0005-0000-0000-0000E7330000}"/>
    <cellStyle name="Calculation 6 3 19 3 2" xfId="13506" xr:uid="{00000000-0005-0000-0000-0000E8330000}"/>
    <cellStyle name="Calculation 6 3 19 4" xfId="13507" xr:uid="{00000000-0005-0000-0000-0000E9330000}"/>
    <cellStyle name="Calculation 6 3 19 5" xfId="13508" xr:uid="{00000000-0005-0000-0000-0000EA330000}"/>
    <cellStyle name="Calculation 6 3 2" xfId="13509" xr:uid="{00000000-0005-0000-0000-0000EB330000}"/>
    <cellStyle name="Calculation 6 3 2 2" xfId="13510" xr:uid="{00000000-0005-0000-0000-0000EC330000}"/>
    <cellStyle name="Calculation 6 3 2 2 2" xfId="13511" xr:uid="{00000000-0005-0000-0000-0000ED330000}"/>
    <cellStyle name="Calculation 6 3 2 2 3" xfId="13512" xr:uid="{00000000-0005-0000-0000-0000EE330000}"/>
    <cellStyle name="Calculation 6 3 2 3" xfId="13513" xr:uid="{00000000-0005-0000-0000-0000EF330000}"/>
    <cellStyle name="Calculation 6 3 2 3 2" xfId="13514" xr:uid="{00000000-0005-0000-0000-0000F0330000}"/>
    <cellStyle name="Calculation 6 3 2 4" xfId="13515" xr:uid="{00000000-0005-0000-0000-0000F1330000}"/>
    <cellStyle name="Calculation 6 3 2 5" xfId="13516" xr:uid="{00000000-0005-0000-0000-0000F2330000}"/>
    <cellStyle name="Calculation 6 3 20" xfId="13517" xr:uid="{00000000-0005-0000-0000-0000F3330000}"/>
    <cellStyle name="Calculation 6 3 20 2" xfId="13518" xr:uid="{00000000-0005-0000-0000-0000F4330000}"/>
    <cellStyle name="Calculation 6 3 20 2 2" xfId="13519" xr:uid="{00000000-0005-0000-0000-0000F5330000}"/>
    <cellStyle name="Calculation 6 3 20 2 3" xfId="13520" xr:uid="{00000000-0005-0000-0000-0000F6330000}"/>
    <cellStyle name="Calculation 6 3 20 3" xfId="13521" xr:uid="{00000000-0005-0000-0000-0000F7330000}"/>
    <cellStyle name="Calculation 6 3 20 4" xfId="13522" xr:uid="{00000000-0005-0000-0000-0000F8330000}"/>
    <cellStyle name="Calculation 6 3 20 5" xfId="13523" xr:uid="{00000000-0005-0000-0000-0000F9330000}"/>
    <cellStyle name="Calculation 6 3 21" xfId="13524" xr:uid="{00000000-0005-0000-0000-0000FA330000}"/>
    <cellStyle name="Calculation 6 3 21 2" xfId="13525" xr:uid="{00000000-0005-0000-0000-0000FB330000}"/>
    <cellStyle name="Calculation 6 3 22" xfId="13526" xr:uid="{00000000-0005-0000-0000-0000FC330000}"/>
    <cellStyle name="Calculation 6 3 22 2" xfId="13527" xr:uid="{00000000-0005-0000-0000-0000FD330000}"/>
    <cellStyle name="Calculation 6 3 3" xfId="13528" xr:uid="{00000000-0005-0000-0000-0000FE330000}"/>
    <cellStyle name="Calculation 6 3 3 2" xfId="13529" xr:uid="{00000000-0005-0000-0000-0000FF330000}"/>
    <cellStyle name="Calculation 6 3 3 2 2" xfId="13530" xr:uid="{00000000-0005-0000-0000-000000340000}"/>
    <cellStyle name="Calculation 6 3 3 2 3" xfId="13531" xr:uid="{00000000-0005-0000-0000-000001340000}"/>
    <cellStyle name="Calculation 6 3 3 3" xfId="13532" xr:uid="{00000000-0005-0000-0000-000002340000}"/>
    <cellStyle name="Calculation 6 3 3 3 2" xfId="13533" xr:uid="{00000000-0005-0000-0000-000003340000}"/>
    <cellStyle name="Calculation 6 3 3 4" xfId="13534" xr:uid="{00000000-0005-0000-0000-000004340000}"/>
    <cellStyle name="Calculation 6 3 3 5" xfId="13535" xr:uid="{00000000-0005-0000-0000-000005340000}"/>
    <cellStyle name="Calculation 6 3 4" xfId="13536" xr:uid="{00000000-0005-0000-0000-000006340000}"/>
    <cellStyle name="Calculation 6 3 4 2" xfId="13537" xr:uid="{00000000-0005-0000-0000-000007340000}"/>
    <cellStyle name="Calculation 6 3 4 2 2" xfId="13538" xr:uid="{00000000-0005-0000-0000-000008340000}"/>
    <cellStyle name="Calculation 6 3 4 2 3" xfId="13539" xr:uid="{00000000-0005-0000-0000-000009340000}"/>
    <cellStyle name="Calculation 6 3 4 3" xfId="13540" xr:uid="{00000000-0005-0000-0000-00000A340000}"/>
    <cellStyle name="Calculation 6 3 4 3 2" xfId="13541" xr:uid="{00000000-0005-0000-0000-00000B340000}"/>
    <cellStyle name="Calculation 6 3 4 4" xfId="13542" xr:uid="{00000000-0005-0000-0000-00000C340000}"/>
    <cellStyle name="Calculation 6 3 4 5" xfId="13543" xr:uid="{00000000-0005-0000-0000-00000D340000}"/>
    <cellStyle name="Calculation 6 3 5" xfId="13544" xr:uid="{00000000-0005-0000-0000-00000E340000}"/>
    <cellStyle name="Calculation 6 3 5 2" xfId="13545" xr:uid="{00000000-0005-0000-0000-00000F340000}"/>
    <cellStyle name="Calculation 6 3 5 2 2" xfId="13546" xr:uid="{00000000-0005-0000-0000-000010340000}"/>
    <cellStyle name="Calculation 6 3 5 2 3" xfId="13547" xr:uid="{00000000-0005-0000-0000-000011340000}"/>
    <cellStyle name="Calculation 6 3 5 3" xfId="13548" xr:uid="{00000000-0005-0000-0000-000012340000}"/>
    <cellStyle name="Calculation 6 3 5 3 2" xfId="13549" xr:uid="{00000000-0005-0000-0000-000013340000}"/>
    <cellStyle name="Calculation 6 3 5 4" xfId="13550" xr:uid="{00000000-0005-0000-0000-000014340000}"/>
    <cellStyle name="Calculation 6 3 5 5" xfId="13551" xr:uid="{00000000-0005-0000-0000-000015340000}"/>
    <cellStyle name="Calculation 6 3 6" xfId="13552" xr:uid="{00000000-0005-0000-0000-000016340000}"/>
    <cellStyle name="Calculation 6 3 6 2" xfId="13553" xr:uid="{00000000-0005-0000-0000-000017340000}"/>
    <cellStyle name="Calculation 6 3 6 2 2" xfId="13554" xr:uid="{00000000-0005-0000-0000-000018340000}"/>
    <cellStyle name="Calculation 6 3 6 2 3" xfId="13555" xr:uid="{00000000-0005-0000-0000-000019340000}"/>
    <cellStyle name="Calculation 6 3 6 3" xfId="13556" xr:uid="{00000000-0005-0000-0000-00001A340000}"/>
    <cellStyle name="Calculation 6 3 6 3 2" xfId="13557" xr:uid="{00000000-0005-0000-0000-00001B340000}"/>
    <cellStyle name="Calculation 6 3 6 4" xfId="13558" xr:uid="{00000000-0005-0000-0000-00001C340000}"/>
    <cellStyle name="Calculation 6 3 6 5" xfId="13559" xr:uid="{00000000-0005-0000-0000-00001D340000}"/>
    <cellStyle name="Calculation 6 3 7" xfId="13560" xr:uid="{00000000-0005-0000-0000-00001E340000}"/>
    <cellStyle name="Calculation 6 3 7 2" xfId="13561" xr:uid="{00000000-0005-0000-0000-00001F340000}"/>
    <cellStyle name="Calculation 6 3 7 2 2" xfId="13562" xr:uid="{00000000-0005-0000-0000-000020340000}"/>
    <cellStyle name="Calculation 6 3 7 2 3" xfId="13563" xr:uid="{00000000-0005-0000-0000-000021340000}"/>
    <cellStyle name="Calculation 6 3 7 3" xfId="13564" xr:uid="{00000000-0005-0000-0000-000022340000}"/>
    <cellStyle name="Calculation 6 3 7 3 2" xfId="13565" xr:uid="{00000000-0005-0000-0000-000023340000}"/>
    <cellStyle name="Calculation 6 3 7 4" xfId="13566" xr:uid="{00000000-0005-0000-0000-000024340000}"/>
    <cellStyle name="Calculation 6 3 7 5" xfId="13567" xr:uid="{00000000-0005-0000-0000-000025340000}"/>
    <cellStyle name="Calculation 6 3 8" xfId="13568" xr:uid="{00000000-0005-0000-0000-000026340000}"/>
    <cellStyle name="Calculation 6 3 8 2" xfId="13569" xr:uid="{00000000-0005-0000-0000-000027340000}"/>
    <cellStyle name="Calculation 6 3 8 2 2" xfId="13570" xr:uid="{00000000-0005-0000-0000-000028340000}"/>
    <cellStyle name="Calculation 6 3 8 2 3" xfId="13571" xr:uid="{00000000-0005-0000-0000-000029340000}"/>
    <cellStyle name="Calculation 6 3 8 3" xfId="13572" xr:uid="{00000000-0005-0000-0000-00002A340000}"/>
    <cellStyle name="Calculation 6 3 8 3 2" xfId="13573" xr:uid="{00000000-0005-0000-0000-00002B340000}"/>
    <cellStyle name="Calculation 6 3 8 4" xfId="13574" xr:uid="{00000000-0005-0000-0000-00002C340000}"/>
    <cellStyle name="Calculation 6 3 8 5" xfId="13575" xr:uid="{00000000-0005-0000-0000-00002D340000}"/>
    <cellStyle name="Calculation 6 3 9" xfId="13576" xr:uid="{00000000-0005-0000-0000-00002E340000}"/>
    <cellStyle name="Calculation 6 3 9 2" xfId="13577" xr:uid="{00000000-0005-0000-0000-00002F340000}"/>
    <cellStyle name="Calculation 6 3 9 2 2" xfId="13578" xr:uid="{00000000-0005-0000-0000-000030340000}"/>
    <cellStyle name="Calculation 6 3 9 2 3" xfId="13579" xr:uid="{00000000-0005-0000-0000-000031340000}"/>
    <cellStyle name="Calculation 6 3 9 3" xfId="13580" xr:uid="{00000000-0005-0000-0000-000032340000}"/>
    <cellStyle name="Calculation 6 3 9 3 2" xfId="13581" xr:uid="{00000000-0005-0000-0000-000033340000}"/>
    <cellStyle name="Calculation 6 3 9 4" xfId="13582" xr:uid="{00000000-0005-0000-0000-000034340000}"/>
    <cellStyle name="Calculation 6 3 9 5" xfId="13583" xr:uid="{00000000-0005-0000-0000-000035340000}"/>
    <cellStyle name="Calculation 6 4" xfId="13584" xr:uid="{00000000-0005-0000-0000-000036340000}"/>
    <cellStyle name="Calculation 6 4 2" xfId="13585" xr:uid="{00000000-0005-0000-0000-000037340000}"/>
    <cellStyle name="Calculation 6 4 2 2" xfId="13586" xr:uid="{00000000-0005-0000-0000-000038340000}"/>
    <cellStyle name="Calculation 6 4 2 3" xfId="13587" xr:uid="{00000000-0005-0000-0000-000039340000}"/>
    <cellStyle name="Calculation 6 4 3" xfId="13588" xr:uid="{00000000-0005-0000-0000-00003A340000}"/>
    <cellStyle name="Calculation 6 4 3 2" xfId="13589" xr:uid="{00000000-0005-0000-0000-00003B340000}"/>
    <cellStyle name="Calculation 6 4 4" xfId="13590" xr:uid="{00000000-0005-0000-0000-00003C340000}"/>
    <cellStyle name="Calculation 6 4 5" xfId="13591" xr:uid="{00000000-0005-0000-0000-00003D340000}"/>
    <cellStyle name="Calculation 6 5" xfId="13592" xr:uid="{00000000-0005-0000-0000-00003E340000}"/>
    <cellStyle name="Calculation 6 5 2" xfId="13593" xr:uid="{00000000-0005-0000-0000-00003F340000}"/>
    <cellStyle name="Calculation 6 5 2 2" xfId="13594" xr:uid="{00000000-0005-0000-0000-000040340000}"/>
    <cellStyle name="Calculation 6 5 2 3" xfId="13595" xr:uid="{00000000-0005-0000-0000-000041340000}"/>
    <cellStyle name="Calculation 6 5 3" xfId="13596" xr:uid="{00000000-0005-0000-0000-000042340000}"/>
    <cellStyle name="Calculation 6 5 3 2" xfId="13597" xr:uid="{00000000-0005-0000-0000-000043340000}"/>
    <cellStyle name="Calculation 6 5 4" xfId="13598" xr:uid="{00000000-0005-0000-0000-000044340000}"/>
    <cellStyle name="Calculation 6 5 5" xfId="13599" xr:uid="{00000000-0005-0000-0000-000045340000}"/>
    <cellStyle name="Calculation 6 6" xfId="13600" xr:uid="{00000000-0005-0000-0000-000046340000}"/>
    <cellStyle name="Calculation 6 6 2" xfId="13601" xr:uid="{00000000-0005-0000-0000-000047340000}"/>
    <cellStyle name="Calculation 6 6 2 2" xfId="13602" xr:uid="{00000000-0005-0000-0000-000048340000}"/>
    <cellStyle name="Calculation 6 6 2 3" xfId="13603" xr:uid="{00000000-0005-0000-0000-000049340000}"/>
    <cellStyle name="Calculation 6 6 3" xfId="13604" xr:uid="{00000000-0005-0000-0000-00004A340000}"/>
    <cellStyle name="Calculation 6 6 3 2" xfId="13605" xr:uid="{00000000-0005-0000-0000-00004B340000}"/>
    <cellStyle name="Calculation 6 6 4" xfId="13606" xr:uid="{00000000-0005-0000-0000-00004C340000}"/>
    <cellStyle name="Calculation 6 6 5" xfId="13607" xr:uid="{00000000-0005-0000-0000-00004D340000}"/>
    <cellStyle name="Calculation 6 7" xfId="13608" xr:uid="{00000000-0005-0000-0000-00004E340000}"/>
    <cellStyle name="Calculation 6 7 2" xfId="13609" xr:uid="{00000000-0005-0000-0000-00004F340000}"/>
    <cellStyle name="Calculation 6 7 2 2" xfId="13610" xr:uid="{00000000-0005-0000-0000-000050340000}"/>
    <cellStyle name="Calculation 6 7 2 3" xfId="13611" xr:uid="{00000000-0005-0000-0000-000051340000}"/>
    <cellStyle name="Calculation 6 7 3" xfId="13612" xr:uid="{00000000-0005-0000-0000-000052340000}"/>
    <cellStyle name="Calculation 6 7 3 2" xfId="13613" xr:uid="{00000000-0005-0000-0000-000053340000}"/>
    <cellStyle name="Calculation 6 7 4" xfId="13614" xr:uid="{00000000-0005-0000-0000-000054340000}"/>
    <cellStyle name="Calculation 6 7 5" xfId="13615" xr:uid="{00000000-0005-0000-0000-000055340000}"/>
    <cellStyle name="Calculation 6 8" xfId="13616" xr:uid="{00000000-0005-0000-0000-000056340000}"/>
    <cellStyle name="Calculation 6 8 2" xfId="13617" xr:uid="{00000000-0005-0000-0000-000057340000}"/>
    <cellStyle name="Calculation 6 8 2 2" xfId="13618" xr:uid="{00000000-0005-0000-0000-000058340000}"/>
    <cellStyle name="Calculation 6 8 2 3" xfId="13619" xr:uid="{00000000-0005-0000-0000-000059340000}"/>
    <cellStyle name="Calculation 6 8 3" xfId="13620" xr:uid="{00000000-0005-0000-0000-00005A340000}"/>
    <cellStyle name="Calculation 6 8 3 2" xfId="13621" xr:uid="{00000000-0005-0000-0000-00005B340000}"/>
    <cellStyle name="Calculation 6 8 4" xfId="13622" xr:uid="{00000000-0005-0000-0000-00005C340000}"/>
    <cellStyle name="Calculation 6 8 5" xfId="13623" xr:uid="{00000000-0005-0000-0000-00005D340000}"/>
    <cellStyle name="Calculation 6 9" xfId="13624" xr:uid="{00000000-0005-0000-0000-00005E340000}"/>
    <cellStyle name="Calculation 6 9 2" xfId="13625" xr:uid="{00000000-0005-0000-0000-00005F340000}"/>
    <cellStyle name="Calculation 6 9 2 2" xfId="13626" xr:uid="{00000000-0005-0000-0000-000060340000}"/>
    <cellStyle name="Calculation 6 9 2 3" xfId="13627" xr:uid="{00000000-0005-0000-0000-000061340000}"/>
    <cellStyle name="Calculation 6 9 3" xfId="13628" xr:uid="{00000000-0005-0000-0000-000062340000}"/>
    <cellStyle name="Calculation 6 9 3 2" xfId="13629" xr:uid="{00000000-0005-0000-0000-000063340000}"/>
    <cellStyle name="Calculation 6 9 4" xfId="13630" xr:uid="{00000000-0005-0000-0000-000064340000}"/>
    <cellStyle name="Calculation 6 9 5" xfId="13631" xr:uid="{00000000-0005-0000-0000-000065340000}"/>
    <cellStyle name="Calculation 7" xfId="13632" xr:uid="{00000000-0005-0000-0000-000066340000}"/>
    <cellStyle name="Calculation 7 10" xfId="13633" xr:uid="{00000000-0005-0000-0000-000067340000}"/>
    <cellStyle name="Calculation 7 10 10" xfId="13634" xr:uid="{00000000-0005-0000-0000-000068340000}"/>
    <cellStyle name="Calculation 7 10 10 2" xfId="13635" xr:uid="{00000000-0005-0000-0000-000069340000}"/>
    <cellStyle name="Calculation 7 10 10 2 2" xfId="13636" xr:uid="{00000000-0005-0000-0000-00006A340000}"/>
    <cellStyle name="Calculation 7 10 10 2 3" xfId="13637" xr:uid="{00000000-0005-0000-0000-00006B340000}"/>
    <cellStyle name="Calculation 7 10 10 3" xfId="13638" xr:uid="{00000000-0005-0000-0000-00006C340000}"/>
    <cellStyle name="Calculation 7 10 10 3 2" xfId="13639" xr:uid="{00000000-0005-0000-0000-00006D340000}"/>
    <cellStyle name="Calculation 7 10 10 4" xfId="13640" xr:uid="{00000000-0005-0000-0000-00006E340000}"/>
    <cellStyle name="Calculation 7 10 10 5" xfId="13641" xr:uid="{00000000-0005-0000-0000-00006F340000}"/>
    <cellStyle name="Calculation 7 10 11" xfId="13642" xr:uid="{00000000-0005-0000-0000-000070340000}"/>
    <cellStyle name="Calculation 7 10 11 2" xfId="13643" xr:uid="{00000000-0005-0000-0000-000071340000}"/>
    <cellStyle name="Calculation 7 10 11 2 2" xfId="13644" xr:uid="{00000000-0005-0000-0000-000072340000}"/>
    <cellStyle name="Calculation 7 10 11 2 3" xfId="13645" xr:uid="{00000000-0005-0000-0000-000073340000}"/>
    <cellStyle name="Calculation 7 10 11 3" xfId="13646" xr:uid="{00000000-0005-0000-0000-000074340000}"/>
    <cellStyle name="Calculation 7 10 11 3 2" xfId="13647" xr:uid="{00000000-0005-0000-0000-000075340000}"/>
    <cellStyle name="Calculation 7 10 11 4" xfId="13648" xr:uid="{00000000-0005-0000-0000-000076340000}"/>
    <cellStyle name="Calculation 7 10 11 5" xfId="13649" xr:uid="{00000000-0005-0000-0000-000077340000}"/>
    <cellStyle name="Calculation 7 10 12" xfId="13650" xr:uid="{00000000-0005-0000-0000-000078340000}"/>
    <cellStyle name="Calculation 7 10 12 2" xfId="13651" xr:uid="{00000000-0005-0000-0000-000079340000}"/>
    <cellStyle name="Calculation 7 10 12 2 2" xfId="13652" xr:uid="{00000000-0005-0000-0000-00007A340000}"/>
    <cellStyle name="Calculation 7 10 12 2 3" xfId="13653" xr:uid="{00000000-0005-0000-0000-00007B340000}"/>
    <cellStyle name="Calculation 7 10 12 3" xfId="13654" xr:uid="{00000000-0005-0000-0000-00007C340000}"/>
    <cellStyle name="Calculation 7 10 12 3 2" xfId="13655" xr:uid="{00000000-0005-0000-0000-00007D340000}"/>
    <cellStyle name="Calculation 7 10 12 4" xfId="13656" xr:uid="{00000000-0005-0000-0000-00007E340000}"/>
    <cellStyle name="Calculation 7 10 12 5" xfId="13657" xr:uid="{00000000-0005-0000-0000-00007F340000}"/>
    <cellStyle name="Calculation 7 10 13" xfId="13658" xr:uid="{00000000-0005-0000-0000-000080340000}"/>
    <cellStyle name="Calculation 7 10 13 2" xfId="13659" xr:uid="{00000000-0005-0000-0000-000081340000}"/>
    <cellStyle name="Calculation 7 10 13 2 2" xfId="13660" xr:uid="{00000000-0005-0000-0000-000082340000}"/>
    <cellStyle name="Calculation 7 10 13 2 3" xfId="13661" xr:uid="{00000000-0005-0000-0000-000083340000}"/>
    <cellStyle name="Calculation 7 10 13 3" xfId="13662" xr:uid="{00000000-0005-0000-0000-000084340000}"/>
    <cellStyle name="Calculation 7 10 13 3 2" xfId="13663" xr:uid="{00000000-0005-0000-0000-000085340000}"/>
    <cellStyle name="Calculation 7 10 13 4" xfId="13664" xr:uid="{00000000-0005-0000-0000-000086340000}"/>
    <cellStyle name="Calculation 7 10 13 5" xfId="13665" xr:uid="{00000000-0005-0000-0000-000087340000}"/>
    <cellStyle name="Calculation 7 10 14" xfId="13666" xr:uid="{00000000-0005-0000-0000-000088340000}"/>
    <cellStyle name="Calculation 7 10 14 2" xfId="13667" xr:uid="{00000000-0005-0000-0000-000089340000}"/>
    <cellStyle name="Calculation 7 10 14 2 2" xfId="13668" xr:uid="{00000000-0005-0000-0000-00008A340000}"/>
    <cellStyle name="Calculation 7 10 14 2 3" xfId="13669" xr:uid="{00000000-0005-0000-0000-00008B340000}"/>
    <cellStyle name="Calculation 7 10 14 3" xfId="13670" xr:uid="{00000000-0005-0000-0000-00008C340000}"/>
    <cellStyle name="Calculation 7 10 14 3 2" xfId="13671" xr:uid="{00000000-0005-0000-0000-00008D340000}"/>
    <cellStyle name="Calculation 7 10 14 4" xfId="13672" xr:uid="{00000000-0005-0000-0000-00008E340000}"/>
    <cellStyle name="Calculation 7 10 14 5" xfId="13673" xr:uid="{00000000-0005-0000-0000-00008F340000}"/>
    <cellStyle name="Calculation 7 10 15" xfId="13674" xr:uid="{00000000-0005-0000-0000-000090340000}"/>
    <cellStyle name="Calculation 7 10 15 2" xfId="13675" xr:uid="{00000000-0005-0000-0000-000091340000}"/>
    <cellStyle name="Calculation 7 10 15 2 2" xfId="13676" xr:uid="{00000000-0005-0000-0000-000092340000}"/>
    <cellStyle name="Calculation 7 10 15 2 3" xfId="13677" xr:uid="{00000000-0005-0000-0000-000093340000}"/>
    <cellStyle name="Calculation 7 10 15 3" xfId="13678" xr:uid="{00000000-0005-0000-0000-000094340000}"/>
    <cellStyle name="Calculation 7 10 15 3 2" xfId="13679" xr:uid="{00000000-0005-0000-0000-000095340000}"/>
    <cellStyle name="Calculation 7 10 15 4" xfId="13680" xr:uid="{00000000-0005-0000-0000-000096340000}"/>
    <cellStyle name="Calculation 7 10 15 5" xfId="13681" xr:uid="{00000000-0005-0000-0000-000097340000}"/>
    <cellStyle name="Calculation 7 10 16" xfId="13682" xr:uid="{00000000-0005-0000-0000-000098340000}"/>
    <cellStyle name="Calculation 7 10 16 2" xfId="13683" xr:uid="{00000000-0005-0000-0000-000099340000}"/>
    <cellStyle name="Calculation 7 10 16 2 2" xfId="13684" xr:uid="{00000000-0005-0000-0000-00009A340000}"/>
    <cellStyle name="Calculation 7 10 16 2 3" xfId="13685" xr:uid="{00000000-0005-0000-0000-00009B340000}"/>
    <cellStyle name="Calculation 7 10 16 3" xfId="13686" xr:uid="{00000000-0005-0000-0000-00009C340000}"/>
    <cellStyle name="Calculation 7 10 16 3 2" xfId="13687" xr:uid="{00000000-0005-0000-0000-00009D340000}"/>
    <cellStyle name="Calculation 7 10 16 4" xfId="13688" xr:uid="{00000000-0005-0000-0000-00009E340000}"/>
    <cellStyle name="Calculation 7 10 16 5" xfId="13689" xr:uid="{00000000-0005-0000-0000-00009F340000}"/>
    <cellStyle name="Calculation 7 10 17" xfId="13690" xr:uid="{00000000-0005-0000-0000-0000A0340000}"/>
    <cellStyle name="Calculation 7 10 17 2" xfId="13691" xr:uid="{00000000-0005-0000-0000-0000A1340000}"/>
    <cellStyle name="Calculation 7 10 17 2 2" xfId="13692" xr:uid="{00000000-0005-0000-0000-0000A2340000}"/>
    <cellStyle name="Calculation 7 10 17 2 3" xfId="13693" xr:uid="{00000000-0005-0000-0000-0000A3340000}"/>
    <cellStyle name="Calculation 7 10 17 3" xfId="13694" xr:uid="{00000000-0005-0000-0000-0000A4340000}"/>
    <cellStyle name="Calculation 7 10 17 3 2" xfId="13695" xr:uid="{00000000-0005-0000-0000-0000A5340000}"/>
    <cellStyle name="Calculation 7 10 17 4" xfId="13696" xr:uid="{00000000-0005-0000-0000-0000A6340000}"/>
    <cellStyle name="Calculation 7 10 17 5" xfId="13697" xr:uid="{00000000-0005-0000-0000-0000A7340000}"/>
    <cellStyle name="Calculation 7 10 18" xfId="13698" xr:uid="{00000000-0005-0000-0000-0000A8340000}"/>
    <cellStyle name="Calculation 7 10 18 2" xfId="13699" xr:uid="{00000000-0005-0000-0000-0000A9340000}"/>
    <cellStyle name="Calculation 7 10 18 2 2" xfId="13700" xr:uid="{00000000-0005-0000-0000-0000AA340000}"/>
    <cellStyle name="Calculation 7 10 18 2 3" xfId="13701" xr:uid="{00000000-0005-0000-0000-0000AB340000}"/>
    <cellStyle name="Calculation 7 10 18 3" xfId="13702" xr:uid="{00000000-0005-0000-0000-0000AC340000}"/>
    <cellStyle name="Calculation 7 10 18 3 2" xfId="13703" xr:uid="{00000000-0005-0000-0000-0000AD340000}"/>
    <cellStyle name="Calculation 7 10 18 4" xfId="13704" xr:uid="{00000000-0005-0000-0000-0000AE340000}"/>
    <cellStyle name="Calculation 7 10 18 5" xfId="13705" xr:uid="{00000000-0005-0000-0000-0000AF340000}"/>
    <cellStyle name="Calculation 7 10 19" xfId="13706" xr:uid="{00000000-0005-0000-0000-0000B0340000}"/>
    <cellStyle name="Calculation 7 10 19 2" xfId="13707" xr:uid="{00000000-0005-0000-0000-0000B1340000}"/>
    <cellStyle name="Calculation 7 10 19 2 2" xfId="13708" xr:uid="{00000000-0005-0000-0000-0000B2340000}"/>
    <cellStyle name="Calculation 7 10 19 2 3" xfId="13709" xr:uid="{00000000-0005-0000-0000-0000B3340000}"/>
    <cellStyle name="Calculation 7 10 19 3" xfId="13710" xr:uid="{00000000-0005-0000-0000-0000B4340000}"/>
    <cellStyle name="Calculation 7 10 19 3 2" xfId="13711" xr:uid="{00000000-0005-0000-0000-0000B5340000}"/>
    <cellStyle name="Calculation 7 10 19 4" xfId="13712" xr:uid="{00000000-0005-0000-0000-0000B6340000}"/>
    <cellStyle name="Calculation 7 10 19 5" xfId="13713" xr:uid="{00000000-0005-0000-0000-0000B7340000}"/>
    <cellStyle name="Calculation 7 10 2" xfId="13714" xr:uid="{00000000-0005-0000-0000-0000B8340000}"/>
    <cellStyle name="Calculation 7 10 2 2" xfId="13715" xr:uid="{00000000-0005-0000-0000-0000B9340000}"/>
    <cellStyle name="Calculation 7 10 2 2 2" xfId="13716" xr:uid="{00000000-0005-0000-0000-0000BA340000}"/>
    <cellStyle name="Calculation 7 10 2 2 3" xfId="13717" xr:uid="{00000000-0005-0000-0000-0000BB340000}"/>
    <cellStyle name="Calculation 7 10 2 3" xfId="13718" xr:uid="{00000000-0005-0000-0000-0000BC340000}"/>
    <cellStyle name="Calculation 7 10 2 3 2" xfId="13719" xr:uid="{00000000-0005-0000-0000-0000BD340000}"/>
    <cellStyle name="Calculation 7 10 2 4" xfId="13720" xr:uid="{00000000-0005-0000-0000-0000BE340000}"/>
    <cellStyle name="Calculation 7 10 2 5" xfId="13721" xr:uid="{00000000-0005-0000-0000-0000BF340000}"/>
    <cellStyle name="Calculation 7 10 20" xfId="13722" xr:uid="{00000000-0005-0000-0000-0000C0340000}"/>
    <cellStyle name="Calculation 7 10 20 2" xfId="13723" xr:uid="{00000000-0005-0000-0000-0000C1340000}"/>
    <cellStyle name="Calculation 7 10 20 2 2" xfId="13724" xr:uid="{00000000-0005-0000-0000-0000C2340000}"/>
    <cellStyle name="Calculation 7 10 20 2 3" xfId="13725" xr:uid="{00000000-0005-0000-0000-0000C3340000}"/>
    <cellStyle name="Calculation 7 10 20 3" xfId="13726" xr:uid="{00000000-0005-0000-0000-0000C4340000}"/>
    <cellStyle name="Calculation 7 10 20 4" xfId="13727" xr:uid="{00000000-0005-0000-0000-0000C5340000}"/>
    <cellStyle name="Calculation 7 10 20 5" xfId="13728" xr:uid="{00000000-0005-0000-0000-0000C6340000}"/>
    <cellStyle name="Calculation 7 10 21" xfId="13729" xr:uid="{00000000-0005-0000-0000-0000C7340000}"/>
    <cellStyle name="Calculation 7 10 21 2" xfId="13730" xr:uid="{00000000-0005-0000-0000-0000C8340000}"/>
    <cellStyle name="Calculation 7 10 22" xfId="13731" xr:uid="{00000000-0005-0000-0000-0000C9340000}"/>
    <cellStyle name="Calculation 7 10 22 2" xfId="13732" xr:uid="{00000000-0005-0000-0000-0000CA340000}"/>
    <cellStyle name="Calculation 7 10 3" xfId="13733" xr:uid="{00000000-0005-0000-0000-0000CB340000}"/>
    <cellStyle name="Calculation 7 10 3 2" xfId="13734" xr:uid="{00000000-0005-0000-0000-0000CC340000}"/>
    <cellStyle name="Calculation 7 10 3 2 2" xfId="13735" xr:uid="{00000000-0005-0000-0000-0000CD340000}"/>
    <cellStyle name="Calculation 7 10 3 2 3" xfId="13736" xr:uid="{00000000-0005-0000-0000-0000CE340000}"/>
    <cellStyle name="Calculation 7 10 3 3" xfId="13737" xr:uid="{00000000-0005-0000-0000-0000CF340000}"/>
    <cellStyle name="Calculation 7 10 3 3 2" xfId="13738" xr:uid="{00000000-0005-0000-0000-0000D0340000}"/>
    <cellStyle name="Calculation 7 10 3 4" xfId="13739" xr:uid="{00000000-0005-0000-0000-0000D1340000}"/>
    <cellStyle name="Calculation 7 10 3 5" xfId="13740" xr:uid="{00000000-0005-0000-0000-0000D2340000}"/>
    <cellStyle name="Calculation 7 10 4" xfId="13741" xr:uid="{00000000-0005-0000-0000-0000D3340000}"/>
    <cellStyle name="Calculation 7 10 4 2" xfId="13742" xr:uid="{00000000-0005-0000-0000-0000D4340000}"/>
    <cellStyle name="Calculation 7 10 4 2 2" xfId="13743" xr:uid="{00000000-0005-0000-0000-0000D5340000}"/>
    <cellStyle name="Calculation 7 10 4 2 3" xfId="13744" xr:uid="{00000000-0005-0000-0000-0000D6340000}"/>
    <cellStyle name="Calculation 7 10 4 3" xfId="13745" xr:uid="{00000000-0005-0000-0000-0000D7340000}"/>
    <cellStyle name="Calculation 7 10 4 3 2" xfId="13746" xr:uid="{00000000-0005-0000-0000-0000D8340000}"/>
    <cellStyle name="Calculation 7 10 4 4" xfId="13747" xr:uid="{00000000-0005-0000-0000-0000D9340000}"/>
    <cellStyle name="Calculation 7 10 4 5" xfId="13748" xr:uid="{00000000-0005-0000-0000-0000DA340000}"/>
    <cellStyle name="Calculation 7 10 5" xfId="13749" xr:uid="{00000000-0005-0000-0000-0000DB340000}"/>
    <cellStyle name="Calculation 7 10 5 2" xfId="13750" xr:uid="{00000000-0005-0000-0000-0000DC340000}"/>
    <cellStyle name="Calculation 7 10 5 2 2" xfId="13751" xr:uid="{00000000-0005-0000-0000-0000DD340000}"/>
    <cellStyle name="Calculation 7 10 5 2 3" xfId="13752" xr:uid="{00000000-0005-0000-0000-0000DE340000}"/>
    <cellStyle name="Calculation 7 10 5 3" xfId="13753" xr:uid="{00000000-0005-0000-0000-0000DF340000}"/>
    <cellStyle name="Calculation 7 10 5 3 2" xfId="13754" xr:uid="{00000000-0005-0000-0000-0000E0340000}"/>
    <cellStyle name="Calculation 7 10 5 4" xfId="13755" xr:uid="{00000000-0005-0000-0000-0000E1340000}"/>
    <cellStyle name="Calculation 7 10 5 5" xfId="13756" xr:uid="{00000000-0005-0000-0000-0000E2340000}"/>
    <cellStyle name="Calculation 7 10 6" xfId="13757" xr:uid="{00000000-0005-0000-0000-0000E3340000}"/>
    <cellStyle name="Calculation 7 10 6 2" xfId="13758" xr:uid="{00000000-0005-0000-0000-0000E4340000}"/>
    <cellStyle name="Calculation 7 10 6 2 2" xfId="13759" xr:uid="{00000000-0005-0000-0000-0000E5340000}"/>
    <cellStyle name="Calculation 7 10 6 2 3" xfId="13760" xr:uid="{00000000-0005-0000-0000-0000E6340000}"/>
    <cellStyle name="Calculation 7 10 6 3" xfId="13761" xr:uid="{00000000-0005-0000-0000-0000E7340000}"/>
    <cellStyle name="Calculation 7 10 6 3 2" xfId="13762" xr:uid="{00000000-0005-0000-0000-0000E8340000}"/>
    <cellStyle name="Calculation 7 10 6 4" xfId="13763" xr:uid="{00000000-0005-0000-0000-0000E9340000}"/>
    <cellStyle name="Calculation 7 10 6 5" xfId="13764" xr:uid="{00000000-0005-0000-0000-0000EA340000}"/>
    <cellStyle name="Calculation 7 10 7" xfId="13765" xr:uid="{00000000-0005-0000-0000-0000EB340000}"/>
    <cellStyle name="Calculation 7 10 7 2" xfId="13766" xr:uid="{00000000-0005-0000-0000-0000EC340000}"/>
    <cellStyle name="Calculation 7 10 7 2 2" xfId="13767" xr:uid="{00000000-0005-0000-0000-0000ED340000}"/>
    <cellStyle name="Calculation 7 10 7 2 3" xfId="13768" xr:uid="{00000000-0005-0000-0000-0000EE340000}"/>
    <cellStyle name="Calculation 7 10 7 3" xfId="13769" xr:uid="{00000000-0005-0000-0000-0000EF340000}"/>
    <cellStyle name="Calculation 7 10 7 3 2" xfId="13770" xr:uid="{00000000-0005-0000-0000-0000F0340000}"/>
    <cellStyle name="Calculation 7 10 7 4" xfId="13771" xr:uid="{00000000-0005-0000-0000-0000F1340000}"/>
    <cellStyle name="Calculation 7 10 7 5" xfId="13772" xr:uid="{00000000-0005-0000-0000-0000F2340000}"/>
    <cellStyle name="Calculation 7 10 8" xfId="13773" xr:uid="{00000000-0005-0000-0000-0000F3340000}"/>
    <cellStyle name="Calculation 7 10 8 2" xfId="13774" xr:uid="{00000000-0005-0000-0000-0000F4340000}"/>
    <cellStyle name="Calculation 7 10 8 2 2" xfId="13775" xr:uid="{00000000-0005-0000-0000-0000F5340000}"/>
    <cellStyle name="Calculation 7 10 8 2 3" xfId="13776" xr:uid="{00000000-0005-0000-0000-0000F6340000}"/>
    <cellStyle name="Calculation 7 10 8 3" xfId="13777" xr:uid="{00000000-0005-0000-0000-0000F7340000}"/>
    <cellStyle name="Calculation 7 10 8 3 2" xfId="13778" xr:uid="{00000000-0005-0000-0000-0000F8340000}"/>
    <cellStyle name="Calculation 7 10 8 4" xfId="13779" xr:uid="{00000000-0005-0000-0000-0000F9340000}"/>
    <cellStyle name="Calculation 7 10 8 5" xfId="13780" xr:uid="{00000000-0005-0000-0000-0000FA340000}"/>
    <cellStyle name="Calculation 7 10 9" xfId="13781" xr:uid="{00000000-0005-0000-0000-0000FB340000}"/>
    <cellStyle name="Calculation 7 10 9 2" xfId="13782" xr:uid="{00000000-0005-0000-0000-0000FC340000}"/>
    <cellStyle name="Calculation 7 10 9 2 2" xfId="13783" xr:uid="{00000000-0005-0000-0000-0000FD340000}"/>
    <cellStyle name="Calculation 7 10 9 2 3" xfId="13784" xr:uid="{00000000-0005-0000-0000-0000FE340000}"/>
    <cellStyle name="Calculation 7 10 9 3" xfId="13785" xr:uid="{00000000-0005-0000-0000-0000FF340000}"/>
    <cellStyle name="Calculation 7 10 9 3 2" xfId="13786" xr:uid="{00000000-0005-0000-0000-000000350000}"/>
    <cellStyle name="Calculation 7 10 9 4" xfId="13787" xr:uid="{00000000-0005-0000-0000-000001350000}"/>
    <cellStyle name="Calculation 7 10 9 5" xfId="13788" xr:uid="{00000000-0005-0000-0000-000002350000}"/>
    <cellStyle name="Calculation 7 11" xfId="13789" xr:uid="{00000000-0005-0000-0000-000003350000}"/>
    <cellStyle name="Calculation 7 11 10" xfId="13790" xr:uid="{00000000-0005-0000-0000-000004350000}"/>
    <cellStyle name="Calculation 7 11 10 2" xfId="13791" xr:uid="{00000000-0005-0000-0000-000005350000}"/>
    <cellStyle name="Calculation 7 11 10 2 2" xfId="13792" xr:uid="{00000000-0005-0000-0000-000006350000}"/>
    <cellStyle name="Calculation 7 11 10 2 3" xfId="13793" xr:uid="{00000000-0005-0000-0000-000007350000}"/>
    <cellStyle name="Calculation 7 11 10 3" xfId="13794" xr:uid="{00000000-0005-0000-0000-000008350000}"/>
    <cellStyle name="Calculation 7 11 10 3 2" xfId="13795" xr:uid="{00000000-0005-0000-0000-000009350000}"/>
    <cellStyle name="Calculation 7 11 10 4" xfId="13796" xr:uid="{00000000-0005-0000-0000-00000A350000}"/>
    <cellStyle name="Calculation 7 11 10 5" xfId="13797" xr:uid="{00000000-0005-0000-0000-00000B350000}"/>
    <cellStyle name="Calculation 7 11 11" xfId="13798" xr:uid="{00000000-0005-0000-0000-00000C350000}"/>
    <cellStyle name="Calculation 7 11 11 2" xfId="13799" xr:uid="{00000000-0005-0000-0000-00000D350000}"/>
    <cellStyle name="Calculation 7 11 11 2 2" xfId="13800" xr:uid="{00000000-0005-0000-0000-00000E350000}"/>
    <cellStyle name="Calculation 7 11 11 2 3" xfId="13801" xr:uid="{00000000-0005-0000-0000-00000F350000}"/>
    <cellStyle name="Calculation 7 11 11 3" xfId="13802" xr:uid="{00000000-0005-0000-0000-000010350000}"/>
    <cellStyle name="Calculation 7 11 11 3 2" xfId="13803" xr:uid="{00000000-0005-0000-0000-000011350000}"/>
    <cellStyle name="Calculation 7 11 11 4" xfId="13804" xr:uid="{00000000-0005-0000-0000-000012350000}"/>
    <cellStyle name="Calculation 7 11 11 5" xfId="13805" xr:uid="{00000000-0005-0000-0000-000013350000}"/>
    <cellStyle name="Calculation 7 11 12" xfId="13806" xr:uid="{00000000-0005-0000-0000-000014350000}"/>
    <cellStyle name="Calculation 7 11 12 2" xfId="13807" xr:uid="{00000000-0005-0000-0000-000015350000}"/>
    <cellStyle name="Calculation 7 11 12 2 2" xfId="13808" xr:uid="{00000000-0005-0000-0000-000016350000}"/>
    <cellStyle name="Calculation 7 11 12 2 3" xfId="13809" xr:uid="{00000000-0005-0000-0000-000017350000}"/>
    <cellStyle name="Calculation 7 11 12 3" xfId="13810" xr:uid="{00000000-0005-0000-0000-000018350000}"/>
    <cellStyle name="Calculation 7 11 12 3 2" xfId="13811" xr:uid="{00000000-0005-0000-0000-000019350000}"/>
    <cellStyle name="Calculation 7 11 12 4" xfId="13812" xr:uid="{00000000-0005-0000-0000-00001A350000}"/>
    <cellStyle name="Calculation 7 11 12 5" xfId="13813" xr:uid="{00000000-0005-0000-0000-00001B350000}"/>
    <cellStyle name="Calculation 7 11 13" xfId="13814" xr:uid="{00000000-0005-0000-0000-00001C350000}"/>
    <cellStyle name="Calculation 7 11 13 2" xfId="13815" xr:uid="{00000000-0005-0000-0000-00001D350000}"/>
    <cellStyle name="Calculation 7 11 13 2 2" xfId="13816" xr:uid="{00000000-0005-0000-0000-00001E350000}"/>
    <cellStyle name="Calculation 7 11 13 2 3" xfId="13817" xr:uid="{00000000-0005-0000-0000-00001F350000}"/>
    <cellStyle name="Calculation 7 11 13 3" xfId="13818" xr:uid="{00000000-0005-0000-0000-000020350000}"/>
    <cellStyle name="Calculation 7 11 13 3 2" xfId="13819" xr:uid="{00000000-0005-0000-0000-000021350000}"/>
    <cellStyle name="Calculation 7 11 13 4" xfId="13820" xr:uid="{00000000-0005-0000-0000-000022350000}"/>
    <cellStyle name="Calculation 7 11 13 5" xfId="13821" xr:uid="{00000000-0005-0000-0000-000023350000}"/>
    <cellStyle name="Calculation 7 11 14" xfId="13822" xr:uid="{00000000-0005-0000-0000-000024350000}"/>
    <cellStyle name="Calculation 7 11 14 2" xfId="13823" xr:uid="{00000000-0005-0000-0000-000025350000}"/>
    <cellStyle name="Calculation 7 11 14 2 2" xfId="13824" xr:uid="{00000000-0005-0000-0000-000026350000}"/>
    <cellStyle name="Calculation 7 11 14 2 3" xfId="13825" xr:uid="{00000000-0005-0000-0000-000027350000}"/>
    <cellStyle name="Calculation 7 11 14 3" xfId="13826" xr:uid="{00000000-0005-0000-0000-000028350000}"/>
    <cellStyle name="Calculation 7 11 14 3 2" xfId="13827" xr:uid="{00000000-0005-0000-0000-000029350000}"/>
    <cellStyle name="Calculation 7 11 14 4" xfId="13828" xr:uid="{00000000-0005-0000-0000-00002A350000}"/>
    <cellStyle name="Calculation 7 11 14 5" xfId="13829" xr:uid="{00000000-0005-0000-0000-00002B350000}"/>
    <cellStyle name="Calculation 7 11 15" xfId="13830" xr:uid="{00000000-0005-0000-0000-00002C350000}"/>
    <cellStyle name="Calculation 7 11 15 2" xfId="13831" xr:uid="{00000000-0005-0000-0000-00002D350000}"/>
    <cellStyle name="Calculation 7 11 15 2 2" xfId="13832" xr:uid="{00000000-0005-0000-0000-00002E350000}"/>
    <cellStyle name="Calculation 7 11 15 2 3" xfId="13833" xr:uid="{00000000-0005-0000-0000-00002F350000}"/>
    <cellStyle name="Calculation 7 11 15 3" xfId="13834" xr:uid="{00000000-0005-0000-0000-000030350000}"/>
    <cellStyle name="Calculation 7 11 15 3 2" xfId="13835" xr:uid="{00000000-0005-0000-0000-000031350000}"/>
    <cellStyle name="Calculation 7 11 15 4" xfId="13836" xr:uid="{00000000-0005-0000-0000-000032350000}"/>
    <cellStyle name="Calculation 7 11 15 5" xfId="13837" xr:uid="{00000000-0005-0000-0000-000033350000}"/>
    <cellStyle name="Calculation 7 11 16" xfId="13838" xr:uid="{00000000-0005-0000-0000-000034350000}"/>
    <cellStyle name="Calculation 7 11 16 2" xfId="13839" xr:uid="{00000000-0005-0000-0000-000035350000}"/>
    <cellStyle name="Calculation 7 11 16 2 2" xfId="13840" xr:uid="{00000000-0005-0000-0000-000036350000}"/>
    <cellStyle name="Calculation 7 11 16 2 3" xfId="13841" xr:uid="{00000000-0005-0000-0000-000037350000}"/>
    <cellStyle name="Calculation 7 11 16 3" xfId="13842" xr:uid="{00000000-0005-0000-0000-000038350000}"/>
    <cellStyle name="Calculation 7 11 16 3 2" xfId="13843" xr:uid="{00000000-0005-0000-0000-000039350000}"/>
    <cellStyle name="Calculation 7 11 16 4" xfId="13844" xr:uid="{00000000-0005-0000-0000-00003A350000}"/>
    <cellStyle name="Calculation 7 11 16 5" xfId="13845" xr:uid="{00000000-0005-0000-0000-00003B350000}"/>
    <cellStyle name="Calculation 7 11 17" xfId="13846" xr:uid="{00000000-0005-0000-0000-00003C350000}"/>
    <cellStyle name="Calculation 7 11 17 2" xfId="13847" xr:uid="{00000000-0005-0000-0000-00003D350000}"/>
    <cellStyle name="Calculation 7 11 17 2 2" xfId="13848" xr:uid="{00000000-0005-0000-0000-00003E350000}"/>
    <cellStyle name="Calculation 7 11 17 2 3" xfId="13849" xr:uid="{00000000-0005-0000-0000-00003F350000}"/>
    <cellStyle name="Calculation 7 11 17 3" xfId="13850" xr:uid="{00000000-0005-0000-0000-000040350000}"/>
    <cellStyle name="Calculation 7 11 17 3 2" xfId="13851" xr:uid="{00000000-0005-0000-0000-000041350000}"/>
    <cellStyle name="Calculation 7 11 17 4" xfId="13852" xr:uid="{00000000-0005-0000-0000-000042350000}"/>
    <cellStyle name="Calculation 7 11 17 5" xfId="13853" xr:uid="{00000000-0005-0000-0000-000043350000}"/>
    <cellStyle name="Calculation 7 11 18" xfId="13854" xr:uid="{00000000-0005-0000-0000-000044350000}"/>
    <cellStyle name="Calculation 7 11 18 2" xfId="13855" xr:uid="{00000000-0005-0000-0000-000045350000}"/>
    <cellStyle name="Calculation 7 11 18 2 2" xfId="13856" xr:uid="{00000000-0005-0000-0000-000046350000}"/>
    <cellStyle name="Calculation 7 11 18 2 3" xfId="13857" xr:uid="{00000000-0005-0000-0000-000047350000}"/>
    <cellStyle name="Calculation 7 11 18 3" xfId="13858" xr:uid="{00000000-0005-0000-0000-000048350000}"/>
    <cellStyle name="Calculation 7 11 18 3 2" xfId="13859" xr:uid="{00000000-0005-0000-0000-000049350000}"/>
    <cellStyle name="Calculation 7 11 18 4" xfId="13860" xr:uid="{00000000-0005-0000-0000-00004A350000}"/>
    <cellStyle name="Calculation 7 11 18 5" xfId="13861" xr:uid="{00000000-0005-0000-0000-00004B350000}"/>
    <cellStyle name="Calculation 7 11 19" xfId="13862" xr:uid="{00000000-0005-0000-0000-00004C350000}"/>
    <cellStyle name="Calculation 7 11 19 2" xfId="13863" xr:uid="{00000000-0005-0000-0000-00004D350000}"/>
    <cellStyle name="Calculation 7 11 19 2 2" xfId="13864" xr:uid="{00000000-0005-0000-0000-00004E350000}"/>
    <cellStyle name="Calculation 7 11 19 2 3" xfId="13865" xr:uid="{00000000-0005-0000-0000-00004F350000}"/>
    <cellStyle name="Calculation 7 11 19 3" xfId="13866" xr:uid="{00000000-0005-0000-0000-000050350000}"/>
    <cellStyle name="Calculation 7 11 19 3 2" xfId="13867" xr:uid="{00000000-0005-0000-0000-000051350000}"/>
    <cellStyle name="Calculation 7 11 19 4" xfId="13868" xr:uid="{00000000-0005-0000-0000-000052350000}"/>
    <cellStyle name="Calculation 7 11 19 5" xfId="13869" xr:uid="{00000000-0005-0000-0000-000053350000}"/>
    <cellStyle name="Calculation 7 11 2" xfId="13870" xr:uid="{00000000-0005-0000-0000-000054350000}"/>
    <cellStyle name="Calculation 7 11 2 2" xfId="13871" xr:uid="{00000000-0005-0000-0000-000055350000}"/>
    <cellStyle name="Calculation 7 11 2 2 2" xfId="13872" xr:uid="{00000000-0005-0000-0000-000056350000}"/>
    <cellStyle name="Calculation 7 11 2 2 3" xfId="13873" xr:uid="{00000000-0005-0000-0000-000057350000}"/>
    <cellStyle name="Calculation 7 11 2 3" xfId="13874" xr:uid="{00000000-0005-0000-0000-000058350000}"/>
    <cellStyle name="Calculation 7 11 2 3 2" xfId="13875" xr:uid="{00000000-0005-0000-0000-000059350000}"/>
    <cellStyle name="Calculation 7 11 2 4" xfId="13876" xr:uid="{00000000-0005-0000-0000-00005A350000}"/>
    <cellStyle name="Calculation 7 11 2 5" xfId="13877" xr:uid="{00000000-0005-0000-0000-00005B350000}"/>
    <cellStyle name="Calculation 7 11 20" xfId="13878" xr:uid="{00000000-0005-0000-0000-00005C350000}"/>
    <cellStyle name="Calculation 7 11 20 2" xfId="13879" xr:uid="{00000000-0005-0000-0000-00005D350000}"/>
    <cellStyle name="Calculation 7 11 20 2 2" xfId="13880" xr:uid="{00000000-0005-0000-0000-00005E350000}"/>
    <cellStyle name="Calculation 7 11 20 2 3" xfId="13881" xr:uid="{00000000-0005-0000-0000-00005F350000}"/>
    <cellStyle name="Calculation 7 11 20 3" xfId="13882" xr:uid="{00000000-0005-0000-0000-000060350000}"/>
    <cellStyle name="Calculation 7 11 20 4" xfId="13883" xr:uid="{00000000-0005-0000-0000-000061350000}"/>
    <cellStyle name="Calculation 7 11 20 5" xfId="13884" xr:uid="{00000000-0005-0000-0000-000062350000}"/>
    <cellStyle name="Calculation 7 11 21" xfId="13885" xr:uid="{00000000-0005-0000-0000-000063350000}"/>
    <cellStyle name="Calculation 7 11 21 2" xfId="13886" xr:uid="{00000000-0005-0000-0000-000064350000}"/>
    <cellStyle name="Calculation 7 11 22" xfId="13887" xr:uid="{00000000-0005-0000-0000-000065350000}"/>
    <cellStyle name="Calculation 7 11 22 2" xfId="13888" xr:uid="{00000000-0005-0000-0000-000066350000}"/>
    <cellStyle name="Calculation 7 11 3" xfId="13889" xr:uid="{00000000-0005-0000-0000-000067350000}"/>
    <cellStyle name="Calculation 7 11 3 2" xfId="13890" xr:uid="{00000000-0005-0000-0000-000068350000}"/>
    <cellStyle name="Calculation 7 11 3 2 2" xfId="13891" xr:uid="{00000000-0005-0000-0000-000069350000}"/>
    <cellStyle name="Calculation 7 11 3 2 3" xfId="13892" xr:uid="{00000000-0005-0000-0000-00006A350000}"/>
    <cellStyle name="Calculation 7 11 3 3" xfId="13893" xr:uid="{00000000-0005-0000-0000-00006B350000}"/>
    <cellStyle name="Calculation 7 11 3 3 2" xfId="13894" xr:uid="{00000000-0005-0000-0000-00006C350000}"/>
    <cellStyle name="Calculation 7 11 3 4" xfId="13895" xr:uid="{00000000-0005-0000-0000-00006D350000}"/>
    <cellStyle name="Calculation 7 11 3 5" xfId="13896" xr:uid="{00000000-0005-0000-0000-00006E350000}"/>
    <cellStyle name="Calculation 7 11 4" xfId="13897" xr:uid="{00000000-0005-0000-0000-00006F350000}"/>
    <cellStyle name="Calculation 7 11 4 2" xfId="13898" xr:uid="{00000000-0005-0000-0000-000070350000}"/>
    <cellStyle name="Calculation 7 11 4 2 2" xfId="13899" xr:uid="{00000000-0005-0000-0000-000071350000}"/>
    <cellStyle name="Calculation 7 11 4 2 3" xfId="13900" xr:uid="{00000000-0005-0000-0000-000072350000}"/>
    <cellStyle name="Calculation 7 11 4 3" xfId="13901" xr:uid="{00000000-0005-0000-0000-000073350000}"/>
    <cellStyle name="Calculation 7 11 4 3 2" xfId="13902" xr:uid="{00000000-0005-0000-0000-000074350000}"/>
    <cellStyle name="Calculation 7 11 4 4" xfId="13903" xr:uid="{00000000-0005-0000-0000-000075350000}"/>
    <cellStyle name="Calculation 7 11 4 5" xfId="13904" xr:uid="{00000000-0005-0000-0000-000076350000}"/>
    <cellStyle name="Calculation 7 11 5" xfId="13905" xr:uid="{00000000-0005-0000-0000-000077350000}"/>
    <cellStyle name="Calculation 7 11 5 2" xfId="13906" xr:uid="{00000000-0005-0000-0000-000078350000}"/>
    <cellStyle name="Calculation 7 11 5 2 2" xfId="13907" xr:uid="{00000000-0005-0000-0000-000079350000}"/>
    <cellStyle name="Calculation 7 11 5 2 3" xfId="13908" xr:uid="{00000000-0005-0000-0000-00007A350000}"/>
    <cellStyle name="Calculation 7 11 5 3" xfId="13909" xr:uid="{00000000-0005-0000-0000-00007B350000}"/>
    <cellStyle name="Calculation 7 11 5 3 2" xfId="13910" xr:uid="{00000000-0005-0000-0000-00007C350000}"/>
    <cellStyle name="Calculation 7 11 5 4" xfId="13911" xr:uid="{00000000-0005-0000-0000-00007D350000}"/>
    <cellStyle name="Calculation 7 11 5 5" xfId="13912" xr:uid="{00000000-0005-0000-0000-00007E350000}"/>
    <cellStyle name="Calculation 7 11 6" xfId="13913" xr:uid="{00000000-0005-0000-0000-00007F350000}"/>
    <cellStyle name="Calculation 7 11 6 2" xfId="13914" xr:uid="{00000000-0005-0000-0000-000080350000}"/>
    <cellStyle name="Calculation 7 11 6 2 2" xfId="13915" xr:uid="{00000000-0005-0000-0000-000081350000}"/>
    <cellStyle name="Calculation 7 11 6 2 3" xfId="13916" xr:uid="{00000000-0005-0000-0000-000082350000}"/>
    <cellStyle name="Calculation 7 11 6 3" xfId="13917" xr:uid="{00000000-0005-0000-0000-000083350000}"/>
    <cellStyle name="Calculation 7 11 6 3 2" xfId="13918" xr:uid="{00000000-0005-0000-0000-000084350000}"/>
    <cellStyle name="Calculation 7 11 6 4" xfId="13919" xr:uid="{00000000-0005-0000-0000-000085350000}"/>
    <cellStyle name="Calculation 7 11 6 5" xfId="13920" xr:uid="{00000000-0005-0000-0000-000086350000}"/>
    <cellStyle name="Calculation 7 11 7" xfId="13921" xr:uid="{00000000-0005-0000-0000-000087350000}"/>
    <cellStyle name="Calculation 7 11 7 2" xfId="13922" xr:uid="{00000000-0005-0000-0000-000088350000}"/>
    <cellStyle name="Calculation 7 11 7 2 2" xfId="13923" xr:uid="{00000000-0005-0000-0000-000089350000}"/>
    <cellStyle name="Calculation 7 11 7 2 3" xfId="13924" xr:uid="{00000000-0005-0000-0000-00008A350000}"/>
    <cellStyle name="Calculation 7 11 7 3" xfId="13925" xr:uid="{00000000-0005-0000-0000-00008B350000}"/>
    <cellStyle name="Calculation 7 11 7 3 2" xfId="13926" xr:uid="{00000000-0005-0000-0000-00008C350000}"/>
    <cellStyle name="Calculation 7 11 7 4" xfId="13927" xr:uid="{00000000-0005-0000-0000-00008D350000}"/>
    <cellStyle name="Calculation 7 11 7 5" xfId="13928" xr:uid="{00000000-0005-0000-0000-00008E350000}"/>
    <cellStyle name="Calculation 7 11 8" xfId="13929" xr:uid="{00000000-0005-0000-0000-00008F350000}"/>
    <cellStyle name="Calculation 7 11 8 2" xfId="13930" xr:uid="{00000000-0005-0000-0000-000090350000}"/>
    <cellStyle name="Calculation 7 11 8 2 2" xfId="13931" xr:uid="{00000000-0005-0000-0000-000091350000}"/>
    <cellStyle name="Calculation 7 11 8 2 3" xfId="13932" xr:uid="{00000000-0005-0000-0000-000092350000}"/>
    <cellStyle name="Calculation 7 11 8 3" xfId="13933" xr:uid="{00000000-0005-0000-0000-000093350000}"/>
    <cellStyle name="Calculation 7 11 8 3 2" xfId="13934" xr:uid="{00000000-0005-0000-0000-000094350000}"/>
    <cellStyle name="Calculation 7 11 8 4" xfId="13935" xr:uid="{00000000-0005-0000-0000-000095350000}"/>
    <cellStyle name="Calculation 7 11 8 5" xfId="13936" xr:uid="{00000000-0005-0000-0000-000096350000}"/>
    <cellStyle name="Calculation 7 11 9" xfId="13937" xr:uid="{00000000-0005-0000-0000-000097350000}"/>
    <cellStyle name="Calculation 7 11 9 2" xfId="13938" xr:uid="{00000000-0005-0000-0000-000098350000}"/>
    <cellStyle name="Calculation 7 11 9 2 2" xfId="13939" xr:uid="{00000000-0005-0000-0000-000099350000}"/>
    <cellStyle name="Calculation 7 11 9 2 3" xfId="13940" xr:uid="{00000000-0005-0000-0000-00009A350000}"/>
    <cellStyle name="Calculation 7 11 9 3" xfId="13941" xr:uid="{00000000-0005-0000-0000-00009B350000}"/>
    <cellStyle name="Calculation 7 11 9 3 2" xfId="13942" xr:uid="{00000000-0005-0000-0000-00009C350000}"/>
    <cellStyle name="Calculation 7 11 9 4" xfId="13943" xr:uid="{00000000-0005-0000-0000-00009D350000}"/>
    <cellStyle name="Calculation 7 11 9 5" xfId="13944" xr:uid="{00000000-0005-0000-0000-00009E350000}"/>
    <cellStyle name="Calculation 7 12" xfId="13945" xr:uid="{00000000-0005-0000-0000-00009F350000}"/>
    <cellStyle name="Calculation 7 12 2" xfId="13946" xr:uid="{00000000-0005-0000-0000-0000A0350000}"/>
    <cellStyle name="Calculation 7 12 2 2" xfId="13947" xr:uid="{00000000-0005-0000-0000-0000A1350000}"/>
    <cellStyle name="Calculation 7 12 2 3" xfId="13948" xr:uid="{00000000-0005-0000-0000-0000A2350000}"/>
    <cellStyle name="Calculation 7 12 3" xfId="13949" xr:uid="{00000000-0005-0000-0000-0000A3350000}"/>
    <cellStyle name="Calculation 7 12 3 2" xfId="13950" xr:uid="{00000000-0005-0000-0000-0000A4350000}"/>
    <cellStyle name="Calculation 7 12 4" xfId="13951" xr:uid="{00000000-0005-0000-0000-0000A5350000}"/>
    <cellStyle name="Calculation 7 12 5" xfId="13952" xr:uid="{00000000-0005-0000-0000-0000A6350000}"/>
    <cellStyle name="Calculation 7 13" xfId="13953" xr:uid="{00000000-0005-0000-0000-0000A7350000}"/>
    <cellStyle name="Calculation 7 13 2" xfId="13954" xr:uid="{00000000-0005-0000-0000-0000A8350000}"/>
    <cellStyle name="Calculation 7 13 2 2" xfId="13955" xr:uid="{00000000-0005-0000-0000-0000A9350000}"/>
    <cellStyle name="Calculation 7 13 2 3" xfId="13956" xr:uid="{00000000-0005-0000-0000-0000AA350000}"/>
    <cellStyle name="Calculation 7 13 3" xfId="13957" xr:uid="{00000000-0005-0000-0000-0000AB350000}"/>
    <cellStyle name="Calculation 7 13 3 2" xfId="13958" xr:uid="{00000000-0005-0000-0000-0000AC350000}"/>
    <cellStyle name="Calculation 7 13 4" xfId="13959" xr:uid="{00000000-0005-0000-0000-0000AD350000}"/>
    <cellStyle name="Calculation 7 13 5" xfId="13960" xr:uid="{00000000-0005-0000-0000-0000AE350000}"/>
    <cellStyle name="Calculation 7 14" xfId="13961" xr:uid="{00000000-0005-0000-0000-0000AF350000}"/>
    <cellStyle name="Calculation 7 14 2" xfId="13962" xr:uid="{00000000-0005-0000-0000-0000B0350000}"/>
    <cellStyle name="Calculation 7 14 2 2" xfId="13963" xr:uid="{00000000-0005-0000-0000-0000B1350000}"/>
    <cellStyle name="Calculation 7 14 2 3" xfId="13964" xr:uid="{00000000-0005-0000-0000-0000B2350000}"/>
    <cellStyle name="Calculation 7 14 3" xfId="13965" xr:uid="{00000000-0005-0000-0000-0000B3350000}"/>
    <cellStyle name="Calculation 7 14 3 2" xfId="13966" xr:uid="{00000000-0005-0000-0000-0000B4350000}"/>
    <cellStyle name="Calculation 7 14 4" xfId="13967" xr:uid="{00000000-0005-0000-0000-0000B5350000}"/>
    <cellStyle name="Calculation 7 14 5" xfId="13968" xr:uid="{00000000-0005-0000-0000-0000B6350000}"/>
    <cellStyle name="Calculation 7 15" xfId="13969" xr:uid="{00000000-0005-0000-0000-0000B7350000}"/>
    <cellStyle name="Calculation 7 15 2" xfId="13970" xr:uid="{00000000-0005-0000-0000-0000B8350000}"/>
    <cellStyle name="Calculation 7 15 2 2" xfId="13971" xr:uid="{00000000-0005-0000-0000-0000B9350000}"/>
    <cellStyle name="Calculation 7 15 2 3" xfId="13972" xr:uid="{00000000-0005-0000-0000-0000BA350000}"/>
    <cellStyle name="Calculation 7 15 3" xfId="13973" xr:uid="{00000000-0005-0000-0000-0000BB350000}"/>
    <cellStyle name="Calculation 7 15 3 2" xfId="13974" xr:uid="{00000000-0005-0000-0000-0000BC350000}"/>
    <cellStyle name="Calculation 7 15 4" xfId="13975" xr:uid="{00000000-0005-0000-0000-0000BD350000}"/>
    <cellStyle name="Calculation 7 15 5" xfId="13976" xr:uid="{00000000-0005-0000-0000-0000BE350000}"/>
    <cellStyle name="Calculation 7 16" xfId="13977" xr:uid="{00000000-0005-0000-0000-0000BF350000}"/>
    <cellStyle name="Calculation 7 16 2" xfId="13978" xr:uid="{00000000-0005-0000-0000-0000C0350000}"/>
    <cellStyle name="Calculation 7 16 2 2" xfId="13979" xr:uid="{00000000-0005-0000-0000-0000C1350000}"/>
    <cellStyle name="Calculation 7 16 2 3" xfId="13980" xr:uid="{00000000-0005-0000-0000-0000C2350000}"/>
    <cellStyle name="Calculation 7 16 3" xfId="13981" xr:uid="{00000000-0005-0000-0000-0000C3350000}"/>
    <cellStyle name="Calculation 7 16 3 2" xfId="13982" xr:uid="{00000000-0005-0000-0000-0000C4350000}"/>
    <cellStyle name="Calculation 7 16 4" xfId="13983" xr:uid="{00000000-0005-0000-0000-0000C5350000}"/>
    <cellStyle name="Calculation 7 16 5" xfId="13984" xr:uid="{00000000-0005-0000-0000-0000C6350000}"/>
    <cellStyle name="Calculation 7 17" xfId="13985" xr:uid="{00000000-0005-0000-0000-0000C7350000}"/>
    <cellStyle name="Calculation 7 17 2" xfId="13986" xr:uid="{00000000-0005-0000-0000-0000C8350000}"/>
    <cellStyle name="Calculation 7 17 2 2" xfId="13987" xr:uid="{00000000-0005-0000-0000-0000C9350000}"/>
    <cellStyle name="Calculation 7 17 2 3" xfId="13988" xr:uid="{00000000-0005-0000-0000-0000CA350000}"/>
    <cellStyle name="Calculation 7 17 3" xfId="13989" xr:uid="{00000000-0005-0000-0000-0000CB350000}"/>
    <cellStyle name="Calculation 7 17 3 2" xfId="13990" xr:uid="{00000000-0005-0000-0000-0000CC350000}"/>
    <cellStyle name="Calculation 7 17 4" xfId="13991" xr:uid="{00000000-0005-0000-0000-0000CD350000}"/>
    <cellStyle name="Calculation 7 17 5" xfId="13992" xr:uid="{00000000-0005-0000-0000-0000CE350000}"/>
    <cellStyle name="Calculation 7 18" xfId="13993" xr:uid="{00000000-0005-0000-0000-0000CF350000}"/>
    <cellStyle name="Calculation 7 18 2" xfId="13994" xr:uid="{00000000-0005-0000-0000-0000D0350000}"/>
    <cellStyle name="Calculation 7 18 2 2" xfId="13995" xr:uid="{00000000-0005-0000-0000-0000D1350000}"/>
    <cellStyle name="Calculation 7 18 2 3" xfId="13996" xr:uid="{00000000-0005-0000-0000-0000D2350000}"/>
    <cellStyle name="Calculation 7 18 3" xfId="13997" xr:uid="{00000000-0005-0000-0000-0000D3350000}"/>
    <cellStyle name="Calculation 7 18 3 2" xfId="13998" xr:uid="{00000000-0005-0000-0000-0000D4350000}"/>
    <cellStyle name="Calculation 7 18 4" xfId="13999" xr:uid="{00000000-0005-0000-0000-0000D5350000}"/>
    <cellStyle name="Calculation 7 18 5" xfId="14000" xr:uid="{00000000-0005-0000-0000-0000D6350000}"/>
    <cellStyle name="Calculation 7 19" xfId="14001" xr:uid="{00000000-0005-0000-0000-0000D7350000}"/>
    <cellStyle name="Calculation 7 19 2" xfId="14002" xr:uid="{00000000-0005-0000-0000-0000D8350000}"/>
    <cellStyle name="Calculation 7 19 2 2" xfId="14003" xr:uid="{00000000-0005-0000-0000-0000D9350000}"/>
    <cellStyle name="Calculation 7 19 2 3" xfId="14004" xr:uid="{00000000-0005-0000-0000-0000DA350000}"/>
    <cellStyle name="Calculation 7 19 3" xfId="14005" xr:uid="{00000000-0005-0000-0000-0000DB350000}"/>
    <cellStyle name="Calculation 7 19 3 2" xfId="14006" xr:uid="{00000000-0005-0000-0000-0000DC350000}"/>
    <cellStyle name="Calculation 7 19 4" xfId="14007" xr:uid="{00000000-0005-0000-0000-0000DD350000}"/>
    <cellStyle name="Calculation 7 19 5" xfId="14008" xr:uid="{00000000-0005-0000-0000-0000DE350000}"/>
    <cellStyle name="Calculation 7 2" xfId="14009" xr:uid="{00000000-0005-0000-0000-0000DF350000}"/>
    <cellStyle name="Calculation 7 2 10" xfId="14010" xr:uid="{00000000-0005-0000-0000-0000E0350000}"/>
    <cellStyle name="Calculation 7 2 10 2" xfId="14011" xr:uid="{00000000-0005-0000-0000-0000E1350000}"/>
    <cellStyle name="Calculation 7 2 10 2 2" xfId="14012" xr:uid="{00000000-0005-0000-0000-0000E2350000}"/>
    <cellStyle name="Calculation 7 2 10 2 3" xfId="14013" xr:uid="{00000000-0005-0000-0000-0000E3350000}"/>
    <cellStyle name="Calculation 7 2 10 3" xfId="14014" xr:uid="{00000000-0005-0000-0000-0000E4350000}"/>
    <cellStyle name="Calculation 7 2 10 3 2" xfId="14015" xr:uid="{00000000-0005-0000-0000-0000E5350000}"/>
    <cellStyle name="Calculation 7 2 10 4" xfId="14016" xr:uid="{00000000-0005-0000-0000-0000E6350000}"/>
    <cellStyle name="Calculation 7 2 10 5" xfId="14017" xr:uid="{00000000-0005-0000-0000-0000E7350000}"/>
    <cellStyle name="Calculation 7 2 11" xfId="14018" xr:uid="{00000000-0005-0000-0000-0000E8350000}"/>
    <cellStyle name="Calculation 7 2 11 2" xfId="14019" xr:uid="{00000000-0005-0000-0000-0000E9350000}"/>
    <cellStyle name="Calculation 7 2 11 2 2" xfId="14020" xr:uid="{00000000-0005-0000-0000-0000EA350000}"/>
    <cellStyle name="Calculation 7 2 11 2 3" xfId="14021" xr:uid="{00000000-0005-0000-0000-0000EB350000}"/>
    <cellStyle name="Calculation 7 2 11 3" xfId="14022" xr:uid="{00000000-0005-0000-0000-0000EC350000}"/>
    <cellStyle name="Calculation 7 2 11 3 2" xfId="14023" xr:uid="{00000000-0005-0000-0000-0000ED350000}"/>
    <cellStyle name="Calculation 7 2 11 4" xfId="14024" xr:uid="{00000000-0005-0000-0000-0000EE350000}"/>
    <cellStyle name="Calculation 7 2 11 5" xfId="14025" xr:uid="{00000000-0005-0000-0000-0000EF350000}"/>
    <cellStyle name="Calculation 7 2 12" xfId="14026" xr:uid="{00000000-0005-0000-0000-0000F0350000}"/>
    <cellStyle name="Calculation 7 2 12 2" xfId="14027" xr:uid="{00000000-0005-0000-0000-0000F1350000}"/>
    <cellStyle name="Calculation 7 2 12 2 2" xfId="14028" xr:uid="{00000000-0005-0000-0000-0000F2350000}"/>
    <cellStyle name="Calculation 7 2 12 2 3" xfId="14029" xr:uid="{00000000-0005-0000-0000-0000F3350000}"/>
    <cellStyle name="Calculation 7 2 12 3" xfId="14030" xr:uid="{00000000-0005-0000-0000-0000F4350000}"/>
    <cellStyle name="Calculation 7 2 12 3 2" xfId="14031" xr:uid="{00000000-0005-0000-0000-0000F5350000}"/>
    <cellStyle name="Calculation 7 2 12 4" xfId="14032" xr:uid="{00000000-0005-0000-0000-0000F6350000}"/>
    <cellStyle name="Calculation 7 2 12 5" xfId="14033" xr:uid="{00000000-0005-0000-0000-0000F7350000}"/>
    <cellStyle name="Calculation 7 2 13" xfId="14034" xr:uid="{00000000-0005-0000-0000-0000F8350000}"/>
    <cellStyle name="Calculation 7 2 13 2" xfId="14035" xr:uid="{00000000-0005-0000-0000-0000F9350000}"/>
    <cellStyle name="Calculation 7 2 13 2 2" xfId="14036" xr:uid="{00000000-0005-0000-0000-0000FA350000}"/>
    <cellStyle name="Calculation 7 2 13 2 3" xfId="14037" xr:uid="{00000000-0005-0000-0000-0000FB350000}"/>
    <cellStyle name="Calculation 7 2 13 3" xfId="14038" xr:uid="{00000000-0005-0000-0000-0000FC350000}"/>
    <cellStyle name="Calculation 7 2 13 3 2" xfId="14039" xr:uid="{00000000-0005-0000-0000-0000FD350000}"/>
    <cellStyle name="Calculation 7 2 13 4" xfId="14040" xr:uid="{00000000-0005-0000-0000-0000FE350000}"/>
    <cellStyle name="Calculation 7 2 13 5" xfId="14041" xr:uid="{00000000-0005-0000-0000-0000FF350000}"/>
    <cellStyle name="Calculation 7 2 14" xfId="14042" xr:uid="{00000000-0005-0000-0000-000000360000}"/>
    <cellStyle name="Calculation 7 2 14 2" xfId="14043" xr:uid="{00000000-0005-0000-0000-000001360000}"/>
    <cellStyle name="Calculation 7 2 14 2 2" xfId="14044" xr:uid="{00000000-0005-0000-0000-000002360000}"/>
    <cellStyle name="Calculation 7 2 14 2 3" xfId="14045" xr:uid="{00000000-0005-0000-0000-000003360000}"/>
    <cellStyle name="Calculation 7 2 14 3" xfId="14046" xr:uid="{00000000-0005-0000-0000-000004360000}"/>
    <cellStyle name="Calculation 7 2 14 3 2" xfId="14047" xr:uid="{00000000-0005-0000-0000-000005360000}"/>
    <cellStyle name="Calculation 7 2 14 4" xfId="14048" xr:uid="{00000000-0005-0000-0000-000006360000}"/>
    <cellStyle name="Calculation 7 2 14 5" xfId="14049" xr:uid="{00000000-0005-0000-0000-000007360000}"/>
    <cellStyle name="Calculation 7 2 15" xfId="14050" xr:uid="{00000000-0005-0000-0000-000008360000}"/>
    <cellStyle name="Calculation 7 2 15 2" xfId="14051" xr:uid="{00000000-0005-0000-0000-000009360000}"/>
    <cellStyle name="Calculation 7 2 15 2 2" xfId="14052" xr:uid="{00000000-0005-0000-0000-00000A360000}"/>
    <cellStyle name="Calculation 7 2 15 2 3" xfId="14053" xr:uid="{00000000-0005-0000-0000-00000B360000}"/>
    <cellStyle name="Calculation 7 2 15 3" xfId="14054" xr:uid="{00000000-0005-0000-0000-00000C360000}"/>
    <cellStyle name="Calculation 7 2 15 3 2" xfId="14055" xr:uid="{00000000-0005-0000-0000-00000D360000}"/>
    <cellStyle name="Calculation 7 2 15 4" xfId="14056" xr:uid="{00000000-0005-0000-0000-00000E360000}"/>
    <cellStyle name="Calculation 7 2 15 5" xfId="14057" xr:uid="{00000000-0005-0000-0000-00000F360000}"/>
    <cellStyle name="Calculation 7 2 16" xfId="14058" xr:uid="{00000000-0005-0000-0000-000010360000}"/>
    <cellStyle name="Calculation 7 2 16 2" xfId="14059" xr:uid="{00000000-0005-0000-0000-000011360000}"/>
    <cellStyle name="Calculation 7 2 16 2 2" xfId="14060" xr:uid="{00000000-0005-0000-0000-000012360000}"/>
    <cellStyle name="Calculation 7 2 16 2 3" xfId="14061" xr:uid="{00000000-0005-0000-0000-000013360000}"/>
    <cellStyle name="Calculation 7 2 16 3" xfId="14062" xr:uid="{00000000-0005-0000-0000-000014360000}"/>
    <cellStyle name="Calculation 7 2 16 3 2" xfId="14063" xr:uid="{00000000-0005-0000-0000-000015360000}"/>
    <cellStyle name="Calculation 7 2 16 4" xfId="14064" xr:uid="{00000000-0005-0000-0000-000016360000}"/>
    <cellStyle name="Calculation 7 2 16 5" xfId="14065" xr:uid="{00000000-0005-0000-0000-000017360000}"/>
    <cellStyle name="Calculation 7 2 17" xfId="14066" xr:uid="{00000000-0005-0000-0000-000018360000}"/>
    <cellStyle name="Calculation 7 2 17 2" xfId="14067" xr:uid="{00000000-0005-0000-0000-000019360000}"/>
    <cellStyle name="Calculation 7 2 17 2 2" xfId="14068" xr:uid="{00000000-0005-0000-0000-00001A360000}"/>
    <cellStyle name="Calculation 7 2 17 2 3" xfId="14069" xr:uid="{00000000-0005-0000-0000-00001B360000}"/>
    <cellStyle name="Calculation 7 2 17 3" xfId="14070" xr:uid="{00000000-0005-0000-0000-00001C360000}"/>
    <cellStyle name="Calculation 7 2 17 3 2" xfId="14071" xr:uid="{00000000-0005-0000-0000-00001D360000}"/>
    <cellStyle name="Calculation 7 2 17 4" xfId="14072" xr:uid="{00000000-0005-0000-0000-00001E360000}"/>
    <cellStyle name="Calculation 7 2 17 5" xfId="14073" xr:uid="{00000000-0005-0000-0000-00001F360000}"/>
    <cellStyle name="Calculation 7 2 18" xfId="14074" xr:uid="{00000000-0005-0000-0000-000020360000}"/>
    <cellStyle name="Calculation 7 2 18 2" xfId="14075" xr:uid="{00000000-0005-0000-0000-000021360000}"/>
    <cellStyle name="Calculation 7 2 18 2 2" xfId="14076" xr:uid="{00000000-0005-0000-0000-000022360000}"/>
    <cellStyle name="Calculation 7 2 18 2 3" xfId="14077" xr:uid="{00000000-0005-0000-0000-000023360000}"/>
    <cellStyle name="Calculation 7 2 18 3" xfId="14078" xr:uid="{00000000-0005-0000-0000-000024360000}"/>
    <cellStyle name="Calculation 7 2 18 3 2" xfId="14079" xr:uid="{00000000-0005-0000-0000-000025360000}"/>
    <cellStyle name="Calculation 7 2 18 4" xfId="14080" xr:uid="{00000000-0005-0000-0000-000026360000}"/>
    <cellStyle name="Calculation 7 2 18 5" xfId="14081" xr:uid="{00000000-0005-0000-0000-000027360000}"/>
    <cellStyle name="Calculation 7 2 19" xfId="14082" xr:uid="{00000000-0005-0000-0000-000028360000}"/>
    <cellStyle name="Calculation 7 2 19 2" xfId="14083" xr:uid="{00000000-0005-0000-0000-000029360000}"/>
    <cellStyle name="Calculation 7 2 19 2 2" xfId="14084" xr:uid="{00000000-0005-0000-0000-00002A360000}"/>
    <cellStyle name="Calculation 7 2 19 2 3" xfId="14085" xr:uid="{00000000-0005-0000-0000-00002B360000}"/>
    <cellStyle name="Calculation 7 2 19 3" xfId="14086" xr:uid="{00000000-0005-0000-0000-00002C360000}"/>
    <cellStyle name="Calculation 7 2 19 3 2" xfId="14087" xr:uid="{00000000-0005-0000-0000-00002D360000}"/>
    <cellStyle name="Calculation 7 2 19 4" xfId="14088" xr:uid="{00000000-0005-0000-0000-00002E360000}"/>
    <cellStyle name="Calculation 7 2 19 5" xfId="14089" xr:uid="{00000000-0005-0000-0000-00002F360000}"/>
    <cellStyle name="Calculation 7 2 2" xfId="14090" xr:uid="{00000000-0005-0000-0000-000030360000}"/>
    <cellStyle name="Calculation 7 2 2 2" xfId="14091" xr:uid="{00000000-0005-0000-0000-000031360000}"/>
    <cellStyle name="Calculation 7 2 2 2 2" xfId="14092" xr:uid="{00000000-0005-0000-0000-000032360000}"/>
    <cellStyle name="Calculation 7 2 2 2 3" xfId="14093" xr:uid="{00000000-0005-0000-0000-000033360000}"/>
    <cellStyle name="Calculation 7 2 2 3" xfId="14094" xr:uid="{00000000-0005-0000-0000-000034360000}"/>
    <cellStyle name="Calculation 7 2 2 3 2" xfId="14095" xr:uid="{00000000-0005-0000-0000-000035360000}"/>
    <cellStyle name="Calculation 7 2 2 4" xfId="14096" xr:uid="{00000000-0005-0000-0000-000036360000}"/>
    <cellStyle name="Calculation 7 2 2 5" xfId="14097" xr:uid="{00000000-0005-0000-0000-000037360000}"/>
    <cellStyle name="Calculation 7 2 20" xfId="14098" xr:uid="{00000000-0005-0000-0000-000038360000}"/>
    <cellStyle name="Calculation 7 2 20 2" xfId="14099" xr:uid="{00000000-0005-0000-0000-000039360000}"/>
    <cellStyle name="Calculation 7 2 20 2 2" xfId="14100" xr:uid="{00000000-0005-0000-0000-00003A360000}"/>
    <cellStyle name="Calculation 7 2 20 2 3" xfId="14101" xr:uid="{00000000-0005-0000-0000-00003B360000}"/>
    <cellStyle name="Calculation 7 2 20 3" xfId="14102" xr:uid="{00000000-0005-0000-0000-00003C360000}"/>
    <cellStyle name="Calculation 7 2 20 4" xfId="14103" xr:uid="{00000000-0005-0000-0000-00003D360000}"/>
    <cellStyle name="Calculation 7 2 20 5" xfId="14104" xr:uid="{00000000-0005-0000-0000-00003E360000}"/>
    <cellStyle name="Calculation 7 2 21" xfId="14105" xr:uid="{00000000-0005-0000-0000-00003F360000}"/>
    <cellStyle name="Calculation 7 2 21 2" xfId="14106" xr:uid="{00000000-0005-0000-0000-000040360000}"/>
    <cellStyle name="Calculation 7 2 22" xfId="14107" xr:uid="{00000000-0005-0000-0000-000041360000}"/>
    <cellStyle name="Calculation 7 2 22 2" xfId="14108" xr:uid="{00000000-0005-0000-0000-000042360000}"/>
    <cellStyle name="Calculation 7 2 3" xfId="14109" xr:uid="{00000000-0005-0000-0000-000043360000}"/>
    <cellStyle name="Calculation 7 2 3 2" xfId="14110" xr:uid="{00000000-0005-0000-0000-000044360000}"/>
    <cellStyle name="Calculation 7 2 3 2 2" xfId="14111" xr:uid="{00000000-0005-0000-0000-000045360000}"/>
    <cellStyle name="Calculation 7 2 3 2 3" xfId="14112" xr:uid="{00000000-0005-0000-0000-000046360000}"/>
    <cellStyle name="Calculation 7 2 3 3" xfId="14113" xr:uid="{00000000-0005-0000-0000-000047360000}"/>
    <cellStyle name="Calculation 7 2 3 3 2" xfId="14114" xr:uid="{00000000-0005-0000-0000-000048360000}"/>
    <cellStyle name="Calculation 7 2 3 4" xfId="14115" xr:uid="{00000000-0005-0000-0000-000049360000}"/>
    <cellStyle name="Calculation 7 2 3 5" xfId="14116" xr:uid="{00000000-0005-0000-0000-00004A360000}"/>
    <cellStyle name="Calculation 7 2 4" xfId="14117" xr:uid="{00000000-0005-0000-0000-00004B360000}"/>
    <cellStyle name="Calculation 7 2 4 2" xfId="14118" xr:uid="{00000000-0005-0000-0000-00004C360000}"/>
    <cellStyle name="Calculation 7 2 4 2 2" xfId="14119" xr:uid="{00000000-0005-0000-0000-00004D360000}"/>
    <cellStyle name="Calculation 7 2 4 2 3" xfId="14120" xr:uid="{00000000-0005-0000-0000-00004E360000}"/>
    <cellStyle name="Calculation 7 2 4 3" xfId="14121" xr:uid="{00000000-0005-0000-0000-00004F360000}"/>
    <cellStyle name="Calculation 7 2 4 3 2" xfId="14122" xr:uid="{00000000-0005-0000-0000-000050360000}"/>
    <cellStyle name="Calculation 7 2 4 4" xfId="14123" xr:uid="{00000000-0005-0000-0000-000051360000}"/>
    <cellStyle name="Calculation 7 2 4 5" xfId="14124" xr:uid="{00000000-0005-0000-0000-000052360000}"/>
    <cellStyle name="Calculation 7 2 5" xfId="14125" xr:uid="{00000000-0005-0000-0000-000053360000}"/>
    <cellStyle name="Calculation 7 2 5 2" xfId="14126" xr:uid="{00000000-0005-0000-0000-000054360000}"/>
    <cellStyle name="Calculation 7 2 5 2 2" xfId="14127" xr:uid="{00000000-0005-0000-0000-000055360000}"/>
    <cellStyle name="Calculation 7 2 5 2 3" xfId="14128" xr:uid="{00000000-0005-0000-0000-000056360000}"/>
    <cellStyle name="Calculation 7 2 5 3" xfId="14129" xr:uid="{00000000-0005-0000-0000-000057360000}"/>
    <cellStyle name="Calculation 7 2 5 3 2" xfId="14130" xr:uid="{00000000-0005-0000-0000-000058360000}"/>
    <cellStyle name="Calculation 7 2 5 4" xfId="14131" xr:uid="{00000000-0005-0000-0000-000059360000}"/>
    <cellStyle name="Calculation 7 2 5 5" xfId="14132" xr:uid="{00000000-0005-0000-0000-00005A360000}"/>
    <cellStyle name="Calculation 7 2 6" xfId="14133" xr:uid="{00000000-0005-0000-0000-00005B360000}"/>
    <cellStyle name="Calculation 7 2 6 2" xfId="14134" xr:uid="{00000000-0005-0000-0000-00005C360000}"/>
    <cellStyle name="Calculation 7 2 6 2 2" xfId="14135" xr:uid="{00000000-0005-0000-0000-00005D360000}"/>
    <cellStyle name="Calculation 7 2 6 2 3" xfId="14136" xr:uid="{00000000-0005-0000-0000-00005E360000}"/>
    <cellStyle name="Calculation 7 2 6 3" xfId="14137" xr:uid="{00000000-0005-0000-0000-00005F360000}"/>
    <cellStyle name="Calculation 7 2 6 3 2" xfId="14138" xr:uid="{00000000-0005-0000-0000-000060360000}"/>
    <cellStyle name="Calculation 7 2 6 4" xfId="14139" xr:uid="{00000000-0005-0000-0000-000061360000}"/>
    <cellStyle name="Calculation 7 2 6 5" xfId="14140" xr:uid="{00000000-0005-0000-0000-000062360000}"/>
    <cellStyle name="Calculation 7 2 7" xfId="14141" xr:uid="{00000000-0005-0000-0000-000063360000}"/>
    <cellStyle name="Calculation 7 2 7 2" xfId="14142" xr:uid="{00000000-0005-0000-0000-000064360000}"/>
    <cellStyle name="Calculation 7 2 7 2 2" xfId="14143" xr:uid="{00000000-0005-0000-0000-000065360000}"/>
    <cellStyle name="Calculation 7 2 7 2 3" xfId="14144" xr:uid="{00000000-0005-0000-0000-000066360000}"/>
    <cellStyle name="Calculation 7 2 7 3" xfId="14145" xr:uid="{00000000-0005-0000-0000-000067360000}"/>
    <cellStyle name="Calculation 7 2 7 3 2" xfId="14146" xr:uid="{00000000-0005-0000-0000-000068360000}"/>
    <cellStyle name="Calculation 7 2 7 4" xfId="14147" xr:uid="{00000000-0005-0000-0000-000069360000}"/>
    <cellStyle name="Calculation 7 2 7 5" xfId="14148" xr:uid="{00000000-0005-0000-0000-00006A360000}"/>
    <cellStyle name="Calculation 7 2 8" xfId="14149" xr:uid="{00000000-0005-0000-0000-00006B360000}"/>
    <cellStyle name="Calculation 7 2 8 2" xfId="14150" xr:uid="{00000000-0005-0000-0000-00006C360000}"/>
    <cellStyle name="Calculation 7 2 8 2 2" xfId="14151" xr:uid="{00000000-0005-0000-0000-00006D360000}"/>
    <cellStyle name="Calculation 7 2 8 2 3" xfId="14152" xr:uid="{00000000-0005-0000-0000-00006E360000}"/>
    <cellStyle name="Calculation 7 2 8 3" xfId="14153" xr:uid="{00000000-0005-0000-0000-00006F360000}"/>
    <cellStyle name="Calculation 7 2 8 3 2" xfId="14154" xr:uid="{00000000-0005-0000-0000-000070360000}"/>
    <cellStyle name="Calculation 7 2 8 4" xfId="14155" xr:uid="{00000000-0005-0000-0000-000071360000}"/>
    <cellStyle name="Calculation 7 2 8 5" xfId="14156" xr:uid="{00000000-0005-0000-0000-000072360000}"/>
    <cellStyle name="Calculation 7 2 9" xfId="14157" xr:uid="{00000000-0005-0000-0000-000073360000}"/>
    <cellStyle name="Calculation 7 2 9 2" xfId="14158" xr:uid="{00000000-0005-0000-0000-000074360000}"/>
    <cellStyle name="Calculation 7 2 9 2 2" xfId="14159" xr:uid="{00000000-0005-0000-0000-000075360000}"/>
    <cellStyle name="Calculation 7 2 9 2 3" xfId="14160" xr:uid="{00000000-0005-0000-0000-000076360000}"/>
    <cellStyle name="Calculation 7 2 9 3" xfId="14161" xr:uid="{00000000-0005-0000-0000-000077360000}"/>
    <cellStyle name="Calculation 7 2 9 3 2" xfId="14162" xr:uid="{00000000-0005-0000-0000-000078360000}"/>
    <cellStyle name="Calculation 7 2 9 4" xfId="14163" xr:uid="{00000000-0005-0000-0000-000079360000}"/>
    <cellStyle name="Calculation 7 2 9 5" xfId="14164" xr:uid="{00000000-0005-0000-0000-00007A360000}"/>
    <cellStyle name="Calculation 7 20" xfId="14165" xr:uid="{00000000-0005-0000-0000-00007B360000}"/>
    <cellStyle name="Calculation 7 20 2" xfId="14166" xr:uid="{00000000-0005-0000-0000-00007C360000}"/>
    <cellStyle name="Calculation 7 20 2 2" xfId="14167" xr:uid="{00000000-0005-0000-0000-00007D360000}"/>
    <cellStyle name="Calculation 7 20 2 3" xfId="14168" xr:uid="{00000000-0005-0000-0000-00007E360000}"/>
    <cellStyle name="Calculation 7 20 3" xfId="14169" xr:uid="{00000000-0005-0000-0000-00007F360000}"/>
    <cellStyle name="Calculation 7 20 3 2" xfId="14170" xr:uid="{00000000-0005-0000-0000-000080360000}"/>
    <cellStyle name="Calculation 7 20 4" xfId="14171" xr:uid="{00000000-0005-0000-0000-000081360000}"/>
    <cellStyle name="Calculation 7 20 5" xfId="14172" xr:uid="{00000000-0005-0000-0000-000082360000}"/>
    <cellStyle name="Calculation 7 21" xfId="14173" xr:uid="{00000000-0005-0000-0000-000083360000}"/>
    <cellStyle name="Calculation 7 21 2" xfId="14174" xr:uid="{00000000-0005-0000-0000-000084360000}"/>
    <cellStyle name="Calculation 7 21 2 2" xfId="14175" xr:uid="{00000000-0005-0000-0000-000085360000}"/>
    <cellStyle name="Calculation 7 21 2 3" xfId="14176" xr:uid="{00000000-0005-0000-0000-000086360000}"/>
    <cellStyle name="Calculation 7 21 3" xfId="14177" xr:uid="{00000000-0005-0000-0000-000087360000}"/>
    <cellStyle name="Calculation 7 21 3 2" xfId="14178" xr:uid="{00000000-0005-0000-0000-000088360000}"/>
    <cellStyle name="Calculation 7 21 4" xfId="14179" xr:uid="{00000000-0005-0000-0000-000089360000}"/>
    <cellStyle name="Calculation 7 21 5" xfId="14180" xr:uid="{00000000-0005-0000-0000-00008A360000}"/>
    <cellStyle name="Calculation 7 22" xfId="14181" xr:uid="{00000000-0005-0000-0000-00008B360000}"/>
    <cellStyle name="Calculation 7 22 2" xfId="14182" xr:uid="{00000000-0005-0000-0000-00008C360000}"/>
    <cellStyle name="Calculation 7 22 2 2" xfId="14183" xr:uid="{00000000-0005-0000-0000-00008D360000}"/>
    <cellStyle name="Calculation 7 22 2 3" xfId="14184" xr:uid="{00000000-0005-0000-0000-00008E360000}"/>
    <cellStyle name="Calculation 7 22 3" xfId="14185" xr:uid="{00000000-0005-0000-0000-00008F360000}"/>
    <cellStyle name="Calculation 7 22 3 2" xfId="14186" xr:uid="{00000000-0005-0000-0000-000090360000}"/>
    <cellStyle name="Calculation 7 22 4" xfId="14187" xr:uid="{00000000-0005-0000-0000-000091360000}"/>
    <cellStyle name="Calculation 7 22 5" xfId="14188" xr:uid="{00000000-0005-0000-0000-000092360000}"/>
    <cellStyle name="Calculation 7 23" xfId="14189" xr:uid="{00000000-0005-0000-0000-000093360000}"/>
    <cellStyle name="Calculation 7 23 2" xfId="14190" xr:uid="{00000000-0005-0000-0000-000094360000}"/>
    <cellStyle name="Calculation 7 23 2 2" xfId="14191" xr:uid="{00000000-0005-0000-0000-000095360000}"/>
    <cellStyle name="Calculation 7 23 2 3" xfId="14192" xr:uid="{00000000-0005-0000-0000-000096360000}"/>
    <cellStyle name="Calculation 7 23 3" xfId="14193" xr:uid="{00000000-0005-0000-0000-000097360000}"/>
    <cellStyle name="Calculation 7 23 3 2" xfId="14194" xr:uid="{00000000-0005-0000-0000-000098360000}"/>
    <cellStyle name="Calculation 7 23 4" xfId="14195" xr:uid="{00000000-0005-0000-0000-000099360000}"/>
    <cellStyle name="Calculation 7 23 5" xfId="14196" xr:uid="{00000000-0005-0000-0000-00009A360000}"/>
    <cellStyle name="Calculation 7 24" xfId="14197" xr:uid="{00000000-0005-0000-0000-00009B360000}"/>
    <cellStyle name="Calculation 7 24 2" xfId="14198" xr:uid="{00000000-0005-0000-0000-00009C360000}"/>
    <cellStyle name="Calculation 7 24 2 2" xfId="14199" xr:uid="{00000000-0005-0000-0000-00009D360000}"/>
    <cellStyle name="Calculation 7 24 2 3" xfId="14200" xr:uid="{00000000-0005-0000-0000-00009E360000}"/>
    <cellStyle name="Calculation 7 24 3" xfId="14201" xr:uid="{00000000-0005-0000-0000-00009F360000}"/>
    <cellStyle name="Calculation 7 24 3 2" xfId="14202" xr:uid="{00000000-0005-0000-0000-0000A0360000}"/>
    <cellStyle name="Calculation 7 24 4" xfId="14203" xr:uid="{00000000-0005-0000-0000-0000A1360000}"/>
    <cellStyle name="Calculation 7 24 5" xfId="14204" xr:uid="{00000000-0005-0000-0000-0000A2360000}"/>
    <cellStyle name="Calculation 7 25" xfId="14205" xr:uid="{00000000-0005-0000-0000-0000A3360000}"/>
    <cellStyle name="Calculation 7 25 2" xfId="14206" xr:uid="{00000000-0005-0000-0000-0000A4360000}"/>
    <cellStyle name="Calculation 7 25 2 2" xfId="14207" xr:uid="{00000000-0005-0000-0000-0000A5360000}"/>
    <cellStyle name="Calculation 7 25 2 3" xfId="14208" xr:uid="{00000000-0005-0000-0000-0000A6360000}"/>
    <cellStyle name="Calculation 7 25 3" xfId="14209" xr:uid="{00000000-0005-0000-0000-0000A7360000}"/>
    <cellStyle name="Calculation 7 25 3 2" xfId="14210" xr:uid="{00000000-0005-0000-0000-0000A8360000}"/>
    <cellStyle name="Calculation 7 25 4" xfId="14211" xr:uid="{00000000-0005-0000-0000-0000A9360000}"/>
    <cellStyle name="Calculation 7 25 5" xfId="14212" xr:uid="{00000000-0005-0000-0000-0000AA360000}"/>
    <cellStyle name="Calculation 7 26" xfId="14213" xr:uid="{00000000-0005-0000-0000-0000AB360000}"/>
    <cellStyle name="Calculation 7 26 2" xfId="14214" xr:uid="{00000000-0005-0000-0000-0000AC360000}"/>
    <cellStyle name="Calculation 7 26 2 2" xfId="14215" xr:uid="{00000000-0005-0000-0000-0000AD360000}"/>
    <cellStyle name="Calculation 7 26 2 3" xfId="14216" xr:uid="{00000000-0005-0000-0000-0000AE360000}"/>
    <cellStyle name="Calculation 7 26 3" xfId="14217" xr:uid="{00000000-0005-0000-0000-0000AF360000}"/>
    <cellStyle name="Calculation 7 26 3 2" xfId="14218" xr:uid="{00000000-0005-0000-0000-0000B0360000}"/>
    <cellStyle name="Calculation 7 26 4" xfId="14219" xr:uid="{00000000-0005-0000-0000-0000B1360000}"/>
    <cellStyle name="Calculation 7 26 5" xfId="14220" xr:uid="{00000000-0005-0000-0000-0000B2360000}"/>
    <cellStyle name="Calculation 7 27" xfId="14221" xr:uid="{00000000-0005-0000-0000-0000B3360000}"/>
    <cellStyle name="Calculation 7 27 2" xfId="14222" xr:uid="{00000000-0005-0000-0000-0000B4360000}"/>
    <cellStyle name="Calculation 7 27 2 2" xfId="14223" xr:uid="{00000000-0005-0000-0000-0000B5360000}"/>
    <cellStyle name="Calculation 7 27 2 3" xfId="14224" xr:uid="{00000000-0005-0000-0000-0000B6360000}"/>
    <cellStyle name="Calculation 7 27 3" xfId="14225" xr:uid="{00000000-0005-0000-0000-0000B7360000}"/>
    <cellStyle name="Calculation 7 27 3 2" xfId="14226" xr:uid="{00000000-0005-0000-0000-0000B8360000}"/>
    <cellStyle name="Calculation 7 27 4" xfId="14227" xr:uid="{00000000-0005-0000-0000-0000B9360000}"/>
    <cellStyle name="Calculation 7 27 5" xfId="14228" xr:uid="{00000000-0005-0000-0000-0000BA360000}"/>
    <cellStyle name="Calculation 7 28" xfId="14229" xr:uid="{00000000-0005-0000-0000-0000BB360000}"/>
    <cellStyle name="Calculation 7 28 2" xfId="14230" xr:uid="{00000000-0005-0000-0000-0000BC360000}"/>
    <cellStyle name="Calculation 7 28 2 2" xfId="14231" xr:uid="{00000000-0005-0000-0000-0000BD360000}"/>
    <cellStyle name="Calculation 7 28 2 3" xfId="14232" xr:uid="{00000000-0005-0000-0000-0000BE360000}"/>
    <cellStyle name="Calculation 7 28 3" xfId="14233" xr:uid="{00000000-0005-0000-0000-0000BF360000}"/>
    <cellStyle name="Calculation 7 28 3 2" xfId="14234" xr:uid="{00000000-0005-0000-0000-0000C0360000}"/>
    <cellStyle name="Calculation 7 28 4" xfId="14235" xr:uid="{00000000-0005-0000-0000-0000C1360000}"/>
    <cellStyle name="Calculation 7 28 5" xfId="14236" xr:uid="{00000000-0005-0000-0000-0000C2360000}"/>
    <cellStyle name="Calculation 7 29" xfId="14237" xr:uid="{00000000-0005-0000-0000-0000C3360000}"/>
    <cellStyle name="Calculation 7 29 2" xfId="14238" xr:uid="{00000000-0005-0000-0000-0000C4360000}"/>
    <cellStyle name="Calculation 7 29 2 2" xfId="14239" xr:uid="{00000000-0005-0000-0000-0000C5360000}"/>
    <cellStyle name="Calculation 7 29 2 3" xfId="14240" xr:uid="{00000000-0005-0000-0000-0000C6360000}"/>
    <cellStyle name="Calculation 7 29 3" xfId="14241" xr:uid="{00000000-0005-0000-0000-0000C7360000}"/>
    <cellStyle name="Calculation 7 29 3 2" xfId="14242" xr:uid="{00000000-0005-0000-0000-0000C8360000}"/>
    <cellStyle name="Calculation 7 29 4" xfId="14243" xr:uid="{00000000-0005-0000-0000-0000C9360000}"/>
    <cellStyle name="Calculation 7 29 5" xfId="14244" xr:uid="{00000000-0005-0000-0000-0000CA360000}"/>
    <cellStyle name="Calculation 7 3" xfId="14245" xr:uid="{00000000-0005-0000-0000-0000CB360000}"/>
    <cellStyle name="Calculation 7 3 10" xfId="14246" xr:uid="{00000000-0005-0000-0000-0000CC360000}"/>
    <cellStyle name="Calculation 7 3 10 2" xfId="14247" xr:uid="{00000000-0005-0000-0000-0000CD360000}"/>
    <cellStyle name="Calculation 7 3 10 2 2" xfId="14248" xr:uid="{00000000-0005-0000-0000-0000CE360000}"/>
    <cellStyle name="Calculation 7 3 10 2 3" xfId="14249" xr:uid="{00000000-0005-0000-0000-0000CF360000}"/>
    <cellStyle name="Calculation 7 3 10 3" xfId="14250" xr:uid="{00000000-0005-0000-0000-0000D0360000}"/>
    <cellStyle name="Calculation 7 3 10 3 2" xfId="14251" xr:uid="{00000000-0005-0000-0000-0000D1360000}"/>
    <cellStyle name="Calculation 7 3 10 4" xfId="14252" xr:uid="{00000000-0005-0000-0000-0000D2360000}"/>
    <cellStyle name="Calculation 7 3 10 5" xfId="14253" xr:uid="{00000000-0005-0000-0000-0000D3360000}"/>
    <cellStyle name="Calculation 7 3 11" xfId="14254" xr:uid="{00000000-0005-0000-0000-0000D4360000}"/>
    <cellStyle name="Calculation 7 3 11 2" xfId="14255" xr:uid="{00000000-0005-0000-0000-0000D5360000}"/>
    <cellStyle name="Calculation 7 3 11 2 2" xfId="14256" xr:uid="{00000000-0005-0000-0000-0000D6360000}"/>
    <cellStyle name="Calculation 7 3 11 2 3" xfId="14257" xr:uid="{00000000-0005-0000-0000-0000D7360000}"/>
    <cellStyle name="Calculation 7 3 11 3" xfId="14258" xr:uid="{00000000-0005-0000-0000-0000D8360000}"/>
    <cellStyle name="Calculation 7 3 11 3 2" xfId="14259" xr:uid="{00000000-0005-0000-0000-0000D9360000}"/>
    <cellStyle name="Calculation 7 3 11 4" xfId="14260" xr:uid="{00000000-0005-0000-0000-0000DA360000}"/>
    <cellStyle name="Calculation 7 3 11 5" xfId="14261" xr:uid="{00000000-0005-0000-0000-0000DB360000}"/>
    <cellStyle name="Calculation 7 3 12" xfId="14262" xr:uid="{00000000-0005-0000-0000-0000DC360000}"/>
    <cellStyle name="Calculation 7 3 12 2" xfId="14263" xr:uid="{00000000-0005-0000-0000-0000DD360000}"/>
    <cellStyle name="Calculation 7 3 12 2 2" xfId="14264" xr:uid="{00000000-0005-0000-0000-0000DE360000}"/>
    <cellStyle name="Calculation 7 3 12 2 3" xfId="14265" xr:uid="{00000000-0005-0000-0000-0000DF360000}"/>
    <cellStyle name="Calculation 7 3 12 3" xfId="14266" xr:uid="{00000000-0005-0000-0000-0000E0360000}"/>
    <cellStyle name="Calculation 7 3 12 3 2" xfId="14267" xr:uid="{00000000-0005-0000-0000-0000E1360000}"/>
    <cellStyle name="Calculation 7 3 12 4" xfId="14268" xr:uid="{00000000-0005-0000-0000-0000E2360000}"/>
    <cellStyle name="Calculation 7 3 12 5" xfId="14269" xr:uid="{00000000-0005-0000-0000-0000E3360000}"/>
    <cellStyle name="Calculation 7 3 13" xfId="14270" xr:uid="{00000000-0005-0000-0000-0000E4360000}"/>
    <cellStyle name="Calculation 7 3 13 2" xfId="14271" xr:uid="{00000000-0005-0000-0000-0000E5360000}"/>
    <cellStyle name="Calculation 7 3 13 2 2" xfId="14272" xr:uid="{00000000-0005-0000-0000-0000E6360000}"/>
    <cellStyle name="Calculation 7 3 13 2 3" xfId="14273" xr:uid="{00000000-0005-0000-0000-0000E7360000}"/>
    <cellStyle name="Calculation 7 3 13 3" xfId="14274" xr:uid="{00000000-0005-0000-0000-0000E8360000}"/>
    <cellStyle name="Calculation 7 3 13 3 2" xfId="14275" xr:uid="{00000000-0005-0000-0000-0000E9360000}"/>
    <cellStyle name="Calculation 7 3 13 4" xfId="14276" xr:uid="{00000000-0005-0000-0000-0000EA360000}"/>
    <cellStyle name="Calculation 7 3 13 5" xfId="14277" xr:uid="{00000000-0005-0000-0000-0000EB360000}"/>
    <cellStyle name="Calculation 7 3 14" xfId="14278" xr:uid="{00000000-0005-0000-0000-0000EC360000}"/>
    <cellStyle name="Calculation 7 3 14 2" xfId="14279" xr:uid="{00000000-0005-0000-0000-0000ED360000}"/>
    <cellStyle name="Calculation 7 3 14 2 2" xfId="14280" xr:uid="{00000000-0005-0000-0000-0000EE360000}"/>
    <cellStyle name="Calculation 7 3 14 2 3" xfId="14281" xr:uid="{00000000-0005-0000-0000-0000EF360000}"/>
    <cellStyle name="Calculation 7 3 14 3" xfId="14282" xr:uid="{00000000-0005-0000-0000-0000F0360000}"/>
    <cellStyle name="Calculation 7 3 14 3 2" xfId="14283" xr:uid="{00000000-0005-0000-0000-0000F1360000}"/>
    <cellStyle name="Calculation 7 3 14 4" xfId="14284" xr:uid="{00000000-0005-0000-0000-0000F2360000}"/>
    <cellStyle name="Calculation 7 3 14 5" xfId="14285" xr:uid="{00000000-0005-0000-0000-0000F3360000}"/>
    <cellStyle name="Calculation 7 3 15" xfId="14286" xr:uid="{00000000-0005-0000-0000-0000F4360000}"/>
    <cellStyle name="Calculation 7 3 15 2" xfId="14287" xr:uid="{00000000-0005-0000-0000-0000F5360000}"/>
    <cellStyle name="Calculation 7 3 15 2 2" xfId="14288" xr:uid="{00000000-0005-0000-0000-0000F6360000}"/>
    <cellStyle name="Calculation 7 3 15 2 3" xfId="14289" xr:uid="{00000000-0005-0000-0000-0000F7360000}"/>
    <cellStyle name="Calculation 7 3 15 3" xfId="14290" xr:uid="{00000000-0005-0000-0000-0000F8360000}"/>
    <cellStyle name="Calculation 7 3 15 3 2" xfId="14291" xr:uid="{00000000-0005-0000-0000-0000F9360000}"/>
    <cellStyle name="Calculation 7 3 15 4" xfId="14292" xr:uid="{00000000-0005-0000-0000-0000FA360000}"/>
    <cellStyle name="Calculation 7 3 15 5" xfId="14293" xr:uid="{00000000-0005-0000-0000-0000FB360000}"/>
    <cellStyle name="Calculation 7 3 16" xfId="14294" xr:uid="{00000000-0005-0000-0000-0000FC360000}"/>
    <cellStyle name="Calculation 7 3 16 2" xfId="14295" xr:uid="{00000000-0005-0000-0000-0000FD360000}"/>
    <cellStyle name="Calculation 7 3 16 2 2" xfId="14296" xr:uid="{00000000-0005-0000-0000-0000FE360000}"/>
    <cellStyle name="Calculation 7 3 16 2 3" xfId="14297" xr:uid="{00000000-0005-0000-0000-0000FF360000}"/>
    <cellStyle name="Calculation 7 3 16 3" xfId="14298" xr:uid="{00000000-0005-0000-0000-000000370000}"/>
    <cellStyle name="Calculation 7 3 16 3 2" xfId="14299" xr:uid="{00000000-0005-0000-0000-000001370000}"/>
    <cellStyle name="Calculation 7 3 16 4" xfId="14300" xr:uid="{00000000-0005-0000-0000-000002370000}"/>
    <cellStyle name="Calculation 7 3 16 5" xfId="14301" xr:uid="{00000000-0005-0000-0000-000003370000}"/>
    <cellStyle name="Calculation 7 3 17" xfId="14302" xr:uid="{00000000-0005-0000-0000-000004370000}"/>
    <cellStyle name="Calculation 7 3 17 2" xfId="14303" xr:uid="{00000000-0005-0000-0000-000005370000}"/>
    <cellStyle name="Calculation 7 3 17 2 2" xfId="14304" xr:uid="{00000000-0005-0000-0000-000006370000}"/>
    <cellStyle name="Calculation 7 3 17 2 3" xfId="14305" xr:uid="{00000000-0005-0000-0000-000007370000}"/>
    <cellStyle name="Calculation 7 3 17 3" xfId="14306" xr:uid="{00000000-0005-0000-0000-000008370000}"/>
    <cellStyle name="Calculation 7 3 17 3 2" xfId="14307" xr:uid="{00000000-0005-0000-0000-000009370000}"/>
    <cellStyle name="Calculation 7 3 17 4" xfId="14308" xr:uid="{00000000-0005-0000-0000-00000A370000}"/>
    <cellStyle name="Calculation 7 3 17 5" xfId="14309" xr:uid="{00000000-0005-0000-0000-00000B370000}"/>
    <cellStyle name="Calculation 7 3 18" xfId="14310" xr:uid="{00000000-0005-0000-0000-00000C370000}"/>
    <cellStyle name="Calculation 7 3 18 2" xfId="14311" xr:uid="{00000000-0005-0000-0000-00000D370000}"/>
    <cellStyle name="Calculation 7 3 18 2 2" xfId="14312" xr:uid="{00000000-0005-0000-0000-00000E370000}"/>
    <cellStyle name="Calculation 7 3 18 2 3" xfId="14313" xr:uid="{00000000-0005-0000-0000-00000F370000}"/>
    <cellStyle name="Calculation 7 3 18 3" xfId="14314" xr:uid="{00000000-0005-0000-0000-000010370000}"/>
    <cellStyle name="Calculation 7 3 18 3 2" xfId="14315" xr:uid="{00000000-0005-0000-0000-000011370000}"/>
    <cellStyle name="Calculation 7 3 18 4" xfId="14316" xr:uid="{00000000-0005-0000-0000-000012370000}"/>
    <cellStyle name="Calculation 7 3 18 5" xfId="14317" xr:uid="{00000000-0005-0000-0000-000013370000}"/>
    <cellStyle name="Calculation 7 3 19" xfId="14318" xr:uid="{00000000-0005-0000-0000-000014370000}"/>
    <cellStyle name="Calculation 7 3 19 2" xfId="14319" xr:uid="{00000000-0005-0000-0000-000015370000}"/>
    <cellStyle name="Calculation 7 3 19 2 2" xfId="14320" xr:uid="{00000000-0005-0000-0000-000016370000}"/>
    <cellStyle name="Calculation 7 3 19 2 3" xfId="14321" xr:uid="{00000000-0005-0000-0000-000017370000}"/>
    <cellStyle name="Calculation 7 3 19 3" xfId="14322" xr:uid="{00000000-0005-0000-0000-000018370000}"/>
    <cellStyle name="Calculation 7 3 19 3 2" xfId="14323" xr:uid="{00000000-0005-0000-0000-000019370000}"/>
    <cellStyle name="Calculation 7 3 19 4" xfId="14324" xr:uid="{00000000-0005-0000-0000-00001A370000}"/>
    <cellStyle name="Calculation 7 3 19 5" xfId="14325" xr:uid="{00000000-0005-0000-0000-00001B370000}"/>
    <cellStyle name="Calculation 7 3 2" xfId="14326" xr:uid="{00000000-0005-0000-0000-00001C370000}"/>
    <cellStyle name="Calculation 7 3 2 2" xfId="14327" xr:uid="{00000000-0005-0000-0000-00001D370000}"/>
    <cellStyle name="Calculation 7 3 2 2 2" xfId="14328" xr:uid="{00000000-0005-0000-0000-00001E370000}"/>
    <cellStyle name="Calculation 7 3 2 2 3" xfId="14329" xr:uid="{00000000-0005-0000-0000-00001F370000}"/>
    <cellStyle name="Calculation 7 3 2 3" xfId="14330" xr:uid="{00000000-0005-0000-0000-000020370000}"/>
    <cellStyle name="Calculation 7 3 2 3 2" xfId="14331" xr:uid="{00000000-0005-0000-0000-000021370000}"/>
    <cellStyle name="Calculation 7 3 2 4" xfId="14332" xr:uid="{00000000-0005-0000-0000-000022370000}"/>
    <cellStyle name="Calculation 7 3 2 5" xfId="14333" xr:uid="{00000000-0005-0000-0000-000023370000}"/>
    <cellStyle name="Calculation 7 3 20" xfId="14334" xr:uid="{00000000-0005-0000-0000-000024370000}"/>
    <cellStyle name="Calculation 7 3 20 2" xfId="14335" xr:uid="{00000000-0005-0000-0000-000025370000}"/>
    <cellStyle name="Calculation 7 3 20 2 2" xfId="14336" xr:uid="{00000000-0005-0000-0000-000026370000}"/>
    <cellStyle name="Calculation 7 3 20 2 3" xfId="14337" xr:uid="{00000000-0005-0000-0000-000027370000}"/>
    <cellStyle name="Calculation 7 3 20 3" xfId="14338" xr:uid="{00000000-0005-0000-0000-000028370000}"/>
    <cellStyle name="Calculation 7 3 20 4" xfId="14339" xr:uid="{00000000-0005-0000-0000-000029370000}"/>
    <cellStyle name="Calculation 7 3 20 5" xfId="14340" xr:uid="{00000000-0005-0000-0000-00002A370000}"/>
    <cellStyle name="Calculation 7 3 21" xfId="14341" xr:uid="{00000000-0005-0000-0000-00002B370000}"/>
    <cellStyle name="Calculation 7 3 21 2" xfId="14342" xr:uid="{00000000-0005-0000-0000-00002C370000}"/>
    <cellStyle name="Calculation 7 3 22" xfId="14343" xr:uid="{00000000-0005-0000-0000-00002D370000}"/>
    <cellStyle name="Calculation 7 3 22 2" xfId="14344" xr:uid="{00000000-0005-0000-0000-00002E370000}"/>
    <cellStyle name="Calculation 7 3 3" xfId="14345" xr:uid="{00000000-0005-0000-0000-00002F370000}"/>
    <cellStyle name="Calculation 7 3 3 2" xfId="14346" xr:uid="{00000000-0005-0000-0000-000030370000}"/>
    <cellStyle name="Calculation 7 3 3 2 2" xfId="14347" xr:uid="{00000000-0005-0000-0000-000031370000}"/>
    <cellStyle name="Calculation 7 3 3 2 3" xfId="14348" xr:uid="{00000000-0005-0000-0000-000032370000}"/>
    <cellStyle name="Calculation 7 3 3 3" xfId="14349" xr:uid="{00000000-0005-0000-0000-000033370000}"/>
    <cellStyle name="Calculation 7 3 3 3 2" xfId="14350" xr:uid="{00000000-0005-0000-0000-000034370000}"/>
    <cellStyle name="Calculation 7 3 3 4" xfId="14351" xr:uid="{00000000-0005-0000-0000-000035370000}"/>
    <cellStyle name="Calculation 7 3 3 5" xfId="14352" xr:uid="{00000000-0005-0000-0000-000036370000}"/>
    <cellStyle name="Calculation 7 3 4" xfId="14353" xr:uid="{00000000-0005-0000-0000-000037370000}"/>
    <cellStyle name="Calculation 7 3 4 2" xfId="14354" xr:uid="{00000000-0005-0000-0000-000038370000}"/>
    <cellStyle name="Calculation 7 3 4 2 2" xfId="14355" xr:uid="{00000000-0005-0000-0000-000039370000}"/>
    <cellStyle name="Calculation 7 3 4 2 3" xfId="14356" xr:uid="{00000000-0005-0000-0000-00003A370000}"/>
    <cellStyle name="Calculation 7 3 4 3" xfId="14357" xr:uid="{00000000-0005-0000-0000-00003B370000}"/>
    <cellStyle name="Calculation 7 3 4 3 2" xfId="14358" xr:uid="{00000000-0005-0000-0000-00003C370000}"/>
    <cellStyle name="Calculation 7 3 4 4" xfId="14359" xr:uid="{00000000-0005-0000-0000-00003D370000}"/>
    <cellStyle name="Calculation 7 3 4 5" xfId="14360" xr:uid="{00000000-0005-0000-0000-00003E370000}"/>
    <cellStyle name="Calculation 7 3 5" xfId="14361" xr:uid="{00000000-0005-0000-0000-00003F370000}"/>
    <cellStyle name="Calculation 7 3 5 2" xfId="14362" xr:uid="{00000000-0005-0000-0000-000040370000}"/>
    <cellStyle name="Calculation 7 3 5 2 2" xfId="14363" xr:uid="{00000000-0005-0000-0000-000041370000}"/>
    <cellStyle name="Calculation 7 3 5 2 3" xfId="14364" xr:uid="{00000000-0005-0000-0000-000042370000}"/>
    <cellStyle name="Calculation 7 3 5 3" xfId="14365" xr:uid="{00000000-0005-0000-0000-000043370000}"/>
    <cellStyle name="Calculation 7 3 5 3 2" xfId="14366" xr:uid="{00000000-0005-0000-0000-000044370000}"/>
    <cellStyle name="Calculation 7 3 5 4" xfId="14367" xr:uid="{00000000-0005-0000-0000-000045370000}"/>
    <cellStyle name="Calculation 7 3 5 5" xfId="14368" xr:uid="{00000000-0005-0000-0000-000046370000}"/>
    <cellStyle name="Calculation 7 3 6" xfId="14369" xr:uid="{00000000-0005-0000-0000-000047370000}"/>
    <cellStyle name="Calculation 7 3 6 2" xfId="14370" xr:uid="{00000000-0005-0000-0000-000048370000}"/>
    <cellStyle name="Calculation 7 3 6 2 2" xfId="14371" xr:uid="{00000000-0005-0000-0000-000049370000}"/>
    <cellStyle name="Calculation 7 3 6 2 3" xfId="14372" xr:uid="{00000000-0005-0000-0000-00004A370000}"/>
    <cellStyle name="Calculation 7 3 6 3" xfId="14373" xr:uid="{00000000-0005-0000-0000-00004B370000}"/>
    <cellStyle name="Calculation 7 3 6 3 2" xfId="14374" xr:uid="{00000000-0005-0000-0000-00004C370000}"/>
    <cellStyle name="Calculation 7 3 6 4" xfId="14375" xr:uid="{00000000-0005-0000-0000-00004D370000}"/>
    <cellStyle name="Calculation 7 3 6 5" xfId="14376" xr:uid="{00000000-0005-0000-0000-00004E370000}"/>
    <cellStyle name="Calculation 7 3 7" xfId="14377" xr:uid="{00000000-0005-0000-0000-00004F370000}"/>
    <cellStyle name="Calculation 7 3 7 2" xfId="14378" xr:uid="{00000000-0005-0000-0000-000050370000}"/>
    <cellStyle name="Calculation 7 3 7 2 2" xfId="14379" xr:uid="{00000000-0005-0000-0000-000051370000}"/>
    <cellStyle name="Calculation 7 3 7 2 3" xfId="14380" xr:uid="{00000000-0005-0000-0000-000052370000}"/>
    <cellStyle name="Calculation 7 3 7 3" xfId="14381" xr:uid="{00000000-0005-0000-0000-000053370000}"/>
    <cellStyle name="Calculation 7 3 7 3 2" xfId="14382" xr:uid="{00000000-0005-0000-0000-000054370000}"/>
    <cellStyle name="Calculation 7 3 7 4" xfId="14383" xr:uid="{00000000-0005-0000-0000-000055370000}"/>
    <cellStyle name="Calculation 7 3 7 5" xfId="14384" xr:uid="{00000000-0005-0000-0000-000056370000}"/>
    <cellStyle name="Calculation 7 3 8" xfId="14385" xr:uid="{00000000-0005-0000-0000-000057370000}"/>
    <cellStyle name="Calculation 7 3 8 2" xfId="14386" xr:uid="{00000000-0005-0000-0000-000058370000}"/>
    <cellStyle name="Calculation 7 3 8 2 2" xfId="14387" xr:uid="{00000000-0005-0000-0000-000059370000}"/>
    <cellStyle name="Calculation 7 3 8 2 3" xfId="14388" xr:uid="{00000000-0005-0000-0000-00005A370000}"/>
    <cellStyle name="Calculation 7 3 8 3" xfId="14389" xr:uid="{00000000-0005-0000-0000-00005B370000}"/>
    <cellStyle name="Calculation 7 3 8 3 2" xfId="14390" xr:uid="{00000000-0005-0000-0000-00005C370000}"/>
    <cellStyle name="Calculation 7 3 8 4" xfId="14391" xr:uid="{00000000-0005-0000-0000-00005D370000}"/>
    <cellStyle name="Calculation 7 3 8 5" xfId="14392" xr:uid="{00000000-0005-0000-0000-00005E370000}"/>
    <cellStyle name="Calculation 7 3 9" xfId="14393" xr:uid="{00000000-0005-0000-0000-00005F370000}"/>
    <cellStyle name="Calculation 7 3 9 2" xfId="14394" xr:uid="{00000000-0005-0000-0000-000060370000}"/>
    <cellStyle name="Calculation 7 3 9 2 2" xfId="14395" xr:uid="{00000000-0005-0000-0000-000061370000}"/>
    <cellStyle name="Calculation 7 3 9 2 3" xfId="14396" xr:uid="{00000000-0005-0000-0000-000062370000}"/>
    <cellStyle name="Calculation 7 3 9 3" xfId="14397" xr:uid="{00000000-0005-0000-0000-000063370000}"/>
    <cellStyle name="Calculation 7 3 9 3 2" xfId="14398" xr:uid="{00000000-0005-0000-0000-000064370000}"/>
    <cellStyle name="Calculation 7 3 9 4" xfId="14399" xr:uid="{00000000-0005-0000-0000-000065370000}"/>
    <cellStyle name="Calculation 7 3 9 5" xfId="14400" xr:uid="{00000000-0005-0000-0000-000066370000}"/>
    <cellStyle name="Calculation 7 30" xfId="14401" xr:uid="{00000000-0005-0000-0000-000067370000}"/>
    <cellStyle name="Calculation 7 30 2" xfId="14402" xr:uid="{00000000-0005-0000-0000-000068370000}"/>
    <cellStyle name="Calculation 7 30 2 2" xfId="14403" xr:uid="{00000000-0005-0000-0000-000069370000}"/>
    <cellStyle name="Calculation 7 30 2 3" xfId="14404" xr:uid="{00000000-0005-0000-0000-00006A370000}"/>
    <cellStyle name="Calculation 7 30 3" xfId="14405" xr:uid="{00000000-0005-0000-0000-00006B370000}"/>
    <cellStyle name="Calculation 7 30 4" xfId="14406" xr:uid="{00000000-0005-0000-0000-00006C370000}"/>
    <cellStyle name="Calculation 7 30 5" xfId="14407" xr:uid="{00000000-0005-0000-0000-00006D370000}"/>
    <cellStyle name="Calculation 7 31" xfId="14408" xr:uid="{00000000-0005-0000-0000-00006E370000}"/>
    <cellStyle name="Calculation 7 31 2" xfId="14409" xr:uid="{00000000-0005-0000-0000-00006F370000}"/>
    <cellStyle name="Calculation 7 32" xfId="14410" xr:uid="{00000000-0005-0000-0000-000070370000}"/>
    <cellStyle name="Calculation 7 32 2" xfId="14411" xr:uid="{00000000-0005-0000-0000-000071370000}"/>
    <cellStyle name="Calculation 7 33" xfId="14412" xr:uid="{00000000-0005-0000-0000-000072370000}"/>
    <cellStyle name="Calculation 7 4" xfId="14413" xr:uid="{00000000-0005-0000-0000-000073370000}"/>
    <cellStyle name="Calculation 7 4 10" xfId="14414" xr:uid="{00000000-0005-0000-0000-000074370000}"/>
    <cellStyle name="Calculation 7 4 10 2" xfId="14415" xr:uid="{00000000-0005-0000-0000-000075370000}"/>
    <cellStyle name="Calculation 7 4 10 2 2" xfId="14416" xr:uid="{00000000-0005-0000-0000-000076370000}"/>
    <cellStyle name="Calculation 7 4 10 2 3" xfId="14417" xr:uid="{00000000-0005-0000-0000-000077370000}"/>
    <cellStyle name="Calculation 7 4 10 3" xfId="14418" xr:uid="{00000000-0005-0000-0000-000078370000}"/>
    <cellStyle name="Calculation 7 4 10 3 2" xfId="14419" xr:uid="{00000000-0005-0000-0000-000079370000}"/>
    <cellStyle name="Calculation 7 4 10 4" xfId="14420" xr:uid="{00000000-0005-0000-0000-00007A370000}"/>
    <cellStyle name="Calculation 7 4 10 5" xfId="14421" xr:uid="{00000000-0005-0000-0000-00007B370000}"/>
    <cellStyle name="Calculation 7 4 11" xfId="14422" xr:uid="{00000000-0005-0000-0000-00007C370000}"/>
    <cellStyle name="Calculation 7 4 11 2" xfId="14423" xr:uid="{00000000-0005-0000-0000-00007D370000}"/>
    <cellStyle name="Calculation 7 4 11 2 2" xfId="14424" xr:uid="{00000000-0005-0000-0000-00007E370000}"/>
    <cellStyle name="Calculation 7 4 11 2 3" xfId="14425" xr:uid="{00000000-0005-0000-0000-00007F370000}"/>
    <cellStyle name="Calculation 7 4 11 3" xfId="14426" xr:uid="{00000000-0005-0000-0000-000080370000}"/>
    <cellStyle name="Calculation 7 4 11 3 2" xfId="14427" xr:uid="{00000000-0005-0000-0000-000081370000}"/>
    <cellStyle name="Calculation 7 4 11 4" xfId="14428" xr:uid="{00000000-0005-0000-0000-000082370000}"/>
    <cellStyle name="Calculation 7 4 11 5" xfId="14429" xr:uid="{00000000-0005-0000-0000-000083370000}"/>
    <cellStyle name="Calculation 7 4 12" xfId="14430" xr:uid="{00000000-0005-0000-0000-000084370000}"/>
    <cellStyle name="Calculation 7 4 12 2" xfId="14431" xr:uid="{00000000-0005-0000-0000-000085370000}"/>
    <cellStyle name="Calculation 7 4 12 2 2" xfId="14432" xr:uid="{00000000-0005-0000-0000-000086370000}"/>
    <cellStyle name="Calculation 7 4 12 2 3" xfId="14433" xr:uid="{00000000-0005-0000-0000-000087370000}"/>
    <cellStyle name="Calculation 7 4 12 3" xfId="14434" xr:uid="{00000000-0005-0000-0000-000088370000}"/>
    <cellStyle name="Calculation 7 4 12 3 2" xfId="14435" xr:uid="{00000000-0005-0000-0000-000089370000}"/>
    <cellStyle name="Calculation 7 4 12 4" xfId="14436" xr:uid="{00000000-0005-0000-0000-00008A370000}"/>
    <cellStyle name="Calculation 7 4 12 5" xfId="14437" xr:uid="{00000000-0005-0000-0000-00008B370000}"/>
    <cellStyle name="Calculation 7 4 13" xfId="14438" xr:uid="{00000000-0005-0000-0000-00008C370000}"/>
    <cellStyle name="Calculation 7 4 13 2" xfId="14439" xr:uid="{00000000-0005-0000-0000-00008D370000}"/>
    <cellStyle name="Calculation 7 4 13 2 2" xfId="14440" xr:uid="{00000000-0005-0000-0000-00008E370000}"/>
    <cellStyle name="Calculation 7 4 13 2 3" xfId="14441" xr:uid="{00000000-0005-0000-0000-00008F370000}"/>
    <cellStyle name="Calculation 7 4 13 3" xfId="14442" xr:uid="{00000000-0005-0000-0000-000090370000}"/>
    <cellStyle name="Calculation 7 4 13 3 2" xfId="14443" xr:uid="{00000000-0005-0000-0000-000091370000}"/>
    <cellStyle name="Calculation 7 4 13 4" xfId="14444" xr:uid="{00000000-0005-0000-0000-000092370000}"/>
    <cellStyle name="Calculation 7 4 13 5" xfId="14445" xr:uid="{00000000-0005-0000-0000-000093370000}"/>
    <cellStyle name="Calculation 7 4 14" xfId="14446" xr:uid="{00000000-0005-0000-0000-000094370000}"/>
    <cellStyle name="Calculation 7 4 14 2" xfId="14447" xr:uid="{00000000-0005-0000-0000-000095370000}"/>
    <cellStyle name="Calculation 7 4 14 2 2" xfId="14448" xr:uid="{00000000-0005-0000-0000-000096370000}"/>
    <cellStyle name="Calculation 7 4 14 2 3" xfId="14449" xr:uid="{00000000-0005-0000-0000-000097370000}"/>
    <cellStyle name="Calculation 7 4 14 3" xfId="14450" xr:uid="{00000000-0005-0000-0000-000098370000}"/>
    <cellStyle name="Calculation 7 4 14 3 2" xfId="14451" xr:uid="{00000000-0005-0000-0000-000099370000}"/>
    <cellStyle name="Calculation 7 4 14 4" xfId="14452" xr:uid="{00000000-0005-0000-0000-00009A370000}"/>
    <cellStyle name="Calculation 7 4 14 5" xfId="14453" xr:uid="{00000000-0005-0000-0000-00009B370000}"/>
    <cellStyle name="Calculation 7 4 15" xfId="14454" xr:uid="{00000000-0005-0000-0000-00009C370000}"/>
    <cellStyle name="Calculation 7 4 15 2" xfId="14455" xr:uid="{00000000-0005-0000-0000-00009D370000}"/>
    <cellStyle name="Calculation 7 4 15 2 2" xfId="14456" xr:uid="{00000000-0005-0000-0000-00009E370000}"/>
    <cellStyle name="Calculation 7 4 15 2 3" xfId="14457" xr:uid="{00000000-0005-0000-0000-00009F370000}"/>
    <cellStyle name="Calculation 7 4 15 3" xfId="14458" xr:uid="{00000000-0005-0000-0000-0000A0370000}"/>
    <cellStyle name="Calculation 7 4 15 3 2" xfId="14459" xr:uid="{00000000-0005-0000-0000-0000A1370000}"/>
    <cellStyle name="Calculation 7 4 15 4" xfId="14460" xr:uid="{00000000-0005-0000-0000-0000A2370000}"/>
    <cellStyle name="Calculation 7 4 15 5" xfId="14461" xr:uid="{00000000-0005-0000-0000-0000A3370000}"/>
    <cellStyle name="Calculation 7 4 16" xfId="14462" xr:uid="{00000000-0005-0000-0000-0000A4370000}"/>
    <cellStyle name="Calculation 7 4 16 2" xfId="14463" xr:uid="{00000000-0005-0000-0000-0000A5370000}"/>
    <cellStyle name="Calculation 7 4 16 2 2" xfId="14464" xr:uid="{00000000-0005-0000-0000-0000A6370000}"/>
    <cellStyle name="Calculation 7 4 16 2 3" xfId="14465" xr:uid="{00000000-0005-0000-0000-0000A7370000}"/>
    <cellStyle name="Calculation 7 4 16 3" xfId="14466" xr:uid="{00000000-0005-0000-0000-0000A8370000}"/>
    <cellStyle name="Calculation 7 4 16 3 2" xfId="14467" xr:uid="{00000000-0005-0000-0000-0000A9370000}"/>
    <cellStyle name="Calculation 7 4 16 4" xfId="14468" xr:uid="{00000000-0005-0000-0000-0000AA370000}"/>
    <cellStyle name="Calculation 7 4 16 5" xfId="14469" xr:uid="{00000000-0005-0000-0000-0000AB370000}"/>
    <cellStyle name="Calculation 7 4 17" xfId="14470" xr:uid="{00000000-0005-0000-0000-0000AC370000}"/>
    <cellStyle name="Calculation 7 4 17 2" xfId="14471" xr:uid="{00000000-0005-0000-0000-0000AD370000}"/>
    <cellStyle name="Calculation 7 4 17 2 2" xfId="14472" xr:uid="{00000000-0005-0000-0000-0000AE370000}"/>
    <cellStyle name="Calculation 7 4 17 2 3" xfId="14473" xr:uid="{00000000-0005-0000-0000-0000AF370000}"/>
    <cellStyle name="Calculation 7 4 17 3" xfId="14474" xr:uid="{00000000-0005-0000-0000-0000B0370000}"/>
    <cellStyle name="Calculation 7 4 17 3 2" xfId="14475" xr:uid="{00000000-0005-0000-0000-0000B1370000}"/>
    <cellStyle name="Calculation 7 4 17 4" xfId="14476" xr:uid="{00000000-0005-0000-0000-0000B2370000}"/>
    <cellStyle name="Calculation 7 4 17 5" xfId="14477" xr:uid="{00000000-0005-0000-0000-0000B3370000}"/>
    <cellStyle name="Calculation 7 4 18" xfId="14478" xr:uid="{00000000-0005-0000-0000-0000B4370000}"/>
    <cellStyle name="Calculation 7 4 18 2" xfId="14479" xr:uid="{00000000-0005-0000-0000-0000B5370000}"/>
    <cellStyle name="Calculation 7 4 18 2 2" xfId="14480" xr:uid="{00000000-0005-0000-0000-0000B6370000}"/>
    <cellStyle name="Calculation 7 4 18 2 3" xfId="14481" xr:uid="{00000000-0005-0000-0000-0000B7370000}"/>
    <cellStyle name="Calculation 7 4 18 3" xfId="14482" xr:uid="{00000000-0005-0000-0000-0000B8370000}"/>
    <cellStyle name="Calculation 7 4 18 3 2" xfId="14483" xr:uid="{00000000-0005-0000-0000-0000B9370000}"/>
    <cellStyle name="Calculation 7 4 18 4" xfId="14484" xr:uid="{00000000-0005-0000-0000-0000BA370000}"/>
    <cellStyle name="Calculation 7 4 18 5" xfId="14485" xr:uid="{00000000-0005-0000-0000-0000BB370000}"/>
    <cellStyle name="Calculation 7 4 19" xfId="14486" xr:uid="{00000000-0005-0000-0000-0000BC370000}"/>
    <cellStyle name="Calculation 7 4 19 2" xfId="14487" xr:uid="{00000000-0005-0000-0000-0000BD370000}"/>
    <cellStyle name="Calculation 7 4 19 2 2" xfId="14488" xr:uid="{00000000-0005-0000-0000-0000BE370000}"/>
    <cellStyle name="Calculation 7 4 19 2 3" xfId="14489" xr:uid="{00000000-0005-0000-0000-0000BF370000}"/>
    <cellStyle name="Calculation 7 4 19 3" xfId="14490" xr:uid="{00000000-0005-0000-0000-0000C0370000}"/>
    <cellStyle name="Calculation 7 4 19 3 2" xfId="14491" xr:uid="{00000000-0005-0000-0000-0000C1370000}"/>
    <cellStyle name="Calculation 7 4 19 4" xfId="14492" xr:uid="{00000000-0005-0000-0000-0000C2370000}"/>
    <cellStyle name="Calculation 7 4 19 5" xfId="14493" xr:uid="{00000000-0005-0000-0000-0000C3370000}"/>
    <cellStyle name="Calculation 7 4 2" xfId="14494" xr:uid="{00000000-0005-0000-0000-0000C4370000}"/>
    <cellStyle name="Calculation 7 4 2 2" xfId="14495" xr:uid="{00000000-0005-0000-0000-0000C5370000}"/>
    <cellStyle name="Calculation 7 4 2 2 2" xfId="14496" xr:uid="{00000000-0005-0000-0000-0000C6370000}"/>
    <cellStyle name="Calculation 7 4 2 2 3" xfId="14497" xr:uid="{00000000-0005-0000-0000-0000C7370000}"/>
    <cellStyle name="Calculation 7 4 2 3" xfId="14498" xr:uid="{00000000-0005-0000-0000-0000C8370000}"/>
    <cellStyle name="Calculation 7 4 2 3 2" xfId="14499" xr:uid="{00000000-0005-0000-0000-0000C9370000}"/>
    <cellStyle name="Calculation 7 4 2 4" xfId="14500" xr:uid="{00000000-0005-0000-0000-0000CA370000}"/>
    <cellStyle name="Calculation 7 4 2 5" xfId="14501" xr:uid="{00000000-0005-0000-0000-0000CB370000}"/>
    <cellStyle name="Calculation 7 4 20" xfId="14502" xr:uid="{00000000-0005-0000-0000-0000CC370000}"/>
    <cellStyle name="Calculation 7 4 20 2" xfId="14503" xr:uid="{00000000-0005-0000-0000-0000CD370000}"/>
    <cellStyle name="Calculation 7 4 20 2 2" xfId="14504" xr:uid="{00000000-0005-0000-0000-0000CE370000}"/>
    <cellStyle name="Calculation 7 4 20 2 3" xfId="14505" xr:uid="{00000000-0005-0000-0000-0000CF370000}"/>
    <cellStyle name="Calculation 7 4 20 3" xfId="14506" xr:uid="{00000000-0005-0000-0000-0000D0370000}"/>
    <cellStyle name="Calculation 7 4 20 4" xfId="14507" xr:uid="{00000000-0005-0000-0000-0000D1370000}"/>
    <cellStyle name="Calculation 7 4 20 5" xfId="14508" xr:uid="{00000000-0005-0000-0000-0000D2370000}"/>
    <cellStyle name="Calculation 7 4 21" xfId="14509" xr:uid="{00000000-0005-0000-0000-0000D3370000}"/>
    <cellStyle name="Calculation 7 4 21 2" xfId="14510" xr:uid="{00000000-0005-0000-0000-0000D4370000}"/>
    <cellStyle name="Calculation 7 4 22" xfId="14511" xr:uid="{00000000-0005-0000-0000-0000D5370000}"/>
    <cellStyle name="Calculation 7 4 22 2" xfId="14512" xr:uid="{00000000-0005-0000-0000-0000D6370000}"/>
    <cellStyle name="Calculation 7 4 3" xfId="14513" xr:uid="{00000000-0005-0000-0000-0000D7370000}"/>
    <cellStyle name="Calculation 7 4 3 2" xfId="14514" xr:uid="{00000000-0005-0000-0000-0000D8370000}"/>
    <cellStyle name="Calculation 7 4 3 2 2" xfId="14515" xr:uid="{00000000-0005-0000-0000-0000D9370000}"/>
    <cellStyle name="Calculation 7 4 3 2 3" xfId="14516" xr:uid="{00000000-0005-0000-0000-0000DA370000}"/>
    <cellStyle name="Calculation 7 4 3 3" xfId="14517" xr:uid="{00000000-0005-0000-0000-0000DB370000}"/>
    <cellStyle name="Calculation 7 4 3 3 2" xfId="14518" xr:uid="{00000000-0005-0000-0000-0000DC370000}"/>
    <cellStyle name="Calculation 7 4 3 4" xfId="14519" xr:uid="{00000000-0005-0000-0000-0000DD370000}"/>
    <cellStyle name="Calculation 7 4 3 5" xfId="14520" xr:uid="{00000000-0005-0000-0000-0000DE370000}"/>
    <cellStyle name="Calculation 7 4 4" xfId="14521" xr:uid="{00000000-0005-0000-0000-0000DF370000}"/>
    <cellStyle name="Calculation 7 4 4 2" xfId="14522" xr:uid="{00000000-0005-0000-0000-0000E0370000}"/>
    <cellStyle name="Calculation 7 4 4 2 2" xfId="14523" xr:uid="{00000000-0005-0000-0000-0000E1370000}"/>
    <cellStyle name="Calculation 7 4 4 2 3" xfId="14524" xr:uid="{00000000-0005-0000-0000-0000E2370000}"/>
    <cellStyle name="Calculation 7 4 4 3" xfId="14525" xr:uid="{00000000-0005-0000-0000-0000E3370000}"/>
    <cellStyle name="Calculation 7 4 4 3 2" xfId="14526" xr:uid="{00000000-0005-0000-0000-0000E4370000}"/>
    <cellStyle name="Calculation 7 4 4 4" xfId="14527" xr:uid="{00000000-0005-0000-0000-0000E5370000}"/>
    <cellStyle name="Calculation 7 4 4 5" xfId="14528" xr:uid="{00000000-0005-0000-0000-0000E6370000}"/>
    <cellStyle name="Calculation 7 4 5" xfId="14529" xr:uid="{00000000-0005-0000-0000-0000E7370000}"/>
    <cellStyle name="Calculation 7 4 5 2" xfId="14530" xr:uid="{00000000-0005-0000-0000-0000E8370000}"/>
    <cellStyle name="Calculation 7 4 5 2 2" xfId="14531" xr:uid="{00000000-0005-0000-0000-0000E9370000}"/>
    <cellStyle name="Calculation 7 4 5 2 3" xfId="14532" xr:uid="{00000000-0005-0000-0000-0000EA370000}"/>
    <cellStyle name="Calculation 7 4 5 3" xfId="14533" xr:uid="{00000000-0005-0000-0000-0000EB370000}"/>
    <cellStyle name="Calculation 7 4 5 3 2" xfId="14534" xr:uid="{00000000-0005-0000-0000-0000EC370000}"/>
    <cellStyle name="Calculation 7 4 5 4" xfId="14535" xr:uid="{00000000-0005-0000-0000-0000ED370000}"/>
    <cellStyle name="Calculation 7 4 5 5" xfId="14536" xr:uid="{00000000-0005-0000-0000-0000EE370000}"/>
    <cellStyle name="Calculation 7 4 6" xfId="14537" xr:uid="{00000000-0005-0000-0000-0000EF370000}"/>
    <cellStyle name="Calculation 7 4 6 2" xfId="14538" xr:uid="{00000000-0005-0000-0000-0000F0370000}"/>
    <cellStyle name="Calculation 7 4 6 2 2" xfId="14539" xr:uid="{00000000-0005-0000-0000-0000F1370000}"/>
    <cellStyle name="Calculation 7 4 6 2 3" xfId="14540" xr:uid="{00000000-0005-0000-0000-0000F2370000}"/>
    <cellStyle name="Calculation 7 4 6 3" xfId="14541" xr:uid="{00000000-0005-0000-0000-0000F3370000}"/>
    <cellStyle name="Calculation 7 4 6 3 2" xfId="14542" xr:uid="{00000000-0005-0000-0000-0000F4370000}"/>
    <cellStyle name="Calculation 7 4 6 4" xfId="14543" xr:uid="{00000000-0005-0000-0000-0000F5370000}"/>
    <cellStyle name="Calculation 7 4 6 5" xfId="14544" xr:uid="{00000000-0005-0000-0000-0000F6370000}"/>
    <cellStyle name="Calculation 7 4 7" xfId="14545" xr:uid="{00000000-0005-0000-0000-0000F7370000}"/>
    <cellStyle name="Calculation 7 4 7 2" xfId="14546" xr:uid="{00000000-0005-0000-0000-0000F8370000}"/>
    <cellStyle name="Calculation 7 4 7 2 2" xfId="14547" xr:uid="{00000000-0005-0000-0000-0000F9370000}"/>
    <cellStyle name="Calculation 7 4 7 2 3" xfId="14548" xr:uid="{00000000-0005-0000-0000-0000FA370000}"/>
    <cellStyle name="Calculation 7 4 7 3" xfId="14549" xr:uid="{00000000-0005-0000-0000-0000FB370000}"/>
    <cellStyle name="Calculation 7 4 7 3 2" xfId="14550" xr:uid="{00000000-0005-0000-0000-0000FC370000}"/>
    <cellStyle name="Calculation 7 4 7 4" xfId="14551" xr:uid="{00000000-0005-0000-0000-0000FD370000}"/>
    <cellStyle name="Calculation 7 4 7 5" xfId="14552" xr:uid="{00000000-0005-0000-0000-0000FE370000}"/>
    <cellStyle name="Calculation 7 4 8" xfId="14553" xr:uid="{00000000-0005-0000-0000-0000FF370000}"/>
    <cellStyle name="Calculation 7 4 8 2" xfId="14554" xr:uid="{00000000-0005-0000-0000-000000380000}"/>
    <cellStyle name="Calculation 7 4 8 2 2" xfId="14555" xr:uid="{00000000-0005-0000-0000-000001380000}"/>
    <cellStyle name="Calculation 7 4 8 2 3" xfId="14556" xr:uid="{00000000-0005-0000-0000-000002380000}"/>
    <cellStyle name="Calculation 7 4 8 3" xfId="14557" xr:uid="{00000000-0005-0000-0000-000003380000}"/>
    <cellStyle name="Calculation 7 4 8 3 2" xfId="14558" xr:uid="{00000000-0005-0000-0000-000004380000}"/>
    <cellStyle name="Calculation 7 4 8 4" xfId="14559" xr:uid="{00000000-0005-0000-0000-000005380000}"/>
    <cellStyle name="Calculation 7 4 8 5" xfId="14560" xr:uid="{00000000-0005-0000-0000-000006380000}"/>
    <cellStyle name="Calculation 7 4 9" xfId="14561" xr:uid="{00000000-0005-0000-0000-000007380000}"/>
    <cellStyle name="Calculation 7 4 9 2" xfId="14562" xr:uid="{00000000-0005-0000-0000-000008380000}"/>
    <cellStyle name="Calculation 7 4 9 2 2" xfId="14563" xr:uid="{00000000-0005-0000-0000-000009380000}"/>
    <cellStyle name="Calculation 7 4 9 2 3" xfId="14564" xr:uid="{00000000-0005-0000-0000-00000A380000}"/>
    <cellStyle name="Calculation 7 4 9 3" xfId="14565" xr:uid="{00000000-0005-0000-0000-00000B380000}"/>
    <cellStyle name="Calculation 7 4 9 3 2" xfId="14566" xr:uid="{00000000-0005-0000-0000-00000C380000}"/>
    <cellStyle name="Calculation 7 4 9 4" xfId="14567" xr:uid="{00000000-0005-0000-0000-00000D380000}"/>
    <cellStyle name="Calculation 7 4 9 5" xfId="14568" xr:uid="{00000000-0005-0000-0000-00000E380000}"/>
    <cellStyle name="Calculation 7 5" xfId="14569" xr:uid="{00000000-0005-0000-0000-00000F380000}"/>
    <cellStyle name="Calculation 7 5 10" xfId="14570" xr:uid="{00000000-0005-0000-0000-000010380000}"/>
    <cellStyle name="Calculation 7 5 10 2" xfId="14571" xr:uid="{00000000-0005-0000-0000-000011380000}"/>
    <cellStyle name="Calculation 7 5 10 2 2" xfId="14572" xr:uid="{00000000-0005-0000-0000-000012380000}"/>
    <cellStyle name="Calculation 7 5 10 2 3" xfId="14573" xr:uid="{00000000-0005-0000-0000-000013380000}"/>
    <cellStyle name="Calculation 7 5 10 3" xfId="14574" xr:uid="{00000000-0005-0000-0000-000014380000}"/>
    <cellStyle name="Calculation 7 5 10 3 2" xfId="14575" xr:uid="{00000000-0005-0000-0000-000015380000}"/>
    <cellStyle name="Calculation 7 5 10 4" xfId="14576" xr:uid="{00000000-0005-0000-0000-000016380000}"/>
    <cellStyle name="Calculation 7 5 10 5" xfId="14577" xr:uid="{00000000-0005-0000-0000-000017380000}"/>
    <cellStyle name="Calculation 7 5 11" xfId="14578" xr:uid="{00000000-0005-0000-0000-000018380000}"/>
    <cellStyle name="Calculation 7 5 11 2" xfId="14579" xr:uid="{00000000-0005-0000-0000-000019380000}"/>
    <cellStyle name="Calculation 7 5 11 2 2" xfId="14580" xr:uid="{00000000-0005-0000-0000-00001A380000}"/>
    <cellStyle name="Calculation 7 5 11 2 3" xfId="14581" xr:uid="{00000000-0005-0000-0000-00001B380000}"/>
    <cellStyle name="Calculation 7 5 11 3" xfId="14582" xr:uid="{00000000-0005-0000-0000-00001C380000}"/>
    <cellStyle name="Calculation 7 5 11 3 2" xfId="14583" xr:uid="{00000000-0005-0000-0000-00001D380000}"/>
    <cellStyle name="Calculation 7 5 11 4" xfId="14584" xr:uid="{00000000-0005-0000-0000-00001E380000}"/>
    <cellStyle name="Calculation 7 5 11 5" xfId="14585" xr:uid="{00000000-0005-0000-0000-00001F380000}"/>
    <cellStyle name="Calculation 7 5 12" xfId="14586" xr:uid="{00000000-0005-0000-0000-000020380000}"/>
    <cellStyle name="Calculation 7 5 12 2" xfId="14587" xr:uid="{00000000-0005-0000-0000-000021380000}"/>
    <cellStyle name="Calculation 7 5 12 2 2" xfId="14588" xr:uid="{00000000-0005-0000-0000-000022380000}"/>
    <cellStyle name="Calculation 7 5 12 2 3" xfId="14589" xr:uid="{00000000-0005-0000-0000-000023380000}"/>
    <cellStyle name="Calculation 7 5 12 3" xfId="14590" xr:uid="{00000000-0005-0000-0000-000024380000}"/>
    <cellStyle name="Calculation 7 5 12 3 2" xfId="14591" xr:uid="{00000000-0005-0000-0000-000025380000}"/>
    <cellStyle name="Calculation 7 5 12 4" xfId="14592" xr:uid="{00000000-0005-0000-0000-000026380000}"/>
    <cellStyle name="Calculation 7 5 12 5" xfId="14593" xr:uid="{00000000-0005-0000-0000-000027380000}"/>
    <cellStyle name="Calculation 7 5 13" xfId="14594" xr:uid="{00000000-0005-0000-0000-000028380000}"/>
    <cellStyle name="Calculation 7 5 13 2" xfId="14595" xr:uid="{00000000-0005-0000-0000-000029380000}"/>
    <cellStyle name="Calculation 7 5 13 2 2" xfId="14596" xr:uid="{00000000-0005-0000-0000-00002A380000}"/>
    <cellStyle name="Calculation 7 5 13 2 3" xfId="14597" xr:uid="{00000000-0005-0000-0000-00002B380000}"/>
    <cellStyle name="Calculation 7 5 13 3" xfId="14598" xr:uid="{00000000-0005-0000-0000-00002C380000}"/>
    <cellStyle name="Calculation 7 5 13 3 2" xfId="14599" xr:uid="{00000000-0005-0000-0000-00002D380000}"/>
    <cellStyle name="Calculation 7 5 13 4" xfId="14600" xr:uid="{00000000-0005-0000-0000-00002E380000}"/>
    <cellStyle name="Calculation 7 5 13 5" xfId="14601" xr:uid="{00000000-0005-0000-0000-00002F380000}"/>
    <cellStyle name="Calculation 7 5 14" xfId="14602" xr:uid="{00000000-0005-0000-0000-000030380000}"/>
    <cellStyle name="Calculation 7 5 14 2" xfId="14603" xr:uid="{00000000-0005-0000-0000-000031380000}"/>
    <cellStyle name="Calculation 7 5 14 2 2" xfId="14604" xr:uid="{00000000-0005-0000-0000-000032380000}"/>
    <cellStyle name="Calculation 7 5 14 2 3" xfId="14605" xr:uid="{00000000-0005-0000-0000-000033380000}"/>
    <cellStyle name="Calculation 7 5 14 3" xfId="14606" xr:uid="{00000000-0005-0000-0000-000034380000}"/>
    <cellStyle name="Calculation 7 5 14 3 2" xfId="14607" xr:uid="{00000000-0005-0000-0000-000035380000}"/>
    <cellStyle name="Calculation 7 5 14 4" xfId="14608" xr:uid="{00000000-0005-0000-0000-000036380000}"/>
    <cellStyle name="Calculation 7 5 14 5" xfId="14609" xr:uid="{00000000-0005-0000-0000-000037380000}"/>
    <cellStyle name="Calculation 7 5 15" xfId="14610" xr:uid="{00000000-0005-0000-0000-000038380000}"/>
    <cellStyle name="Calculation 7 5 15 2" xfId="14611" xr:uid="{00000000-0005-0000-0000-000039380000}"/>
    <cellStyle name="Calculation 7 5 15 2 2" xfId="14612" xr:uid="{00000000-0005-0000-0000-00003A380000}"/>
    <cellStyle name="Calculation 7 5 15 2 3" xfId="14613" xr:uid="{00000000-0005-0000-0000-00003B380000}"/>
    <cellStyle name="Calculation 7 5 15 3" xfId="14614" xr:uid="{00000000-0005-0000-0000-00003C380000}"/>
    <cellStyle name="Calculation 7 5 15 3 2" xfId="14615" xr:uid="{00000000-0005-0000-0000-00003D380000}"/>
    <cellStyle name="Calculation 7 5 15 4" xfId="14616" xr:uid="{00000000-0005-0000-0000-00003E380000}"/>
    <cellStyle name="Calculation 7 5 15 5" xfId="14617" xr:uid="{00000000-0005-0000-0000-00003F380000}"/>
    <cellStyle name="Calculation 7 5 16" xfId="14618" xr:uid="{00000000-0005-0000-0000-000040380000}"/>
    <cellStyle name="Calculation 7 5 16 2" xfId="14619" xr:uid="{00000000-0005-0000-0000-000041380000}"/>
    <cellStyle name="Calculation 7 5 16 2 2" xfId="14620" xr:uid="{00000000-0005-0000-0000-000042380000}"/>
    <cellStyle name="Calculation 7 5 16 2 3" xfId="14621" xr:uid="{00000000-0005-0000-0000-000043380000}"/>
    <cellStyle name="Calculation 7 5 16 3" xfId="14622" xr:uid="{00000000-0005-0000-0000-000044380000}"/>
    <cellStyle name="Calculation 7 5 16 3 2" xfId="14623" xr:uid="{00000000-0005-0000-0000-000045380000}"/>
    <cellStyle name="Calculation 7 5 16 4" xfId="14624" xr:uid="{00000000-0005-0000-0000-000046380000}"/>
    <cellStyle name="Calculation 7 5 16 5" xfId="14625" xr:uid="{00000000-0005-0000-0000-000047380000}"/>
    <cellStyle name="Calculation 7 5 17" xfId="14626" xr:uid="{00000000-0005-0000-0000-000048380000}"/>
    <cellStyle name="Calculation 7 5 17 2" xfId="14627" xr:uid="{00000000-0005-0000-0000-000049380000}"/>
    <cellStyle name="Calculation 7 5 17 2 2" xfId="14628" xr:uid="{00000000-0005-0000-0000-00004A380000}"/>
    <cellStyle name="Calculation 7 5 17 2 3" xfId="14629" xr:uid="{00000000-0005-0000-0000-00004B380000}"/>
    <cellStyle name="Calculation 7 5 17 3" xfId="14630" xr:uid="{00000000-0005-0000-0000-00004C380000}"/>
    <cellStyle name="Calculation 7 5 17 3 2" xfId="14631" xr:uid="{00000000-0005-0000-0000-00004D380000}"/>
    <cellStyle name="Calculation 7 5 17 4" xfId="14632" xr:uid="{00000000-0005-0000-0000-00004E380000}"/>
    <cellStyle name="Calculation 7 5 17 5" xfId="14633" xr:uid="{00000000-0005-0000-0000-00004F380000}"/>
    <cellStyle name="Calculation 7 5 18" xfId="14634" xr:uid="{00000000-0005-0000-0000-000050380000}"/>
    <cellStyle name="Calculation 7 5 18 2" xfId="14635" xr:uid="{00000000-0005-0000-0000-000051380000}"/>
    <cellStyle name="Calculation 7 5 18 2 2" xfId="14636" xr:uid="{00000000-0005-0000-0000-000052380000}"/>
    <cellStyle name="Calculation 7 5 18 2 3" xfId="14637" xr:uid="{00000000-0005-0000-0000-000053380000}"/>
    <cellStyle name="Calculation 7 5 18 3" xfId="14638" xr:uid="{00000000-0005-0000-0000-000054380000}"/>
    <cellStyle name="Calculation 7 5 18 3 2" xfId="14639" xr:uid="{00000000-0005-0000-0000-000055380000}"/>
    <cellStyle name="Calculation 7 5 18 4" xfId="14640" xr:uid="{00000000-0005-0000-0000-000056380000}"/>
    <cellStyle name="Calculation 7 5 18 5" xfId="14641" xr:uid="{00000000-0005-0000-0000-000057380000}"/>
    <cellStyle name="Calculation 7 5 19" xfId="14642" xr:uid="{00000000-0005-0000-0000-000058380000}"/>
    <cellStyle name="Calculation 7 5 19 2" xfId="14643" xr:uid="{00000000-0005-0000-0000-000059380000}"/>
    <cellStyle name="Calculation 7 5 19 2 2" xfId="14644" xr:uid="{00000000-0005-0000-0000-00005A380000}"/>
    <cellStyle name="Calculation 7 5 19 2 3" xfId="14645" xr:uid="{00000000-0005-0000-0000-00005B380000}"/>
    <cellStyle name="Calculation 7 5 19 3" xfId="14646" xr:uid="{00000000-0005-0000-0000-00005C380000}"/>
    <cellStyle name="Calculation 7 5 19 3 2" xfId="14647" xr:uid="{00000000-0005-0000-0000-00005D380000}"/>
    <cellStyle name="Calculation 7 5 19 4" xfId="14648" xr:uid="{00000000-0005-0000-0000-00005E380000}"/>
    <cellStyle name="Calculation 7 5 19 5" xfId="14649" xr:uid="{00000000-0005-0000-0000-00005F380000}"/>
    <cellStyle name="Calculation 7 5 2" xfId="14650" xr:uid="{00000000-0005-0000-0000-000060380000}"/>
    <cellStyle name="Calculation 7 5 2 2" xfId="14651" xr:uid="{00000000-0005-0000-0000-000061380000}"/>
    <cellStyle name="Calculation 7 5 2 2 2" xfId="14652" xr:uid="{00000000-0005-0000-0000-000062380000}"/>
    <cellStyle name="Calculation 7 5 2 2 3" xfId="14653" xr:uid="{00000000-0005-0000-0000-000063380000}"/>
    <cellStyle name="Calculation 7 5 2 3" xfId="14654" xr:uid="{00000000-0005-0000-0000-000064380000}"/>
    <cellStyle name="Calculation 7 5 2 3 2" xfId="14655" xr:uid="{00000000-0005-0000-0000-000065380000}"/>
    <cellStyle name="Calculation 7 5 2 4" xfId="14656" xr:uid="{00000000-0005-0000-0000-000066380000}"/>
    <cellStyle name="Calculation 7 5 2 5" xfId="14657" xr:uid="{00000000-0005-0000-0000-000067380000}"/>
    <cellStyle name="Calculation 7 5 20" xfId="14658" xr:uid="{00000000-0005-0000-0000-000068380000}"/>
    <cellStyle name="Calculation 7 5 20 2" xfId="14659" xr:uid="{00000000-0005-0000-0000-000069380000}"/>
    <cellStyle name="Calculation 7 5 20 2 2" xfId="14660" xr:uid="{00000000-0005-0000-0000-00006A380000}"/>
    <cellStyle name="Calculation 7 5 20 2 3" xfId="14661" xr:uid="{00000000-0005-0000-0000-00006B380000}"/>
    <cellStyle name="Calculation 7 5 20 3" xfId="14662" xr:uid="{00000000-0005-0000-0000-00006C380000}"/>
    <cellStyle name="Calculation 7 5 20 4" xfId="14663" xr:uid="{00000000-0005-0000-0000-00006D380000}"/>
    <cellStyle name="Calculation 7 5 20 5" xfId="14664" xr:uid="{00000000-0005-0000-0000-00006E380000}"/>
    <cellStyle name="Calculation 7 5 21" xfId="14665" xr:uid="{00000000-0005-0000-0000-00006F380000}"/>
    <cellStyle name="Calculation 7 5 21 2" xfId="14666" xr:uid="{00000000-0005-0000-0000-000070380000}"/>
    <cellStyle name="Calculation 7 5 22" xfId="14667" xr:uid="{00000000-0005-0000-0000-000071380000}"/>
    <cellStyle name="Calculation 7 5 22 2" xfId="14668" xr:uid="{00000000-0005-0000-0000-000072380000}"/>
    <cellStyle name="Calculation 7 5 3" xfId="14669" xr:uid="{00000000-0005-0000-0000-000073380000}"/>
    <cellStyle name="Calculation 7 5 3 2" xfId="14670" xr:uid="{00000000-0005-0000-0000-000074380000}"/>
    <cellStyle name="Calculation 7 5 3 2 2" xfId="14671" xr:uid="{00000000-0005-0000-0000-000075380000}"/>
    <cellStyle name="Calculation 7 5 3 2 3" xfId="14672" xr:uid="{00000000-0005-0000-0000-000076380000}"/>
    <cellStyle name="Calculation 7 5 3 3" xfId="14673" xr:uid="{00000000-0005-0000-0000-000077380000}"/>
    <cellStyle name="Calculation 7 5 3 3 2" xfId="14674" xr:uid="{00000000-0005-0000-0000-000078380000}"/>
    <cellStyle name="Calculation 7 5 3 4" xfId="14675" xr:uid="{00000000-0005-0000-0000-000079380000}"/>
    <cellStyle name="Calculation 7 5 3 5" xfId="14676" xr:uid="{00000000-0005-0000-0000-00007A380000}"/>
    <cellStyle name="Calculation 7 5 4" xfId="14677" xr:uid="{00000000-0005-0000-0000-00007B380000}"/>
    <cellStyle name="Calculation 7 5 4 2" xfId="14678" xr:uid="{00000000-0005-0000-0000-00007C380000}"/>
    <cellStyle name="Calculation 7 5 4 2 2" xfId="14679" xr:uid="{00000000-0005-0000-0000-00007D380000}"/>
    <cellStyle name="Calculation 7 5 4 2 3" xfId="14680" xr:uid="{00000000-0005-0000-0000-00007E380000}"/>
    <cellStyle name="Calculation 7 5 4 3" xfId="14681" xr:uid="{00000000-0005-0000-0000-00007F380000}"/>
    <cellStyle name="Calculation 7 5 4 3 2" xfId="14682" xr:uid="{00000000-0005-0000-0000-000080380000}"/>
    <cellStyle name="Calculation 7 5 4 4" xfId="14683" xr:uid="{00000000-0005-0000-0000-000081380000}"/>
    <cellStyle name="Calculation 7 5 4 5" xfId="14684" xr:uid="{00000000-0005-0000-0000-000082380000}"/>
    <cellStyle name="Calculation 7 5 5" xfId="14685" xr:uid="{00000000-0005-0000-0000-000083380000}"/>
    <cellStyle name="Calculation 7 5 5 2" xfId="14686" xr:uid="{00000000-0005-0000-0000-000084380000}"/>
    <cellStyle name="Calculation 7 5 5 2 2" xfId="14687" xr:uid="{00000000-0005-0000-0000-000085380000}"/>
    <cellStyle name="Calculation 7 5 5 2 3" xfId="14688" xr:uid="{00000000-0005-0000-0000-000086380000}"/>
    <cellStyle name="Calculation 7 5 5 3" xfId="14689" xr:uid="{00000000-0005-0000-0000-000087380000}"/>
    <cellStyle name="Calculation 7 5 5 3 2" xfId="14690" xr:uid="{00000000-0005-0000-0000-000088380000}"/>
    <cellStyle name="Calculation 7 5 5 4" xfId="14691" xr:uid="{00000000-0005-0000-0000-000089380000}"/>
    <cellStyle name="Calculation 7 5 5 5" xfId="14692" xr:uid="{00000000-0005-0000-0000-00008A380000}"/>
    <cellStyle name="Calculation 7 5 6" xfId="14693" xr:uid="{00000000-0005-0000-0000-00008B380000}"/>
    <cellStyle name="Calculation 7 5 6 2" xfId="14694" xr:uid="{00000000-0005-0000-0000-00008C380000}"/>
    <cellStyle name="Calculation 7 5 6 2 2" xfId="14695" xr:uid="{00000000-0005-0000-0000-00008D380000}"/>
    <cellStyle name="Calculation 7 5 6 2 3" xfId="14696" xr:uid="{00000000-0005-0000-0000-00008E380000}"/>
    <cellStyle name="Calculation 7 5 6 3" xfId="14697" xr:uid="{00000000-0005-0000-0000-00008F380000}"/>
    <cellStyle name="Calculation 7 5 6 3 2" xfId="14698" xr:uid="{00000000-0005-0000-0000-000090380000}"/>
    <cellStyle name="Calculation 7 5 6 4" xfId="14699" xr:uid="{00000000-0005-0000-0000-000091380000}"/>
    <cellStyle name="Calculation 7 5 6 5" xfId="14700" xr:uid="{00000000-0005-0000-0000-000092380000}"/>
    <cellStyle name="Calculation 7 5 7" xfId="14701" xr:uid="{00000000-0005-0000-0000-000093380000}"/>
    <cellStyle name="Calculation 7 5 7 2" xfId="14702" xr:uid="{00000000-0005-0000-0000-000094380000}"/>
    <cellStyle name="Calculation 7 5 7 2 2" xfId="14703" xr:uid="{00000000-0005-0000-0000-000095380000}"/>
    <cellStyle name="Calculation 7 5 7 2 3" xfId="14704" xr:uid="{00000000-0005-0000-0000-000096380000}"/>
    <cellStyle name="Calculation 7 5 7 3" xfId="14705" xr:uid="{00000000-0005-0000-0000-000097380000}"/>
    <cellStyle name="Calculation 7 5 7 3 2" xfId="14706" xr:uid="{00000000-0005-0000-0000-000098380000}"/>
    <cellStyle name="Calculation 7 5 7 4" xfId="14707" xr:uid="{00000000-0005-0000-0000-000099380000}"/>
    <cellStyle name="Calculation 7 5 7 5" xfId="14708" xr:uid="{00000000-0005-0000-0000-00009A380000}"/>
    <cellStyle name="Calculation 7 5 8" xfId="14709" xr:uid="{00000000-0005-0000-0000-00009B380000}"/>
    <cellStyle name="Calculation 7 5 8 2" xfId="14710" xr:uid="{00000000-0005-0000-0000-00009C380000}"/>
    <cellStyle name="Calculation 7 5 8 2 2" xfId="14711" xr:uid="{00000000-0005-0000-0000-00009D380000}"/>
    <cellStyle name="Calculation 7 5 8 2 3" xfId="14712" xr:uid="{00000000-0005-0000-0000-00009E380000}"/>
    <cellStyle name="Calculation 7 5 8 3" xfId="14713" xr:uid="{00000000-0005-0000-0000-00009F380000}"/>
    <cellStyle name="Calculation 7 5 8 3 2" xfId="14714" xr:uid="{00000000-0005-0000-0000-0000A0380000}"/>
    <cellStyle name="Calculation 7 5 8 4" xfId="14715" xr:uid="{00000000-0005-0000-0000-0000A1380000}"/>
    <cellStyle name="Calculation 7 5 8 5" xfId="14716" xr:uid="{00000000-0005-0000-0000-0000A2380000}"/>
    <cellStyle name="Calculation 7 5 9" xfId="14717" xr:uid="{00000000-0005-0000-0000-0000A3380000}"/>
    <cellStyle name="Calculation 7 5 9 2" xfId="14718" xr:uid="{00000000-0005-0000-0000-0000A4380000}"/>
    <cellStyle name="Calculation 7 5 9 2 2" xfId="14719" xr:uid="{00000000-0005-0000-0000-0000A5380000}"/>
    <cellStyle name="Calculation 7 5 9 2 3" xfId="14720" xr:uid="{00000000-0005-0000-0000-0000A6380000}"/>
    <cellStyle name="Calculation 7 5 9 3" xfId="14721" xr:uid="{00000000-0005-0000-0000-0000A7380000}"/>
    <cellStyle name="Calculation 7 5 9 3 2" xfId="14722" xr:uid="{00000000-0005-0000-0000-0000A8380000}"/>
    <cellStyle name="Calculation 7 5 9 4" xfId="14723" xr:uid="{00000000-0005-0000-0000-0000A9380000}"/>
    <cellStyle name="Calculation 7 5 9 5" xfId="14724" xr:uid="{00000000-0005-0000-0000-0000AA380000}"/>
    <cellStyle name="Calculation 7 6" xfId="14725" xr:uid="{00000000-0005-0000-0000-0000AB380000}"/>
    <cellStyle name="Calculation 7 6 10" xfId="14726" xr:uid="{00000000-0005-0000-0000-0000AC380000}"/>
    <cellStyle name="Calculation 7 6 10 2" xfId="14727" xr:uid="{00000000-0005-0000-0000-0000AD380000}"/>
    <cellStyle name="Calculation 7 6 10 2 2" xfId="14728" xr:uid="{00000000-0005-0000-0000-0000AE380000}"/>
    <cellStyle name="Calculation 7 6 10 2 3" xfId="14729" xr:uid="{00000000-0005-0000-0000-0000AF380000}"/>
    <cellStyle name="Calculation 7 6 10 3" xfId="14730" xr:uid="{00000000-0005-0000-0000-0000B0380000}"/>
    <cellStyle name="Calculation 7 6 10 3 2" xfId="14731" xr:uid="{00000000-0005-0000-0000-0000B1380000}"/>
    <cellStyle name="Calculation 7 6 10 4" xfId="14732" xr:uid="{00000000-0005-0000-0000-0000B2380000}"/>
    <cellStyle name="Calculation 7 6 10 5" xfId="14733" xr:uid="{00000000-0005-0000-0000-0000B3380000}"/>
    <cellStyle name="Calculation 7 6 11" xfId="14734" xr:uid="{00000000-0005-0000-0000-0000B4380000}"/>
    <cellStyle name="Calculation 7 6 11 2" xfId="14735" xr:uid="{00000000-0005-0000-0000-0000B5380000}"/>
    <cellStyle name="Calculation 7 6 11 2 2" xfId="14736" xr:uid="{00000000-0005-0000-0000-0000B6380000}"/>
    <cellStyle name="Calculation 7 6 11 2 3" xfId="14737" xr:uid="{00000000-0005-0000-0000-0000B7380000}"/>
    <cellStyle name="Calculation 7 6 11 3" xfId="14738" xr:uid="{00000000-0005-0000-0000-0000B8380000}"/>
    <cellStyle name="Calculation 7 6 11 3 2" xfId="14739" xr:uid="{00000000-0005-0000-0000-0000B9380000}"/>
    <cellStyle name="Calculation 7 6 11 4" xfId="14740" xr:uid="{00000000-0005-0000-0000-0000BA380000}"/>
    <cellStyle name="Calculation 7 6 11 5" xfId="14741" xr:uid="{00000000-0005-0000-0000-0000BB380000}"/>
    <cellStyle name="Calculation 7 6 12" xfId="14742" xr:uid="{00000000-0005-0000-0000-0000BC380000}"/>
    <cellStyle name="Calculation 7 6 12 2" xfId="14743" xr:uid="{00000000-0005-0000-0000-0000BD380000}"/>
    <cellStyle name="Calculation 7 6 12 2 2" xfId="14744" xr:uid="{00000000-0005-0000-0000-0000BE380000}"/>
    <cellStyle name="Calculation 7 6 12 2 3" xfId="14745" xr:uid="{00000000-0005-0000-0000-0000BF380000}"/>
    <cellStyle name="Calculation 7 6 12 3" xfId="14746" xr:uid="{00000000-0005-0000-0000-0000C0380000}"/>
    <cellStyle name="Calculation 7 6 12 3 2" xfId="14747" xr:uid="{00000000-0005-0000-0000-0000C1380000}"/>
    <cellStyle name="Calculation 7 6 12 4" xfId="14748" xr:uid="{00000000-0005-0000-0000-0000C2380000}"/>
    <cellStyle name="Calculation 7 6 12 5" xfId="14749" xr:uid="{00000000-0005-0000-0000-0000C3380000}"/>
    <cellStyle name="Calculation 7 6 13" xfId="14750" xr:uid="{00000000-0005-0000-0000-0000C4380000}"/>
    <cellStyle name="Calculation 7 6 13 2" xfId="14751" xr:uid="{00000000-0005-0000-0000-0000C5380000}"/>
    <cellStyle name="Calculation 7 6 13 2 2" xfId="14752" xr:uid="{00000000-0005-0000-0000-0000C6380000}"/>
    <cellStyle name="Calculation 7 6 13 2 3" xfId="14753" xr:uid="{00000000-0005-0000-0000-0000C7380000}"/>
    <cellStyle name="Calculation 7 6 13 3" xfId="14754" xr:uid="{00000000-0005-0000-0000-0000C8380000}"/>
    <cellStyle name="Calculation 7 6 13 3 2" xfId="14755" xr:uid="{00000000-0005-0000-0000-0000C9380000}"/>
    <cellStyle name="Calculation 7 6 13 4" xfId="14756" xr:uid="{00000000-0005-0000-0000-0000CA380000}"/>
    <cellStyle name="Calculation 7 6 13 5" xfId="14757" xr:uid="{00000000-0005-0000-0000-0000CB380000}"/>
    <cellStyle name="Calculation 7 6 14" xfId="14758" xr:uid="{00000000-0005-0000-0000-0000CC380000}"/>
    <cellStyle name="Calculation 7 6 14 2" xfId="14759" xr:uid="{00000000-0005-0000-0000-0000CD380000}"/>
    <cellStyle name="Calculation 7 6 14 2 2" xfId="14760" xr:uid="{00000000-0005-0000-0000-0000CE380000}"/>
    <cellStyle name="Calculation 7 6 14 2 3" xfId="14761" xr:uid="{00000000-0005-0000-0000-0000CF380000}"/>
    <cellStyle name="Calculation 7 6 14 3" xfId="14762" xr:uid="{00000000-0005-0000-0000-0000D0380000}"/>
    <cellStyle name="Calculation 7 6 14 3 2" xfId="14763" xr:uid="{00000000-0005-0000-0000-0000D1380000}"/>
    <cellStyle name="Calculation 7 6 14 4" xfId="14764" xr:uid="{00000000-0005-0000-0000-0000D2380000}"/>
    <cellStyle name="Calculation 7 6 14 5" xfId="14765" xr:uid="{00000000-0005-0000-0000-0000D3380000}"/>
    <cellStyle name="Calculation 7 6 15" xfId="14766" xr:uid="{00000000-0005-0000-0000-0000D4380000}"/>
    <cellStyle name="Calculation 7 6 15 2" xfId="14767" xr:uid="{00000000-0005-0000-0000-0000D5380000}"/>
    <cellStyle name="Calculation 7 6 15 2 2" xfId="14768" xr:uid="{00000000-0005-0000-0000-0000D6380000}"/>
    <cellStyle name="Calculation 7 6 15 2 3" xfId="14769" xr:uid="{00000000-0005-0000-0000-0000D7380000}"/>
    <cellStyle name="Calculation 7 6 15 3" xfId="14770" xr:uid="{00000000-0005-0000-0000-0000D8380000}"/>
    <cellStyle name="Calculation 7 6 15 3 2" xfId="14771" xr:uid="{00000000-0005-0000-0000-0000D9380000}"/>
    <cellStyle name="Calculation 7 6 15 4" xfId="14772" xr:uid="{00000000-0005-0000-0000-0000DA380000}"/>
    <cellStyle name="Calculation 7 6 15 5" xfId="14773" xr:uid="{00000000-0005-0000-0000-0000DB380000}"/>
    <cellStyle name="Calculation 7 6 16" xfId="14774" xr:uid="{00000000-0005-0000-0000-0000DC380000}"/>
    <cellStyle name="Calculation 7 6 16 2" xfId="14775" xr:uid="{00000000-0005-0000-0000-0000DD380000}"/>
    <cellStyle name="Calculation 7 6 16 2 2" xfId="14776" xr:uid="{00000000-0005-0000-0000-0000DE380000}"/>
    <cellStyle name="Calculation 7 6 16 2 3" xfId="14777" xr:uid="{00000000-0005-0000-0000-0000DF380000}"/>
    <cellStyle name="Calculation 7 6 16 3" xfId="14778" xr:uid="{00000000-0005-0000-0000-0000E0380000}"/>
    <cellStyle name="Calculation 7 6 16 3 2" xfId="14779" xr:uid="{00000000-0005-0000-0000-0000E1380000}"/>
    <cellStyle name="Calculation 7 6 16 4" xfId="14780" xr:uid="{00000000-0005-0000-0000-0000E2380000}"/>
    <cellStyle name="Calculation 7 6 16 5" xfId="14781" xr:uid="{00000000-0005-0000-0000-0000E3380000}"/>
    <cellStyle name="Calculation 7 6 17" xfId="14782" xr:uid="{00000000-0005-0000-0000-0000E4380000}"/>
    <cellStyle name="Calculation 7 6 17 2" xfId="14783" xr:uid="{00000000-0005-0000-0000-0000E5380000}"/>
    <cellStyle name="Calculation 7 6 17 2 2" xfId="14784" xr:uid="{00000000-0005-0000-0000-0000E6380000}"/>
    <cellStyle name="Calculation 7 6 17 2 3" xfId="14785" xr:uid="{00000000-0005-0000-0000-0000E7380000}"/>
    <cellStyle name="Calculation 7 6 17 3" xfId="14786" xr:uid="{00000000-0005-0000-0000-0000E8380000}"/>
    <cellStyle name="Calculation 7 6 17 3 2" xfId="14787" xr:uid="{00000000-0005-0000-0000-0000E9380000}"/>
    <cellStyle name="Calculation 7 6 17 4" xfId="14788" xr:uid="{00000000-0005-0000-0000-0000EA380000}"/>
    <cellStyle name="Calculation 7 6 17 5" xfId="14789" xr:uid="{00000000-0005-0000-0000-0000EB380000}"/>
    <cellStyle name="Calculation 7 6 18" xfId="14790" xr:uid="{00000000-0005-0000-0000-0000EC380000}"/>
    <cellStyle name="Calculation 7 6 18 2" xfId="14791" xr:uid="{00000000-0005-0000-0000-0000ED380000}"/>
    <cellStyle name="Calculation 7 6 18 2 2" xfId="14792" xr:uid="{00000000-0005-0000-0000-0000EE380000}"/>
    <cellStyle name="Calculation 7 6 18 2 3" xfId="14793" xr:uid="{00000000-0005-0000-0000-0000EF380000}"/>
    <cellStyle name="Calculation 7 6 18 3" xfId="14794" xr:uid="{00000000-0005-0000-0000-0000F0380000}"/>
    <cellStyle name="Calculation 7 6 18 3 2" xfId="14795" xr:uid="{00000000-0005-0000-0000-0000F1380000}"/>
    <cellStyle name="Calculation 7 6 18 4" xfId="14796" xr:uid="{00000000-0005-0000-0000-0000F2380000}"/>
    <cellStyle name="Calculation 7 6 18 5" xfId="14797" xr:uid="{00000000-0005-0000-0000-0000F3380000}"/>
    <cellStyle name="Calculation 7 6 19" xfId="14798" xr:uid="{00000000-0005-0000-0000-0000F4380000}"/>
    <cellStyle name="Calculation 7 6 19 2" xfId="14799" xr:uid="{00000000-0005-0000-0000-0000F5380000}"/>
    <cellStyle name="Calculation 7 6 19 2 2" xfId="14800" xr:uid="{00000000-0005-0000-0000-0000F6380000}"/>
    <cellStyle name="Calculation 7 6 19 2 3" xfId="14801" xr:uid="{00000000-0005-0000-0000-0000F7380000}"/>
    <cellStyle name="Calculation 7 6 19 3" xfId="14802" xr:uid="{00000000-0005-0000-0000-0000F8380000}"/>
    <cellStyle name="Calculation 7 6 19 3 2" xfId="14803" xr:uid="{00000000-0005-0000-0000-0000F9380000}"/>
    <cellStyle name="Calculation 7 6 19 4" xfId="14804" xr:uid="{00000000-0005-0000-0000-0000FA380000}"/>
    <cellStyle name="Calculation 7 6 19 5" xfId="14805" xr:uid="{00000000-0005-0000-0000-0000FB380000}"/>
    <cellStyle name="Calculation 7 6 2" xfId="14806" xr:uid="{00000000-0005-0000-0000-0000FC380000}"/>
    <cellStyle name="Calculation 7 6 2 2" xfId="14807" xr:uid="{00000000-0005-0000-0000-0000FD380000}"/>
    <cellStyle name="Calculation 7 6 2 2 2" xfId="14808" xr:uid="{00000000-0005-0000-0000-0000FE380000}"/>
    <cellStyle name="Calculation 7 6 2 2 3" xfId="14809" xr:uid="{00000000-0005-0000-0000-0000FF380000}"/>
    <cellStyle name="Calculation 7 6 2 3" xfId="14810" xr:uid="{00000000-0005-0000-0000-000000390000}"/>
    <cellStyle name="Calculation 7 6 2 3 2" xfId="14811" xr:uid="{00000000-0005-0000-0000-000001390000}"/>
    <cellStyle name="Calculation 7 6 2 4" xfId="14812" xr:uid="{00000000-0005-0000-0000-000002390000}"/>
    <cellStyle name="Calculation 7 6 2 5" xfId="14813" xr:uid="{00000000-0005-0000-0000-000003390000}"/>
    <cellStyle name="Calculation 7 6 20" xfId="14814" xr:uid="{00000000-0005-0000-0000-000004390000}"/>
    <cellStyle name="Calculation 7 6 20 2" xfId="14815" xr:uid="{00000000-0005-0000-0000-000005390000}"/>
    <cellStyle name="Calculation 7 6 20 2 2" xfId="14816" xr:uid="{00000000-0005-0000-0000-000006390000}"/>
    <cellStyle name="Calculation 7 6 20 2 3" xfId="14817" xr:uid="{00000000-0005-0000-0000-000007390000}"/>
    <cellStyle name="Calculation 7 6 20 3" xfId="14818" xr:uid="{00000000-0005-0000-0000-000008390000}"/>
    <cellStyle name="Calculation 7 6 20 4" xfId="14819" xr:uid="{00000000-0005-0000-0000-000009390000}"/>
    <cellStyle name="Calculation 7 6 20 5" xfId="14820" xr:uid="{00000000-0005-0000-0000-00000A390000}"/>
    <cellStyle name="Calculation 7 6 21" xfId="14821" xr:uid="{00000000-0005-0000-0000-00000B390000}"/>
    <cellStyle name="Calculation 7 6 21 2" xfId="14822" xr:uid="{00000000-0005-0000-0000-00000C390000}"/>
    <cellStyle name="Calculation 7 6 22" xfId="14823" xr:uid="{00000000-0005-0000-0000-00000D390000}"/>
    <cellStyle name="Calculation 7 6 22 2" xfId="14824" xr:uid="{00000000-0005-0000-0000-00000E390000}"/>
    <cellStyle name="Calculation 7 6 3" xfId="14825" xr:uid="{00000000-0005-0000-0000-00000F390000}"/>
    <cellStyle name="Calculation 7 6 3 2" xfId="14826" xr:uid="{00000000-0005-0000-0000-000010390000}"/>
    <cellStyle name="Calculation 7 6 3 2 2" xfId="14827" xr:uid="{00000000-0005-0000-0000-000011390000}"/>
    <cellStyle name="Calculation 7 6 3 2 3" xfId="14828" xr:uid="{00000000-0005-0000-0000-000012390000}"/>
    <cellStyle name="Calculation 7 6 3 3" xfId="14829" xr:uid="{00000000-0005-0000-0000-000013390000}"/>
    <cellStyle name="Calculation 7 6 3 3 2" xfId="14830" xr:uid="{00000000-0005-0000-0000-000014390000}"/>
    <cellStyle name="Calculation 7 6 3 4" xfId="14831" xr:uid="{00000000-0005-0000-0000-000015390000}"/>
    <cellStyle name="Calculation 7 6 3 5" xfId="14832" xr:uid="{00000000-0005-0000-0000-000016390000}"/>
    <cellStyle name="Calculation 7 6 4" xfId="14833" xr:uid="{00000000-0005-0000-0000-000017390000}"/>
    <cellStyle name="Calculation 7 6 4 2" xfId="14834" xr:uid="{00000000-0005-0000-0000-000018390000}"/>
    <cellStyle name="Calculation 7 6 4 2 2" xfId="14835" xr:uid="{00000000-0005-0000-0000-000019390000}"/>
    <cellStyle name="Calculation 7 6 4 2 3" xfId="14836" xr:uid="{00000000-0005-0000-0000-00001A390000}"/>
    <cellStyle name="Calculation 7 6 4 3" xfId="14837" xr:uid="{00000000-0005-0000-0000-00001B390000}"/>
    <cellStyle name="Calculation 7 6 4 3 2" xfId="14838" xr:uid="{00000000-0005-0000-0000-00001C390000}"/>
    <cellStyle name="Calculation 7 6 4 4" xfId="14839" xr:uid="{00000000-0005-0000-0000-00001D390000}"/>
    <cellStyle name="Calculation 7 6 4 5" xfId="14840" xr:uid="{00000000-0005-0000-0000-00001E390000}"/>
    <cellStyle name="Calculation 7 6 5" xfId="14841" xr:uid="{00000000-0005-0000-0000-00001F390000}"/>
    <cellStyle name="Calculation 7 6 5 2" xfId="14842" xr:uid="{00000000-0005-0000-0000-000020390000}"/>
    <cellStyle name="Calculation 7 6 5 2 2" xfId="14843" xr:uid="{00000000-0005-0000-0000-000021390000}"/>
    <cellStyle name="Calculation 7 6 5 2 3" xfId="14844" xr:uid="{00000000-0005-0000-0000-000022390000}"/>
    <cellStyle name="Calculation 7 6 5 3" xfId="14845" xr:uid="{00000000-0005-0000-0000-000023390000}"/>
    <cellStyle name="Calculation 7 6 5 3 2" xfId="14846" xr:uid="{00000000-0005-0000-0000-000024390000}"/>
    <cellStyle name="Calculation 7 6 5 4" xfId="14847" xr:uid="{00000000-0005-0000-0000-000025390000}"/>
    <cellStyle name="Calculation 7 6 5 5" xfId="14848" xr:uid="{00000000-0005-0000-0000-000026390000}"/>
    <cellStyle name="Calculation 7 6 6" xfId="14849" xr:uid="{00000000-0005-0000-0000-000027390000}"/>
    <cellStyle name="Calculation 7 6 6 2" xfId="14850" xr:uid="{00000000-0005-0000-0000-000028390000}"/>
    <cellStyle name="Calculation 7 6 6 2 2" xfId="14851" xr:uid="{00000000-0005-0000-0000-000029390000}"/>
    <cellStyle name="Calculation 7 6 6 2 3" xfId="14852" xr:uid="{00000000-0005-0000-0000-00002A390000}"/>
    <cellStyle name="Calculation 7 6 6 3" xfId="14853" xr:uid="{00000000-0005-0000-0000-00002B390000}"/>
    <cellStyle name="Calculation 7 6 6 3 2" xfId="14854" xr:uid="{00000000-0005-0000-0000-00002C390000}"/>
    <cellStyle name="Calculation 7 6 6 4" xfId="14855" xr:uid="{00000000-0005-0000-0000-00002D390000}"/>
    <cellStyle name="Calculation 7 6 6 5" xfId="14856" xr:uid="{00000000-0005-0000-0000-00002E390000}"/>
    <cellStyle name="Calculation 7 6 7" xfId="14857" xr:uid="{00000000-0005-0000-0000-00002F390000}"/>
    <cellStyle name="Calculation 7 6 7 2" xfId="14858" xr:uid="{00000000-0005-0000-0000-000030390000}"/>
    <cellStyle name="Calculation 7 6 7 2 2" xfId="14859" xr:uid="{00000000-0005-0000-0000-000031390000}"/>
    <cellStyle name="Calculation 7 6 7 2 3" xfId="14860" xr:uid="{00000000-0005-0000-0000-000032390000}"/>
    <cellStyle name="Calculation 7 6 7 3" xfId="14861" xr:uid="{00000000-0005-0000-0000-000033390000}"/>
    <cellStyle name="Calculation 7 6 7 3 2" xfId="14862" xr:uid="{00000000-0005-0000-0000-000034390000}"/>
    <cellStyle name="Calculation 7 6 7 4" xfId="14863" xr:uid="{00000000-0005-0000-0000-000035390000}"/>
    <cellStyle name="Calculation 7 6 7 5" xfId="14864" xr:uid="{00000000-0005-0000-0000-000036390000}"/>
    <cellStyle name="Calculation 7 6 8" xfId="14865" xr:uid="{00000000-0005-0000-0000-000037390000}"/>
    <cellStyle name="Calculation 7 6 8 2" xfId="14866" xr:uid="{00000000-0005-0000-0000-000038390000}"/>
    <cellStyle name="Calculation 7 6 8 2 2" xfId="14867" xr:uid="{00000000-0005-0000-0000-000039390000}"/>
    <cellStyle name="Calculation 7 6 8 2 3" xfId="14868" xr:uid="{00000000-0005-0000-0000-00003A390000}"/>
    <cellStyle name="Calculation 7 6 8 3" xfId="14869" xr:uid="{00000000-0005-0000-0000-00003B390000}"/>
    <cellStyle name="Calculation 7 6 8 3 2" xfId="14870" xr:uid="{00000000-0005-0000-0000-00003C390000}"/>
    <cellStyle name="Calculation 7 6 8 4" xfId="14871" xr:uid="{00000000-0005-0000-0000-00003D390000}"/>
    <cellStyle name="Calculation 7 6 8 5" xfId="14872" xr:uid="{00000000-0005-0000-0000-00003E390000}"/>
    <cellStyle name="Calculation 7 6 9" xfId="14873" xr:uid="{00000000-0005-0000-0000-00003F390000}"/>
    <cellStyle name="Calculation 7 6 9 2" xfId="14874" xr:uid="{00000000-0005-0000-0000-000040390000}"/>
    <cellStyle name="Calculation 7 6 9 2 2" xfId="14875" xr:uid="{00000000-0005-0000-0000-000041390000}"/>
    <cellStyle name="Calculation 7 6 9 2 3" xfId="14876" xr:uid="{00000000-0005-0000-0000-000042390000}"/>
    <cellStyle name="Calculation 7 6 9 3" xfId="14877" xr:uid="{00000000-0005-0000-0000-000043390000}"/>
    <cellStyle name="Calculation 7 6 9 3 2" xfId="14878" xr:uid="{00000000-0005-0000-0000-000044390000}"/>
    <cellStyle name="Calculation 7 6 9 4" xfId="14879" xr:uid="{00000000-0005-0000-0000-000045390000}"/>
    <cellStyle name="Calculation 7 6 9 5" xfId="14880" xr:uid="{00000000-0005-0000-0000-000046390000}"/>
    <cellStyle name="Calculation 7 7" xfId="14881" xr:uid="{00000000-0005-0000-0000-000047390000}"/>
    <cellStyle name="Calculation 7 7 10" xfId="14882" xr:uid="{00000000-0005-0000-0000-000048390000}"/>
    <cellStyle name="Calculation 7 7 10 2" xfId="14883" xr:uid="{00000000-0005-0000-0000-000049390000}"/>
    <cellStyle name="Calculation 7 7 10 2 2" xfId="14884" xr:uid="{00000000-0005-0000-0000-00004A390000}"/>
    <cellStyle name="Calculation 7 7 10 2 3" xfId="14885" xr:uid="{00000000-0005-0000-0000-00004B390000}"/>
    <cellStyle name="Calculation 7 7 10 3" xfId="14886" xr:uid="{00000000-0005-0000-0000-00004C390000}"/>
    <cellStyle name="Calculation 7 7 10 3 2" xfId="14887" xr:uid="{00000000-0005-0000-0000-00004D390000}"/>
    <cellStyle name="Calculation 7 7 10 4" xfId="14888" xr:uid="{00000000-0005-0000-0000-00004E390000}"/>
    <cellStyle name="Calculation 7 7 10 5" xfId="14889" xr:uid="{00000000-0005-0000-0000-00004F390000}"/>
    <cellStyle name="Calculation 7 7 11" xfId="14890" xr:uid="{00000000-0005-0000-0000-000050390000}"/>
    <cellStyle name="Calculation 7 7 11 2" xfId="14891" xr:uid="{00000000-0005-0000-0000-000051390000}"/>
    <cellStyle name="Calculation 7 7 11 2 2" xfId="14892" xr:uid="{00000000-0005-0000-0000-000052390000}"/>
    <cellStyle name="Calculation 7 7 11 2 3" xfId="14893" xr:uid="{00000000-0005-0000-0000-000053390000}"/>
    <cellStyle name="Calculation 7 7 11 3" xfId="14894" xr:uid="{00000000-0005-0000-0000-000054390000}"/>
    <cellStyle name="Calculation 7 7 11 3 2" xfId="14895" xr:uid="{00000000-0005-0000-0000-000055390000}"/>
    <cellStyle name="Calculation 7 7 11 4" xfId="14896" xr:uid="{00000000-0005-0000-0000-000056390000}"/>
    <cellStyle name="Calculation 7 7 11 5" xfId="14897" xr:uid="{00000000-0005-0000-0000-000057390000}"/>
    <cellStyle name="Calculation 7 7 12" xfId="14898" xr:uid="{00000000-0005-0000-0000-000058390000}"/>
    <cellStyle name="Calculation 7 7 12 2" xfId="14899" xr:uid="{00000000-0005-0000-0000-000059390000}"/>
    <cellStyle name="Calculation 7 7 12 2 2" xfId="14900" xr:uid="{00000000-0005-0000-0000-00005A390000}"/>
    <cellStyle name="Calculation 7 7 12 2 3" xfId="14901" xr:uid="{00000000-0005-0000-0000-00005B390000}"/>
    <cellStyle name="Calculation 7 7 12 3" xfId="14902" xr:uid="{00000000-0005-0000-0000-00005C390000}"/>
    <cellStyle name="Calculation 7 7 12 3 2" xfId="14903" xr:uid="{00000000-0005-0000-0000-00005D390000}"/>
    <cellStyle name="Calculation 7 7 12 4" xfId="14904" xr:uid="{00000000-0005-0000-0000-00005E390000}"/>
    <cellStyle name="Calculation 7 7 12 5" xfId="14905" xr:uid="{00000000-0005-0000-0000-00005F390000}"/>
    <cellStyle name="Calculation 7 7 13" xfId="14906" xr:uid="{00000000-0005-0000-0000-000060390000}"/>
    <cellStyle name="Calculation 7 7 13 2" xfId="14907" xr:uid="{00000000-0005-0000-0000-000061390000}"/>
    <cellStyle name="Calculation 7 7 13 2 2" xfId="14908" xr:uid="{00000000-0005-0000-0000-000062390000}"/>
    <cellStyle name="Calculation 7 7 13 2 3" xfId="14909" xr:uid="{00000000-0005-0000-0000-000063390000}"/>
    <cellStyle name="Calculation 7 7 13 3" xfId="14910" xr:uid="{00000000-0005-0000-0000-000064390000}"/>
    <cellStyle name="Calculation 7 7 13 3 2" xfId="14911" xr:uid="{00000000-0005-0000-0000-000065390000}"/>
    <cellStyle name="Calculation 7 7 13 4" xfId="14912" xr:uid="{00000000-0005-0000-0000-000066390000}"/>
    <cellStyle name="Calculation 7 7 13 5" xfId="14913" xr:uid="{00000000-0005-0000-0000-000067390000}"/>
    <cellStyle name="Calculation 7 7 14" xfId="14914" xr:uid="{00000000-0005-0000-0000-000068390000}"/>
    <cellStyle name="Calculation 7 7 14 2" xfId="14915" xr:uid="{00000000-0005-0000-0000-000069390000}"/>
    <cellStyle name="Calculation 7 7 14 2 2" xfId="14916" xr:uid="{00000000-0005-0000-0000-00006A390000}"/>
    <cellStyle name="Calculation 7 7 14 2 3" xfId="14917" xr:uid="{00000000-0005-0000-0000-00006B390000}"/>
    <cellStyle name="Calculation 7 7 14 3" xfId="14918" xr:uid="{00000000-0005-0000-0000-00006C390000}"/>
    <cellStyle name="Calculation 7 7 14 3 2" xfId="14919" xr:uid="{00000000-0005-0000-0000-00006D390000}"/>
    <cellStyle name="Calculation 7 7 14 4" xfId="14920" xr:uid="{00000000-0005-0000-0000-00006E390000}"/>
    <cellStyle name="Calculation 7 7 14 5" xfId="14921" xr:uid="{00000000-0005-0000-0000-00006F390000}"/>
    <cellStyle name="Calculation 7 7 15" xfId="14922" xr:uid="{00000000-0005-0000-0000-000070390000}"/>
    <cellStyle name="Calculation 7 7 15 2" xfId="14923" xr:uid="{00000000-0005-0000-0000-000071390000}"/>
    <cellStyle name="Calculation 7 7 15 2 2" xfId="14924" xr:uid="{00000000-0005-0000-0000-000072390000}"/>
    <cellStyle name="Calculation 7 7 15 2 3" xfId="14925" xr:uid="{00000000-0005-0000-0000-000073390000}"/>
    <cellStyle name="Calculation 7 7 15 3" xfId="14926" xr:uid="{00000000-0005-0000-0000-000074390000}"/>
    <cellStyle name="Calculation 7 7 15 3 2" xfId="14927" xr:uid="{00000000-0005-0000-0000-000075390000}"/>
    <cellStyle name="Calculation 7 7 15 4" xfId="14928" xr:uid="{00000000-0005-0000-0000-000076390000}"/>
    <cellStyle name="Calculation 7 7 15 5" xfId="14929" xr:uid="{00000000-0005-0000-0000-000077390000}"/>
    <cellStyle name="Calculation 7 7 16" xfId="14930" xr:uid="{00000000-0005-0000-0000-000078390000}"/>
    <cellStyle name="Calculation 7 7 16 2" xfId="14931" xr:uid="{00000000-0005-0000-0000-000079390000}"/>
    <cellStyle name="Calculation 7 7 16 2 2" xfId="14932" xr:uid="{00000000-0005-0000-0000-00007A390000}"/>
    <cellStyle name="Calculation 7 7 16 2 3" xfId="14933" xr:uid="{00000000-0005-0000-0000-00007B390000}"/>
    <cellStyle name="Calculation 7 7 16 3" xfId="14934" xr:uid="{00000000-0005-0000-0000-00007C390000}"/>
    <cellStyle name="Calculation 7 7 16 3 2" xfId="14935" xr:uid="{00000000-0005-0000-0000-00007D390000}"/>
    <cellStyle name="Calculation 7 7 16 4" xfId="14936" xr:uid="{00000000-0005-0000-0000-00007E390000}"/>
    <cellStyle name="Calculation 7 7 16 5" xfId="14937" xr:uid="{00000000-0005-0000-0000-00007F390000}"/>
    <cellStyle name="Calculation 7 7 17" xfId="14938" xr:uid="{00000000-0005-0000-0000-000080390000}"/>
    <cellStyle name="Calculation 7 7 17 2" xfId="14939" xr:uid="{00000000-0005-0000-0000-000081390000}"/>
    <cellStyle name="Calculation 7 7 17 2 2" xfId="14940" xr:uid="{00000000-0005-0000-0000-000082390000}"/>
    <cellStyle name="Calculation 7 7 17 2 3" xfId="14941" xr:uid="{00000000-0005-0000-0000-000083390000}"/>
    <cellStyle name="Calculation 7 7 17 3" xfId="14942" xr:uid="{00000000-0005-0000-0000-000084390000}"/>
    <cellStyle name="Calculation 7 7 17 3 2" xfId="14943" xr:uid="{00000000-0005-0000-0000-000085390000}"/>
    <cellStyle name="Calculation 7 7 17 4" xfId="14944" xr:uid="{00000000-0005-0000-0000-000086390000}"/>
    <cellStyle name="Calculation 7 7 17 5" xfId="14945" xr:uid="{00000000-0005-0000-0000-000087390000}"/>
    <cellStyle name="Calculation 7 7 18" xfId="14946" xr:uid="{00000000-0005-0000-0000-000088390000}"/>
    <cellStyle name="Calculation 7 7 18 2" xfId="14947" xr:uid="{00000000-0005-0000-0000-000089390000}"/>
    <cellStyle name="Calculation 7 7 18 2 2" xfId="14948" xr:uid="{00000000-0005-0000-0000-00008A390000}"/>
    <cellStyle name="Calculation 7 7 18 2 3" xfId="14949" xr:uid="{00000000-0005-0000-0000-00008B390000}"/>
    <cellStyle name="Calculation 7 7 18 3" xfId="14950" xr:uid="{00000000-0005-0000-0000-00008C390000}"/>
    <cellStyle name="Calculation 7 7 18 3 2" xfId="14951" xr:uid="{00000000-0005-0000-0000-00008D390000}"/>
    <cellStyle name="Calculation 7 7 18 4" xfId="14952" xr:uid="{00000000-0005-0000-0000-00008E390000}"/>
    <cellStyle name="Calculation 7 7 18 5" xfId="14953" xr:uid="{00000000-0005-0000-0000-00008F390000}"/>
    <cellStyle name="Calculation 7 7 19" xfId="14954" xr:uid="{00000000-0005-0000-0000-000090390000}"/>
    <cellStyle name="Calculation 7 7 19 2" xfId="14955" xr:uid="{00000000-0005-0000-0000-000091390000}"/>
    <cellStyle name="Calculation 7 7 19 2 2" xfId="14956" xr:uid="{00000000-0005-0000-0000-000092390000}"/>
    <cellStyle name="Calculation 7 7 19 2 3" xfId="14957" xr:uid="{00000000-0005-0000-0000-000093390000}"/>
    <cellStyle name="Calculation 7 7 19 3" xfId="14958" xr:uid="{00000000-0005-0000-0000-000094390000}"/>
    <cellStyle name="Calculation 7 7 19 3 2" xfId="14959" xr:uid="{00000000-0005-0000-0000-000095390000}"/>
    <cellStyle name="Calculation 7 7 19 4" xfId="14960" xr:uid="{00000000-0005-0000-0000-000096390000}"/>
    <cellStyle name="Calculation 7 7 19 5" xfId="14961" xr:uid="{00000000-0005-0000-0000-000097390000}"/>
    <cellStyle name="Calculation 7 7 2" xfId="14962" xr:uid="{00000000-0005-0000-0000-000098390000}"/>
    <cellStyle name="Calculation 7 7 2 2" xfId="14963" xr:uid="{00000000-0005-0000-0000-000099390000}"/>
    <cellStyle name="Calculation 7 7 2 2 2" xfId="14964" xr:uid="{00000000-0005-0000-0000-00009A390000}"/>
    <cellStyle name="Calculation 7 7 2 2 3" xfId="14965" xr:uid="{00000000-0005-0000-0000-00009B390000}"/>
    <cellStyle name="Calculation 7 7 2 3" xfId="14966" xr:uid="{00000000-0005-0000-0000-00009C390000}"/>
    <cellStyle name="Calculation 7 7 2 3 2" xfId="14967" xr:uid="{00000000-0005-0000-0000-00009D390000}"/>
    <cellStyle name="Calculation 7 7 2 4" xfId="14968" xr:uid="{00000000-0005-0000-0000-00009E390000}"/>
    <cellStyle name="Calculation 7 7 2 5" xfId="14969" xr:uid="{00000000-0005-0000-0000-00009F390000}"/>
    <cellStyle name="Calculation 7 7 20" xfId="14970" xr:uid="{00000000-0005-0000-0000-0000A0390000}"/>
    <cellStyle name="Calculation 7 7 20 2" xfId="14971" xr:uid="{00000000-0005-0000-0000-0000A1390000}"/>
    <cellStyle name="Calculation 7 7 20 2 2" xfId="14972" xr:uid="{00000000-0005-0000-0000-0000A2390000}"/>
    <cellStyle name="Calculation 7 7 20 2 3" xfId="14973" xr:uid="{00000000-0005-0000-0000-0000A3390000}"/>
    <cellStyle name="Calculation 7 7 20 3" xfId="14974" xr:uid="{00000000-0005-0000-0000-0000A4390000}"/>
    <cellStyle name="Calculation 7 7 20 4" xfId="14975" xr:uid="{00000000-0005-0000-0000-0000A5390000}"/>
    <cellStyle name="Calculation 7 7 20 5" xfId="14976" xr:uid="{00000000-0005-0000-0000-0000A6390000}"/>
    <cellStyle name="Calculation 7 7 21" xfId="14977" xr:uid="{00000000-0005-0000-0000-0000A7390000}"/>
    <cellStyle name="Calculation 7 7 21 2" xfId="14978" xr:uid="{00000000-0005-0000-0000-0000A8390000}"/>
    <cellStyle name="Calculation 7 7 22" xfId="14979" xr:uid="{00000000-0005-0000-0000-0000A9390000}"/>
    <cellStyle name="Calculation 7 7 22 2" xfId="14980" xr:uid="{00000000-0005-0000-0000-0000AA390000}"/>
    <cellStyle name="Calculation 7 7 3" xfId="14981" xr:uid="{00000000-0005-0000-0000-0000AB390000}"/>
    <cellStyle name="Calculation 7 7 3 2" xfId="14982" xr:uid="{00000000-0005-0000-0000-0000AC390000}"/>
    <cellStyle name="Calculation 7 7 3 2 2" xfId="14983" xr:uid="{00000000-0005-0000-0000-0000AD390000}"/>
    <cellStyle name="Calculation 7 7 3 2 3" xfId="14984" xr:uid="{00000000-0005-0000-0000-0000AE390000}"/>
    <cellStyle name="Calculation 7 7 3 3" xfId="14985" xr:uid="{00000000-0005-0000-0000-0000AF390000}"/>
    <cellStyle name="Calculation 7 7 3 3 2" xfId="14986" xr:uid="{00000000-0005-0000-0000-0000B0390000}"/>
    <cellStyle name="Calculation 7 7 3 4" xfId="14987" xr:uid="{00000000-0005-0000-0000-0000B1390000}"/>
    <cellStyle name="Calculation 7 7 3 5" xfId="14988" xr:uid="{00000000-0005-0000-0000-0000B2390000}"/>
    <cellStyle name="Calculation 7 7 4" xfId="14989" xr:uid="{00000000-0005-0000-0000-0000B3390000}"/>
    <cellStyle name="Calculation 7 7 4 2" xfId="14990" xr:uid="{00000000-0005-0000-0000-0000B4390000}"/>
    <cellStyle name="Calculation 7 7 4 2 2" xfId="14991" xr:uid="{00000000-0005-0000-0000-0000B5390000}"/>
    <cellStyle name="Calculation 7 7 4 2 3" xfId="14992" xr:uid="{00000000-0005-0000-0000-0000B6390000}"/>
    <cellStyle name="Calculation 7 7 4 3" xfId="14993" xr:uid="{00000000-0005-0000-0000-0000B7390000}"/>
    <cellStyle name="Calculation 7 7 4 3 2" xfId="14994" xr:uid="{00000000-0005-0000-0000-0000B8390000}"/>
    <cellStyle name="Calculation 7 7 4 4" xfId="14995" xr:uid="{00000000-0005-0000-0000-0000B9390000}"/>
    <cellStyle name="Calculation 7 7 4 5" xfId="14996" xr:uid="{00000000-0005-0000-0000-0000BA390000}"/>
    <cellStyle name="Calculation 7 7 5" xfId="14997" xr:uid="{00000000-0005-0000-0000-0000BB390000}"/>
    <cellStyle name="Calculation 7 7 5 2" xfId="14998" xr:uid="{00000000-0005-0000-0000-0000BC390000}"/>
    <cellStyle name="Calculation 7 7 5 2 2" xfId="14999" xr:uid="{00000000-0005-0000-0000-0000BD390000}"/>
    <cellStyle name="Calculation 7 7 5 2 3" xfId="15000" xr:uid="{00000000-0005-0000-0000-0000BE390000}"/>
    <cellStyle name="Calculation 7 7 5 3" xfId="15001" xr:uid="{00000000-0005-0000-0000-0000BF390000}"/>
    <cellStyle name="Calculation 7 7 5 3 2" xfId="15002" xr:uid="{00000000-0005-0000-0000-0000C0390000}"/>
    <cellStyle name="Calculation 7 7 5 4" xfId="15003" xr:uid="{00000000-0005-0000-0000-0000C1390000}"/>
    <cellStyle name="Calculation 7 7 5 5" xfId="15004" xr:uid="{00000000-0005-0000-0000-0000C2390000}"/>
    <cellStyle name="Calculation 7 7 6" xfId="15005" xr:uid="{00000000-0005-0000-0000-0000C3390000}"/>
    <cellStyle name="Calculation 7 7 6 2" xfId="15006" xr:uid="{00000000-0005-0000-0000-0000C4390000}"/>
    <cellStyle name="Calculation 7 7 6 2 2" xfId="15007" xr:uid="{00000000-0005-0000-0000-0000C5390000}"/>
    <cellStyle name="Calculation 7 7 6 2 3" xfId="15008" xr:uid="{00000000-0005-0000-0000-0000C6390000}"/>
    <cellStyle name="Calculation 7 7 6 3" xfId="15009" xr:uid="{00000000-0005-0000-0000-0000C7390000}"/>
    <cellStyle name="Calculation 7 7 6 3 2" xfId="15010" xr:uid="{00000000-0005-0000-0000-0000C8390000}"/>
    <cellStyle name="Calculation 7 7 6 4" xfId="15011" xr:uid="{00000000-0005-0000-0000-0000C9390000}"/>
    <cellStyle name="Calculation 7 7 6 5" xfId="15012" xr:uid="{00000000-0005-0000-0000-0000CA390000}"/>
    <cellStyle name="Calculation 7 7 7" xfId="15013" xr:uid="{00000000-0005-0000-0000-0000CB390000}"/>
    <cellStyle name="Calculation 7 7 7 2" xfId="15014" xr:uid="{00000000-0005-0000-0000-0000CC390000}"/>
    <cellStyle name="Calculation 7 7 7 2 2" xfId="15015" xr:uid="{00000000-0005-0000-0000-0000CD390000}"/>
    <cellStyle name="Calculation 7 7 7 2 3" xfId="15016" xr:uid="{00000000-0005-0000-0000-0000CE390000}"/>
    <cellStyle name="Calculation 7 7 7 3" xfId="15017" xr:uid="{00000000-0005-0000-0000-0000CF390000}"/>
    <cellStyle name="Calculation 7 7 7 3 2" xfId="15018" xr:uid="{00000000-0005-0000-0000-0000D0390000}"/>
    <cellStyle name="Calculation 7 7 7 4" xfId="15019" xr:uid="{00000000-0005-0000-0000-0000D1390000}"/>
    <cellStyle name="Calculation 7 7 7 5" xfId="15020" xr:uid="{00000000-0005-0000-0000-0000D2390000}"/>
    <cellStyle name="Calculation 7 7 8" xfId="15021" xr:uid="{00000000-0005-0000-0000-0000D3390000}"/>
    <cellStyle name="Calculation 7 7 8 2" xfId="15022" xr:uid="{00000000-0005-0000-0000-0000D4390000}"/>
    <cellStyle name="Calculation 7 7 8 2 2" xfId="15023" xr:uid="{00000000-0005-0000-0000-0000D5390000}"/>
    <cellStyle name="Calculation 7 7 8 2 3" xfId="15024" xr:uid="{00000000-0005-0000-0000-0000D6390000}"/>
    <cellStyle name="Calculation 7 7 8 3" xfId="15025" xr:uid="{00000000-0005-0000-0000-0000D7390000}"/>
    <cellStyle name="Calculation 7 7 8 3 2" xfId="15026" xr:uid="{00000000-0005-0000-0000-0000D8390000}"/>
    <cellStyle name="Calculation 7 7 8 4" xfId="15027" xr:uid="{00000000-0005-0000-0000-0000D9390000}"/>
    <cellStyle name="Calculation 7 7 8 5" xfId="15028" xr:uid="{00000000-0005-0000-0000-0000DA390000}"/>
    <cellStyle name="Calculation 7 7 9" xfId="15029" xr:uid="{00000000-0005-0000-0000-0000DB390000}"/>
    <cellStyle name="Calculation 7 7 9 2" xfId="15030" xr:uid="{00000000-0005-0000-0000-0000DC390000}"/>
    <cellStyle name="Calculation 7 7 9 2 2" xfId="15031" xr:uid="{00000000-0005-0000-0000-0000DD390000}"/>
    <cellStyle name="Calculation 7 7 9 2 3" xfId="15032" xr:uid="{00000000-0005-0000-0000-0000DE390000}"/>
    <cellStyle name="Calculation 7 7 9 3" xfId="15033" xr:uid="{00000000-0005-0000-0000-0000DF390000}"/>
    <cellStyle name="Calculation 7 7 9 3 2" xfId="15034" xr:uid="{00000000-0005-0000-0000-0000E0390000}"/>
    <cellStyle name="Calculation 7 7 9 4" xfId="15035" xr:uid="{00000000-0005-0000-0000-0000E1390000}"/>
    <cellStyle name="Calculation 7 7 9 5" xfId="15036" xr:uid="{00000000-0005-0000-0000-0000E2390000}"/>
    <cellStyle name="Calculation 7 8" xfId="15037" xr:uid="{00000000-0005-0000-0000-0000E3390000}"/>
    <cellStyle name="Calculation 7 8 10" xfId="15038" xr:uid="{00000000-0005-0000-0000-0000E4390000}"/>
    <cellStyle name="Calculation 7 8 10 2" xfId="15039" xr:uid="{00000000-0005-0000-0000-0000E5390000}"/>
    <cellStyle name="Calculation 7 8 10 2 2" xfId="15040" xr:uid="{00000000-0005-0000-0000-0000E6390000}"/>
    <cellStyle name="Calculation 7 8 10 2 3" xfId="15041" xr:uid="{00000000-0005-0000-0000-0000E7390000}"/>
    <cellStyle name="Calculation 7 8 10 3" xfId="15042" xr:uid="{00000000-0005-0000-0000-0000E8390000}"/>
    <cellStyle name="Calculation 7 8 10 3 2" xfId="15043" xr:uid="{00000000-0005-0000-0000-0000E9390000}"/>
    <cellStyle name="Calculation 7 8 10 4" xfId="15044" xr:uid="{00000000-0005-0000-0000-0000EA390000}"/>
    <cellStyle name="Calculation 7 8 10 5" xfId="15045" xr:uid="{00000000-0005-0000-0000-0000EB390000}"/>
    <cellStyle name="Calculation 7 8 11" xfId="15046" xr:uid="{00000000-0005-0000-0000-0000EC390000}"/>
    <cellStyle name="Calculation 7 8 11 2" xfId="15047" xr:uid="{00000000-0005-0000-0000-0000ED390000}"/>
    <cellStyle name="Calculation 7 8 11 2 2" xfId="15048" xr:uid="{00000000-0005-0000-0000-0000EE390000}"/>
    <cellStyle name="Calculation 7 8 11 2 3" xfId="15049" xr:uid="{00000000-0005-0000-0000-0000EF390000}"/>
    <cellStyle name="Calculation 7 8 11 3" xfId="15050" xr:uid="{00000000-0005-0000-0000-0000F0390000}"/>
    <cellStyle name="Calculation 7 8 11 3 2" xfId="15051" xr:uid="{00000000-0005-0000-0000-0000F1390000}"/>
    <cellStyle name="Calculation 7 8 11 4" xfId="15052" xr:uid="{00000000-0005-0000-0000-0000F2390000}"/>
    <cellStyle name="Calculation 7 8 11 5" xfId="15053" xr:uid="{00000000-0005-0000-0000-0000F3390000}"/>
    <cellStyle name="Calculation 7 8 12" xfId="15054" xr:uid="{00000000-0005-0000-0000-0000F4390000}"/>
    <cellStyle name="Calculation 7 8 12 2" xfId="15055" xr:uid="{00000000-0005-0000-0000-0000F5390000}"/>
    <cellStyle name="Calculation 7 8 12 2 2" xfId="15056" xr:uid="{00000000-0005-0000-0000-0000F6390000}"/>
    <cellStyle name="Calculation 7 8 12 2 3" xfId="15057" xr:uid="{00000000-0005-0000-0000-0000F7390000}"/>
    <cellStyle name="Calculation 7 8 12 3" xfId="15058" xr:uid="{00000000-0005-0000-0000-0000F8390000}"/>
    <cellStyle name="Calculation 7 8 12 3 2" xfId="15059" xr:uid="{00000000-0005-0000-0000-0000F9390000}"/>
    <cellStyle name="Calculation 7 8 12 4" xfId="15060" xr:uid="{00000000-0005-0000-0000-0000FA390000}"/>
    <cellStyle name="Calculation 7 8 12 5" xfId="15061" xr:uid="{00000000-0005-0000-0000-0000FB390000}"/>
    <cellStyle name="Calculation 7 8 13" xfId="15062" xr:uid="{00000000-0005-0000-0000-0000FC390000}"/>
    <cellStyle name="Calculation 7 8 13 2" xfId="15063" xr:uid="{00000000-0005-0000-0000-0000FD390000}"/>
    <cellStyle name="Calculation 7 8 13 2 2" xfId="15064" xr:uid="{00000000-0005-0000-0000-0000FE390000}"/>
    <cellStyle name="Calculation 7 8 13 2 3" xfId="15065" xr:uid="{00000000-0005-0000-0000-0000FF390000}"/>
    <cellStyle name="Calculation 7 8 13 3" xfId="15066" xr:uid="{00000000-0005-0000-0000-0000003A0000}"/>
    <cellStyle name="Calculation 7 8 13 3 2" xfId="15067" xr:uid="{00000000-0005-0000-0000-0000013A0000}"/>
    <cellStyle name="Calculation 7 8 13 4" xfId="15068" xr:uid="{00000000-0005-0000-0000-0000023A0000}"/>
    <cellStyle name="Calculation 7 8 13 5" xfId="15069" xr:uid="{00000000-0005-0000-0000-0000033A0000}"/>
    <cellStyle name="Calculation 7 8 14" xfId="15070" xr:uid="{00000000-0005-0000-0000-0000043A0000}"/>
    <cellStyle name="Calculation 7 8 14 2" xfId="15071" xr:uid="{00000000-0005-0000-0000-0000053A0000}"/>
    <cellStyle name="Calculation 7 8 14 2 2" xfId="15072" xr:uid="{00000000-0005-0000-0000-0000063A0000}"/>
    <cellStyle name="Calculation 7 8 14 2 3" xfId="15073" xr:uid="{00000000-0005-0000-0000-0000073A0000}"/>
    <cellStyle name="Calculation 7 8 14 3" xfId="15074" xr:uid="{00000000-0005-0000-0000-0000083A0000}"/>
    <cellStyle name="Calculation 7 8 14 3 2" xfId="15075" xr:uid="{00000000-0005-0000-0000-0000093A0000}"/>
    <cellStyle name="Calculation 7 8 14 4" xfId="15076" xr:uid="{00000000-0005-0000-0000-00000A3A0000}"/>
    <cellStyle name="Calculation 7 8 14 5" xfId="15077" xr:uid="{00000000-0005-0000-0000-00000B3A0000}"/>
    <cellStyle name="Calculation 7 8 15" xfId="15078" xr:uid="{00000000-0005-0000-0000-00000C3A0000}"/>
    <cellStyle name="Calculation 7 8 15 2" xfId="15079" xr:uid="{00000000-0005-0000-0000-00000D3A0000}"/>
    <cellStyle name="Calculation 7 8 15 2 2" xfId="15080" xr:uid="{00000000-0005-0000-0000-00000E3A0000}"/>
    <cellStyle name="Calculation 7 8 15 2 3" xfId="15081" xr:uid="{00000000-0005-0000-0000-00000F3A0000}"/>
    <cellStyle name="Calculation 7 8 15 3" xfId="15082" xr:uid="{00000000-0005-0000-0000-0000103A0000}"/>
    <cellStyle name="Calculation 7 8 15 3 2" xfId="15083" xr:uid="{00000000-0005-0000-0000-0000113A0000}"/>
    <cellStyle name="Calculation 7 8 15 4" xfId="15084" xr:uid="{00000000-0005-0000-0000-0000123A0000}"/>
    <cellStyle name="Calculation 7 8 15 5" xfId="15085" xr:uid="{00000000-0005-0000-0000-0000133A0000}"/>
    <cellStyle name="Calculation 7 8 16" xfId="15086" xr:uid="{00000000-0005-0000-0000-0000143A0000}"/>
    <cellStyle name="Calculation 7 8 16 2" xfId="15087" xr:uid="{00000000-0005-0000-0000-0000153A0000}"/>
    <cellStyle name="Calculation 7 8 16 2 2" xfId="15088" xr:uid="{00000000-0005-0000-0000-0000163A0000}"/>
    <cellStyle name="Calculation 7 8 16 2 3" xfId="15089" xr:uid="{00000000-0005-0000-0000-0000173A0000}"/>
    <cellStyle name="Calculation 7 8 16 3" xfId="15090" xr:uid="{00000000-0005-0000-0000-0000183A0000}"/>
    <cellStyle name="Calculation 7 8 16 3 2" xfId="15091" xr:uid="{00000000-0005-0000-0000-0000193A0000}"/>
    <cellStyle name="Calculation 7 8 16 4" xfId="15092" xr:uid="{00000000-0005-0000-0000-00001A3A0000}"/>
    <cellStyle name="Calculation 7 8 16 5" xfId="15093" xr:uid="{00000000-0005-0000-0000-00001B3A0000}"/>
    <cellStyle name="Calculation 7 8 17" xfId="15094" xr:uid="{00000000-0005-0000-0000-00001C3A0000}"/>
    <cellStyle name="Calculation 7 8 17 2" xfId="15095" xr:uid="{00000000-0005-0000-0000-00001D3A0000}"/>
    <cellStyle name="Calculation 7 8 17 2 2" xfId="15096" xr:uid="{00000000-0005-0000-0000-00001E3A0000}"/>
    <cellStyle name="Calculation 7 8 17 2 3" xfId="15097" xr:uid="{00000000-0005-0000-0000-00001F3A0000}"/>
    <cellStyle name="Calculation 7 8 17 3" xfId="15098" xr:uid="{00000000-0005-0000-0000-0000203A0000}"/>
    <cellStyle name="Calculation 7 8 17 3 2" xfId="15099" xr:uid="{00000000-0005-0000-0000-0000213A0000}"/>
    <cellStyle name="Calculation 7 8 17 4" xfId="15100" xr:uid="{00000000-0005-0000-0000-0000223A0000}"/>
    <cellStyle name="Calculation 7 8 17 5" xfId="15101" xr:uid="{00000000-0005-0000-0000-0000233A0000}"/>
    <cellStyle name="Calculation 7 8 18" xfId="15102" xr:uid="{00000000-0005-0000-0000-0000243A0000}"/>
    <cellStyle name="Calculation 7 8 18 2" xfId="15103" xr:uid="{00000000-0005-0000-0000-0000253A0000}"/>
    <cellStyle name="Calculation 7 8 18 2 2" xfId="15104" xr:uid="{00000000-0005-0000-0000-0000263A0000}"/>
    <cellStyle name="Calculation 7 8 18 2 3" xfId="15105" xr:uid="{00000000-0005-0000-0000-0000273A0000}"/>
    <cellStyle name="Calculation 7 8 18 3" xfId="15106" xr:uid="{00000000-0005-0000-0000-0000283A0000}"/>
    <cellStyle name="Calculation 7 8 18 3 2" xfId="15107" xr:uid="{00000000-0005-0000-0000-0000293A0000}"/>
    <cellStyle name="Calculation 7 8 18 4" xfId="15108" xr:uid="{00000000-0005-0000-0000-00002A3A0000}"/>
    <cellStyle name="Calculation 7 8 18 5" xfId="15109" xr:uid="{00000000-0005-0000-0000-00002B3A0000}"/>
    <cellStyle name="Calculation 7 8 19" xfId="15110" xr:uid="{00000000-0005-0000-0000-00002C3A0000}"/>
    <cellStyle name="Calculation 7 8 19 2" xfId="15111" xr:uid="{00000000-0005-0000-0000-00002D3A0000}"/>
    <cellStyle name="Calculation 7 8 19 2 2" xfId="15112" xr:uid="{00000000-0005-0000-0000-00002E3A0000}"/>
    <cellStyle name="Calculation 7 8 19 2 3" xfId="15113" xr:uid="{00000000-0005-0000-0000-00002F3A0000}"/>
    <cellStyle name="Calculation 7 8 19 3" xfId="15114" xr:uid="{00000000-0005-0000-0000-0000303A0000}"/>
    <cellStyle name="Calculation 7 8 19 3 2" xfId="15115" xr:uid="{00000000-0005-0000-0000-0000313A0000}"/>
    <cellStyle name="Calculation 7 8 19 4" xfId="15116" xr:uid="{00000000-0005-0000-0000-0000323A0000}"/>
    <cellStyle name="Calculation 7 8 19 5" xfId="15117" xr:uid="{00000000-0005-0000-0000-0000333A0000}"/>
    <cellStyle name="Calculation 7 8 2" xfId="15118" xr:uid="{00000000-0005-0000-0000-0000343A0000}"/>
    <cellStyle name="Calculation 7 8 2 2" xfId="15119" xr:uid="{00000000-0005-0000-0000-0000353A0000}"/>
    <cellStyle name="Calculation 7 8 2 2 2" xfId="15120" xr:uid="{00000000-0005-0000-0000-0000363A0000}"/>
    <cellStyle name="Calculation 7 8 2 2 3" xfId="15121" xr:uid="{00000000-0005-0000-0000-0000373A0000}"/>
    <cellStyle name="Calculation 7 8 2 3" xfId="15122" xr:uid="{00000000-0005-0000-0000-0000383A0000}"/>
    <cellStyle name="Calculation 7 8 2 3 2" xfId="15123" xr:uid="{00000000-0005-0000-0000-0000393A0000}"/>
    <cellStyle name="Calculation 7 8 2 4" xfId="15124" xr:uid="{00000000-0005-0000-0000-00003A3A0000}"/>
    <cellStyle name="Calculation 7 8 2 5" xfId="15125" xr:uid="{00000000-0005-0000-0000-00003B3A0000}"/>
    <cellStyle name="Calculation 7 8 20" xfId="15126" xr:uid="{00000000-0005-0000-0000-00003C3A0000}"/>
    <cellStyle name="Calculation 7 8 20 2" xfId="15127" xr:uid="{00000000-0005-0000-0000-00003D3A0000}"/>
    <cellStyle name="Calculation 7 8 20 2 2" xfId="15128" xr:uid="{00000000-0005-0000-0000-00003E3A0000}"/>
    <cellStyle name="Calculation 7 8 20 2 3" xfId="15129" xr:uid="{00000000-0005-0000-0000-00003F3A0000}"/>
    <cellStyle name="Calculation 7 8 20 3" xfId="15130" xr:uid="{00000000-0005-0000-0000-0000403A0000}"/>
    <cellStyle name="Calculation 7 8 20 4" xfId="15131" xr:uid="{00000000-0005-0000-0000-0000413A0000}"/>
    <cellStyle name="Calculation 7 8 20 5" xfId="15132" xr:uid="{00000000-0005-0000-0000-0000423A0000}"/>
    <cellStyle name="Calculation 7 8 21" xfId="15133" xr:uid="{00000000-0005-0000-0000-0000433A0000}"/>
    <cellStyle name="Calculation 7 8 21 2" xfId="15134" xr:uid="{00000000-0005-0000-0000-0000443A0000}"/>
    <cellStyle name="Calculation 7 8 22" xfId="15135" xr:uid="{00000000-0005-0000-0000-0000453A0000}"/>
    <cellStyle name="Calculation 7 8 22 2" xfId="15136" xr:uid="{00000000-0005-0000-0000-0000463A0000}"/>
    <cellStyle name="Calculation 7 8 3" xfId="15137" xr:uid="{00000000-0005-0000-0000-0000473A0000}"/>
    <cellStyle name="Calculation 7 8 3 2" xfId="15138" xr:uid="{00000000-0005-0000-0000-0000483A0000}"/>
    <cellStyle name="Calculation 7 8 3 2 2" xfId="15139" xr:uid="{00000000-0005-0000-0000-0000493A0000}"/>
    <cellStyle name="Calculation 7 8 3 2 3" xfId="15140" xr:uid="{00000000-0005-0000-0000-00004A3A0000}"/>
    <cellStyle name="Calculation 7 8 3 3" xfId="15141" xr:uid="{00000000-0005-0000-0000-00004B3A0000}"/>
    <cellStyle name="Calculation 7 8 3 3 2" xfId="15142" xr:uid="{00000000-0005-0000-0000-00004C3A0000}"/>
    <cellStyle name="Calculation 7 8 3 4" xfId="15143" xr:uid="{00000000-0005-0000-0000-00004D3A0000}"/>
    <cellStyle name="Calculation 7 8 3 5" xfId="15144" xr:uid="{00000000-0005-0000-0000-00004E3A0000}"/>
    <cellStyle name="Calculation 7 8 4" xfId="15145" xr:uid="{00000000-0005-0000-0000-00004F3A0000}"/>
    <cellStyle name="Calculation 7 8 4 2" xfId="15146" xr:uid="{00000000-0005-0000-0000-0000503A0000}"/>
    <cellStyle name="Calculation 7 8 4 2 2" xfId="15147" xr:uid="{00000000-0005-0000-0000-0000513A0000}"/>
    <cellStyle name="Calculation 7 8 4 2 3" xfId="15148" xr:uid="{00000000-0005-0000-0000-0000523A0000}"/>
    <cellStyle name="Calculation 7 8 4 3" xfId="15149" xr:uid="{00000000-0005-0000-0000-0000533A0000}"/>
    <cellStyle name="Calculation 7 8 4 3 2" xfId="15150" xr:uid="{00000000-0005-0000-0000-0000543A0000}"/>
    <cellStyle name="Calculation 7 8 4 4" xfId="15151" xr:uid="{00000000-0005-0000-0000-0000553A0000}"/>
    <cellStyle name="Calculation 7 8 4 5" xfId="15152" xr:uid="{00000000-0005-0000-0000-0000563A0000}"/>
    <cellStyle name="Calculation 7 8 5" xfId="15153" xr:uid="{00000000-0005-0000-0000-0000573A0000}"/>
    <cellStyle name="Calculation 7 8 5 2" xfId="15154" xr:uid="{00000000-0005-0000-0000-0000583A0000}"/>
    <cellStyle name="Calculation 7 8 5 2 2" xfId="15155" xr:uid="{00000000-0005-0000-0000-0000593A0000}"/>
    <cellStyle name="Calculation 7 8 5 2 3" xfId="15156" xr:uid="{00000000-0005-0000-0000-00005A3A0000}"/>
    <cellStyle name="Calculation 7 8 5 3" xfId="15157" xr:uid="{00000000-0005-0000-0000-00005B3A0000}"/>
    <cellStyle name="Calculation 7 8 5 3 2" xfId="15158" xr:uid="{00000000-0005-0000-0000-00005C3A0000}"/>
    <cellStyle name="Calculation 7 8 5 4" xfId="15159" xr:uid="{00000000-0005-0000-0000-00005D3A0000}"/>
    <cellStyle name="Calculation 7 8 5 5" xfId="15160" xr:uid="{00000000-0005-0000-0000-00005E3A0000}"/>
    <cellStyle name="Calculation 7 8 6" xfId="15161" xr:uid="{00000000-0005-0000-0000-00005F3A0000}"/>
    <cellStyle name="Calculation 7 8 6 2" xfId="15162" xr:uid="{00000000-0005-0000-0000-0000603A0000}"/>
    <cellStyle name="Calculation 7 8 6 2 2" xfId="15163" xr:uid="{00000000-0005-0000-0000-0000613A0000}"/>
    <cellStyle name="Calculation 7 8 6 2 3" xfId="15164" xr:uid="{00000000-0005-0000-0000-0000623A0000}"/>
    <cellStyle name="Calculation 7 8 6 3" xfId="15165" xr:uid="{00000000-0005-0000-0000-0000633A0000}"/>
    <cellStyle name="Calculation 7 8 6 3 2" xfId="15166" xr:uid="{00000000-0005-0000-0000-0000643A0000}"/>
    <cellStyle name="Calculation 7 8 6 4" xfId="15167" xr:uid="{00000000-0005-0000-0000-0000653A0000}"/>
    <cellStyle name="Calculation 7 8 6 5" xfId="15168" xr:uid="{00000000-0005-0000-0000-0000663A0000}"/>
    <cellStyle name="Calculation 7 8 7" xfId="15169" xr:uid="{00000000-0005-0000-0000-0000673A0000}"/>
    <cellStyle name="Calculation 7 8 7 2" xfId="15170" xr:uid="{00000000-0005-0000-0000-0000683A0000}"/>
    <cellStyle name="Calculation 7 8 7 2 2" xfId="15171" xr:uid="{00000000-0005-0000-0000-0000693A0000}"/>
    <cellStyle name="Calculation 7 8 7 2 3" xfId="15172" xr:uid="{00000000-0005-0000-0000-00006A3A0000}"/>
    <cellStyle name="Calculation 7 8 7 3" xfId="15173" xr:uid="{00000000-0005-0000-0000-00006B3A0000}"/>
    <cellStyle name="Calculation 7 8 7 3 2" xfId="15174" xr:uid="{00000000-0005-0000-0000-00006C3A0000}"/>
    <cellStyle name="Calculation 7 8 7 4" xfId="15175" xr:uid="{00000000-0005-0000-0000-00006D3A0000}"/>
    <cellStyle name="Calculation 7 8 7 5" xfId="15176" xr:uid="{00000000-0005-0000-0000-00006E3A0000}"/>
    <cellStyle name="Calculation 7 8 8" xfId="15177" xr:uid="{00000000-0005-0000-0000-00006F3A0000}"/>
    <cellStyle name="Calculation 7 8 8 2" xfId="15178" xr:uid="{00000000-0005-0000-0000-0000703A0000}"/>
    <cellStyle name="Calculation 7 8 8 2 2" xfId="15179" xr:uid="{00000000-0005-0000-0000-0000713A0000}"/>
    <cellStyle name="Calculation 7 8 8 2 3" xfId="15180" xr:uid="{00000000-0005-0000-0000-0000723A0000}"/>
    <cellStyle name="Calculation 7 8 8 3" xfId="15181" xr:uid="{00000000-0005-0000-0000-0000733A0000}"/>
    <cellStyle name="Calculation 7 8 8 3 2" xfId="15182" xr:uid="{00000000-0005-0000-0000-0000743A0000}"/>
    <cellStyle name="Calculation 7 8 8 4" xfId="15183" xr:uid="{00000000-0005-0000-0000-0000753A0000}"/>
    <cellStyle name="Calculation 7 8 8 5" xfId="15184" xr:uid="{00000000-0005-0000-0000-0000763A0000}"/>
    <cellStyle name="Calculation 7 8 9" xfId="15185" xr:uid="{00000000-0005-0000-0000-0000773A0000}"/>
    <cellStyle name="Calculation 7 8 9 2" xfId="15186" xr:uid="{00000000-0005-0000-0000-0000783A0000}"/>
    <cellStyle name="Calculation 7 8 9 2 2" xfId="15187" xr:uid="{00000000-0005-0000-0000-0000793A0000}"/>
    <cellStyle name="Calculation 7 8 9 2 3" xfId="15188" xr:uid="{00000000-0005-0000-0000-00007A3A0000}"/>
    <cellStyle name="Calculation 7 8 9 3" xfId="15189" xr:uid="{00000000-0005-0000-0000-00007B3A0000}"/>
    <cellStyle name="Calculation 7 8 9 3 2" xfId="15190" xr:uid="{00000000-0005-0000-0000-00007C3A0000}"/>
    <cellStyle name="Calculation 7 8 9 4" xfId="15191" xr:uid="{00000000-0005-0000-0000-00007D3A0000}"/>
    <cellStyle name="Calculation 7 8 9 5" xfId="15192" xr:uid="{00000000-0005-0000-0000-00007E3A0000}"/>
    <cellStyle name="Calculation 7 9" xfId="15193" xr:uid="{00000000-0005-0000-0000-00007F3A0000}"/>
    <cellStyle name="Calculation 7 9 10" xfId="15194" xr:uid="{00000000-0005-0000-0000-0000803A0000}"/>
    <cellStyle name="Calculation 7 9 10 2" xfId="15195" xr:uid="{00000000-0005-0000-0000-0000813A0000}"/>
    <cellStyle name="Calculation 7 9 10 2 2" xfId="15196" xr:uid="{00000000-0005-0000-0000-0000823A0000}"/>
    <cellStyle name="Calculation 7 9 10 2 3" xfId="15197" xr:uid="{00000000-0005-0000-0000-0000833A0000}"/>
    <cellStyle name="Calculation 7 9 10 3" xfId="15198" xr:uid="{00000000-0005-0000-0000-0000843A0000}"/>
    <cellStyle name="Calculation 7 9 10 3 2" xfId="15199" xr:uid="{00000000-0005-0000-0000-0000853A0000}"/>
    <cellStyle name="Calculation 7 9 10 4" xfId="15200" xr:uid="{00000000-0005-0000-0000-0000863A0000}"/>
    <cellStyle name="Calculation 7 9 10 5" xfId="15201" xr:uid="{00000000-0005-0000-0000-0000873A0000}"/>
    <cellStyle name="Calculation 7 9 11" xfId="15202" xr:uid="{00000000-0005-0000-0000-0000883A0000}"/>
    <cellStyle name="Calculation 7 9 11 2" xfId="15203" xr:uid="{00000000-0005-0000-0000-0000893A0000}"/>
    <cellStyle name="Calculation 7 9 11 2 2" xfId="15204" xr:uid="{00000000-0005-0000-0000-00008A3A0000}"/>
    <cellStyle name="Calculation 7 9 11 2 3" xfId="15205" xr:uid="{00000000-0005-0000-0000-00008B3A0000}"/>
    <cellStyle name="Calculation 7 9 11 3" xfId="15206" xr:uid="{00000000-0005-0000-0000-00008C3A0000}"/>
    <cellStyle name="Calculation 7 9 11 3 2" xfId="15207" xr:uid="{00000000-0005-0000-0000-00008D3A0000}"/>
    <cellStyle name="Calculation 7 9 11 4" xfId="15208" xr:uid="{00000000-0005-0000-0000-00008E3A0000}"/>
    <cellStyle name="Calculation 7 9 11 5" xfId="15209" xr:uid="{00000000-0005-0000-0000-00008F3A0000}"/>
    <cellStyle name="Calculation 7 9 12" xfId="15210" xr:uid="{00000000-0005-0000-0000-0000903A0000}"/>
    <cellStyle name="Calculation 7 9 12 2" xfId="15211" xr:uid="{00000000-0005-0000-0000-0000913A0000}"/>
    <cellStyle name="Calculation 7 9 12 2 2" xfId="15212" xr:uid="{00000000-0005-0000-0000-0000923A0000}"/>
    <cellStyle name="Calculation 7 9 12 2 3" xfId="15213" xr:uid="{00000000-0005-0000-0000-0000933A0000}"/>
    <cellStyle name="Calculation 7 9 12 3" xfId="15214" xr:uid="{00000000-0005-0000-0000-0000943A0000}"/>
    <cellStyle name="Calculation 7 9 12 3 2" xfId="15215" xr:uid="{00000000-0005-0000-0000-0000953A0000}"/>
    <cellStyle name="Calculation 7 9 12 4" xfId="15216" xr:uid="{00000000-0005-0000-0000-0000963A0000}"/>
    <cellStyle name="Calculation 7 9 12 5" xfId="15217" xr:uid="{00000000-0005-0000-0000-0000973A0000}"/>
    <cellStyle name="Calculation 7 9 13" xfId="15218" xr:uid="{00000000-0005-0000-0000-0000983A0000}"/>
    <cellStyle name="Calculation 7 9 13 2" xfId="15219" xr:uid="{00000000-0005-0000-0000-0000993A0000}"/>
    <cellStyle name="Calculation 7 9 13 2 2" xfId="15220" xr:uid="{00000000-0005-0000-0000-00009A3A0000}"/>
    <cellStyle name="Calculation 7 9 13 2 3" xfId="15221" xr:uid="{00000000-0005-0000-0000-00009B3A0000}"/>
    <cellStyle name="Calculation 7 9 13 3" xfId="15222" xr:uid="{00000000-0005-0000-0000-00009C3A0000}"/>
    <cellStyle name="Calculation 7 9 13 3 2" xfId="15223" xr:uid="{00000000-0005-0000-0000-00009D3A0000}"/>
    <cellStyle name="Calculation 7 9 13 4" xfId="15224" xr:uid="{00000000-0005-0000-0000-00009E3A0000}"/>
    <cellStyle name="Calculation 7 9 13 5" xfId="15225" xr:uid="{00000000-0005-0000-0000-00009F3A0000}"/>
    <cellStyle name="Calculation 7 9 14" xfId="15226" xr:uid="{00000000-0005-0000-0000-0000A03A0000}"/>
    <cellStyle name="Calculation 7 9 14 2" xfId="15227" xr:uid="{00000000-0005-0000-0000-0000A13A0000}"/>
    <cellStyle name="Calculation 7 9 14 2 2" xfId="15228" xr:uid="{00000000-0005-0000-0000-0000A23A0000}"/>
    <cellStyle name="Calculation 7 9 14 2 3" xfId="15229" xr:uid="{00000000-0005-0000-0000-0000A33A0000}"/>
    <cellStyle name="Calculation 7 9 14 3" xfId="15230" xr:uid="{00000000-0005-0000-0000-0000A43A0000}"/>
    <cellStyle name="Calculation 7 9 14 3 2" xfId="15231" xr:uid="{00000000-0005-0000-0000-0000A53A0000}"/>
    <cellStyle name="Calculation 7 9 14 4" xfId="15232" xr:uid="{00000000-0005-0000-0000-0000A63A0000}"/>
    <cellStyle name="Calculation 7 9 14 5" xfId="15233" xr:uid="{00000000-0005-0000-0000-0000A73A0000}"/>
    <cellStyle name="Calculation 7 9 15" xfId="15234" xr:uid="{00000000-0005-0000-0000-0000A83A0000}"/>
    <cellStyle name="Calculation 7 9 15 2" xfId="15235" xr:uid="{00000000-0005-0000-0000-0000A93A0000}"/>
    <cellStyle name="Calculation 7 9 15 2 2" xfId="15236" xr:uid="{00000000-0005-0000-0000-0000AA3A0000}"/>
    <cellStyle name="Calculation 7 9 15 2 3" xfId="15237" xr:uid="{00000000-0005-0000-0000-0000AB3A0000}"/>
    <cellStyle name="Calculation 7 9 15 3" xfId="15238" xr:uid="{00000000-0005-0000-0000-0000AC3A0000}"/>
    <cellStyle name="Calculation 7 9 15 3 2" xfId="15239" xr:uid="{00000000-0005-0000-0000-0000AD3A0000}"/>
    <cellStyle name="Calculation 7 9 15 4" xfId="15240" xr:uid="{00000000-0005-0000-0000-0000AE3A0000}"/>
    <cellStyle name="Calculation 7 9 15 5" xfId="15241" xr:uid="{00000000-0005-0000-0000-0000AF3A0000}"/>
    <cellStyle name="Calculation 7 9 16" xfId="15242" xr:uid="{00000000-0005-0000-0000-0000B03A0000}"/>
    <cellStyle name="Calculation 7 9 16 2" xfId="15243" xr:uid="{00000000-0005-0000-0000-0000B13A0000}"/>
    <cellStyle name="Calculation 7 9 16 2 2" xfId="15244" xr:uid="{00000000-0005-0000-0000-0000B23A0000}"/>
    <cellStyle name="Calculation 7 9 16 2 3" xfId="15245" xr:uid="{00000000-0005-0000-0000-0000B33A0000}"/>
    <cellStyle name="Calculation 7 9 16 3" xfId="15246" xr:uid="{00000000-0005-0000-0000-0000B43A0000}"/>
    <cellStyle name="Calculation 7 9 16 3 2" xfId="15247" xr:uid="{00000000-0005-0000-0000-0000B53A0000}"/>
    <cellStyle name="Calculation 7 9 16 4" xfId="15248" xr:uid="{00000000-0005-0000-0000-0000B63A0000}"/>
    <cellStyle name="Calculation 7 9 16 5" xfId="15249" xr:uid="{00000000-0005-0000-0000-0000B73A0000}"/>
    <cellStyle name="Calculation 7 9 17" xfId="15250" xr:uid="{00000000-0005-0000-0000-0000B83A0000}"/>
    <cellStyle name="Calculation 7 9 17 2" xfId="15251" xr:uid="{00000000-0005-0000-0000-0000B93A0000}"/>
    <cellStyle name="Calculation 7 9 17 2 2" xfId="15252" xr:uid="{00000000-0005-0000-0000-0000BA3A0000}"/>
    <cellStyle name="Calculation 7 9 17 2 3" xfId="15253" xr:uid="{00000000-0005-0000-0000-0000BB3A0000}"/>
    <cellStyle name="Calculation 7 9 17 3" xfId="15254" xr:uid="{00000000-0005-0000-0000-0000BC3A0000}"/>
    <cellStyle name="Calculation 7 9 17 3 2" xfId="15255" xr:uid="{00000000-0005-0000-0000-0000BD3A0000}"/>
    <cellStyle name="Calculation 7 9 17 4" xfId="15256" xr:uid="{00000000-0005-0000-0000-0000BE3A0000}"/>
    <cellStyle name="Calculation 7 9 17 5" xfId="15257" xr:uid="{00000000-0005-0000-0000-0000BF3A0000}"/>
    <cellStyle name="Calculation 7 9 18" xfId="15258" xr:uid="{00000000-0005-0000-0000-0000C03A0000}"/>
    <cellStyle name="Calculation 7 9 18 2" xfId="15259" xr:uid="{00000000-0005-0000-0000-0000C13A0000}"/>
    <cellStyle name="Calculation 7 9 18 2 2" xfId="15260" xr:uid="{00000000-0005-0000-0000-0000C23A0000}"/>
    <cellStyle name="Calculation 7 9 18 2 3" xfId="15261" xr:uid="{00000000-0005-0000-0000-0000C33A0000}"/>
    <cellStyle name="Calculation 7 9 18 3" xfId="15262" xr:uid="{00000000-0005-0000-0000-0000C43A0000}"/>
    <cellStyle name="Calculation 7 9 18 3 2" xfId="15263" xr:uid="{00000000-0005-0000-0000-0000C53A0000}"/>
    <cellStyle name="Calculation 7 9 18 4" xfId="15264" xr:uid="{00000000-0005-0000-0000-0000C63A0000}"/>
    <cellStyle name="Calculation 7 9 18 5" xfId="15265" xr:uid="{00000000-0005-0000-0000-0000C73A0000}"/>
    <cellStyle name="Calculation 7 9 19" xfId="15266" xr:uid="{00000000-0005-0000-0000-0000C83A0000}"/>
    <cellStyle name="Calculation 7 9 19 2" xfId="15267" xr:uid="{00000000-0005-0000-0000-0000C93A0000}"/>
    <cellStyle name="Calculation 7 9 19 2 2" xfId="15268" xr:uid="{00000000-0005-0000-0000-0000CA3A0000}"/>
    <cellStyle name="Calculation 7 9 19 2 3" xfId="15269" xr:uid="{00000000-0005-0000-0000-0000CB3A0000}"/>
    <cellStyle name="Calculation 7 9 19 3" xfId="15270" xr:uid="{00000000-0005-0000-0000-0000CC3A0000}"/>
    <cellStyle name="Calculation 7 9 19 3 2" xfId="15271" xr:uid="{00000000-0005-0000-0000-0000CD3A0000}"/>
    <cellStyle name="Calculation 7 9 19 4" xfId="15272" xr:uid="{00000000-0005-0000-0000-0000CE3A0000}"/>
    <cellStyle name="Calculation 7 9 19 5" xfId="15273" xr:uid="{00000000-0005-0000-0000-0000CF3A0000}"/>
    <cellStyle name="Calculation 7 9 2" xfId="15274" xr:uid="{00000000-0005-0000-0000-0000D03A0000}"/>
    <cellStyle name="Calculation 7 9 2 2" xfId="15275" xr:uid="{00000000-0005-0000-0000-0000D13A0000}"/>
    <cellStyle name="Calculation 7 9 2 2 2" xfId="15276" xr:uid="{00000000-0005-0000-0000-0000D23A0000}"/>
    <cellStyle name="Calculation 7 9 2 2 3" xfId="15277" xr:uid="{00000000-0005-0000-0000-0000D33A0000}"/>
    <cellStyle name="Calculation 7 9 2 3" xfId="15278" xr:uid="{00000000-0005-0000-0000-0000D43A0000}"/>
    <cellStyle name="Calculation 7 9 2 3 2" xfId="15279" xr:uid="{00000000-0005-0000-0000-0000D53A0000}"/>
    <cellStyle name="Calculation 7 9 2 4" xfId="15280" xr:uid="{00000000-0005-0000-0000-0000D63A0000}"/>
    <cellStyle name="Calculation 7 9 2 5" xfId="15281" xr:uid="{00000000-0005-0000-0000-0000D73A0000}"/>
    <cellStyle name="Calculation 7 9 20" xfId="15282" xr:uid="{00000000-0005-0000-0000-0000D83A0000}"/>
    <cellStyle name="Calculation 7 9 20 2" xfId="15283" xr:uid="{00000000-0005-0000-0000-0000D93A0000}"/>
    <cellStyle name="Calculation 7 9 20 2 2" xfId="15284" xr:uid="{00000000-0005-0000-0000-0000DA3A0000}"/>
    <cellStyle name="Calculation 7 9 20 2 3" xfId="15285" xr:uid="{00000000-0005-0000-0000-0000DB3A0000}"/>
    <cellStyle name="Calculation 7 9 20 3" xfId="15286" xr:uid="{00000000-0005-0000-0000-0000DC3A0000}"/>
    <cellStyle name="Calculation 7 9 20 4" xfId="15287" xr:uid="{00000000-0005-0000-0000-0000DD3A0000}"/>
    <cellStyle name="Calculation 7 9 20 5" xfId="15288" xr:uid="{00000000-0005-0000-0000-0000DE3A0000}"/>
    <cellStyle name="Calculation 7 9 21" xfId="15289" xr:uid="{00000000-0005-0000-0000-0000DF3A0000}"/>
    <cellStyle name="Calculation 7 9 21 2" xfId="15290" xr:uid="{00000000-0005-0000-0000-0000E03A0000}"/>
    <cellStyle name="Calculation 7 9 22" xfId="15291" xr:uid="{00000000-0005-0000-0000-0000E13A0000}"/>
    <cellStyle name="Calculation 7 9 22 2" xfId="15292" xr:uid="{00000000-0005-0000-0000-0000E23A0000}"/>
    <cellStyle name="Calculation 7 9 3" xfId="15293" xr:uid="{00000000-0005-0000-0000-0000E33A0000}"/>
    <cellStyle name="Calculation 7 9 3 2" xfId="15294" xr:uid="{00000000-0005-0000-0000-0000E43A0000}"/>
    <cellStyle name="Calculation 7 9 3 2 2" xfId="15295" xr:uid="{00000000-0005-0000-0000-0000E53A0000}"/>
    <cellStyle name="Calculation 7 9 3 2 3" xfId="15296" xr:uid="{00000000-0005-0000-0000-0000E63A0000}"/>
    <cellStyle name="Calculation 7 9 3 3" xfId="15297" xr:uid="{00000000-0005-0000-0000-0000E73A0000}"/>
    <cellStyle name="Calculation 7 9 3 3 2" xfId="15298" xr:uid="{00000000-0005-0000-0000-0000E83A0000}"/>
    <cellStyle name="Calculation 7 9 3 4" xfId="15299" xr:uid="{00000000-0005-0000-0000-0000E93A0000}"/>
    <cellStyle name="Calculation 7 9 3 5" xfId="15300" xr:uid="{00000000-0005-0000-0000-0000EA3A0000}"/>
    <cellStyle name="Calculation 7 9 4" xfId="15301" xr:uid="{00000000-0005-0000-0000-0000EB3A0000}"/>
    <cellStyle name="Calculation 7 9 4 2" xfId="15302" xr:uid="{00000000-0005-0000-0000-0000EC3A0000}"/>
    <cellStyle name="Calculation 7 9 4 2 2" xfId="15303" xr:uid="{00000000-0005-0000-0000-0000ED3A0000}"/>
    <cellStyle name="Calculation 7 9 4 2 3" xfId="15304" xr:uid="{00000000-0005-0000-0000-0000EE3A0000}"/>
    <cellStyle name="Calculation 7 9 4 3" xfId="15305" xr:uid="{00000000-0005-0000-0000-0000EF3A0000}"/>
    <cellStyle name="Calculation 7 9 4 3 2" xfId="15306" xr:uid="{00000000-0005-0000-0000-0000F03A0000}"/>
    <cellStyle name="Calculation 7 9 4 4" xfId="15307" xr:uid="{00000000-0005-0000-0000-0000F13A0000}"/>
    <cellStyle name="Calculation 7 9 4 5" xfId="15308" xr:uid="{00000000-0005-0000-0000-0000F23A0000}"/>
    <cellStyle name="Calculation 7 9 5" xfId="15309" xr:uid="{00000000-0005-0000-0000-0000F33A0000}"/>
    <cellStyle name="Calculation 7 9 5 2" xfId="15310" xr:uid="{00000000-0005-0000-0000-0000F43A0000}"/>
    <cellStyle name="Calculation 7 9 5 2 2" xfId="15311" xr:uid="{00000000-0005-0000-0000-0000F53A0000}"/>
    <cellStyle name="Calculation 7 9 5 2 3" xfId="15312" xr:uid="{00000000-0005-0000-0000-0000F63A0000}"/>
    <cellStyle name="Calculation 7 9 5 3" xfId="15313" xr:uid="{00000000-0005-0000-0000-0000F73A0000}"/>
    <cellStyle name="Calculation 7 9 5 3 2" xfId="15314" xr:uid="{00000000-0005-0000-0000-0000F83A0000}"/>
    <cellStyle name="Calculation 7 9 5 4" xfId="15315" xr:uid="{00000000-0005-0000-0000-0000F93A0000}"/>
    <cellStyle name="Calculation 7 9 5 5" xfId="15316" xr:uid="{00000000-0005-0000-0000-0000FA3A0000}"/>
    <cellStyle name="Calculation 7 9 6" xfId="15317" xr:uid="{00000000-0005-0000-0000-0000FB3A0000}"/>
    <cellStyle name="Calculation 7 9 6 2" xfId="15318" xr:uid="{00000000-0005-0000-0000-0000FC3A0000}"/>
    <cellStyle name="Calculation 7 9 6 2 2" xfId="15319" xr:uid="{00000000-0005-0000-0000-0000FD3A0000}"/>
    <cellStyle name="Calculation 7 9 6 2 3" xfId="15320" xr:uid="{00000000-0005-0000-0000-0000FE3A0000}"/>
    <cellStyle name="Calculation 7 9 6 3" xfId="15321" xr:uid="{00000000-0005-0000-0000-0000FF3A0000}"/>
    <cellStyle name="Calculation 7 9 6 3 2" xfId="15322" xr:uid="{00000000-0005-0000-0000-0000003B0000}"/>
    <cellStyle name="Calculation 7 9 6 4" xfId="15323" xr:uid="{00000000-0005-0000-0000-0000013B0000}"/>
    <cellStyle name="Calculation 7 9 6 5" xfId="15324" xr:uid="{00000000-0005-0000-0000-0000023B0000}"/>
    <cellStyle name="Calculation 7 9 7" xfId="15325" xr:uid="{00000000-0005-0000-0000-0000033B0000}"/>
    <cellStyle name="Calculation 7 9 7 2" xfId="15326" xr:uid="{00000000-0005-0000-0000-0000043B0000}"/>
    <cellStyle name="Calculation 7 9 7 2 2" xfId="15327" xr:uid="{00000000-0005-0000-0000-0000053B0000}"/>
    <cellStyle name="Calculation 7 9 7 2 3" xfId="15328" xr:uid="{00000000-0005-0000-0000-0000063B0000}"/>
    <cellStyle name="Calculation 7 9 7 3" xfId="15329" xr:uid="{00000000-0005-0000-0000-0000073B0000}"/>
    <cellStyle name="Calculation 7 9 7 3 2" xfId="15330" xr:uid="{00000000-0005-0000-0000-0000083B0000}"/>
    <cellStyle name="Calculation 7 9 7 4" xfId="15331" xr:uid="{00000000-0005-0000-0000-0000093B0000}"/>
    <cellStyle name="Calculation 7 9 7 5" xfId="15332" xr:uid="{00000000-0005-0000-0000-00000A3B0000}"/>
    <cellStyle name="Calculation 7 9 8" xfId="15333" xr:uid="{00000000-0005-0000-0000-00000B3B0000}"/>
    <cellStyle name="Calculation 7 9 8 2" xfId="15334" xr:uid="{00000000-0005-0000-0000-00000C3B0000}"/>
    <cellStyle name="Calculation 7 9 8 2 2" xfId="15335" xr:uid="{00000000-0005-0000-0000-00000D3B0000}"/>
    <cellStyle name="Calculation 7 9 8 2 3" xfId="15336" xr:uid="{00000000-0005-0000-0000-00000E3B0000}"/>
    <cellStyle name="Calculation 7 9 8 3" xfId="15337" xr:uid="{00000000-0005-0000-0000-00000F3B0000}"/>
    <cellStyle name="Calculation 7 9 8 3 2" xfId="15338" xr:uid="{00000000-0005-0000-0000-0000103B0000}"/>
    <cellStyle name="Calculation 7 9 8 4" xfId="15339" xr:uid="{00000000-0005-0000-0000-0000113B0000}"/>
    <cellStyle name="Calculation 7 9 8 5" xfId="15340" xr:uid="{00000000-0005-0000-0000-0000123B0000}"/>
    <cellStyle name="Calculation 7 9 9" xfId="15341" xr:uid="{00000000-0005-0000-0000-0000133B0000}"/>
    <cellStyle name="Calculation 7 9 9 2" xfId="15342" xr:uid="{00000000-0005-0000-0000-0000143B0000}"/>
    <cellStyle name="Calculation 7 9 9 2 2" xfId="15343" xr:uid="{00000000-0005-0000-0000-0000153B0000}"/>
    <cellStyle name="Calculation 7 9 9 2 3" xfId="15344" xr:uid="{00000000-0005-0000-0000-0000163B0000}"/>
    <cellStyle name="Calculation 7 9 9 3" xfId="15345" xr:uid="{00000000-0005-0000-0000-0000173B0000}"/>
    <cellStyle name="Calculation 7 9 9 3 2" xfId="15346" xr:uid="{00000000-0005-0000-0000-0000183B0000}"/>
    <cellStyle name="Calculation 7 9 9 4" xfId="15347" xr:uid="{00000000-0005-0000-0000-0000193B0000}"/>
    <cellStyle name="Calculation 7 9 9 5" xfId="15348" xr:uid="{00000000-0005-0000-0000-00001A3B0000}"/>
    <cellStyle name="Calculation 8" xfId="15349" xr:uid="{00000000-0005-0000-0000-00001B3B0000}"/>
    <cellStyle name="Calculation 8 10" xfId="15350" xr:uid="{00000000-0005-0000-0000-00001C3B0000}"/>
    <cellStyle name="Calculation 8 10 2" xfId="15351" xr:uid="{00000000-0005-0000-0000-00001D3B0000}"/>
    <cellStyle name="Calculation 8 10 2 2" xfId="15352" xr:uid="{00000000-0005-0000-0000-00001E3B0000}"/>
    <cellStyle name="Calculation 8 10 2 3" xfId="15353" xr:uid="{00000000-0005-0000-0000-00001F3B0000}"/>
    <cellStyle name="Calculation 8 10 3" xfId="15354" xr:uid="{00000000-0005-0000-0000-0000203B0000}"/>
    <cellStyle name="Calculation 8 10 3 2" xfId="15355" xr:uid="{00000000-0005-0000-0000-0000213B0000}"/>
    <cellStyle name="Calculation 8 10 4" xfId="15356" xr:uid="{00000000-0005-0000-0000-0000223B0000}"/>
    <cellStyle name="Calculation 8 10 5" xfId="15357" xr:uid="{00000000-0005-0000-0000-0000233B0000}"/>
    <cellStyle name="Calculation 8 11" xfId="15358" xr:uid="{00000000-0005-0000-0000-0000243B0000}"/>
    <cellStyle name="Calculation 8 11 2" xfId="15359" xr:uid="{00000000-0005-0000-0000-0000253B0000}"/>
    <cellStyle name="Calculation 8 11 2 2" xfId="15360" xr:uid="{00000000-0005-0000-0000-0000263B0000}"/>
    <cellStyle name="Calculation 8 11 2 3" xfId="15361" xr:uid="{00000000-0005-0000-0000-0000273B0000}"/>
    <cellStyle name="Calculation 8 11 3" xfId="15362" xr:uid="{00000000-0005-0000-0000-0000283B0000}"/>
    <cellStyle name="Calculation 8 11 3 2" xfId="15363" xr:uid="{00000000-0005-0000-0000-0000293B0000}"/>
    <cellStyle name="Calculation 8 11 4" xfId="15364" xr:uid="{00000000-0005-0000-0000-00002A3B0000}"/>
    <cellStyle name="Calculation 8 11 5" xfId="15365" xr:uid="{00000000-0005-0000-0000-00002B3B0000}"/>
    <cellStyle name="Calculation 8 12" xfId="15366" xr:uid="{00000000-0005-0000-0000-00002C3B0000}"/>
    <cellStyle name="Calculation 8 12 2" xfId="15367" xr:uid="{00000000-0005-0000-0000-00002D3B0000}"/>
    <cellStyle name="Calculation 8 12 2 2" xfId="15368" xr:uid="{00000000-0005-0000-0000-00002E3B0000}"/>
    <cellStyle name="Calculation 8 12 2 3" xfId="15369" xr:uid="{00000000-0005-0000-0000-00002F3B0000}"/>
    <cellStyle name="Calculation 8 12 3" xfId="15370" xr:uid="{00000000-0005-0000-0000-0000303B0000}"/>
    <cellStyle name="Calculation 8 12 3 2" xfId="15371" xr:uid="{00000000-0005-0000-0000-0000313B0000}"/>
    <cellStyle name="Calculation 8 12 4" xfId="15372" xr:uid="{00000000-0005-0000-0000-0000323B0000}"/>
    <cellStyle name="Calculation 8 12 5" xfId="15373" xr:uid="{00000000-0005-0000-0000-0000333B0000}"/>
    <cellStyle name="Calculation 8 13" xfId="15374" xr:uid="{00000000-0005-0000-0000-0000343B0000}"/>
    <cellStyle name="Calculation 8 13 2" xfId="15375" xr:uid="{00000000-0005-0000-0000-0000353B0000}"/>
    <cellStyle name="Calculation 8 13 2 2" xfId="15376" xr:uid="{00000000-0005-0000-0000-0000363B0000}"/>
    <cellStyle name="Calculation 8 13 2 3" xfId="15377" xr:uid="{00000000-0005-0000-0000-0000373B0000}"/>
    <cellStyle name="Calculation 8 13 3" xfId="15378" xr:uid="{00000000-0005-0000-0000-0000383B0000}"/>
    <cellStyle name="Calculation 8 13 3 2" xfId="15379" xr:uid="{00000000-0005-0000-0000-0000393B0000}"/>
    <cellStyle name="Calculation 8 13 4" xfId="15380" xr:uid="{00000000-0005-0000-0000-00003A3B0000}"/>
    <cellStyle name="Calculation 8 13 5" xfId="15381" xr:uid="{00000000-0005-0000-0000-00003B3B0000}"/>
    <cellStyle name="Calculation 8 14" xfId="15382" xr:uid="{00000000-0005-0000-0000-00003C3B0000}"/>
    <cellStyle name="Calculation 8 14 2" xfId="15383" xr:uid="{00000000-0005-0000-0000-00003D3B0000}"/>
    <cellStyle name="Calculation 8 14 2 2" xfId="15384" xr:uid="{00000000-0005-0000-0000-00003E3B0000}"/>
    <cellStyle name="Calculation 8 14 2 3" xfId="15385" xr:uid="{00000000-0005-0000-0000-00003F3B0000}"/>
    <cellStyle name="Calculation 8 14 3" xfId="15386" xr:uid="{00000000-0005-0000-0000-0000403B0000}"/>
    <cellStyle name="Calculation 8 14 3 2" xfId="15387" xr:uid="{00000000-0005-0000-0000-0000413B0000}"/>
    <cellStyle name="Calculation 8 14 4" xfId="15388" xr:uid="{00000000-0005-0000-0000-0000423B0000}"/>
    <cellStyle name="Calculation 8 14 5" xfId="15389" xr:uid="{00000000-0005-0000-0000-0000433B0000}"/>
    <cellStyle name="Calculation 8 15" xfId="15390" xr:uid="{00000000-0005-0000-0000-0000443B0000}"/>
    <cellStyle name="Calculation 8 15 2" xfId="15391" xr:uid="{00000000-0005-0000-0000-0000453B0000}"/>
    <cellStyle name="Calculation 8 15 2 2" xfId="15392" xr:uid="{00000000-0005-0000-0000-0000463B0000}"/>
    <cellStyle name="Calculation 8 15 2 3" xfId="15393" xr:uid="{00000000-0005-0000-0000-0000473B0000}"/>
    <cellStyle name="Calculation 8 15 3" xfId="15394" xr:uid="{00000000-0005-0000-0000-0000483B0000}"/>
    <cellStyle name="Calculation 8 15 3 2" xfId="15395" xr:uid="{00000000-0005-0000-0000-0000493B0000}"/>
    <cellStyle name="Calculation 8 15 4" xfId="15396" xr:uid="{00000000-0005-0000-0000-00004A3B0000}"/>
    <cellStyle name="Calculation 8 15 5" xfId="15397" xr:uid="{00000000-0005-0000-0000-00004B3B0000}"/>
    <cellStyle name="Calculation 8 16" xfId="15398" xr:uid="{00000000-0005-0000-0000-00004C3B0000}"/>
    <cellStyle name="Calculation 8 16 2" xfId="15399" xr:uid="{00000000-0005-0000-0000-00004D3B0000}"/>
    <cellStyle name="Calculation 8 16 2 2" xfId="15400" xr:uid="{00000000-0005-0000-0000-00004E3B0000}"/>
    <cellStyle name="Calculation 8 16 2 3" xfId="15401" xr:uid="{00000000-0005-0000-0000-00004F3B0000}"/>
    <cellStyle name="Calculation 8 16 3" xfId="15402" xr:uid="{00000000-0005-0000-0000-0000503B0000}"/>
    <cellStyle name="Calculation 8 16 3 2" xfId="15403" xr:uid="{00000000-0005-0000-0000-0000513B0000}"/>
    <cellStyle name="Calculation 8 16 4" xfId="15404" xr:uid="{00000000-0005-0000-0000-0000523B0000}"/>
    <cellStyle name="Calculation 8 16 5" xfId="15405" xr:uid="{00000000-0005-0000-0000-0000533B0000}"/>
    <cellStyle name="Calculation 8 17" xfId="15406" xr:uid="{00000000-0005-0000-0000-0000543B0000}"/>
    <cellStyle name="Calculation 8 17 2" xfId="15407" xr:uid="{00000000-0005-0000-0000-0000553B0000}"/>
    <cellStyle name="Calculation 8 17 2 2" xfId="15408" xr:uid="{00000000-0005-0000-0000-0000563B0000}"/>
    <cellStyle name="Calculation 8 17 2 3" xfId="15409" xr:uid="{00000000-0005-0000-0000-0000573B0000}"/>
    <cellStyle name="Calculation 8 17 3" xfId="15410" xr:uid="{00000000-0005-0000-0000-0000583B0000}"/>
    <cellStyle name="Calculation 8 17 3 2" xfId="15411" xr:uid="{00000000-0005-0000-0000-0000593B0000}"/>
    <cellStyle name="Calculation 8 17 4" xfId="15412" xr:uid="{00000000-0005-0000-0000-00005A3B0000}"/>
    <cellStyle name="Calculation 8 17 5" xfId="15413" xr:uid="{00000000-0005-0000-0000-00005B3B0000}"/>
    <cellStyle name="Calculation 8 18" xfId="15414" xr:uid="{00000000-0005-0000-0000-00005C3B0000}"/>
    <cellStyle name="Calculation 8 18 2" xfId="15415" xr:uid="{00000000-0005-0000-0000-00005D3B0000}"/>
    <cellStyle name="Calculation 8 18 2 2" xfId="15416" xr:uid="{00000000-0005-0000-0000-00005E3B0000}"/>
    <cellStyle name="Calculation 8 18 2 3" xfId="15417" xr:uid="{00000000-0005-0000-0000-00005F3B0000}"/>
    <cellStyle name="Calculation 8 18 3" xfId="15418" xr:uid="{00000000-0005-0000-0000-0000603B0000}"/>
    <cellStyle name="Calculation 8 18 3 2" xfId="15419" xr:uid="{00000000-0005-0000-0000-0000613B0000}"/>
    <cellStyle name="Calculation 8 18 4" xfId="15420" xr:uid="{00000000-0005-0000-0000-0000623B0000}"/>
    <cellStyle name="Calculation 8 18 5" xfId="15421" xr:uid="{00000000-0005-0000-0000-0000633B0000}"/>
    <cellStyle name="Calculation 8 19" xfId="15422" xr:uid="{00000000-0005-0000-0000-0000643B0000}"/>
    <cellStyle name="Calculation 8 19 2" xfId="15423" xr:uid="{00000000-0005-0000-0000-0000653B0000}"/>
    <cellStyle name="Calculation 8 19 2 2" xfId="15424" xr:uid="{00000000-0005-0000-0000-0000663B0000}"/>
    <cellStyle name="Calculation 8 19 2 3" xfId="15425" xr:uid="{00000000-0005-0000-0000-0000673B0000}"/>
    <cellStyle name="Calculation 8 19 3" xfId="15426" xr:uid="{00000000-0005-0000-0000-0000683B0000}"/>
    <cellStyle name="Calculation 8 19 3 2" xfId="15427" xr:uid="{00000000-0005-0000-0000-0000693B0000}"/>
    <cellStyle name="Calculation 8 19 4" xfId="15428" xr:uid="{00000000-0005-0000-0000-00006A3B0000}"/>
    <cellStyle name="Calculation 8 19 5" xfId="15429" xr:uid="{00000000-0005-0000-0000-00006B3B0000}"/>
    <cellStyle name="Calculation 8 2" xfId="15430" xr:uid="{00000000-0005-0000-0000-00006C3B0000}"/>
    <cellStyle name="Calculation 8 2 2" xfId="15431" xr:uid="{00000000-0005-0000-0000-00006D3B0000}"/>
    <cellStyle name="Calculation 8 2 2 2" xfId="15432" xr:uid="{00000000-0005-0000-0000-00006E3B0000}"/>
    <cellStyle name="Calculation 8 2 2 3" xfId="15433" xr:uid="{00000000-0005-0000-0000-00006F3B0000}"/>
    <cellStyle name="Calculation 8 2 3" xfId="15434" xr:uid="{00000000-0005-0000-0000-0000703B0000}"/>
    <cellStyle name="Calculation 8 2 3 2" xfId="15435" xr:uid="{00000000-0005-0000-0000-0000713B0000}"/>
    <cellStyle name="Calculation 8 2 4" xfId="15436" xr:uid="{00000000-0005-0000-0000-0000723B0000}"/>
    <cellStyle name="Calculation 8 2 5" xfId="15437" xr:uid="{00000000-0005-0000-0000-0000733B0000}"/>
    <cellStyle name="Calculation 8 20" xfId="15438" xr:uid="{00000000-0005-0000-0000-0000743B0000}"/>
    <cellStyle name="Calculation 8 20 2" xfId="15439" xr:uid="{00000000-0005-0000-0000-0000753B0000}"/>
    <cellStyle name="Calculation 8 20 2 2" xfId="15440" xr:uid="{00000000-0005-0000-0000-0000763B0000}"/>
    <cellStyle name="Calculation 8 20 2 3" xfId="15441" xr:uid="{00000000-0005-0000-0000-0000773B0000}"/>
    <cellStyle name="Calculation 8 20 3" xfId="15442" xr:uid="{00000000-0005-0000-0000-0000783B0000}"/>
    <cellStyle name="Calculation 8 20 4" xfId="15443" xr:uid="{00000000-0005-0000-0000-0000793B0000}"/>
    <cellStyle name="Calculation 8 20 5" xfId="15444" xr:uid="{00000000-0005-0000-0000-00007A3B0000}"/>
    <cellStyle name="Calculation 8 21" xfId="15445" xr:uid="{00000000-0005-0000-0000-00007B3B0000}"/>
    <cellStyle name="Calculation 8 21 2" xfId="15446" xr:uid="{00000000-0005-0000-0000-00007C3B0000}"/>
    <cellStyle name="Calculation 8 22" xfId="15447" xr:uid="{00000000-0005-0000-0000-00007D3B0000}"/>
    <cellStyle name="Calculation 8 22 2" xfId="15448" xr:uid="{00000000-0005-0000-0000-00007E3B0000}"/>
    <cellStyle name="Calculation 8 23" xfId="15449" xr:uid="{00000000-0005-0000-0000-00007F3B0000}"/>
    <cellStyle name="Calculation 8 3" xfId="15450" xr:uid="{00000000-0005-0000-0000-0000803B0000}"/>
    <cellStyle name="Calculation 8 3 2" xfId="15451" xr:uid="{00000000-0005-0000-0000-0000813B0000}"/>
    <cellStyle name="Calculation 8 3 2 2" xfId="15452" xr:uid="{00000000-0005-0000-0000-0000823B0000}"/>
    <cellStyle name="Calculation 8 3 2 3" xfId="15453" xr:uid="{00000000-0005-0000-0000-0000833B0000}"/>
    <cellStyle name="Calculation 8 3 3" xfId="15454" xr:uid="{00000000-0005-0000-0000-0000843B0000}"/>
    <cellStyle name="Calculation 8 3 3 2" xfId="15455" xr:uid="{00000000-0005-0000-0000-0000853B0000}"/>
    <cellStyle name="Calculation 8 3 4" xfId="15456" xr:uid="{00000000-0005-0000-0000-0000863B0000}"/>
    <cellStyle name="Calculation 8 3 5" xfId="15457" xr:uid="{00000000-0005-0000-0000-0000873B0000}"/>
    <cellStyle name="Calculation 8 4" xfId="15458" xr:uid="{00000000-0005-0000-0000-0000883B0000}"/>
    <cellStyle name="Calculation 8 4 2" xfId="15459" xr:uid="{00000000-0005-0000-0000-0000893B0000}"/>
    <cellStyle name="Calculation 8 4 2 2" xfId="15460" xr:uid="{00000000-0005-0000-0000-00008A3B0000}"/>
    <cellStyle name="Calculation 8 4 2 3" xfId="15461" xr:uid="{00000000-0005-0000-0000-00008B3B0000}"/>
    <cellStyle name="Calculation 8 4 3" xfId="15462" xr:uid="{00000000-0005-0000-0000-00008C3B0000}"/>
    <cellStyle name="Calculation 8 4 3 2" xfId="15463" xr:uid="{00000000-0005-0000-0000-00008D3B0000}"/>
    <cellStyle name="Calculation 8 4 4" xfId="15464" xr:uid="{00000000-0005-0000-0000-00008E3B0000}"/>
    <cellStyle name="Calculation 8 4 5" xfId="15465" xr:uid="{00000000-0005-0000-0000-00008F3B0000}"/>
    <cellStyle name="Calculation 8 5" xfId="15466" xr:uid="{00000000-0005-0000-0000-0000903B0000}"/>
    <cellStyle name="Calculation 8 5 2" xfId="15467" xr:uid="{00000000-0005-0000-0000-0000913B0000}"/>
    <cellStyle name="Calculation 8 5 2 2" xfId="15468" xr:uid="{00000000-0005-0000-0000-0000923B0000}"/>
    <cellStyle name="Calculation 8 5 2 3" xfId="15469" xr:uid="{00000000-0005-0000-0000-0000933B0000}"/>
    <cellStyle name="Calculation 8 5 3" xfId="15470" xr:uid="{00000000-0005-0000-0000-0000943B0000}"/>
    <cellStyle name="Calculation 8 5 3 2" xfId="15471" xr:uid="{00000000-0005-0000-0000-0000953B0000}"/>
    <cellStyle name="Calculation 8 5 4" xfId="15472" xr:uid="{00000000-0005-0000-0000-0000963B0000}"/>
    <cellStyle name="Calculation 8 5 5" xfId="15473" xr:uid="{00000000-0005-0000-0000-0000973B0000}"/>
    <cellStyle name="Calculation 8 6" xfId="15474" xr:uid="{00000000-0005-0000-0000-0000983B0000}"/>
    <cellStyle name="Calculation 8 6 2" xfId="15475" xr:uid="{00000000-0005-0000-0000-0000993B0000}"/>
    <cellStyle name="Calculation 8 6 2 2" xfId="15476" xr:uid="{00000000-0005-0000-0000-00009A3B0000}"/>
    <cellStyle name="Calculation 8 6 2 3" xfId="15477" xr:uid="{00000000-0005-0000-0000-00009B3B0000}"/>
    <cellStyle name="Calculation 8 6 3" xfId="15478" xr:uid="{00000000-0005-0000-0000-00009C3B0000}"/>
    <cellStyle name="Calculation 8 6 3 2" xfId="15479" xr:uid="{00000000-0005-0000-0000-00009D3B0000}"/>
    <cellStyle name="Calculation 8 6 4" xfId="15480" xr:uid="{00000000-0005-0000-0000-00009E3B0000}"/>
    <cellStyle name="Calculation 8 6 5" xfId="15481" xr:uid="{00000000-0005-0000-0000-00009F3B0000}"/>
    <cellStyle name="Calculation 8 7" xfId="15482" xr:uid="{00000000-0005-0000-0000-0000A03B0000}"/>
    <cellStyle name="Calculation 8 7 2" xfId="15483" xr:uid="{00000000-0005-0000-0000-0000A13B0000}"/>
    <cellStyle name="Calculation 8 7 2 2" xfId="15484" xr:uid="{00000000-0005-0000-0000-0000A23B0000}"/>
    <cellStyle name="Calculation 8 7 2 3" xfId="15485" xr:uid="{00000000-0005-0000-0000-0000A33B0000}"/>
    <cellStyle name="Calculation 8 7 3" xfId="15486" xr:uid="{00000000-0005-0000-0000-0000A43B0000}"/>
    <cellStyle name="Calculation 8 7 3 2" xfId="15487" xr:uid="{00000000-0005-0000-0000-0000A53B0000}"/>
    <cellStyle name="Calculation 8 7 4" xfId="15488" xr:uid="{00000000-0005-0000-0000-0000A63B0000}"/>
    <cellStyle name="Calculation 8 7 5" xfId="15489" xr:uid="{00000000-0005-0000-0000-0000A73B0000}"/>
    <cellStyle name="Calculation 8 8" xfId="15490" xr:uid="{00000000-0005-0000-0000-0000A83B0000}"/>
    <cellStyle name="Calculation 8 8 2" xfId="15491" xr:uid="{00000000-0005-0000-0000-0000A93B0000}"/>
    <cellStyle name="Calculation 8 8 2 2" xfId="15492" xr:uid="{00000000-0005-0000-0000-0000AA3B0000}"/>
    <cellStyle name="Calculation 8 8 2 3" xfId="15493" xr:uid="{00000000-0005-0000-0000-0000AB3B0000}"/>
    <cellStyle name="Calculation 8 8 3" xfId="15494" xr:uid="{00000000-0005-0000-0000-0000AC3B0000}"/>
    <cellStyle name="Calculation 8 8 3 2" xfId="15495" xr:uid="{00000000-0005-0000-0000-0000AD3B0000}"/>
    <cellStyle name="Calculation 8 8 4" xfId="15496" xr:uid="{00000000-0005-0000-0000-0000AE3B0000}"/>
    <cellStyle name="Calculation 8 8 5" xfId="15497" xr:uid="{00000000-0005-0000-0000-0000AF3B0000}"/>
    <cellStyle name="Calculation 8 9" xfId="15498" xr:uid="{00000000-0005-0000-0000-0000B03B0000}"/>
    <cellStyle name="Calculation 8 9 2" xfId="15499" xr:uid="{00000000-0005-0000-0000-0000B13B0000}"/>
    <cellStyle name="Calculation 8 9 2 2" xfId="15500" xr:uid="{00000000-0005-0000-0000-0000B23B0000}"/>
    <cellStyle name="Calculation 8 9 2 3" xfId="15501" xr:uid="{00000000-0005-0000-0000-0000B33B0000}"/>
    <cellStyle name="Calculation 8 9 3" xfId="15502" xr:uid="{00000000-0005-0000-0000-0000B43B0000}"/>
    <cellStyle name="Calculation 8 9 3 2" xfId="15503" xr:uid="{00000000-0005-0000-0000-0000B53B0000}"/>
    <cellStyle name="Calculation 8 9 4" xfId="15504" xr:uid="{00000000-0005-0000-0000-0000B63B0000}"/>
    <cellStyle name="Calculation 8 9 5" xfId="15505" xr:uid="{00000000-0005-0000-0000-0000B73B0000}"/>
    <cellStyle name="Calculation 9" xfId="15506" xr:uid="{00000000-0005-0000-0000-0000B83B0000}"/>
    <cellStyle name="Calculation 9 10" xfId="15507" xr:uid="{00000000-0005-0000-0000-0000B93B0000}"/>
    <cellStyle name="Calculation 9 10 2" xfId="15508" xr:uid="{00000000-0005-0000-0000-0000BA3B0000}"/>
    <cellStyle name="Calculation 9 10 2 2" xfId="15509" xr:uid="{00000000-0005-0000-0000-0000BB3B0000}"/>
    <cellStyle name="Calculation 9 10 2 3" xfId="15510" xr:uid="{00000000-0005-0000-0000-0000BC3B0000}"/>
    <cellStyle name="Calculation 9 10 3" xfId="15511" xr:uid="{00000000-0005-0000-0000-0000BD3B0000}"/>
    <cellStyle name="Calculation 9 10 3 2" xfId="15512" xr:uid="{00000000-0005-0000-0000-0000BE3B0000}"/>
    <cellStyle name="Calculation 9 10 4" xfId="15513" xr:uid="{00000000-0005-0000-0000-0000BF3B0000}"/>
    <cellStyle name="Calculation 9 10 5" xfId="15514" xr:uid="{00000000-0005-0000-0000-0000C03B0000}"/>
    <cellStyle name="Calculation 9 11" xfId="15515" xr:uid="{00000000-0005-0000-0000-0000C13B0000}"/>
    <cellStyle name="Calculation 9 11 2" xfId="15516" xr:uid="{00000000-0005-0000-0000-0000C23B0000}"/>
    <cellStyle name="Calculation 9 11 2 2" xfId="15517" xr:uid="{00000000-0005-0000-0000-0000C33B0000}"/>
    <cellStyle name="Calculation 9 11 2 3" xfId="15518" xr:uid="{00000000-0005-0000-0000-0000C43B0000}"/>
    <cellStyle name="Calculation 9 11 3" xfId="15519" xr:uid="{00000000-0005-0000-0000-0000C53B0000}"/>
    <cellStyle name="Calculation 9 11 3 2" xfId="15520" xr:uid="{00000000-0005-0000-0000-0000C63B0000}"/>
    <cellStyle name="Calculation 9 11 4" xfId="15521" xr:uid="{00000000-0005-0000-0000-0000C73B0000}"/>
    <cellStyle name="Calculation 9 11 5" xfId="15522" xr:uid="{00000000-0005-0000-0000-0000C83B0000}"/>
    <cellStyle name="Calculation 9 12" xfId="15523" xr:uid="{00000000-0005-0000-0000-0000C93B0000}"/>
    <cellStyle name="Calculation 9 12 2" xfId="15524" xr:uid="{00000000-0005-0000-0000-0000CA3B0000}"/>
    <cellStyle name="Calculation 9 12 2 2" xfId="15525" xr:uid="{00000000-0005-0000-0000-0000CB3B0000}"/>
    <cellStyle name="Calculation 9 12 2 3" xfId="15526" xr:uid="{00000000-0005-0000-0000-0000CC3B0000}"/>
    <cellStyle name="Calculation 9 12 3" xfId="15527" xr:uid="{00000000-0005-0000-0000-0000CD3B0000}"/>
    <cellStyle name="Calculation 9 12 3 2" xfId="15528" xr:uid="{00000000-0005-0000-0000-0000CE3B0000}"/>
    <cellStyle name="Calculation 9 12 4" xfId="15529" xr:uid="{00000000-0005-0000-0000-0000CF3B0000}"/>
    <cellStyle name="Calculation 9 12 5" xfId="15530" xr:uid="{00000000-0005-0000-0000-0000D03B0000}"/>
    <cellStyle name="Calculation 9 13" xfId="15531" xr:uid="{00000000-0005-0000-0000-0000D13B0000}"/>
    <cellStyle name="Calculation 9 13 2" xfId="15532" xr:uid="{00000000-0005-0000-0000-0000D23B0000}"/>
    <cellStyle name="Calculation 9 13 2 2" xfId="15533" xr:uid="{00000000-0005-0000-0000-0000D33B0000}"/>
    <cellStyle name="Calculation 9 13 2 3" xfId="15534" xr:uid="{00000000-0005-0000-0000-0000D43B0000}"/>
    <cellStyle name="Calculation 9 13 3" xfId="15535" xr:uid="{00000000-0005-0000-0000-0000D53B0000}"/>
    <cellStyle name="Calculation 9 13 3 2" xfId="15536" xr:uid="{00000000-0005-0000-0000-0000D63B0000}"/>
    <cellStyle name="Calculation 9 13 4" xfId="15537" xr:uid="{00000000-0005-0000-0000-0000D73B0000}"/>
    <cellStyle name="Calculation 9 13 5" xfId="15538" xr:uid="{00000000-0005-0000-0000-0000D83B0000}"/>
    <cellStyle name="Calculation 9 14" xfId="15539" xr:uid="{00000000-0005-0000-0000-0000D93B0000}"/>
    <cellStyle name="Calculation 9 14 2" xfId="15540" xr:uid="{00000000-0005-0000-0000-0000DA3B0000}"/>
    <cellStyle name="Calculation 9 14 2 2" xfId="15541" xr:uid="{00000000-0005-0000-0000-0000DB3B0000}"/>
    <cellStyle name="Calculation 9 14 2 3" xfId="15542" xr:uid="{00000000-0005-0000-0000-0000DC3B0000}"/>
    <cellStyle name="Calculation 9 14 3" xfId="15543" xr:uid="{00000000-0005-0000-0000-0000DD3B0000}"/>
    <cellStyle name="Calculation 9 14 3 2" xfId="15544" xr:uid="{00000000-0005-0000-0000-0000DE3B0000}"/>
    <cellStyle name="Calculation 9 14 4" xfId="15545" xr:uid="{00000000-0005-0000-0000-0000DF3B0000}"/>
    <cellStyle name="Calculation 9 14 5" xfId="15546" xr:uid="{00000000-0005-0000-0000-0000E03B0000}"/>
    <cellStyle name="Calculation 9 15" xfId="15547" xr:uid="{00000000-0005-0000-0000-0000E13B0000}"/>
    <cellStyle name="Calculation 9 15 2" xfId="15548" xr:uid="{00000000-0005-0000-0000-0000E23B0000}"/>
    <cellStyle name="Calculation 9 15 2 2" xfId="15549" xr:uid="{00000000-0005-0000-0000-0000E33B0000}"/>
    <cellStyle name="Calculation 9 15 2 3" xfId="15550" xr:uid="{00000000-0005-0000-0000-0000E43B0000}"/>
    <cellStyle name="Calculation 9 15 3" xfId="15551" xr:uid="{00000000-0005-0000-0000-0000E53B0000}"/>
    <cellStyle name="Calculation 9 15 3 2" xfId="15552" xr:uid="{00000000-0005-0000-0000-0000E63B0000}"/>
    <cellStyle name="Calculation 9 15 4" xfId="15553" xr:uid="{00000000-0005-0000-0000-0000E73B0000}"/>
    <cellStyle name="Calculation 9 15 5" xfId="15554" xr:uid="{00000000-0005-0000-0000-0000E83B0000}"/>
    <cellStyle name="Calculation 9 16" xfId="15555" xr:uid="{00000000-0005-0000-0000-0000E93B0000}"/>
    <cellStyle name="Calculation 9 16 2" xfId="15556" xr:uid="{00000000-0005-0000-0000-0000EA3B0000}"/>
    <cellStyle name="Calculation 9 16 2 2" xfId="15557" xr:uid="{00000000-0005-0000-0000-0000EB3B0000}"/>
    <cellStyle name="Calculation 9 16 2 3" xfId="15558" xr:uid="{00000000-0005-0000-0000-0000EC3B0000}"/>
    <cellStyle name="Calculation 9 16 3" xfId="15559" xr:uid="{00000000-0005-0000-0000-0000ED3B0000}"/>
    <cellStyle name="Calculation 9 16 3 2" xfId="15560" xr:uid="{00000000-0005-0000-0000-0000EE3B0000}"/>
    <cellStyle name="Calculation 9 16 4" xfId="15561" xr:uid="{00000000-0005-0000-0000-0000EF3B0000}"/>
    <cellStyle name="Calculation 9 16 5" xfId="15562" xr:uid="{00000000-0005-0000-0000-0000F03B0000}"/>
    <cellStyle name="Calculation 9 17" xfId="15563" xr:uid="{00000000-0005-0000-0000-0000F13B0000}"/>
    <cellStyle name="Calculation 9 17 2" xfId="15564" xr:uid="{00000000-0005-0000-0000-0000F23B0000}"/>
    <cellStyle name="Calculation 9 17 2 2" xfId="15565" xr:uid="{00000000-0005-0000-0000-0000F33B0000}"/>
    <cellStyle name="Calculation 9 17 2 3" xfId="15566" xr:uid="{00000000-0005-0000-0000-0000F43B0000}"/>
    <cellStyle name="Calculation 9 17 3" xfId="15567" xr:uid="{00000000-0005-0000-0000-0000F53B0000}"/>
    <cellStyle name="Calculation 9 17 3 2" xfId="15568" xr:uid="{00000000-0005-0000-0000-0000F63B0000}"/>
    <cellStyle name="Calculation 9 17 4" xfId="15569" xr:uid="{00000000-0005-0000-0000-0000F73B0000}"/>
    <cellStyle name="Calculation 9 17 5" xfId="15570" xr:uid="{00000000-0005-0000-0000-0000F83B0000}"/>
    <cellStyle name="Calculation 9 18" xfId="15571" xr:uid="{00000000-0005-0000-0000-0000F93B0000}"/>
    <cellStyle name="Calculation 9 18 2" xfId="15572" xr:uid="{00000000-0005-0000-0000-0000FA3B0000}"/>
    <cellStyle name="Calculation 9 18 2 2" xfId="15573" xr:uid="{00000000-0005-0000-0000-0000FB3B0000}"/>
    <cellStyle name="Calculation 9 18 2 3" xfId="15574" xr:uid="{00000000-0005-0000-0000-0000FC3B0000}"/>
    <cellStyle name="Calculation 9 18 3" xfId="15575" xr:uid="{00000000-0005-0000-0000-0000FD3B0000}"/>
    <cellStyle name="Calculation 9 18 3 2" xfId="15576" xr:uid="{00000000-0005-0000-0000-0000FE3B0000}"/>
    <cellStyle name="Calculation 9 18 4" xfId="15577" xr:uid="{00000000-0005-0000-0000-0000FF3B0000}"/>
    <cellStyle name="Calculation 9 18 5" xfId="15578" xr:uid="{00000000-0005-0000-0000-0000003C0000}"/>
    <cellStyle name="Calculation 9 19" xfId="15579" xr:uid="{00000000-0005-0000-0000-0000013C0000}"/>
    <cellStyle name="Calculation 9 19 2" xfId="15580" xr:uid="{00000000-0005-0000-0000-0000023C0000}"/>
    <cellStyle name="Calculation 9 19 2 2" xfId="15581" xr:uid="{00000000-0005-0000-0000-0000033C0000}"/>
    <cellStyle name="Calculation 9 19 2 3" xfId="15582" xr:uid="{00000000-0005-0000-0000-0000043C0000}"/>
    <cellStyle name="Calculation 9 19 3" xfId="15583" xr:uid="{00000000-0005-0000-0000-0000053C0000}"/>
    <cellStyle name="Calculation 9 19 3 2" xfId="15584" xr:uid="{00000000-0005-0000-0000-0000063C0000}"/>
    <cellStyle name="Calculation 9 19 4" xfId="15585" xr:uid="{00000000-0005-0000-0000-0000073C0000}"/>
    <cellStyle name="Calculation 9 19 5" xfId="15586" xr:uid="{00000000-0005-0000-0000-0000083C0000}"/>
    <cellStyle name="Calculation 9 2" xfId="15587" xr:uid="{00000000-0005-0000-0000-0000093C0000}"/>
    <cellStyle name="Calculation 9 2 2" xfId="15588" xr:uid="{00000000-0005-0000-0000-00000A3C0000}"/>
    <cellStyle name="Calculation 9 2 2 2" xfId="15589" xr:uid="{00000000-0005-0000-0000-00000B3C0000}"/>
    <cellStyle name="Calculation 9 2 2 3" xfId="15590" xr:uid="{00000000-0005-0000-0000-00000C3C0000}"/>
    <cellStyle name="Calculation 9 2 3" xfId="15591" xr:uid="{00000000-0005-0000-0000-00000D3C0000}"/>
    <cellStyle name="Calculation 9 2 3 2" xfId="15592" xr:uid="{00000000-0005-0000-0000-00000E3C0000}"/>
    <cellStyle name="Calculation 9 2 4" xfId="15593" xr:uid="{00000000-0005-0000-0000-00000F3C0000}"/>
    <cellStyle name="Calculation 9 2 5" xfId="15594" xr:uid="{00000000-0005-0000-0000-0000103C0000}"/>
    <cellStyle name="Calculation 9 20" xfId="15595" xr:uid="{00000000-0005-0000-0000-0000113C0000}"/>
    <cellStyle name="Calculation 9 20 2" xfId="15596" xr:uid="{00000000-0005-0000-0000-0000123C0000}"/>
    <cellStyle name="Calculation 9 20 2 2" xfId="15597" xr:uid="{00000000-0005-0000-0000-0000133C0000}"/>
    <cellStyle name="Calculation 9 20 2 3" xfId="15598" xr:uid="{00000000-0005-0000-0000-0000143C0000}"/>
    <cellStyle name="Calculation 9 20 3" xfId="15599" xr:uid="{00000000-0005-0000-0000-0000153C0000}"/>
    <cellStyle name="Calculation 9 20 4" xfId="15600" xr:uid="{00000000-0005-0000-0000-0000163C0000}"/>
    <cellStyle name="Calculation 9 20 5" xfId="15601" xr:uid="{00000000-0005-0000-0000-0000173C0000}"/>
    <cellStyle name="Calculation 9 21" xfId="15602" xr:uid="{00000000-0005-0000-0000-0000183C0000}"/>
    <cellStyle name="Calculation 9 21 2" xfId="15603" xr:uid="{00000000-0005-0000-0000-0000193C0000}"/>
    <cellStyle name="Calculation 9 22" xfId="15604" xr:uid="{00000000-0005-0000-0000-00001A3C0000}"/>
    <cellStyle name="Calculation 9 22 2" xfId="15605" xr:uid="{00000000-0005-0000-0000-00001B3C0000}"/>
    <cellStyle name="Calculation 9 23" xfId="15606" xr:uid="{00000000-0005-0000-0000-00001C3C0000}"/>
    <cellStyle name="Calculation 9 3" xfId="15607" xr:uid="{00000000-0005-0000-0000-00001D3C0000}"/>
    <cellStyle name="Calculation 9 3 2" xfId="15608" xr:uid="{00000000-0005-0000-0000-00001E3C0000}"/>
    <cellStyle name="Calculation 9 3 2 2" xfId="15609" xr:uid="{00000000-0005-0000-0000-00001F3C0000}"/>
    <cellStyle name="Calculation 9 3 2 3" xfId="15610" xr:uid="{00000000-0005-0000-0000-0000203C0000}"/>
    <cellStyle name="Calculation 9 3 3" xfId="15611" xr:uid="{00000000-0005-0000-0000-0000213C0000}"/>
    <cellStyle name="Calculation 9 3 3 2" xfId="15612" xr:uid="{00000000-0005-0000-0000-0000223C0000}"/>
    <cellStyle name="Calculation 9 3 4" xfId="15613" xr:uid="{00000000-0005-0000-0000-0000233C0000}"/>
    <cellStyle name="Calculation 9 3 5" xfId="15614" xr:uid="{00000000-0005-0000-0000-0000243C0000}"/>
    <cellStyle name="Calculation 9 4" xfId="15615" xr:uid="{00000000-0005-0000-0000-0000253C0000}"/>
    <cellStyle name="Calculation 9 4 2" xfId="15616" xr:uid="{00000000-0005-0000-0000-0000263C0000}"/>
    <cellStyle name="Calculation 9 4 2 2" xfId="15617" xr:uid="{00000000-0005-0000-0000-0000273C0000}"/>
    <cellStyle name="Calculation 9 4 2 3" xfId="15618" xr:uid="{00000000-0005-0000-0000-0000283C0000}"/>
    <cellStyle name="Calculation 9 4 3" xfId="15619" xr:uid="{00000000-0005-0000-0000-0000293C0000}"/>
    <cellStyle name="Calculation 9 4 3 2" xfId="15620" xr:uid="{00000000-0005-0000-0000-00002A3C0000}"/>
    <cellStyle name="Calculation 9 4 4" xfId="15621" xr:uid="{00000000-0005-0000-0000-00002B3C0000}"/>
    <cellStyle name="Calculation 9 4 5" xfId="15622" xr:uid="{00000000-0005-0000-0000-00002C3C0000}"/>
    <cellStyle name="Calculation 9 5" xfId="15623" xr:uid="{00000000-0005-0000-0000-00002D3C0000}"/>
    <cellStyle name="Calculation 9 5 2" xfId="15624" xr:uid="{00000000-0005-0000-0000-00002E3C0000}"/>
    <cellStyle name="Calculation 9 5 2 2" xfId="15625" xr:uid="{00000000-0005-0000-0000-00002F3C0000}"/>
    <cellStyle name="Calculation 9 5 2 3" xfId="15626" xr:uid="{00000000-0005-0000-0000-0000303C0000}"/>
    <cellStyle name="Calculation 9 5 3" xfId="15627" xr:uid="{00000000-0005-0000-0000-0000313C0000}"/>
    <cellStyle name="Calculation 9 5 3 2" xfId="15628" xr:uid="{00000000-0005-0000-0000-0000323C0000}"/>
    <cellStyle name="Calculation 9 5 4" xfId="15629" xr:uid="{00000000-0005-0000-0000-0000333C0000}"/>
    <cellStyle name="Calculation 9 5 5" xfId="15630" xr:uid="{00000000-0005-0000-0000-0000343C0000}"/>
    <cellStyle name="Calculation 9 6" xfId="15631" xr:uid="{00000000-0005-0000-0000-0000353C0000}"/>
    <cellStyle name="Calculation 9 6 2" xfId="15632" xr:uid="{00000000-0005-0000-0000-0000363C0000}"/>
    <cellStyle name="Calculation 9 6 2 2" xfId="15633" xr:uid="{00000000-0005-0000-0000-0000373C0000}"/>
    <cellStyle name="Calculation 9 6 2 3" xfId="15634" xr:uid="{00000000-0005-0000-0000-0000383C0000}"/>
    <cellStyle name="Calculation 9 6 3" xfId="15635" xr:uid="{00000000-0005-0000-0000-0000393C0000}"/>
    <cellStyle name="Calculation 9 6 3 2" xfId="15636" xr:uid="{00000000-0005-0000-0000-00003A3C0000}"/>
    <cellStyle name="Calculation 9 6 4" xfId="15637" xr:uid="{00000000-0005-0000-0000-00003B3C0000}"/>
    <cellStyle name="Calculation 9 6 5" xfId="15638" xr:uid="{00000000-0005-0000-0000-00003C3C0000}"/>
    <cellStyle name="Calculation 9 7" xfId="15639" xr:uid="{00000000-0005-0000-0000-00003D3C0000}"/>
    <cellStyle name="Calculation 9 7 2" xfId="15640" xr:uid="{00000000-0005-0000-0000-00003E3C0000}"/>
    <cellStyle name="Calculation 9 7 2 2" xfId="15641" xr:uid="{00000000-0005-0000-0000-00003F3C0000}"/>
    <cellStyle name="Calculation 9 7 2 3" xfId="15642" xr:uid="{00000000-0005-0000-0000-0000403C0000}"/>
    <cellStyle name="Calculation 9 7 3" xfId="15643" xr:uid="{00000000-0005-0000-0000-0000413C0000}"/>
    <cellStyle name="Calculation 9 7 3 2" xfId="15644" xr:uid="{00000000-0005-0000-0000-0000423C0000}"/>
    <cellStyle name="Calculation 9 7 4" xfId="15645" xr:uid="{00000000-0005-0000-0000-0000433C0000}"/>
    <cellStyle name="Calculation 9 7 5" xfId="15646" xr:uid="{00000000-0005-0000-0000-0000443C0000}"/>
    <cellStyle name="Calculation 9 8" xfId="15647" xr:uid="{00000000-0005-0000-0000-0000453C0000}"/>
    <cellStyle name="Calculation 9 8 2" xfId="15648" xr:uid="{00000000-0005-0000-0000-0000463C0000}"/>
    <cellStyle name="Calculation 9 8 2 2" xfId="15649" xr:uid="{00000000-0005-0000-0000-0000473C0000}"/>
    <cellStyle name="Calculation 9 8 2 3" xfId="15650" xr:uid="{00000000-0005-0000-0000-0000483C0000}"/>
    <cellStyle name="Calculation 9 8 3" xfId="15651" xr:uid="{00000000-0005-0000-0000-0000493C0000}"/>
    <cellStyle name="Calculation 9 8 3 2" xfId="15652" xr:uid="{00000000-0005-0000-0000-00004A3C0000}"/>
    <cellStyle name="Calculation 9 8 4" xfId="15653" xr:uid="{00000000-0005-0000-0000-00004B3C0000}"/>
    <cellStyle name="Calculation 9 8 5" xfId="15654" xr:uid="{00000000-0005-0000-0000-00004C3C0000}"/>
    <cellStyle name="Calculation 9 9" xfId="15655" xr:uid="{00000000-0005-0000-0000-00004D3C0000}"/>
    <cellStyle name="Calculation 9 9 2" xfId="15656" xr:uid="{00000000-0005-0000-0000-00004E3C0000}"/>
    <cellStyle name="Calculation 9 9 2 2" xfId="15657" xr:uid="{00000000-0005-0000-0000-00004F3C0000}"/>
    <cellStyle name="Calculation 9 9 2 3" xfId="15658" xr:uid="{00000000-0005-0000-0000-0000503C0000}"/>
    <cellStyle name="Calculation 9 9 3" xfId="15659" xr:uid="{00000000-0005-0000-0000-0000513C0000}"/>
    <cellStyle name="Calculation 9 9 3 2" xfId="15660" xr:uid="{00000000-0005-0000-0000-0000523C0000}"/>
    <cellStyle name="Calculation 9 9 4" xfId="15661" xr:uid="{00000000-0005-0000-0000-0000533C0000}"/>
    <cellStyle name="Calculation 9 9 5" xfId="15662" xr:uid="{00000000-0005-0000-0000-0000543C0000}"/>
    <cellStyle name="cells" xfId="15663" xr:uid="{00000000-0005-0000-0000-0000553C0000}"/>
    <cellStyle name="Check Cell 10" xfId="15664" xr:uid="{00000000-0005-0000-0000-0000563C0000}"/>
    <cellStyle name="Check Cell 10 2" xfId="15665" xr:uid="{00000000-0005-0000-0000-0000573C0000}"/>
    <cellStyle name="Check Cell 10 3" xfId="15666" xr:uid="{00000000-0005-0000-0000-0000583C0000}"/>
    <cellStyle name="Check Cell 11" xfId="15667" xr:uid="{00000000-0005-0000-0000-0000593C0000}"/>
    <cellStyle name="Check Cell 11 2" xfId="15668" xr:uid="{00000000-0005-0000-0000-00005A3C0000}"/>
    <cellStyle name="Check Cell 11 3" xfId="15669" xr:uid="{00000000-0005-0000-0000-00005B3C0000}"/>
    <cellStyle name="Check Cell 12" xfId="15670" xr:uid="{00000000-0005-0000-0000-00005C3C0000}"/>
    <cellStyle name="Check Cell 12 10" xfId="15671" xr:uid="{00000000-0005-0000-0000-00005D3C0000}"/>
    <cellStyle name="Check Cell 12 10 2" xfId="15672" xr:uid="{00000000-0005-0000-0000-00005E3C0000}"/>
    <cellStyle name="Check Cell 12 11" xfId="15673" xr:uid="{00000000-0005-0000-0000-00005F3C0000}"/>
    <cellStyle name="Check Cell 12 11 2" xfId="15674" xr:uid="{00000000-0005-0000-0000-0000603C0000}"/>
    <cellStyle name="Check Cell 12 12" xfId="15675" xr:uid="{00000000-0005-0000-0000-0000613C0000}"/>
    <cellStyle name="Check Cell 12 12 2" xfId="15676" xr:uid="{00000000-0005-0000-0000-0000623C0000}"/>
    <cellStyle name="Check Cell 12 13" xfId="15677" xr:uid="{00000000-0005-0000-0000-0000633C0000}"/>
    <cellStyle name="Check Cell 12 13 2" xfId="15678" xr:uid="{00000000-0005-0000-0000-0000643C0000}"/>
    <cellStyle name="Check Cell 12 14" xfId="15679" xr:uid="{00000000-0005-0000-0000-0000653C0000}"/>
    <cellStyle name="Check Cell 12 14 2" xfId="15680" xr:uid="{00000000-0005-0000-0000-0000663C0000}"/>
    <cellStyle name="Check Cell 12 15" xfId="15681" xr:uid="{00000000-0005-0000-0000-0000673C0000}"/>
    <cellStyle name="Check Cell 12 15 2" xfId="15682" xr:uid="{00000000-0005-0000-0000-0000683C0000}"/>
    <cellStyle name="Check Cell 12 16" xfId="15683" xr:uid="{00000000-0005-0000-0000-0000693C0000}"/>
    <cellStyle name="Check Cell 12 16 2" xfId="15684" xr:uid="{00000000-0005-0000-0000-00006A3C0000}"/>
    <cellStyle name="Check Cell 12 17" xfId="15685" xr:uid="{00000000-0005-0000-0000-00006B3C0000}"/>
    <cellStyle name="Check Cell 12 17 2" xfId="15686" xr:uid="{00000000-0005-0000-0000-00006C3C0000}"/>
    <cellStyle name="Check Cell 12 18" xfId="15687" xr:uid="{00000000-0005-0000-0000-00006D3C0000}"/>
    <cellStyle name="Check Cell 12 18 2" xfId="15688" xr:uid="{00000000-0005-0000-0000-00006E3C0000}"/>
    <cellStyle name="Check Cell 12 19" xfId="15689" xr:uid="{00000000-0005-0000-0000-00006F3C0000}"/>
    <cellStyle name="Check Cell 12 19 2" xfId="15690" xr:uid="{00000000-0005-0000-0000-0000703C0000}"/>
    <cellStyle name="Check Cell 12 2" xfId="15691" xr:uid="{00000000-0005-0000-0000-0000713C0000}"/>
    <cellStyle name="Check Cell 12 2 2" xfId="15692" xr:uid="{00000000-0005-0000-0000-0000723C0000}"/>
    <cellStyle name="Check Cell 12 20" xfId="15693" xr:uid="{00000000-0005-0000-0000-0000733C0000}"/>
    <cellStyle name="Check Cell 12 20 2" xfId="15694" xr:uid="{00000000-0005-0000-0000-0000743C0000}"/>
    <cellStyle name="Check Cell 12 21" xfId="15695" xr:uid="{00000000-0005-0000-0000-0000753C0000}"/>
    <cellStyle name="Check Cell 12 21 2" xfId="15696" xr:uid="{00000000-0005-0000-0000-0000763C0000}"/>
    <cellStyle name="Check Cell 12 22" xfId="15697" xr:uid="{00000000-0005-0000-0000-0000773C0000}"/>
    <cellStyle name="Check Cell 12 22 2" xfId="15698" xr:uid="{00000000-0005-0000-0000-0000783C0000}"/>
    <cellStyle name="Check Cell 12 23" xfId="15699" xr:uid="{00000000-0005-0000-0000-0000793C0000}"/>
    <cellStyle name="Check Cell 12 23 2" xfId="15700" xr:uid="{00000000-0005-0000-0000-00007A3C0000}"/>
    <cellStyle name="Check Cell 12 24" xfId="15701" xr:uid="{00000000-0005-0000-0000-00007B3C0000}"/>
    <cellStyle name="Check Cell 12 24 2" xfId="15702" xr:uid="{00000000-0005-0000-0000-00007C3C0000}"/>
    <cellStyle name="Check Cell 12 25" xfId="15703" xr:uid="{00000000-0005-0000-0000-00007D3C0000}"/>
    <cellStyle name="Check Cell 12 25 2" xfId="15704" xr:uid="{00000000-0005-0000-0000-00007E3C0000}"/>
    <cellStyle name="Check Cell 12 26" xfId="15705" xr:uid="{00000000-0005-0000-0000-00007F3C0000}"/>
    <cellStyle name="Check Cell 12 26 2" xfId="15706" xr:uid="{00000000-0005-0000-0000-0000803C0000}"/>
    <cellStyle name="Check Cell 12 27" xfId="15707" xr:uid="{00000000-0005-0000-0000-0000813C0000}"/>
    <cellStyle name="Check Cell 12 27 2" xfId="15708" xr:uid="{00000000-0005-0000-0000-0000823C0000}"/>
    <cellStyle name="Check Cell 12 28" xfId="15709" xr:uid="{00000000-0005-0000-0000-0000833C0000}"/>
    <cellStyle name="Check Cell 12 28 2" xfId="15710" xr:uid="{00000000-0005-0000-0000-0000843C0000}"/>
    <cellStyle name="Check Cell 12 29" xfId="15711" xr:uid="{00000000-0005-0000-0000-0000853C0000}"/>
    <cellStyle name="Check Cell 12 29 2" xfId="15712" xr:uid="{00000000-0005-0000-0000-0000863C0000}"/>
    <cellStyle name="Check Cell 12 3" xfId="15713" xr:uid="{00000000-0005-0000-0000-0000873C0000}"/>
    <cellStyle name="Check Cell 12 3 2" xfId="15714" xr:uid="{00000000-0005-0000-0000-0000883C0000}"/>
    <cellStyle name="Check Cell 12 30" xfId="15715" xr:uid="{00000000-0005-0000-0000-0000893C0000}"/>
    <cellStyle name="Check Cell 12 30 2" xfId="15716" xr:uid="{00000000-0005-0000-0000-00008A3C0000}"/>
    <cellStyle name="Check Cell 12 31" xfId="15717" xr:uid="{00000000-0005-0000-0000-00008B3C0000}"/>
    <cellStyle name="Check Cell 12 4" xfId="15718" xr:uid="{00000000-0005-0000-0000-00008C3C0000}"/>
    <cellStyle name="Check Cell 12 4 2" xfId="15719" xr:uid="{00000000-0005-0000-0000-00008D3C0000}"/>
    <cellStyle name="Check Cell 12 5" xfId="15720" xr:uid="{00000000-0005-0000-0000-00008E3C0000}"/>
    <cellStyle name="Check Cell 12 5 2" xfId="15721" xr:uid="{00000000-0005-0000-0000-00008F3C0000}"/>
    <cellStyle name="Check Cell 12 6" xfId="15722" xr:uid="{00000000-0005-0000-0000-0000903C0000}"/>
    <cellStyle name="Check Cell 12 6 2" xfId="15723" xr:uid="{00000000-0005-0000-0000-0000913C0000}"/>
    <cellStyle name="Check Cell 12 7" xfId="15724" xr:uid="{00000000-0005-0000-0000-0000923C0000}"/>
    <cellStyle name="Check Cell 12 7 2" xfId="15725" xr:uid="{00000000-0005-0000-0000-0000933C0000}"/>
    <cellStyle name="Check Cell 12 8" xfId="15726" xr:uid="{00000000-0005-0000-0000-0000943C0000}"/>
    <cellStyle name="Check Cell 12 8 2" xfId="15727" xr:uid="{00000000-0005-0000-0000-0000953C0000}"/>
    <cellStyle name="Check Cell 12 9" xfId="15728" xr:uid="{00000000-0005-0000-0000-0000963C0000}"/>
    <cellStyle name="Check Cell 12 9 2" xfId="15729" xr:uid="{00000000-0005-0000-0000-0000973C0000}"/>
    <cellStyle name="Check Cell 13" xfId="15730" xr:uid="{00000000-0005-0000-0000-0000983C0000}"/>
    <cellStyle name="Check Cell 13 2" xfId="15731" xr:uid="{00000000-0005-0000-0000-0000993C0000}"/>
    <cellStyle name="Check Cell 14" xfId="15732" xr:uid="{00000000-0005-0000-0000-00009A3C0000}"/>
    <cellStyle name="Check Cell 14 2" xfId="15733" xr:uid="{00000000-0005-0000-0000-00009B3C0000}"/>
    <cellStyle name="Check Cell 15" xfId="15734" xr:uid="{00000000-0005-0000-0000-00009C3C0000}"/>
    <cellStyle name="Check Cell 15 2" xfId="15735" xr:uid="{00000000-0005-0000-0000-00009D3C0000}"/>
    <cellStyle name="Check Cell 16" xfId="15736" xr:uid="{00000000-0005-0000-0000-00009E3C0000}"/>
    <cellStyle name="Check Cell 16 2" xfId="15737" xr:uid="{00000000-0005-0000-0000-00009F3C0000}"/>
    <cellStyle name="Check Cell 17" xfId="15738" xr:uid="{00000000-0005-0000-0000-0000A03C0000}"/>
    <cellStyle name="Check Cell 18" xfId="15739" xr:uid="{00000000-0005-0000-0000-0000A13C0000}"/>
    <cellStyle name="Check Cell 19" xfId="15740" xr:uid="{00000000-0005-0000-0000-0000A23C0000}"/>
    <cellStyle name="Check Cell 2" xfId="15741" xr:uid="{00000000-0005-0000-0000-0000A33C0000}"/>
    <cellStyle name="Check Cell 2 10" xfId="15742" xr:uid="{00000000-0005-0000-0000-0000A43C0000}"/>
    <cellStyle name="Check Cell 2 10 2" xfId="15743" xr:uid="{00000000-0005-0000-0000-0000A53C0000}"/>
    <cellStyle name="Check Cell 2 11" xfId="15744" xr:uid="{00000000-0005-0000-0000-0000A63C0000}"/>
    <cellStyle name="Check Cell 2 11 2" xfId="15745" xr:uid="{00000000-0005-0000-0000-0000A73C0000}"/>
    <cellStyle name="Check Cell 2 12" xfId="15746" xr:uid="{00000000-0005-0000-0000-0000A83C0000}"/>
    <cellStyle name="Check Cell 2 13" xfId="15747" xr:uid="{00000000-0005-0000-0000-0000A93C0000}"/>
    <cellStyle name="Check Cell 2 14" xfId="15748" xr:uid="{00000000-0005-0000-0000-0000AA3C0000}"/>
    <cellStyle name="Check Cell 2 15" xfId="15749" xr:uid="{00000000-0005-0000-0000-0000AB3C0000}"/>
    <cellStyle name="Check Cell 2 16" xfId="15750" xr:uid="{00000000-0005-0000-0000-0000AC3C0000}"/>
    <cellStyle name="Check Cell 2 17" xfId="15751" xr:uid="{00000000-0005-0000-0000-0000AD3C0000}"/>
    <cellStyle name="Check Cell 2 18" xfId="15752" xr:uid="{00000000-0005-0000-0000-0000AE3C0000}"/>
    <cellStyle name="Check Cell 2 19" xfId="15753" xr:uid="{00000000-0005-0000-0000-0000AF3C0000}"/>
    <cellStyle name="Check Cell 2 2" xfId="15754" xr:uid="{00000000-0005-0000-0000-0000B03C0000}"/>
    <cellStyle name="Check Cell 2 2 2" xfId="15755" xr:uid="{00000000-0005-0000-0000-0000B13C0000}"/>
    <cellStyle name="Check Cell 2 2 3" xfId="15756" xr:uid="{00000000-0005-0000-0000-0000B23C0000}"/>
    <cellStyle name="Check Cell 2 20" xfId="15757" xr:uid="{00000000-0005-0000-0000-0000B33C0000}"/>
    <cellStyle name="Check Cell 2 21" xfId="15758" xr:uid="{00000000-0005-0000-0000-0000B43C0000}"/>
    <cellStyle name="Check Cell 2 22" xfId="15759" xr:uid="{00000000-0005-0000-0000-0000B53C0000}"/>
    <cellStyle name="Check Cell 2 23" xfId="15760" xr:uid="{00000000-0005-0000-0000-0000B63C0000}"/>
    <cellStyle name="Check Cell 2 24" xfId="15761" xr:uid="{00000000-0005-0000-0000-0000B73C0000}"/>
    <cellStyle name="Check Cell 2 3" xfId="15762" xr:uid="{00000000-0005-0000-0000-0000B83C0000}"/>
    <cellStyle name="Check Cell 2 3 2" xfId="15763" xr:uid="{00000000-0005-0000-0000-0000B93C0000}"/>
    <cellStyle name="Check Cell 2 3 3" xfId="15764" xr:uid="{00000000-0005-0000-0000-0000BA3C0000}"/>
    <cellStyle name="Check Cell 2 4" xfId="15765" xr:uid="{00000000-0005-0000-0000-0000BB3C0000}"/>
    <cellStyle name="Check Cell 2 4 2" xfId="15766" xr:uid="{00000000-0005-0000-0000-0000BC3C0000}"/>
    <cellStyle name="Check Cell 2 4 3" xfId="15767" xr:uid="{00000000-0005-0000-0000-0000BD3C0000}"/>
    <cellStyle name="Check Cell 2 5" xfId="15768" xr:uid="{00000000-0005-0000-0000-0000BE3C0000}"/>
    <cellStyle name="Check Cell 2 5 2" xfId="15769" xr:uid="{00000000-0005-0000-0000-0000BF3C0000}"/>
    <cellStyle name="Check Cell 2 5 3" xfId="15770" xr:uid="{00000000-0005-0000-0000-0000C03C0000}"/>
    <cellStyle name="Check Cell 2 6" xfId="15771" xr:uid="{00000000-0005-0000-0000-0000C13C0000}"/>
    <cellStyle name="Check Cell 2 6 2" xfId="15772" xr:uid="{00000000-0005-0000-0000-0000C23C0000}"/>
    <cellStyle name="Check Cell 2 6 3" xfId="15773" xr:uid="{00000000-0005-0000-0000-0000C33C0000}"/>
    <cellStyle name="Check Cell 2 7" xfId="15774" xr:uid="{00000000-0005-0000-0000-0000C43C0000}"/>
    <cellStyle name="Check Cell 2 7 2" xfId="15775" xr:uid="{00000000-0005-0000-0000-0000C53C0000}"/>
    <cellStyle name="Check Cell 2 7 3" xfId="15776" xr:uid="{00000000-0005-0000-0000-0000C63C0000}"/>
    <cellStyle name="Check Cell 2 8" xfId="15777" xr:uid="{00000000-0005-0000-0000-0000C73C0000}"/>
    <cellStyle name="Check Cell 2 8 2" xfId="15778" xr:uid="{00000000-0005-0000-0000-0000C83C0000}"/>
    <cellStyle name="Check Cell 2 8 3" xfId="15779" xr:uid="{00000000-0005-0000-0000-0000C93C0000}"/>
    <cellStyle name="Check Cell 2 9" xfId="15780" xr:uid="{00000000-0005-0000-0000-0000CA3C0000}"/>
    <cellStyle name="Check Cell 20" xfId="15781" xr:uid="{00000000-0005-0000-0000-0000CB3C0000}"/>
    <cellStyle name="Check Cell 21" xfId="15782" xr:uid="{00000000-0005-0000-0000-0000CC3C0000}"/>
    <cellStyle name="Check Cell 22" xfId="15783" xr:uid="{00000000-0005-0000-0000-0000CD3C0000}"/>
    <cellStyle name="Check Cell 23" xfId="15784" xr:uid="{00000000-0005-0000-0000-0000CE3C0000}"/>
    <cellStyle name="Check Cell 24" xfId="15785" xr:uid="{00000000-0005-0000-0000-0000CF3C0000}"/>
    <cellStyle name="Check Cell 25" xfId="15786" xr:uid="{00000000-0005-0000-0000-0000D03C0000}"/>
    <cellStyle name="Check Cell 26" xfId="15787" xr:uid="{00000000-0005-0000-0000-0000D13C0000}"/>
    <cellStyle name="Check Cell 27" xfId="15788" xr:uid="{00000000-0005-0000-0000-0000D23C0000}"/>
    <cellStyle name="Check Cell 28" xfId="15789" xr:uid="{00000000-0005-0000-0000-0000D33C0000}"/>
    <cellStyle name="Check Cell 29" xfId="15790" xr:uid="{00000000-0005-0000-0000-0000D43C0000}"/>
    <cellStyle name="Check Cell 3" xfId="15791" xr:uid="{00000000-0005-0000-0000-0000D53C0000}"/>
    <cellStyle name="Check Cell 3 2" xfId="15792" xr:uid="{00000000-0005-0000-0000-0000D63C0000}"/>
    <cellStyle name="Check Cell 3 2 2" xfId="15793" xr:uid="{00000000-0005-0000-0000-0000D73C0000}"/>
    <cellStyle name="Check Cell 3 3" xfId="15794" xr:uid="{00000000-0005-0000-0000-0000D83C0000}"/>
    <cellStyle name="Check Cell 3 4" xfId="15795" xr:uid="{00000000-0005-0000-0000-0000D93C0000}"/>
    <cellStyle name="Check Cell 4" xfId="15796" xr:uid="{00000000-0005-0000-0000-0000DA3C0000}"/>
    <cellStyle name="Check Cell 4 2" xfId="15797" xr:uid="{00000000-0005-0000-0000-0000DB3C0000}"/>
    <cellStyle name="Check Cell 4 2 2" xfId="15798" xr:uid="{00000000-0005-0000-0000-0000DC3C0000}"/>
    <cellStyle name="Check Cell 4 3" xfId="15799" xr:uid="{00000000-0005-0000-0000-0000DD3C0000}"/>
    <cellStyle name="Check Cell 4 4" xfId="15800" xr:uid="{00000000-0005-0000-0000-0000DE3C0000}"/>
    <cellStyle name="Check Cell 5" xfId="15801" xr:uid="{00000000-0005-0000-0000-0000DF3C0000}"/>
    <cellStyle name="Check Cell 5 2" xfId="15802" xr:uid="{00000000-0005-0000-0000-0000E03C0000}"/>
    <cellStyle name="Check Cell 5 2 2" xfId="15803" xr:uid="{00000000-0005-0000-0000-0000E13C0000}"/>
    <cellStyle name="Check Cell 5 3" xfId="15804" xr:uid="{00000000-0005-0000-0000-0000E23C0000}"/>
    <cellStyle name="Check Cell 5 4" xfId="15805" xr:uid="{00000000-0005-0000-0000-0000E33C0000}"/>
    <cellStyle name="Check Cell 6" xfId="15806" xr:uid="{00000000-0005-0000-0000-0000E43C0000}"/>
    <cellStyle name="Check Cell 6 2" xfId="15807" xr:uid="{00000000-0005-0000-0000-0000E53C0000}"/>
    <cellStyle name="Check Cell 6 2 2" xfId="15808" xr:uid="{00000000-0005-0000-0000-0000E63C0000}"/>
    <cellStyle name="Check Cell 6 3" xfId="15809" xr:uid="{00000000-0005-0000-0000-0000E73C0000}"/>
    <cellStyle name="Check Cell 6 3 2" xfId="15810" xr:uid="{00000000-0005-0000-0000-0000E83C0000}"/>
    <cellStyle name="Check Cell 6 4" xfId="15811" xr:uid="{00000000-0005-0000-0000-0000E93C0000}"/>
    <cellStyle name="Check Cell 6 5" xfId="15812" xr:uid="{00000000-0005-0000-0000-0000EA3C0000}"/>
    <cellStyle name="Check Cell 6 6" xfId="15813" xr:uid="{00000000-0005-0000-0000-0000EB3C0000}"/>
    <cellStyle name="Check Cell 7" xfId="15814" xr:uid="{00000000-0005-0000-0000-0000EC3C0000}"/>
    <cellStyle name="Check Cell 7 10" xfId="15815" xr:uid="{00000000-0005-0000-0000-0000ED3C0000}"/>
    <cellStyle name="Check Cell 7 10 2" xfId="15816" xr:uid="{00000000-0005-0000-0000-0000EE3C0000}"/>
    <cellStyle name="Check Cell 7 11" xfId="15817" xr:uid="{00000000-0005-0000-0000-0000EF3C0000}"/>
    <cellStyle name="Check Cell 7 11 2" xfId="15818" xr:uid="{00000000-0005-0000-0000-0000F03C0000}"/>
    <cellStyle name="Check Cell 7 12" xfId="15819" xr:uid="{00000000-0005-0000-0000-0000F13C0000}"/>
    <cellStyle name="Check Cell 7 13" xfId="15820" xr:uid="{00000000-0005-0000-0000-0000F23C0000}"/>
    <cellStyle name="Check Cell 7 2" xfId="15821" xr:uid="{00000000-0005-0000-0000-0000F33C0000}"/>
    <cellStyle name="Check Cell 7 2 2" xfId="15822" xr:uid="{00000000-0005-0000-0000-0000F43C0000}"/>
    <cellStyle name="Check Cell 7 3" xfId="15823" xr:uid="{00000000-0005-0000-0000-0000F53C0000}"/>
    <cellStyle name="Check Cell 7 3 2" xfId="15824" xr:uid="{00000000-0005-0000-0000-0000F63C0000}"/>
    <cellStyle name="Check Cell 7 4" xfId="15825" xr:uid="{00000000-0005-0000-0000-0000F73C0000}"/>
    <cellStyle name="Check Cell 7 4 2" xfId="15826" xr:uid="{00000000-0005-0000-0000-0000F83C0000}"/>
    <cellStyle name="Check Cell 7 5" xfId="15827" xr:uid="{00000000-0005-0000-0000-0000F93C0000}"/>
    <cellStyle name="Check Cell 7 5 2" xfId="15828" xr:uid="{00000000-0005-0000-0000-0000FA3C0000}"/>
    <cellStyle name="Check Cell 7 6" xfId="15829" xr:uid="{00000000-0005-0000-0000-0000FB3C0000}"/>
    <cellStyle name="Check Cell 7 6 2" xfId="15830" xr:uid="{00000000-0005-0000-0000-0000FC3C0000}"/>
    <cellStyle name="Check Cell 7 7" xfId="15831" xr:uid="{00000000-0005-0000-0000-0000FD3C0000}"/>
    <cellStyle name="Check Cell 7 7 2" xfId="15832" xr:uid="{00000000-0005-0000-0000-0000FE3C0000}"/>
    <cellStyle name="Check Cell 7 8" xfId="15833" xr:uid="{00000000-0005-0000-0000-0000FF3C0000}"/>
    <cellStyle name="Check Cell 7 8 2" xfId="15834" xr:uid="{00000000-0005-0000-0000-0000003D0000}"/>
    <cellStyle name="Check Cell 7 9" xfId="15835" xr:uid="{00000000-0005-0000-0000-0000013D0000}"/>
    <cellStyle name="Check Cell 7 9 2" xfId="15836" xr:uid="{00000000-0005-0000-0000-0000023D0000}"/>
    <cellStyle name="Check Cell 8" xfId="15837" xr:uid="{00000000-0005-0000-0000-0000033D0000}"/>
    <cellStyle name="Check Cell 8 2" xfId="15838" xr:uid="{00000000-0005-0000-0000-0000043D0000}"/>
    <cellStyle name="Check Cell 8 3" xfId="15839" xr:uid="{00000000-0005-0000-0000-0000053D0000}"/>
    <cellStyle name="Check Cell 9" xfId="15840" xr:uid="{00000000-0005-0000-0000-0000063D0000}"/>
    <cellStyle name="Check Cell 9 2" xfId="15841" xr:uid="{00000000-0005-0000-0000-0000073D0000}"/>
    <cellStyle name="Check Cell 9 3" xfId="15842" xr:uid="{00000000-0005-0000-0000-0000083D0000}"/>
    <cellStyle name="column field" xfId="15843" xr:uid="{00000000-0005-0000-0000-0000093D0000}"/>
    <cellStyle name="column field 2" xfId="15844" xr:uid="{00000000-0005-0000-0000-00000A3D0000}"/>
    <cellStyle name="column field 3" xfId="55598" xr:uid="{00000000-0005-0000-0000-00000B3D0000}"/>
    <cellStyle name="Comma" xfId="55629" builtinId="3"/>
    <cellStyle name="Comma 10" xfId="55609" xr:uid="{00000000-0005-0000-0000-00000D3D0000}"/>
    <cellStyle name="Comma 11" xfId="55615" xr:uid="{00000000-0005-0000-0000-00000E3D0000}"/>
    <cellStyle name="Comma 12" xfId="55618" xr:uid="{00000000-0005-0000-0000-00000F3D0000}"/>
    <cellStyle name="Comma 13" xfId="55607" xr:uid="{00000000-0005-0000-0000-0000103D0000}"/>
    <cellStyle name="Comma 14" xfId="55624" xr:uid="{00000000-0005-0000-0000-0000113D0000}"/>
    <cellStyle name="Comma 15" xfId="55626" xr:uid="{00000000-0005-0000-0000-0000123D0000}"/>
    <cellStyle name="Comma 2" xfId="12" xr:uid="{00000000-0005-0000-0000-0000133D0000}"/>
    <cellStyle name="Comma 2 10" xfId="15845" xr:uid="{00000000-0005-0000-0000-0000143D0000}"/>
    <cellStyle name="Comma 2 10 2" xfId="15846" xr:uid="{00000000-0005-0000-0000-0000153D0000}"/>
    <cellStyle name="Comma 2 10 3" xfId="15847" xr:uid="{00000000-0005-0000-0000-0000163D0000}"/>
    <cellStyle name="Comma 2 10 4" xfId="55560" xr:uid="{00000000-0005-0000-0000-0000173D0000}"/>
    <cellStyle name="Comma 2 11" xfId="15848" xr:uid="{00000000-0005-0000-0000-0000183D0000}"/>
    <cellStyle name="Comma 2 11 2" xfId="15849" xr:uid="{00000000-0005-0000-0000-0000193D0000}"/>
    <cellStyle name="Comma 2 11 3" xfId="15850" xr:uid="{00000000-0005-0000-0000-00001A3D0000}"/>
    <cellStyle name="Comma 2 11 4" xfId="55562" xr:uid="{00000000-0005-0000-0000-00001B3D0000}"/>
    <cellStyle name="Comma 2 12" xfId="15851" xr:uid="{00000000-0005-0000-0000-00001C3D0000}"/>
    <cellStyle name="Comma 2 12 2" xfId="15852" xr:uid="{00000000-0005-0000-0000-00001D3D0000}"/>
    <cellStyle name="Comma 2 12 3" xfId="15853" xr:uid="{00000000-0005-0000-0000-00001E3D0000}"/>
    <cellStyle name="Comma 2 12 4" xfId="55570" xr:uid="{00000000-0005-0000-0000-00001F3D0000}"/>
    <cellStyle name="Comma 2 13" xfId="15854" xr:uid="{00000000-0005-0000-0000-0000203D0000}"/>
    <cellStyle name="Comma 2 13 2" xfId="15855" xr:uid="{00000000-0005-0000-0000-0000213D0000}"/>
    <cellStyle name="Comma 2 13 3" xfId="15856" xr:uid="{00000000-0005-0000-0000-0000223D0000}"/>
    <cellStyle name="Comma 2 14" xfId="15857" xr:uid="{00000000-0005-0000-0000-0000233D0000}"/>
    <cellStyle name="Comma 2 14 2" xfId="15858" xr:uid="{00000000-0005-0000-0000-0000243D0000}"/>
    <cellStyle name="Comma 2 14 3" xfId="15859" xr:uid="{00000000-0005-0000-0000-0000253D0000}"/>
    <cellStyle name="Comma 2 15" xfId="15860" xr:uid="{00000000-0005-0000-0000-0000263D0000}"/>
    <cellStyle name="Comma 2 15 2" xfId="15861" xr:uid="{00000000-0005-0000-0000-0000273D0000}"/>
    <cellStyle name="Comma 2 15 3" xfId="15862" xr:uid="{00000000-0005-0000-0000-0000283D0000}"/>
    <cellStyle name="Comma 2 16" xfId="15863" xr:uid="{00000000-0005-0000-0000-0000293D0000}"/>
    <cellStyle name="Comma 2 16 2" xfId="15864" xr:uid="{00000000-0005-0000-0000-00002A3D0000}"/>
    <cellStyle name="Comma 2 16 3" xfId="15865" xr:uid="{00000000-0005-0000-0000-00002B3D0000}"/>
    <cellStyle name="Comma 2 17" xfId="15866" xr:uid="{00000000-0005-0000-0000-00002C3D0000}"/>
    <cellStyle name="Comma 2 17 2" xfId="15867" xr:uid="{00000000-0005-0000-0000-00002D3D0000}"/>
    <cellStyle name="Comma 2 17 3" xfId="15868" xr:uid="{00000000-0005-0000-0000-00002E3D0000}"/>
    <cellStyle name="Comma 2 18" xfId="15869" xr:uid="{00000000-0005-0000-0000-00002F3D0000}"/>
    <cellStyle name="Comma 2 18 2" xfId="15870" xr:uid="{00000000-0005-0000-0000-0000303D0000}"/>
    <cellStyle name="Comma 2 18 3" xfId="15871" xr:uid="{00000000-0005-0000-0000-0000313D0000}"/>
    <cellStyle name="Comma 2 19" xfId="15872" xr:uid="{00000000-0005-0000-0000-0000323D0000}"/>
    <cellStyle name="Comma 2 19 2" xfId="15873" xr:uid="{00000000-0005-0000-0000-0000333D0000}"/>
    <cellStyle name="Comma 2 19 3" xfId="15874" xr:uid="{00000000-0005-0000-0000-0000343D0000}"/>
    <cellStyle name="Comma 2 2" xfId="13" xr:uid="{00000000-0005-0000-0000-0000353D0000}"/>
    <cellStyle name="Comma 2 2 10" xfId="15875" xr:uid="{00000000-0005-0000-0000-0000363D0000}"/>
    <cellStyle name="Comma 2 2 10 2" xfId="15876" xr:uid="{00000000-0005-0000-0000-0000373D0000}"/>
    <cellStyle name="Comma 2 2 10 3" xfId="15877" xr:uid="{00000000-0005-0000-0000-0000383D0000}"/>
    <cellStyle name="Comma 2 2 11" xfId="15878" xr:uid="{00000000-0005-0000-0000-0000393D0000}"/>
    <cellStyle name="Comma 2 2 11 2" xfId="15879" xr:uid="{00000000-0005-0000-0000-00003A3D0000}"/>
    <cellStyle name="Comma 2 2 11 3" xfId="15880" xr:uid="{00000000-0005-0000-0000-00003B3D0000}"/>
    <cellStyle name="Comma 2 2 12" xfId="15881" xr:uid="{00000000-0005-0000-0000-00003C3D0000}"/>
    <cellStyle name="Comma 2 2 12 2" xfId="15882" xr:uid="{00000000-0005-0000-0000-00003D3D0000}"/>
    <cellStyle name="Comma 2 2 12 3" xfId="15883" xr:uid="{00000000-0005-0000-0000-00003E3D0000}"/>
    <cellStyle name="Comma 2 2 13" xfId="15884" xr:uid="{00000000-0005-0000-0000-00003F3D0000}"/>
    <cellStyle name="Comma 2 2 14" xfId="15885" xr:uid="{00000000-0005-0000-0000-0000403D0000}"/>
    <cellStyle name="Comma 2 2 15" xfId="15886" xr:uid="{00000000-0005-0000-0000-0000413D0000}"/>
    <cellStyle name="Comma 2 2 16" xfId="15887" xr:uid="{00000000-0005-0000-0000-0000423D0000}"/>
    <cellStyle name="Comma 2 2 17" xfId="55545" xr:uid="{00000000-0005-0000-0000-0000433D0000}"/>
    <cellStyle name="Comma 2 2 2" xfId="51" xr:uid="{00000000-0005-0000-0000-0000443D0000}"/>
    <cellStyle name="Comma 2 2 2 10" xfId="15888" xr:uid="{00000000-0005-0000-0000-0000453D0000}"/>
    <cellStyle name="Comma 2 2 2 10 2" xfId="15889" xr:uid="{00000000-0005-0000-0000-0000463D0000}"/>
    <cellStyle name="Comma 2 2 2 10 3" xfId="15890" xr:uid="{00000000-0005-0000-0000-0000473D0000}"/>
    <cellStyle name="Comma 2 2 2 11" xfId="15891" xr:uid="{00000000-0005-0000-0000-0000483D0000}"/>
    <cellStyle name="Comma 2 2 2 11 2" xfId="15892" xr:uid="{00000000-0005-0000-0000-0000493D0000}"/>
    <cellStyle name="Comma 2 2 2 11 3" xfId="15893" xr:uid="{00000000-0005-0000-0000-00004A3D0000}"/>
    <cellStyle name="Comma 2 2 2 12" xfId="15894" xr:uid="{00000000-0005-0000-0000-00004B3D0000}"/>
    <cellStyle name="Comma 2 2 2 12 2" xfId="15895" xr:uid="{00000000-0005-0000-0000-00004C3D0000}"/>
    <cellStyle name="Comma 2 2 2 12 3" xfId="15896" xr:uid="{00000000-0005-0000-0000-00004D3D0000}"/>
    <cellStyle name="Comma 2 2 2 13" xfId="15897" xr:uid="{00000000-0005-0000-0000-00004E3D0000}"/>
    <cellStyle name="Comma 2 2 2 14" xfId="15898" xr:uid="{00000000-0005-0000-0000-00004F3D0000}"/>
    <cellStyle name="Comma 2 2 2 15" xfId="15899" xr:uid="{00000000-0005-0000-0000-0000503D0000}"/>
    <cellStyle name="Comma 2 2 2 2" xfId="15900" xr:uid="{00000000-0005-0000-0000-0000513D0000}"/>
    <cellStyle name="Comma 2 2 2 2 2" xfId="15901" xr:uid="{00000000-0005-0000-0000-0000523D0000}"/>
    <cellStyle name="Comma 2 2 2 2 2 2" xfId="15902" xr:uid="{00000000-0005-0000-0000-0000533D0000}"/>
    <cellStyle name="Comma 2 2 2 2 2 3" xfId="15903" xr:uid="{00000000-0005-0000-0000-0000543D0000}"/>
    <cellStyle name="Comma 2 2 2 2 2 4" xfId="15904" xr:uid="{00000000-0005-0000-0000-0000553D0000}"/>
    <cellStyle name="Comma 2 2 2 3" xfId="15905" xr:uid="{00000000-0005-0000-0000-0000563D0000}"/>
    <cellStyle name="Comma 2 2 2 3 2" xfId="15906" xr:uid="{00000000-0005-0000-0000-0000573D0000}"/>
    <cellStyle name="Comma 2 2 2 3 3" xfId="15907" xr:uid="{00000000-0005-0000-0000-0000583D0000}"/>
    <cellStyle name="Comma 2 2 2 4" xfId="15908" xr:uid="{00000000-0005-0000-0000-0000593D0000}"/>
    <cellStyle name="Comma 2 2 2 4 2" xfId="15909" xr:uid="{00000000-0005-0000-0000-00005A3D0000}"/>
    <cellStyle name="Comma 2 2 2 4 3" xfId="15910" xr:uid="{00000000-0005-0000-0000-00005B3D0000}"/>
    <cellStyle name="Comma 2 2 2 5" xfId="15911" xr:uid="{00000000-0005-0000-0000-00005C3D0000}"/>
    <cellStyle name="Comma 2 2 2 5 2" xfId="15912" xr:uid="{00000000-0005-0000-0000-00005D3D0000}"/>
    <cellStyle name="Comma 2 2 2 5 3" xfId="15913" xr:uid="{00000000-0005-0000-0000-00005E3D0000}"/>
    <cellStyle name="Comma 2 2 2 6" xfId="15914" xr:uid="{00000000-0005-0000-0000-00005F3D0000}"/>
    <cellStyle name="Comma 2 2 2 6 2" xfId="15915" xr:uid="{00000000-0005-0000-0000-0000603D0000}"/>
    <cellStyle name="Comma 2 2 2 6 3" xfId="15916" xr:uid="{00000000-0005-0000-0000-0000613D0000}"/>
    <cellStyle name="Comma 2 2 2 7" xfId="15917" xr:uid="{00000000-0005-0000-0000-0000623D0000}"/>
    <cellStyle name="Comma 2 2 2 7 2" xfId="15918" xr:uid="{00000000-0005-0000-0000-0000633D0000}"/>
    <cellStyle name="Comma 2 2 2 7 3" xfId="15919" xr:uid="{00000000-0005-0000-0000-0000643D0000}"/>
    <cellStyle name="Comma 2 2 2 8" xfId="15920" xr:uid="{00000000-0005-0000-0000-0000653D0000}"/>
    <cellStyle name="Comma 2 2 2 8 2" xfId="15921" xr:uid="{00000000-0005-0000-0000-0000663D0000}"/>
    <cellStyle name="Comma 2 2 2 8 3" xfId="15922" xr:uid="{00000000-0005-0000-0000-0000673D0000}"/>
    <cellStyle name="Comma 2 2 2 9" xfId="15923" xr:uid="{00000000-0005-0000-0000-0000683D0000}"/>
    <cellStyle name="Comma 2 2 2 9 2" xfId="15924" xr:uid="{00000000-0005-0000-0000-0000693D0000}"/>
    <cellStyle name="Comma 2 2 2 9 3" xfId="15925" xr:uid="{00000000-0005-0000-0000-00006A3D0000}"/>
    <cellStyle name="Comma 2 2 3" xfId="15926" xr:uid="{00000000-0005-0000-0000-00006B3D0000}"/>
    <cellStyle name="Comma 2 2 3 2" xfId="15927" xr:uid="{00000000-0005-0000-0000-00006C3D0000}"/>
    <cellStyle name="Comma 2 2 3 2 2" xfId="15928" xr:uid="{00000000-0005-0000-0000-00006D3D0000}"/>
    <cellStyle name="Comma 2 2 3 3" xfId="15929" xr:uid="{00000000-0005-0000-0000-00006E3D0000}"/>
    <cellStyle name="Comma 2 2 3 4" xfId="15930" xr:uid="{00000000-0005-0000-0000-00006F3D0000}"/>
    <cellStyle name="Comma 2 2 4" xfId="15931" xr:uid="{00000000-0005-0000-0000-0000703D0000}"/>
    <cellStyle name="Comma 2 2 4 2" xfId="15932" xr:uid="{00000000-0005-0000-0000-0000713D0000}"/>
    <cellStyle name="Comma 2 2 4 3" xfId="15933" xr:uid="{00000000-0005-0000-0000-0000723D0000}"/>
    <cellStyle name="Comma 2 2 5" xfId="15934" xr:uid="{00000000-0005-0000-0000-0000733D0000}"/>
    <cellStyle name="Comma 2 2 5 2" xfId="15935" xr:uid="{00000000-0005-0000-0000-0000743D0000}"/>
    <cellStyle name="Comma 2 2 5 3" xfId="15936" xr:uid="{00000000-0005-0000-0000-0000753D0000}"/>
    <cellStyle name="Comma 2 2 6" xfId="15937" xr:uid="{00000000-0005-0000-0000-0000763D0000}"/>
    <cellStyle name="Comma 2 2 6 2" xfId="15938" xr:uid="{00000000-0005-0000-0000-0000773D0000}"/>
    <cellStyle name="Comma 2 2 6 3" xfId="15939" xr:uid="{00000000-0005-0000-0000-0000783D0000}"/>
    <cellStyle name="Comma 2 2 7" xfId="15940" xr:uid="{00000000-0005-0000-0000-0000793D0000}"/>
    <cellStyle name="Comma 2 2 7 2" xfId="15941" xr:uid="{00000000-0005-0000-0000-00007A3D0000}"/>
    <cellStyle name="Comma 2 2 7 3" xfId="15942" xr:uid="{00000000-0005-0000-0000-00007B3D0000}"/>
    <cellStyle name="Comma 2 2 8" xfId="15943" xr:uid="{00000000-0005-0000-0000-00007C3D0000}"/>
    <cellStyle name="Comma 2 2 8 2" xfId="15944" xr:uid="{00000000-0005-0000-0000-00007D3D0000}"/>
    <cellStyle name="Comma 2 2 8 3" xfId="15945" xr:uid="{00000000-0005-0000-0000-00007E3D0000}"/>
    <cellStyle name="Comma 2 2 9" xfId="15946" xr:uid="{00000000-0005-0000-0000-00007F3D0000}"/>
    <cellStyle name="Comma 2 2 9 2" xfId="15947" xr:uid="{00000000-0005-0000-0000-0000803D0000}"/>
    <cellStyle name="Comma 2 2 9 3" xfId="15948" xr:uid="{00000000-0005-0000-0000-0000813D0000}"/>
    <cellStyle name="Comma 2 20" xfId="15949" xr:uid="{00000000-0005-0000-0000-0000823D0000}"/>
    <cellStyle name="Comma 2 20 2" xfId="15950" xr:uid="{00000000-0005-0000-0000-0000833D0000}"/>
    <cellStyle name="Comma 2 20 3" xfId="15951" xr:uid="{00000000-0005-0000-0000-0000843D0000}"/>
    <cellStyle name="Comma 2 21" xfId="15952" xr:uid="{00000000-0005-0000-0000-0000853D0000}"/>
    <cellStyle name="Comma 2 21 2" xfId="15953" xr:uid="{00000000-0005-0000-0000-0000863D0000}"/>
    <cellStyle name="Comma 2 21 3" xfId="15954" xr:uid="{00000000-0005-0000-0000-0000873D0000}"/>
    <cellStyle name="Comma 2 22" xfId="15955" xr:uid="{00000000-0005-0000-0000-0000883D0000}"/>
    <cellStyle name="Comma 2 22 2" xfId="15956" xr:uid="{00000000-0005-0000-0000-0000893D0000}"/>
    <cellStyle name="Comma 2 22 3" xfId="15957" xr:uid="{00000000-0005-0000-0000-00008A3D0000}"/>
    <cellStyle name="Comma 2 23" xfId="15958" xr:uid="{00000000-0005-0000-0000-00008B3D0000}"/>
    <cellStyle name="Comma 2 23 2" xfId="15959" xr:uid="{00000000-0005-0000-0000-00008C3D0000}"/>
    <cellStyle name="Comma 2 23 3" xfId="15960" xr:uid="{00000000-0005-0000-0000-00008D3D0000}"/>
    <cellStyle name="Comma 2 24" xfId="15961" xr:uid="{00000000-0005-0000-0000-00008E3D0000}"/>
    <cellStyle name="Comma 2 24 2" xfId="15962" xr:uid="{00000000-0005-0000-0000-00008F3D0000}"/>
    <cellStyle name="Comma 2 24 3" xfId="15963" xr:uid="{00000000-0005-0000-0000-0000903D0000}"/>
    <cellStyle name="Comma 2 25" xfId="15964" xr:uid="{00000000-0005-0000-0000-0000913D0000}"/>
    <cellStyle name="Comma 2 25 2" xfId="15965" xr:uid="{00000000-0005-0000-0000-0000923D0000}"/>
    <cellStyle name="Comma 2 25 3" xfId="15966" xr:uid="{00000000-0005-0000-0000-0000933D0000}"/>
    <cellStyle name="Comma 2 26" xfId="15967" xr:uid="{00000000-0005-0000-0000-0000943D0000}"/>
    <cellStyle name="Comma 2 26 2" xfId="15968" xr:uid="{00000000-0005-0000-0000-0000953D0000}"/>
    <cellStyle name="Comma 2 26 3" xfId="15969" xr:uid="{00000000-0005-0000-0000-0000963D0000}"/>
    <cellStyle name="Comma 2 27" xfId="15970" xr:uid="{00000000-0005-0000-0000-0000973D0000}"/>
    <cellStyle name="Comma 2 27 2" xfId="15971" xr:uid="{00000000-0005-0000-0000-0000983D0000}"/>
    <cellStyle name="Comma 2 27 3" xfId="15972" xr:uid="{00000000-0005-0000-0000-0000993D0000}"/>
    <cellStyle name="Comma 2 28" xfId="15973" xr:uid="{00000000-0005-0000-0000-00009A3D0000}"/>
    <cellStyle name="Comma 2 28 2" xfId="15974" xr:uid="{00000000-0005-0000-0000-00009B3D0000}"/>
    <cellStyle name="Comma 2 28 2 2" xfId="15975" xr:uid="{00000000-0005-0000-0000-00009C3D0000}"/>
    <cellStyle name="Comma 2 28 2 3" xfId="15976" xr:uid="{00000000-0005-0000-0000-00009D3D0000}"/>
    <cellStyle name="Comma 2 28 2 4" xfId="15977" xr:uid="{00000000-0005-0000-0000-00009E3D0000}"/>
    <cellStyle name="Comma 2 29" xfId="15978" xr:uid="{00000000-0005-0000-0000-00009F3D0000}"/>
    <cellStyle name="Comma 2 29 2" xfId="15979" xr:uid="{00000000-0005-0000-0000-0000A03D0000}"/>
    <cellStyle name="Comma 2 29 3" xfId="15980" xr:uid="{00000000-0005-0000-0000-0000A13D0000}"/>
    <cellStyle name="Comma 2 3" xfId="52" xr:uid="{00000000-0005-0000-0000-0000A23D0000}"/>
    <cellStyle name="Comma 2 3 2" xfId="15981" xr:uid="{00000000-0005-0000-0000-0000A33D0000}"/>
    <cellStyle name="Comma 2 3 3" xfId="15982" xr:uid="{00000000-0005-0000-0000-0000A43D0000}"/>
    <cellStyle name="Comma 2 3 4" xfId="15983" xr:uid="{00000000-0005-0000-0000-0000A53D0000}"/>
    <cellStyle name="Comma 2 3 5" xfId="15984" xr:uid="{00000000-0005-0000-0000-0000A63D0000}"/>
    <cellStyle name="Comma 2 3 6" xfId="55547" xr:uid="{00000000-0005-0000-0000-0000A73D0000}"/>
    <cellStyle name="Comma 2 30" xfId="15985" xr:uid="{00000000-0005-0000-0000-0000A83D0000}"/>
    <cellStyle name="Comma 2 30 2" xfId="15986" xr:uid="{00000000-0005-0000-0000-0000A93D0000}"/>
    <cellStyle name="Comma 2 30 3" xfId="15987" xr:uid="{00000000-0005-0000-0000-0000AA3D0000}"/>
    <cellStyle name="Comma 2 31" xfId="15988" xr:uid="{00000000-0005-0000-0000-0000AB3D0000}"/>
    <cellStyle name="Comma 2 31 2" xfId="15989" xr:uid="{00000000-0005-0000-0000-0000AC3D0000}"/>
    <cellStyle name="Comma 2 31 3" xfId="15990" xr:uid="{00000000-0005-0000-0000-0000AD3D0000}"/>
    <cellStyle name="Comma 2 32" xfId="15991" xr:uid="{00000000-0005-0000-0000-0000AE3D0000}"/>
    <cellStyle name="Comma 2 32 2" xfId="15992" xr:uid="{00000000-0005-0000-0000-0000AF3D0000}"/>
    <cellStyle name="Comma 2 32 3" xfId="15993" xr:uid="{00000000-0005-0000-0000-0000B03D0000}"/>
    <cellStyle name="Comma 2 33" xfId="15994" xr:uid="{00000000-0005-0000-0000-0000B13D0000}"/>
    <cellStyle name="Comma 2 33 2" xfId="15995" xr:uid="{00000000-0005-0000-0000-0000B23D0000}"/>
    <cellStyle name="Comma 2 33 3" xfId="15996" xr:uid="{00000000-0005-0000-0000-0000B33D0000}"/>
    <cellStyle name="Comma 2 34" xfId="15997" xr:uid="{00000000-0005-0000-0000-0000B43D0000}"/>
    <cellStyle name="Comma 2 34 2" xfId="15998" xr:uid="{00000000-0005-0000-0000-0000B53D0000}"/>
    <cellStyle name="Comma 2 34 3" xfId="15999" xr:uid="{00000000-0005-0000-0000-0000B63D0000}"/>
    <cellStyle name="Comma 2 35" xfId="16000" xr:uid="{00000000-0005-0000-0000-0000B73D0000}"/>
    <cellStyle name="Comma 2 35 2" xfId="16001" xr:uid="{00000000-0005-0000-0000-0000B83D0000}"/>
    <cellStyle name="Comma 2 35 3" xfId="16002" xr:uid="{00000000-0005-0000-0000-0000B93D0000}"/>
    <cellStyle name="Comma 2 36" xfId="16003" xr:uid="{00000000-0005-0000-0000-0000BA3D0000}"/>
    <cellStyle name="Comma 2 36 2" xfId="16004" xr:uid="{00000000-0005-0000-0000-0000BB3D0000}"/>
    <cellStyle name="Comma 2 36 3" xfId="16005" xr:uid="{00000000-0005-0000-0000-0000BC3D0000}"/>
    <cellStyle name="Comma 2 37" xfId="16006" xr:uid="{00000000-0005-0000-0000-0000BD3D0000}"/>
    <cellStyle name="Comma 2 37 2" xfId="16007" xr:uid="{00000000-0005-0000-0000-0000BE3D0000}"/>
    <cellStyle name="Comma 2 37 3" xfId="16008" xr:uid="{00000000-0005-0000-0000-0000BF3D0000}"/>
    <cellStyle name="Comma 2 38" xfId="16009" xr:uid="{00000000-0005-0000-0000-0000C03D0000}"/>
    <cellStyle name="Comma 2 38 2" xfId="16010" xr:uid="{00000000-0005-0000-0000-0000C13D0000}"/>
    <cellStyle name="Comma 2 38 3" xfId="16011" xr:uid="{00000000-0005-0000-0000-0000C23D0000}"/>
    <cellStyle name="Comma 2 39" xfId="16012" xr:uid="{00000000-0005-0000-0000-0000C33D0000}"/>
    <cellStyle name="Comma 2 4" xfId="53" xr:uid="{00000000-0005-0000-0000-0000C43D0000}"/>
    <cellStyle name="Comma 2 4 2" xfId="16013" xr:uid="{00000000-0005-0000-0000-0000C53D0000}"/>
    <cellStyle name="Comma 2 4 3" xfId="16014" xr:uid="{00000000-0005-0000-0000-0000C63D0000}"/>
    <cellStyle name="Comma 2 4 4" xfId="55548" xr:uid="{00000000-0005-0000-0000-0000C73D0000}"/>
    <cellStyle name="Comma 2 40" xfId="16015" xr:uid="{00000000-0005-0000-0000-0000C83D0000}"/>
    <cellStyle name="Comma 2 41" xfId="16016" xr:uid="{00000000-0005-0000-0000-0000C93D0000}"/>
    <cellStyle name="Comma 2 42" xfId="16017" xr:uid="{00000000-0005-0000-0000-0000CA3D0000}"/>
    <cellStyle name="Comma 2 43" xfId="55566" xr:uid="{00000000-0005-0000-0000-0000CB3D0000}"/>
    <cellStyle name="Comma 2 44" xfId="55620" xr:uid="{00000000-0005-0000-0000-0000CC3D0000}"/>
    <cellStyle name="Comma 2 5" xfId="54" xr:uid="{00000000-0005-0000-0000-0000CD3D0000}"/>
    <cellStyle name="Comma 2 5 2" xfId="16018" xr:uid="{00000000-0005-0000-0000-0000CE3D0000}"/>
    <cellStyle name="Comma 2 5 3" xfId="16019" xr:uid="{00000000-0005-0000-0000-0000CF3D0000}"/>
    <cellStyle name="Comma 2 5 4" xfId="55550" xr:uid="{00000000-0005-0000-0000-0000D03D0000}"/>
    <cellStyle name="Comma 2 6" xfId="50" xr:uid="{00000000-0005-0000-0000-0000D13D0000}"/>
    <cellStyle name="Comma 2 6 2" xfId="16020" xr:uid="{00000000-0005-0000-0000-0000D23D0000}"/>
    <cellStyle name="Comma 2 6 3" xfId="16021" xr:uid="{00000000-0005-0000-0000-0000D33D0000}"/>
    <cellStyle name="Comma 2 6 4" xfId="55552" xr:uid="{00000000-0005-0000-0000-0000D43D0000}"/>
    <cellStyle name="Comma 2 7" xfId="16022" xr:uid="{00000000-0005-0000-0000-0000D53D0000}"/>
    <cellStyle name="Comma 2 7 2" xfId="16023" xr:uid="{00000000-0005-0000-0000-0000D63D0000}"/>
    <cellStyle name="Comma 2 7 3" xfId="16024" xr:uid="{00000000-0005-0000-0000-0000D73D0000}"/>
    <cellStyle name="Comma 2 7 4" xfId="55554" xr:uid="{00000000-0005-0000-0000-0000D83D0000}"/>
    <cellStyle name="Comma 2 8" xfId="16025" xr:uid="{00000000-0005-0000-0000-0000D93D0000}"/>
    <cellStyle name="Comma 2 8 2" xfId="16026" xr:uid="{00000000-0005-0000-0000-0000DA3D0000}"/>
    <cellStyle name="Comma 2 8 3" xfId="16027" xr:uid="{00000000-0005-0000-0000-0000DB3D0000}"/>
    <cellStyle name="Comma 2 8 4" xfId="55556" xr:uid="{00000000-0005-0000-0000-0000DC3D0000}"/>
    <cellStyle name="Comma 2 9" xfId="16028" xr:uid="{00000000-0005-0000-0000-0000DD3D0000}"/>
    <cellStyle name="Comma 2 9 2" xfId="16029" xr:uid="{00000000-0005-0000-0000-0000DE3D0000}"/>
    <cellStyle name="Comma 2 9 3" xfId="16030" xr:uid="{00000000-0005-0000-0000-0000DF3D0000}"/>
    <cellStyle name="Comma 2 9 4" xfId="55558" xr:uid="{00000000-0005-0000-0000-0000E03D0000}"/>
    <cellStyle name="Comma 3" xfId="14" xr:uid="{00000000-0005-0000-0000-0000E13D0000}"/>
    <cellStyle name="Comma 3 10" xfId="16031" xr:uid="{00000000-0005-0000-0000-0000E23D0000}"/>
    <cellStyle name="Comma 3 10 2" xfId="16032" xr:uid="{00000000-0005-0000-0000-0000E33D0000}"/>
    <cellStyle name="Comma 3 10 3" xfId="16033" xr:uid="{00000000-0005-0000-0000-0000E43D0000}"/>
    <cellStyle name="Comma 3 11" xfId="16034" xr:uid="{00000000-0005-0000-0000-0000E53D0000}"/>
    <cellStyle name="Comma 3 11 2" xfId="16035" xr:uid="{00000000-0005-0000-0000-0000E63D0000}"/>
    <cellStyle name="Comma 3 11 3" xfId="16036" xr:uid="{00000000-0005-0000-0000-0000E73D0000}"/>
    <cellStyle name="Comma 3 12" xfId="16037" xr:uid="{00000000-0005-0000-0000-0000E83D0000}"/>
    <cellStyle name="Comma 3 12 2" xfId="16038" xr:uid="{00000000-0005-0000-0000-0000E93D0000}"/>
    <cellStyle name="Comma 3 12 3" xfId="16039" xr:uid="{00000000-0005-0000-0000-0000EA3D0000}"/>
    <cellStyle name="Comma 3 13" xfId="16040" xr:uid="{00000000-0005-0000-0000-0000EB3D0000}"/>
    <cellStyle name="Comma 3 13 2" xfId="16041" xr:uid="{00000000-0005-0000-0000-0000EC3D0000}"/>
    <cellStyle name="Comma 3 13 3" xfId="16042" xr:uid="{00000000-0005-0000-0000-0000ED3D0000}"/>
    <cellStyle name="Comma 3 14" xfId="16043" xr:uid="{00000000-0005-0000-0000-0000EE3D0000}"/>
    <cellStyle name="Comma 3 14 2" xfId="16044" xr:uid="{00000000-0005-0000-0000-0000EF3D0000}"/>
    <cellStyle name="Comma 3 14 3" xfId="16045" xr:uid="{00000000-0005-0000-0000-0000F03D0000}"/>
    <cellStyle name="Comma 3 15" xfId="16046" xr:uid="{00000000-0005-0000-0000-0000F13D0000}"/>
    <cellStyle name="Comma 3 15 2" xfId="16047" xr:uid="{00000000-0005-0000-0000-0000F23D0000}"/>
    <cellStyle name="Comma 3 15 3" xfId="16048" xr:uid="{00000000-0005-0000-0000-0000F33D0000}"/>
    <cellStyle name="Comma 3 16" xfId="16049" xr:uid="{00000000-0005-0000-0000-0000F43D0000}"/>
    <cellStyle name="Comma 3 16 2" xfId="16050" xr:uid="{00000000-0005-0000-0000-0000F53D0000}"/>
    <cellStyle name="Comma 3 16 3" xfId="16051" xr:uid="{00000000-0005-0000-0000-0000F63D0000}"/>
    <cellStyle name="Comma 3 17" xfId="16052" xr:uid="{00000000-0005-0000-0000-0000F73D0000}"/>
    <cellStyle name="Comma 3 17 2" xfId="16053" xr:uid="{00000000-0005-0000-0000-0000F83D0000}"/>
    <cellStyle name="Comma 3 17 3" xfId="16054" xr:uid="{00000000-0005-0000-0000-0000F93D0000}"/>
    <cellStyle name="Comma 3 18" xfId="16055" xr:uid="{00000000-0005-0000-0000-0000FA3D0000}"/>
    <cellStyle name="Comma 3 18 2" xfId="16056" xr:uid="{00000000-0005-0000-0000-0000FB3D0000}"/>
    <cellStyle name="Comma 3 18 3" xfId="16057" xr:uid="{00000000-0005-0000-0000-0000FC3D0000}"/>
    <cellStyle name="Comma 3 19" xfId="16058" xr:uid="{00000000-0005-0000-0000-0000FD3D0000}"/>
    <cellStyle name="Comma 3 19 2" xfId="16059" xr:uid="{00000000-0005-0000-0000-0000FE3D0000}"/>
    <cellStyle name="Comma 3 19 3" xfId="16060" xr:uid="{00000000-0005-0000-0000-0000FF3D0000}"/>
    <cellStyle name="Comma 3 2" xfId="228" xr:uid="{00000000-0005-0000-0000-0000003E0000}"/>
    <cellStyle name="Comma 3 2 10" xfId="16061" xr:uid="{00000000-0005-0000-0000-0000013E0000}"/>
    <cellStyle name="Comma 3 2 10 2" xfId="16062" xr:uid="{00000000-0005-0000-0000-0000023E0000}"/>
    <cellStyle name="Comma 3 2 10 3" xfId="16063" xr:uid="{00000000-0005-0000-0000-0000033E0000}"/>
    <cellStyle name="Comma 3 2 11" xfId="16064" xr:uid="{00000000-0005-0000-0000-0000043E0000}"/>
    <cellStyle name="Comma 3 2 11 2" xfId="16065" xr:uid="{00000000-0005-0000-0000-0000053E0000}"/>
    <cellStyle name="Comma 3 2 11 3" xfId="16066" xr:uid="{00000000-0005-0000-0000-0000063E0000}"/>
    <cellStyle name="Comma 3 2 12" xfId="16067" xr:uid="{00000000-0005-0000-0000-0000073E0000}"/>
    <cellStyle name="Comma 3 2 12 2" xfId="16068" xr:uid="{00000000-0005-0000-0000-0000083E0000}"/>
    <cellStyle name="Comma 3 2 12 3" xfId="16069" xr:uid="{00000000-0005-0000-0000-0000093E0000}"/>
    <cellStyle name="Comma 3 2 13" xfId="16070" xr:uid="{00000000-0005-0000-0000-00000A3E0000}"/>
    <cellStyle name="Comma 3 2 2" xfId="16071" xr:uid="{00000000-0005-0000-0000-00000B3E0000}"/>
    <cellStyle name="Comma 3 2 2 10" xfId="16072" xr:uid="{00000000-0005-0000-0000-00000C3E0000}"/>
    <cellStyle name="Comma 3 2 2 10 2" xfId="16073" xr:uid="{00000000-0005-0000-0000-00000D3E0000}"/>
    <cellStyle name="Comma 3 2 2 10 3" xfId="16074" xr:uid="{00000000-0005-0000-0000-00000E3E0000}"/>
    <cellStyle name="Comma 3 2 2 11" xfId="16075" xr:uid="{00000000-0005-0000-0000-00000F3E0000}"/>
    <cellStyle name="Comma 3 2 2 11 2" xfId="16076" xr:uid="{00000000-0005-0000-0000-0000103E0000}"/>
    <cellStyle name="Comma 3 2 2 11 3" xfId="16077" xr:uid="{00000000-0005-0000-0000-0000113E0000}"/>
    <cellStyle name="Comma 3 2 2 12" xfId="16078" xr:uid="{00000000-0005-0000-0000-0000123E0000}"/>
    <cellStyle name="Comma 3 2 2 12 2" xfId="16079" xr:uid="{00000000-0005-0000-0000-0000133E0000}"/>
    <cellStyle name="Comma 3 2 2 12 3" xfId="16080" xr:uid="{00000000-0005-0000-0000-0000143E0000}"/>
    <cellStyle name="Comma 3 2 2 13" xfId="16081" xr:uid="{00000000-0005-0000-0000-0000153E0000}"/>
    <cellStyle name="Comma 3 2 2 14" xfId="16082" xr:uid="{00000000-0005-0000-0000-0000163E0000}"/>
    <cellStyle name="Comma 3 2 2 15" xfId="16083" xr:uid="{00000000-0005-0000-0000-0000173E0000}"/>
    <cellStyle name="Comma 3 2 2 2" xfId="16084" xr:uid="{00000000-0005-0000-0000-0000183E0000}"/>
    <cellStyle name="Comma 3 2 2 2 2" xfId="16085" xr:uid="{00000000-0005-0000-0000-0000193E0000}"/>
    <cellStyle name="Comma 3 2 2 2 2 2" xfId="16086" xr:uid="{00000000-0005-0000-0000-00001A3E0000}"/>
    <cellStyle name="Comma 3 2 2 2 2 3" xfId="16087" xr:uid="{00000000-0005-0000-0000-00001B3E0000}"/>
    <cellStyle name="Comma 3 2 2 2 2 4" xfId="16088" xr:uid="{00000000-0005-0000-0000-00001C3E0000}"/>
    <cellStyle name="Comma 3 2 2 3" xfId="16089" xr:uid="{00000000-0005-0000-0000-00001D3E0000}"/>
    <cellStyle name="Comma 3 2 2 3 2" xfId="16090" xr:uid="{00000000-0005-0000-0000-00001E3E0000}"/>
    <cellStyle name="Comma 3 2 2 3 3" xfId="16091" xr:uid="{00000000-0005-0000-0000-00001F3E0000}"/>
    <cellStyle name="Comma 3 2 2 4" xfId="16092" xr:uid="{00000000-0005-0000-0000-0000203E0000}"/>
    <cellStyle name="Comma 3 2 2 4 2" xfId="16093" xr:uid="{00000000-0005-0000-0000-0000213E0000}"/>
    <cellStyle name="Comma 3 2 2 4 3" xfId="16094" xr:uid="{00000000-0005-0000-0000-0000223E0000}"/>
    <cellStyle name="Comma 3 2 2 5" xfId="16095" xr:uid="{00000000-0005-0000-0000-0000233E0000}"/>
    <cellStyle name="Comma 3 2 2 5 2" xfId="16096" xr:uid="{00000000-0005-0000-0000-0000243E0000}"/>
    <cellStyle name="Comma 3 2 2 5 3" xfId="16097" xr:uid="{00000000-0005-0000-0000-0000253E0000}"/>
    <cellStyle name="Comma 3 2 2 6" xfId="16098" xr:uid="{00000000-0005-0000-0000-0000263E0000}"/>
    <cellStyle name="Comma 3 2 2 6 2" xfId="16099" xr:uid="{00000000-0005-0000-0000-0000273E0000}"/>
    <cellStyle name="Comma 3 2 2 6 3" xfId="16100" xr:uid="{00000000-0005-0000-0000-0000283E0000}"/>
    <cellStyle name="Comma 3 2 2 7" xfId="16101" xr:uid="{00000000-0005-0000-0000-0000293E0000}"/>
    <cellStyle name="Comma 3 2 2 7 2" xfId="16102" xr:uid="{00000000-0005-0000-0000-00002A3E0000}"/>
    <cellStyle name="Comma 3 2 2 7 3" xfId="16103" xr:uid="{00000000-0005-0000-0000-00002B3E0000}"/>
    <cellStyle name="Comma 3 2 2 8" xfId="16104" xr:uid="{00000000-0005-0000-0000-00002C3E0000}"/>
    <cellStyle name="Comma 3 2 2 8 2" xfId="16105" xr:uid="{00000000-0005-0000-0000-00002D3E0000}"/>
    <cellStyle name="Comma 3 2 2 8 3" xfId="16106" xr:uid="{00000000-0005-0000-0000-00002E3E0000}"/>
    <cellStyle name="Comma 3 2 2 9" xfId="16107" xr:uid="{00000000-0005-0000-0000-00002F3E0000}"/>
    <cellStyle name="Comma 3 2 2 9 2" xfId="16108" xr:uid="{00000000-0005-0000-0000-0000303E0000}"/>
    <cellStyle name="Comma 3 2 2 9 3" xfId="16109" xr:uid="{00000000-0005-0000-0000-0000313E0000}"/>
    <cellStyle name="Comma 3 2 3" xfId="16110" xr:uid="{00000000-0005-0000-0000-0000323E0000}"/>
    <cellStyle name="Comma 3 2 3 2" xfId="16111" xr:uid="{00000000-0005-0000-0000-0000333E0000}"/>
    <cellStyle name="Comma 3 2 3 2 2" xfId="16112" xr:uid="{00000000-0005-0000-0000-0000343E0000}"/>
    <cellStyle name="Comma 3 2 3 3" xfId="16113" xr:uid="{00000000-0005-0000-0000-0000353E0000}"/>
    <cellStyle name="Comma 3 2 3 4" xfId="16114" xr:uid="{00000000-0005-0000-0000-0000363E0000}"/>
    <cellStyle name="Comma 3 2 4" xfId="16115" xr:uid="{00000000-0005-0000-0000-0000373E0000}"/>
    <cellStyle name="Comma 3 2 4 2" xfId="16116" xr:uid="{00000000-0005-0000-0000-0000383E0000}"/>
    <cellStyle name="Comma 3 2 4 3" xfId="16117" xr:uid="{00000000-0005-0000-0000-0000393E0000}"/>
    <cellStyle name="Comma 3 2 5" xfId="16118" xr:uid="{00000000-0005-0000-0000-00003A3E0000}"/>
    <cellStyle name="Comma 3 2 5 2" xfId="16119" xr:uid="{00000000-0005-0000-0000-00003B3E0000}"/>
    <cellStyle name="Comma 3 2 5 3" xfId="16120" xr:uid="{00000000-0005-0000-0000-00003C3E0000}"/>
    <cellStyle name="Comma 3 2 6" xfId="16121" xr:uid="{00000000-0005-0000-0000-00003D3E0000}"/>
    <cellStyle name="Comma 3 2 6 2" xfId="16122" xr:uid="{00000000-0005-0000-0000-00003E3E0000}"/>
    <cellStyle name="Comma 3 2 6 3" xfId="16123" xr:uid="{00000000-0005-0000-0000-00003F3E0000}"/>
    <cellStyle name="Comma 3 2 7" xfId="16124" xr:uid="{00000000-0005-0000-0000-0000403E0000}"/>
    <cellStyle name="Comma 3 2 7 2" xfId="16125" xr:uid="{00000000-0005-0000-0000-0000413E0000}"/>
    <cellStyle name="Comma 3 2 7 3" xfId="16126" xr:uid="{00000000-0005-0000-0000-0000423E0000}"/>
    <cellStyle name="Comma 3 2 8" xfId="16127" xr:uid="{00000000-0005-0000-0000-0000433E0000}"/>
    <cellStyle name="Comma 3 2 8 2" xfId="16128" xr:uid="{00000000-0005-0000-0000-0000443E0000}"/>
    <cellStyle name="Comma 3 2 8 3" xfId="16129" xr:uid="{00000000-0005-0000-0000-0000453E0000}"/>
    <cellStyle name="Comma 3 2 9" xfId="16130" xr:uid="{00000000-0005-0000-0000-0000463E0000}"/>
    <cellStyle name="Comma 3 2 9 2" xfId="16131" xr:uid="{00000000-0005-0000-0000-0000473E0000}"/>
    <cellStyle name="Comma 3 2 9 3" xfId="16132" xr:uid="{00000000-0005-0000-0000-0000483E0000}"/>
    <cellStyle name="Comma 3 20" xfId="16133" xr:uid="{00000000-0005-0000-0000-0000493E0000}"/>
    <cellStyle name="Comma 3 20 2" xfId="16134" xr:uid="{00000000-0005-0000-0000-00004A3E0000}"/>
    <cellStyle name="Comma 3 20 3" xfId="16135" xr:uid="{00000000-0005-0000-0000-00004B3E0000}"/>
    <cellStyle name="Comma 3 21" xfId="16136" xr:uid="{00000000-0005-0000-0000-00004C3E0000}"/>
    <cellStyle name="Comma 3 21 2" xfId="16137" xr:uid="{00000000-0005-0000-0000-00004D3E0000}"/>
    <cellStyle name="Comma 3 21 3" xfId="16138" xr:uid="{00000000-0005-0000-0000-00004E3E0000}"/>
    <cellStyle name="Comma 3 22" xfId="16139" xr:uid="{00000000-0005-0000-0000-00004F3E0000}"/>
    <cellStyle name="Comma 3 22 2" xfId="16140" xr:uid="{00000000-0005-0000-0000-0000503E0000}"/>
    <cellStyle name="Comma 3 22 3" xfId="16141" xr:uid="{00000000-0005-0000-0000-0000513E0000}"/>
    <cellStyle name="Comma 3 23" xfId="16142" xr:uid="{00000000-0005-0000-0000-0000523E0000}"/>
    <cellStyle name="Comma 3 23 2" xfId="16143" xr:uid="{00000000-0005-0000-0000-0000533E0000}"/>
    <cellStyle name="Comma 3 23 3" xfId="16144" xr:uid="{00000000-0005-0000-0000-0000543E0000}"/>
    <cellStyle name="Comma 3 24" xfId="16145" xr:uid="{00000000-0005-0000-0000-0000553E0000}"/>
    <cellStyle name="Comma 3 24 2" xfId="16146" xr:uid="{00000000-0005-0000-0000-0000563E0000}"/>
    <cellStyle name="Comma 3 24 3" xfId="16147" xr:uid="{00000000-0005-0000-0000-0000573E0000}"/>
    <cellStyle name="Comma 3 25" xfId="16148" xr:uid="{00000000-0005-0000-0000-0000583E0000}"/>
    <cellStyle name="Comma 3 25 2" xfId="16149" xr:uid="{00000000-0005-0000-0000-0000593E0000}"/>
    <cellStyle name="Comma 3 25 3" xfId="16150" xr:uid="{00000000-0005-0000-0000-00005A3E0000}"/>
    <cellStyle name="Comma 3 26" xfId="16151" xr:uid="{00000000-0005-0000-0000-00005B3E0000}"/>
    <cellStyle name="Comma 3 26 2" xfId="16152" xr:uid="{00000000-0005-0000-0000-00005C3E0000}"/>
    <cellStyle name="Comma 3 26 3" xfId="16153" xr:uid="{00000000-0005-0000-0000-00005D3E0000}"/>
    <cellStyle name="Comma 3 27" xfId="16154" xr:uid="{00000000-0005-0000-0000-00005E3E0000}"/>
    <cellStyle name="Comma 3 27 2" xfId="16155" xr:uid="{00000000-0005-0000-0000-00005F3E0000}"/>
    <cellStyle name="Comma 3 27 3" xfId="16156" xr:uid="{00000000-0005-0000-0000-0000603E0000}"/>
    <cellStyle name="Comma 3 28" xfId="16157" xr:uid="{00000000-0005-0000-0000-0000613E0000}"/>
    <cellStyle name="Comma 3 28 2" xfId="16158" xr:uid="{00000000-0005-0000-0000-0000623E0000}"/>
    <cellStyle name="Comma 3 28 2 2" xfId="16159" xr:uid="{00000000-0005-0000-0000-0000633E0000}"/>
    <cellStyle name="Comma 3 28 2 3" xfId="16160" xr:uid="{00000000-0005-0000-0000-0000643E0000}"/>
    <cellStyle name="Comma 3 28 2 4" xfId="16161" xr:uid="{00000000-0005-0000-0000-0000653E0000}"/>
    <cellStyle name="Comma 3 29" xfId="16162" xr:uid="{00000000-0005-0000-0000-0000663E0000}"/>
    <cellStyle name="Comma 3 29 2" xfId="16163" xr:uid="{00000000-0005-0000-0000-0000673E0000}"/>
    <cellStyle name="Comma 3 29 3" xfId="16164" xr:uid="{00000000-0005-0000-0000-0000683E0000}"/>
    <cellStyle name="Comma 3 3" xfId="55" xr:uid="{00000000-0005-0000-0000-0000693E0000}"/>
    <cellStyle name="Comma 3 3 2" xfId="16165" xr:uid="{00000000-0005-0000-0000-00006A3E0000}"/>
    <cellStyle name="Comma 3 3 3" xfId="16166" xr:uid="{00000000-0005-0000-0000-00006B3E0000}"/>
    <cellStyle name="Comma 3 30" xfId="16167" xr:uid="{00000000-0005-0000-0000-00006C3E0000}"/>
    <cellStyle name="Comma 3 30 2" xfId="16168" xr:uid="{00000000-0005-0000-0000-00006D3E0000}"/>
    <cellStyle name="Comma 3 30 3" xfId="16169" xr:uid="{00000000-0005-0000-0000-00006E3E0000}"/>
    <cellStyle name="Comma 3 31" xfId="16170" xr:uid="{00000000-0005-0000-0000-00006F3E0000}"/>
    <cellStyle name="Comma 3 31 2" xfId="16171" xr:uid="{00000000-0005-0000-0000-0000703E0000}"/>
    <cellStyle name="Comma 3 31 3" xfId="16172" xr:uid="{00000000-0005-0000-0000-0000713E0000}"/>
    <cellStyle name="Comma 3 32" xfId="16173" xr:uid="{00000000-0005-0000-0000-0000723E0000}"/>
    <cellStyle name="Comma 3 32 2" xfId="16174" xr:uid="{00000000-0005-0000-0000-0000733E0000}"/>
    <cellStyle name="Comma 3 32 3" xfId="16175" xr:uid="{00000000-0005-0000-0000-0000743E0000}"/>
    <cellStyle name="Comma 3 33" xfId="16176" xr:uid="{00000000-0005-0000-0000-0000753E0000}"/>
    <cellStyle name="Comma 3 33 2" xfId="16177" xr:uid="{00000000-0005-0000-0000-0000763E0000}"/>
    <cellStyle name="Comma 3 33 3" xfId="16178" xr:uid="{00000000-0005-0000-0000-0000773E0000}"/>
    <cellStyle name="Comma 3 34" xfId="16179" xr:uid="{00000000-0005-0000-0000-0000783E0000}"/>
    <cellStyle name="Comma 3 34 2" xfId="16180" xr:uid="{00000000-0005-0000-0000-0000793E0000}"/>
    <cellStyle name="Comma 3 34 3" xfId="16181" xr:uid="{00000000-0005-0000-0000-00007A3E0000}"/>
    <cellStyle name="Comma 3 35" xfId="16182" xr:uid="{00000000-0005-0000-0000-00007B3E0000}"/>
    <cellStyle name="Comma 3 35 2" xfId="16183" xr:uid="{00000000-0005-0000-0000-00007C3E0000}"/>
    <cellStyle name="Comma 3 35 3" xfId="16184" xr:uid="{00000000-0005-0000-0000-00007D3E0000}"/>
    <cellStyle name="Comma 3 36" xfId="16185" xr:uid="{00000000-0005-0000-0000-00007E3E0000}"/>
    <cellStyle name="Comma 3 36 2" xfId="16186" xr:uid="{00000000-0005-0000-0000-00007F3E0000}"/>
    <cellStyle name="Comma 3 36 3" xfId="16187" xr:uid="{00000000-0005-0000-0000-0000803E0000}"/>
    <cellStyle name="Comma 3 37" xfId="16188" xr:uid="{00000000-0005-0000-0000-0000813E0000}"/>
    <cellStyle name="Comma 3 37 2" xfId="16189" xr:uid="{00000000-0005-0000-0000-0000823E0000}"/>
    <cellStyle name="Comma 3 37 3" xfId="16190" xr:uid="{00000000-0005-0000-0000-0000833E0000}"/>
    <cellStyle name="Comma 3 38" xfId="16191" xr:uid="{00000000-0005-0000-0000-0000843E0000}"/>
    <cellStyle name="Comma 3 38 2" xfId="16192" xr:uid="{00000000-0005-0000-0000-0000853E0000}"/>
    <cellStyle name="Comma 3 38 3" xfId="16193" xr:uid="{00000000-0005-0000-0000-0000863E0000}"/>
    <cellStyle name="Comma 3 39" xfId="16194" xr:uid="{00000000-0005-0000-0000-0000873E0000}"/>
    <cellStyle name="Comma 3 4" xfId="16195" xr:uid="{00000000-0005-0000-0000-0000883E0000}"/>
    <cellStyle name="Comma 3 4 2" xfId="16196" xr:uid="{00000000-0005-0000-0000-0000893E0000}"/>
    <cellStyle name="Comma 3 4 3" xfId="16197" xr:uid="{00000000-0005-0000-0000-00008A3E0000}"/>
    <cellStyle name="Comma 3 40" xfId="16198" xr:uid="{00000000-0005-0000-0000-00008B3E0000}"/>
    <cellStyle name="Comma 3 41" xfId="16199" xr:uid="{00000000-0005-0000-0000-00008C3E0000}"/>
    <cellStyle name="Comma 3 42" xfId="16200" xr:uid="{00000000-0005-0000-0000-00008D3E0000}"/>
    <cellStyle name="Comma 3 43" xfId="55567" xr:uid="{00000000-0005-0000-0000-00008E3E0000}"/>
    <cellStyle name="Comma 3 5" xfId="16201" xr:uid="{00000000-0005-0000-0000-00008F3E0000}"/>
    <cellStyle name="Comma 3 5 2" xfId="16202" xr:uid="{00000000-0005-0000-0000-0000903E0000}"/>
    <cellStyle name="Comma 3 5 3" xfId="16203" xr:uid="{00000000-0005-0000-0000-0000913E0000}"/>
    <cellStyle name="Comma 3 6" xfId="16204" xr:uid="{00000000-0005-0000-0000-0000923E0000}"/>
    <cellStyle name="Comma 3 6 2" xfId="16205" xr:uid="{00000000-0005-0000-0000-0000933E0000}"/>
    <cellStyle name="Comma 3 6 3" xfId="16206" xr:uid="{00000000-0005-0000-0000-0000943E0000}"/>
    <cellStyle name="Comma 3 7" xfId="16207" xr:uid="{00000000-0005-0000-0000-0000953E0000}"/>
    <cellStyle name="Comma 3 7 2" xfId="16208" xr:uid="{00000000-0005-0000-0000-0000963E0000}"/>
    <cellStyle name="Comma 3 7 3" xfId="16209" xr:uid="{00000000-0005-0000-0000-0000973E0000}"/>
    <cellStyle name="Comma 3 8" xfId="16210" xr:uid="{00000000-0005-0000-0000-0000983E0000}"/>
    <cellStyle name="Comma 3 8 2" xfId="16211" xr:uid="{00000000-0005-0000-0000-0000993E0000}"/>
    <cellStyle name="Comma 3 8 3" xfId="16212" xr:uid="{00000000-0005-0000-0000-00009A3E0000}"/>
    <cellStyle name="Comma 3 9" xfId="16213" xr:uid="{00000000-0005-0000-0000-00009B3E0000}"/>
    <cellStyle name="Comma 3 9 2" xfId="16214" xr:uid="{00000000-0005-0000-0000-00009C3E0000}"/>
    <cellStyle name="Comma 3 9 3" xfId="16215" xr:uid="{00000000-0005-0000-0000-00009D3E0000}"/>
    <cellStyle name="Comma 4" xfId="15" xr:uid="{00000000-0005-0000-0000-00009E3E0000}"/>
    <cellStyle name="Comma 4 2" xfId="16216" xr:uid="{00000000-0005-0000-0000-00009F3E0000}"/>
    <cellStyle name="Comma 4 2 2" xfId="16217" xr:uid="{00000000-0005-0000-0000-0000A03E0000}"/>
    <cellStyle name="Comma 4 2 3" xfId="55571" xr:uid="{00000000-0005-0000-0000-0000A13E0000}"/>
    <cellStyle name="Comma 4 3" xfId="16218" xr:uid="{00000000-0005-0000-0000-0000A23E0000}"/>
    <cellStyle name="Comma 4 4" xfId="16219" xr:uid="{00000000-0005-0000-0000-0000A33E0000}"/>
    <cellStyle name="Comma 4 5" xfId="16220" xr:uid="{00000000-0005-0000-0000-0000A43E0000}"/>
    <cellStyle name="Comma 4 6" xfId="55568" xr:uid="{00000000-0005-0000-0000-0000A53E0000}"/>
    <cellStyle name="Comma 5" xfId="16221" xr:uid="{00000000-0005-0000-0000-0000A63E0000}"/>
    <cellStyle name="Comma 5 2" xfId="16222" xr:uid="{00000000-0005-0000-0000-0000A73E0000}"/>
    <cellStyle name="Comma 5 2 2" xfId="16223" xr:uid="{00000000-0005-0000-0000-0000A83E0000}"/>
    <cellStyle name="Comma 5 3" xfId="16224" xr:uid="{00000000-0005-0000-0000-0000A93E0000}"/>
    <cellStyle name="Comma 5 3 2" xfId="16225" xr:uid="{00000000-0005-0000-0000-0000AA3E0000}"/>
    <cellStyle name="Comma 6" xfId="16226" xr:uid="{00000000-0005-0000-0000-0000AB3E0000}"/>
    <cellStyle name="Comma 6 2" xfId="55574" xr:uid="{00000000-0005-0000-0000-0000AC3E0000}"/>
    <cellStyle name="Comma 7" xfId="16227" xr:uid="{00000000-0005-0000-0000-0000AD3E0000}"/>
    <cellStyle name="Comma 7 2" xfId="55575" xr:uid="{00000000-0005-0000-0000-0000AE3E0000}"/>
    <cellStyle name="Comma 8" xfId="16228" xr:uid="{00000000-0005-0000-0000-0000AF3E0000}"/>
    <cellStyle name="Comma 8 2" xfId="55576" xr:uid="{00000000-0005-0000-0000-0000B03E0000}"/>
    <cellStyle name="Comma 9" xfId="55564" xr:uid="{00000000-0005-0000-0000-0000B13E0000}"/>
    <cellStyle name="Comma 9 2" xfId="16229" xr:uid="{00000000-0005-0000-0000-0000B23E0000}"/>
    <cellStyle name="Comma 9 2 2" xfId="16230" xr:uid="{00000000-0005-0000-0000-0000B33E0000}"/>
    <cellStyle name="Comma 9 3" xfId="16231" xr:uid="{00000000-0005-0000-0000-0000B43E0000}"/>
    <cellStyle name="Currency 2" xfId="42" xr:uid="{00000000-0005-0000-0000-0000B53E0000}"/>
    <cellStyle name="Currency 2 2" xfId="16" xr:uid="{00000000-0005-0000-0000-0000B63E0000}"/>
    <cellStyle name="Currency 2 2 2" xfId="57" xr:uid="{00000000-0005-0000-0000-0000B73E0000}"/>
    <cellStyle name="Currency 2 2 3" xfId="56" xr:uid="{00000000-0005-0000-0000-0000B83E0000}"/>
    <cellStyle name="Currency 2 3" xfId="58" xr:uid="{00000000-0005-0000-0000-0000B93E0000}"/>
    <cellStyle name="Currency 2 4" xfId="59" xr:uid="{00000000-0005-0000-0000-0000BA3E0000}"/>
    <cellStyle name="Currency 2 5" xfId="60" xr:uid="{00000000-0005-0000-0000-0000BB3E0000}"/>
    <cellStyle name="Currency 2 6" xfId="61" xr:uid="{00000000-0005-0000-0000-0000BC3E0000}"/>
    <cellStyle name="Currency 2 7" xfId="55546" xr:uid="{00000000-0005-0000-0000-0000BD3E0000}"/>
    <cellStyle name="Currency 3" xfId="17" xr:uid="{00000000-0005-0000-0000-0000BE3E0000}"/>
    <cellStyle name="Currency 3 2" xfId="62" xr:uid="{00000000-0005-0000-0000-0000BF3E0000}"/>
    <cellStyle name="Currency 3 2 2" xfId="55577" xr:uid="{00000000-0005-0000-0000-0000C03E0000}"/>
    <cellStyle name="Currency 3 3" xfId="16232" xr:uid="{00000000-0005-0000-0000-0000C13E0000}"/>
    <cellStyle name="Currency 3 4" xfId="55569" xr:uid="{00000000-0005-0000-0000-0000C23E0000}"/>
    <cellStyle name="Currency 4" xfId="16233" xr:uid="{00000000-0005-0000-0000-0000C33E0000}"/>
    <cellStyle name="Currency 4 2" xfId="16234" xr:uid="{00000000-0005-0000-0000-0000C43E0000}"/>
    <cellStyle name="Currency 4 3" xfId="55578" xr:uid="{00000000-0005-0000-0000-0000C53E0000}"/>
    <cellStyle name="Currency 5" xfId="16235" xr:uid="{00000000-0005-0000-0000-0000C63E0000}"/>
    <cellStyle name="Currency 6" xfId="55565" xr:uid="{00000000-0005-0000-0000-0000C73E0000}"/>
    <cellStyle name="Currency 7" xfId="9" xr:uid="{00000000-0005-0000-0000-0000C83E0000}"/>
    <cellStyle name="Emphasis 1" xfId="16236" xr:uid="{00000000-0005-0000-0000-0000C93E0000}"/>
    <cellStyle name="Emphasis 2" xfId="16237" xr:uid="{00000000-0005-0000-0000-0000CA3E0000}"/>
    <cellStyle name="Emphasis 3" xfId="16238" xr:uid="{00000000-0005-0000-0000-0000CB3E0000}"/>
    <cellStyle name="Euro" xfId="39" xr:uid="{00000000-0005-0000-0000-0000CC3E0000}"/>
    <cellStyle name="Euro 2" xfId="16239" xr:uid="{00000000-0005-0000-0000-0000CD3E0000}"/>
    <cellStyle name="Euro 2 10" xfId="16240" xr:uid="{00000000-0005-0000-0000-0000CE3E0000}"/>
    <cellStyle name="Euro 2 2" xfId="16241" xr:uid="{00000000-0005-0000-0000-0000CF3E0000}"/>
    <cellStyle name="Euro 2 3" xfId="16242" xr:uid="{00000000-0005-0000-0000-0000D03E0000}"/>
    <cellStyle name="Euro 2 4" xfId="16243" xr:uid="{00000000-0005-0000-0000-0000D13E0000}"/>
    <cellStyle name="Euro 2 5" xfId="16244" xr:uid="{00000000-0005-0000-0000-0000D23E0000}"/>
    <cellStyle name="Euro 2 6" xfId="16245" xr:uid="{00000000-0005-0000-0000-0000D33E0000}"/>
    <cellStyle name="Euro 2 7" xfId="16246" xr:uid="{00000000-0005-0000-0000-0000D43E0000}"/>
    <cellStyle name="Euro 2 8" xfId="16247" xr:uid="{00000000-0005-0000-0000-0000D53E0000}"/>
    <cellStyle name="Euro 2 9" xfId="16248" xr:uid="{00000000-0005-0000-0000-0000D63E0000}"/>
    <cellStyle name="Explanatory Text" xfId="2" builtinId="53"/>
    <cellStyle name="Explanatory Text 10" xfId="16249" xr:uid="{00000000-0005-0000-0000-0000D83E0000}"/>
    <cellStyle name="Explanatory Text 10 2" xfId="16250" xr:uid="{00000000-0005-0000-0000-0000D93E0000}"/>
    <cellStyle name="Explanatory Text 10 3" xfId="16251" xr:uid="{00000000-0005-0000-0000-0000DA3E0000}"/>
    <cellStyle name="Explanatory Text 11" xfId="16252" xr:uid="{00000000-0005-0000-0000-0000DB3E0000}"/>
    <cellStyle name="Explanatory Text 11 2" xfId="16253" xr:uid="{00000000-0005-0000-0000-0000DC3E0000}"/>
    <cellStyle name="Explanatory Text 11 3" xfId="16254" xr:uid="{00000000-0005-0000-0000-0000DD3E0000}"/>
    <cellStyle name="Explanatory Text 12" xfId="16255" xr:uid="{00000000-0005-0000-0000-0000DE3E0000}"/>
    <cellStyle name="Explanatory Text 12 10" xfId="16256" xr:uid="{00000000-0005-0000-0000-0000DF3E0000}"/>
    <cellStyle name="Explanatory Text 12 10 2" xfId="16257" xr:uid="{00000000-0005-0000-0000-0000E03E0000}"/>
    <cellStyle name="Explanatory Text 12 11" xfId="16258" xr:uid="{00000000-0005-0000-0000-0000E13E0000}"/>
    <cellStyle name="Explanatory Text 12 11 2" xfId="16259" xr:uid="{00000000-0005-0000-0000-0000E23E0000}"/>
    <cellStyle name="Explanatory Text 12 12" xfId="16260" xr:uid="{00000000-0005-0000-0000-0000E33E0000}"/>
    <cellStyle name="Explanatory Text 12 12 2" xfId="16261" xr:uid="{00000000-0005-0000-0000-0000E43E0000}"/>
    <cellStyle name="Explanatory Text 12 13" xfId="16262" xr:uid="{00000000-0005-0000-0000-0000E53E0000}"/>
    <cellStyle name="Explanatory Text 12 13 2" xfId="16263" xr:uid="{00000000-0005-0000-0000-0000E63E0000}"/>
    <cellStyle name="Explanatory Text 12 14" xfId="16264" xr:uid="{00000000-0005-0000-0000-0000E73E0000}"/>
    <cellStyle name="Explanatory Text 12 14 2" xfId="16265" xr:uid="{00000000-0005-0000-0000-0000E83E0000}"/>
    <cellStyle name="Explanatory Text 12 15" xfId="16266" xr:uid="{00000000-0005-0000-0000-0000E93E0000}"/>
    <cellStyle name="Explanatory Text 12 15 2" xfId="16267" xr:uid="{00000000-0005-0000-0000-0000EA3E0000}"/>
    <cellStyle name="Explanatory Text 12 16" xfId="16268" xr:uid="{00000000-0005-0000-0000-0000EB3E0000}"/>
    <cellStyle name="Explanatory Text 12 16 2" xfId="16269" xr:uid="{00000000-0005-0000-0000-0000EC3E0000}"/>
    <cellStyle name="Explanatory Text 12 17" xfId="16270" xr:uid="{00000000-0005-0000-0000-0000ED3E0000}"/>
    <cellStyle name="Explanatory Text 12 17 2" xfId="16271" xr:uid="{00000000-0005-0000-0000-0000EE3E0000}"/>
    <cellStyle name="Explanatory Text 12 18" xfId="16272" xr:uid="{00000000-0005-0000-0000-0000EF3E0000}"/>
    <cellStyle name="Explanatory Text 12 18 2" xfId="16273" xr:uid="{00000000-0005-0000-0000-0000F03E0000}"/>
    <cellStyle name="Explanatory Text 12 19" xfId="16274" xr:uid="{00000000-0005-0000-0000-0000F13E0000}"/>
    <cellStyle name="Explanatory Text 12 19 2" xfId="16275" xr:uid="{00000000-0005-0000-0000-0000F23E0000}"/>
    <cellStyle name="Explanatory Text 12 2" xfId="16276" xr:uid="{00000000-0005-0000-0000-0000F33E0000}"/>
    <cellStyle name="Explanatory Text 12 2 2" xfId="16277" xr:uid="{00000000-0005-0000-0000-0000F43E0000}"/>
    <cellStyle name="Explanatory Text 12 20" xfId="16278" xr:uid="{00000000-0005-0000-0000-0000F53E0000}"/>
    <cellStyle name="Explanatory Text 12 20 2" xfId="16279" xr:uid="{00000000-0005-0000-0000-0000F63E0000}"/>
    <cellStyle name="Explanatory Text 12 21" xfId="16280" xr:uid="{00000000-0005-0000-0000-0000F73E0000}"/>
    <cellStyle name="Explanatory Text 12 21 2" xfId="16281" xr:uid="{00000000-0005-0000-0000-0000F83E0000}"/>
    <cellStyle name="Explanatory Text 12 22" xfId="16282" xr:uid="{00000000-0005-0000-0000-0000F93E0000}"/>
    <cellStyle name="Explanatory Text 12 22 2" xfId="16283" xr:uid="{00000000-0005-0000-0000-0000FA3E0000}"/>
    <cellStyle name="Explanatory Text 12 23" xfId="16284" xr:uid="{00000000-0005-0000-0000-0000FB3E0000}"/>
    <cellStyle name="Explanatory Text 12 23 2" xfId="16285" xr:uid="{00000000-0005-0000-0000-0000FC3E0000}"/>
    <cellStyle name="Explanatory Text 12 24" xfId="16286" xr:uid="{00000000-0005-0000-0000-0000FD3E0000}"/>
    <cellStyle name="Explanatory Text 12 24 2" xfId="16287" xr:uid="{00000000-0005-0000-0000-0000FE3E0000}"/>
    <cellStyle name="Explanatory Text 12 25" xfId="16288" xr:uid="{00000000-0005-0000-0000-0000FF3E0000}"/>
    <cellStyle name="Explanatory Text 12 25 2" xfId="16289" xr:uid="{00000000-0005-0000-0000-0000003F0000}"/>
    <cellStyle name="Explanatory Text 12 26" xfId="16290" xr:uid="{00000000-0005-0000-0000-0000013F0000}"/>
    <cellStyle name="Explanatory Text 12 26 2" xfId="16291" xr:uid="{00000000-0005-0000-0000-0000023F0000}"/>
    <cellStyle name="Explanatory Text 12 27" xfId="16292" xr:uid="{00000000-0005-0000-0000-0000033F0000}"/>
    <cellStyle name="Explanatory Text 12 27 2" xfId="16293" xr:uid="{00000000-0005-0000-0000-0000043F0000}"/>
    <cellStyle name="Explanatory Text 12 28" xfId="16294" xr:uid="{00000000-0005-0000-0000-0000053F0000}"/>
    <cellStyle name="Explanatory Text 12 28 2" xfId="16295" xr:uid="{00000000-0005-0000-0000-0000063F0000}"/>
    <cellStyle name="Explanatory Text 12 29" xfId="16296" xr:uid="{00000000-0005-0000-0000-0000073F0000}"/>
    <cellStyle name="Explanatory Text 12 29 2" xfId="16297" xr:uid="{00000000-0005-0000-0000-0000083F0000}"/>
    <cellStyle name="Explanatory Text 12 3" xfId="16298" xr:uid="{00000000-0005-0000-0000-0000093F0000}"/>
    <cellStyle name="Explanatory Text 12 3 2" xfId="16299" xr:uid="{00000000-0005-0000-0000-00000A3F0000}"/>
    <cellStyle name="Explanatory Text 12 30" xfId="16300" xr:uid="{00000000-0005-0000-0000-00000B3F0000}"/>
    <cellStyle name="Explanatory Text 12 30 2" xfId="16301" xr:uid="{00000000-0005-0000-0000-00000C3F0000}"/>
    <cellStyle name="Explanatory Text 12 31" xfId="16302" xr:uid="{00000000-0005-0000-0000-00000D3F0000}"/>
    <cellStyle name="Explanatory Text 12 4" xfId="16303" xr:uid="{00000000-0005-0000-0000-00000E3F0000}"/>
    <cellStyle name="Explanatory Text 12 4 2" xfId="16304" xr:uid="{00000000-0005-0000-0000-00000F3F0000}"/>
    <cellStyle name="Explanatory Text 12 5" xfId="16305" xr:uid="{00000000-0005-0000-0000-0000103F0000}"/>
    <cellStyle name="Explanatory Text 12 5 2" xfId="16306" xr:uid="{00000000-0005-0000-0000-0000113F0000}"/>
    <cellStyle name="Explanatory Text 12 6" xfId="16307" xr:uid="{00000000-0005-0000-0000-0000123F0000}"/>
    <cellStyle name="Explanatory Text 12 6 2" xfId="16308" xr:uid="{00000000-0005-0000-0000-0000133F0000}"/>
    <cellStyle name="Explanatory Text 12 7" xfId="16309" xr:uid="{00000000-0005-0000-0000-0000143F0000}"/>
    <cellStyle name="Explanatory Text 12 7 2" xfId="16310" xr:uid="{00000000-0005-0000-0000-0000153F0000}"/>
    <cellStyle name="Explanatory Text 12 8" xfId="16311" xr:uid="{00000000-0005-0000-0000-0000163F0000}"/>
    <cellStyle name="Explanatory Text 12 8 2" xfId="16312" xr:uid="{00000000-0005-0000-0000-0000173F0000}"/>
    <cellStyle name="Explanatory Text 12 9" xfId="16313" xr:uid="{00000000-0005-0000-0000-0000183F0000}"/>
    <cellStyle name="Explanatory Text 12 9 2" xfId="16314" xr:uid="{00000000-0005-0000-0000-0000193F0000}"/>
    <cellStyle name="Explanatory Text 13" xfId="16315" xr:uid="{00000000-0005-0000-0000-00001A3F0000}"/>
    <cellStyle name="Explanatory Text 13 2" xfId="16316" xr:uid="{00000000-0005-0000-0000-00001B3F0000}"/>
    <cellStyle name="Explanatory Text 14" xfId="16317" xr:uid="{00000000-0005-0000-0000-00001C3F0000}"/>
    <cellStyle name="Explanatory Text 14 2" xfId="16318" xr:uid="{00000000-0005-0000-0000-00001D3F0000}"/>
    <cellStyle name="Explanatory Text 15" xfId="16319" xr:uid="{00000000-0005-0000-0000-00001E3F0000}"/>
    <cellStyle name="Explanatory Text 15 2" xfId="16320" xr:uid="{00000000-0005-0000-0000-00001F3F0000}"/>
    <cellStyle name="Explanatory Text 16" xfId="16321" xr:uid="{00000000-0005-0000-0000-0000203F0000}"/>
    <cellStyle name="Explanatory Text 16 2" xfId="16322" xr:uid="{00000000-0005-0000-0000-0000213F0000}"/>
    <cellStyle name="Explanatory Text 17" xfId="16323" xr:uid="{00000000-0005-0000-0000-0000223F0000}"/>
    <cellStyle name="Explanatory Text 18" xfId="16324" xr:uid="{00000000-0005-0000-0000-0000233F0000}"/>
    <cellStyle name="Explanatory Text 19" xfId="16325" xr:uid="{00000000-0005-0000-0000-0000243F0000}"/>
    <cellStyle name="Explanatory Text 2" xfId="16326" xr:uid="{00000000-0005-0000-0000-0000253F0000}"/>
    <cellStyle name="Explanatory Text 2 10" xfId="16327" xr:uid="{00000000-0005-0000-0000-0000263F0000}"/>
    <cellStyle name="Explanatory Text 2 10 2" xfId="16328" xr:uid="{00000000-0005-0000-0000-0000273F0000}"/>
    <cellStyle name="Explanatory Text 2 11" xfId="16329" xr:uid="{00000000-0005-0000-0000-0000283F0000}"/>
    <cellStyle name="Explanatory Text 2 11 2" xfId="16330" xr:uid="{00000000-0005-0000-0000-0000293F0000}"/>
    <cellStyle name="Explanatory Text 2 12" xfId="16331" xr:uid="{00000000-0005-0000-0000-00002A3F0000}"/>
    <cellStyle name="Explanatory Text 2 13" xfId="16332" xr:uid="{00000000-0005-0000-0000-00002B3F0000}"/>
    <cellStyle name="Explanatory Text 2 14" xfId="16333" xr:uid="{00000000-0005-0000-0000-00002C3F0000}"/>
    <cellStyle name="Explanatory Text 2 15" xfId="16334" xr:uid="{00000000-0005-0000-0000-00002D3F0000}"/>
    <cellStyle name="Explanatory Text 2 16" xfId="16335" xr:uid="{00000000-0005-0000-0000-00002E3F0000}"/>
    <cellStyle name="Explanatory Text 2 17" xfId="16336" xr:uid="{00000000-0005-0000-0000-00002F3F0000}"/>
    <cellStyle name="Explanatory Text 2 18" xfId="16337" xr:uid="{00000000-0005-0000-0000-0000303F0000}"/>
    <cellStyle name="Explanatory Text 2 19" xfId="16338" xr:uid="{00000000-0005-0000-0000-0000313F0000}"/>
    <cellStyle name="Explanatory Text 2 2" xfId="16339" xr:uid="{00000000-0005-0000-0000-0000323F0000}"/>
    <cellStyle name="Explanatory Text 2 2 2" xfId="16340" xr:uid="{00000000-0005-0000-0000-0000333F0000}"/>
    <cellStyle name="Explanatory Text 2 2 3" xfId="16341" xr:uid="{00000000-0005-0000-0000-0000343F0000}"/>
    <cellStyle name="Explanatory Text 2 20" xfId="16342" xr:uid="{00000000-0005-0000-0000-0000353F0000}"/>
    <cellStyle name="Explanatory Text 2 21" xfId="16343" xr:uid="{00000000-0005-0000-0000-0000363F0000}"/>
    <cellStyle name="Explanatory Text 2 22" xfId="16344" xr:uid="{00000000-0005-0000-0000-0000373F0000}"/>
    <cellStyle name="Explanatory Text 2 23" xfId="16345" xr:uid="{00000000-0005-0000-0000-0000383F0000}"/>
    <cellStyle name="Explanatory Text 2 24" xfId="16346" xr:uid="{00000000-0005-0000-0000-0000393F0000}"/>
    <cellStyle name="Explanatory Text 2 3" xfId="16347" xr:uid="{00000000-0005-0000-0000-00003A3F0000}"/>
    <cellStyle name="Explanatory Text 2 3 2" xfId="16348" xr:uid="{00000000-0005-0000-0000-00003B3F0000}"/>
    <cellStyle name="Explanatory Text 2 3 3" xfId="16349" xr:uid="{00000000-0005-0000-0000-00003C3F0000}"/>
    <cellStyle name="Explanatory Text 2 4" xfId="16350" xr:uid="{00000000-0005-0000-0000-00003D3F0000}"/>
    <cellStyle name="Explanatory Text 2 4 2" xfId="16351" xr:uid="{00000000-0005-0000-0000-00003E3F0000}"/>
    <cellStyle name="Explanatory Text 2 4 3" xfId="16352" xr:uid="{00000000-0005-0000-0000-00003F3F0000}"/>
    <cellStyle name="Explanatory Text 2 5" xfId="16353" xr:uid="{00000000-0005-0000-0000-0000403F0000}"/>
    <cellStyle name="Explanatory Text 2 5 2" xfId="16354" xr:uid="{00000000-0005-0000-0000-0000413F0000}"/>
    <cellStyle name="Explanatory Text 2 5 3" xfId="16355" xr:uid="{00000000-0005-0000-0000-0000423F0000}"/>
    <cellStyle name="Explanatory Text 2 6" xfId="16356" xr:uid="{00000000-0005-0000-0000-0000433F0000}"/>
    <cellStyle name="Explanatory Text 2 6 2" xfId="16357" xr:uid="{00000000-0005-0000-0000-0000443F0000}"/>
    <cellStyle name="Explanatory Text 2 6 3" xfId="16358" xr:uid="{00000000-0005-0000-0000-0000453F0000}"/>
    <cellStyle name="Explanatory Text 2 7" xfId="16359" xr:uid="{00000000-0005-0000-0000-0000463F0000}"/>
    <cellStyle name="Explanatory Text 2 7 2" xfId="16360" xr:uid="{00000000-0005-0000-0000-0000473F0000}"/>
    <cellStyle name="Explanatory Text 2 7 3" xfId="16361" xr:uid="{00000000-0005-0000-0000-0000483F0000}"/>
    <cellStyle name="Explanatory Text 2 8" xfId="16362" xr:uid="{00000000-0005-0000-0000-0000493F0000}"/>
    <cellStyle name="Explanatory Text 2 8 2" xfId="16363" xr:uid="{00000000-0005-0000-0000-00004A3F0000}"/>
    <cellStyle name="Explanatory Text 2 8 3" xfId="16364" xr:uid="{00000000-0005-0000-0000-00004B3F0000}"/>
    <cellStyle name="Explanatory Text 2 9" xfId="16365" xr:uid="{00000000-0005-0000-0000-00004C3F0000}"/>
    <cellStyle name="Explanatory Text 20" xfId="16366" xr:uid="{00000000-0005-0000-0000-00004D3F0000}"/>
    <cellStyle name="Explanatory Text 21" xfId="16367" xr:uid="{00000000-0005-0000-0000-00004E3F0000}"/>
    <cellStyle name="Explanatory Text 22" xfId="16368" xr:uid="{00000000-0005-0000-0000-00004F3F0000}"/>
    <cellStyle name="Explanatory Text 23" xfId="16369" xr:uid="{00000000-0005-0000-0000-0000503F0000}"/>
    <cellStyle name="Explanatory Text 24" xfId="16370" xr:uid="{00000000-0005-0000-0000-0000513F0000}"/>
    <cellStyle name="Explanatory Text 25" xfId="16371" xr:uid="{00000000-0005-0000-0000-0000523F0000}"/>
    <cellStyle name="Explanatory Text 26" xfId="16372" xr:uid="{00000000-0005-0000-0000-0000533F0000}"/>
    <cellStyle name="Explanatory Text 27" xfId="16373" xr:uid="{00000000-0005-0000-0000-0000543F0000}"/>
    <cellStyle name="Explanatory Text 28" xfId="16374" xr:uid="{00000000-0005-0000-0000-0000553F0000}"/>
    <cellStyle name="Explanatory Text 29" xfId="16375" xr:uid="{00000000-0005-0000-0000-0000563F0000}"/>
    <cellStyle name="Explanatory Text 3" xfId="16376" xr:uid="{00000000-0005-0000-0000-0000573F0000}"/>
    <cellStyle name="Explanatory Text 3 2" xfId="16377" xr:uid="{00000000-0005-0000-0000-0000583F0000}"/>
    <cellStyle name="Explanatory Text 3 2 2" xfId="16378" xr:uid="{00000000-0005-0000-0000-0000593F0000}"/>
    <cellStyle name="Explanatory Text 3 3" xfId="16379" xr:uid="{00000000-0005-0000-0000-00005A3F0000}"/>
    <cellStyle name="Explanatory Text 3 4" xfId="16380" xr:uid="{00000000-0005-0000-0000-00005B3F0000}"/>
    <cellStyle name="Explanatory Text 4" xfId="16381" xr:uid="{00000000-0005-0000-0000-00005C3F0000}"/>
    <cellStyle name="Explanatory Text 4 2" xfId="16382" xr:uid="{00000000-0005-0000-0000-00005D3F0000}"/>
    <cellStyle name="Explanatory Text 4 2 2" xfId="16383" xr:uid="{00000000-0005-0000-0000-00005E3F0000}"/>
    <cellStyle name="Explanatory Text 4 3" xfId="16384" xr:uid="{00000000-0005-0000-0000-00005F3F0000}"/>
    <cellStyle name="Explanatory Text 4 4" xfId="16385" xr:uid="{00000000-0005-0000-0000-0000603F0000}"/>
    <cellStyle name="Explanatory Text 5" xfId="16386" xr:uid="{00000000-0005-0000-0000-0000613F0000}"/>
    <cellStyle name="Explanatory Text 5 2" xfId="16387" xr:uid="{00000000-0005-0000-0000-0000623F0000}"/>
    <cellStyle name="Explanatory Text 5 2 2" xfId="16388" xr:uid="{00000000-0005-0000-0000-0000633F0000}"/>
    <cellStyle name="Explanatory Text 5 3" xfId="16389" xr:uid="{00000000-0005-0000-0000-0000643F0000}"/>
    <cellStyle name="Explanatory Text 5 4" xfId="16390" xr:uid="{00000000-0005-0000-0000-0000653F0000}"/>
    <cellStyle name="Explanatory Text 6" xfId="16391" xr:uid="{00000000-0005-0000-0000-0000663F0000}"/>
    <cellStyle name="Explanatory Text 6 2" xfId="16392" xr:uid="{00000000-0005-0000-0000-0000673F0000}"/>
    <cellStyle name="Explanatory Text 6 2 2" xfId="16393" xr:uid="{00000000-0005-0000-0000-0000683F0000}"/>
    <cellStyle name="Explanatory Text 6 3" xfId="16394" xr:uid="{00000000-0005-0000-0000-0000693F0000}"/>
    <cellStyle name="Explanatory Text 6 3 2" xfId="16395" xr:uid="{00000000-0005-0000-0000-00006A3F0000}"/>
    <cellStyle name="Explanatory Text 6 4" xfId="16396" xr:uid="{00000000-0005-0000-0000-00006B3F0000}"/>
    <cellStyle name="Explanatory Text 6 5" xfId="16397" xr:uid="{00000000-0005-0000-0000-00006C3F0000}"/>
    <cellStyle name="Explanatory Text 6 6" xfId="16398" xr:uid="{00000000-0005-0000-0000-00006D3F0000}"/>
    <cellStyle name="Explanatory Text 7" xfId="16399" xr:uid="{00000000-0005-0000-0000-00006E3F0000}"/>
    <cellStyle name="Explanatory Text 7 10" xfId="16400" xr:uid="{00000000-0005-0000-0000-00006F3F0000}"/>
    <cellStyle name="Explanatory Text 7 10 2" xfId="16401" xr:uid="{00000000-0005-0000-0000-0000703F0000}"/>
    <cellStyle name="Explanatory Text 7 11" xfId="16402" xr:uid="{00000000-0005-0000-0000-0000713F0000}"/>
    <cellStyle name="Explanatory Text 7 11 2" xfId="16403" xr:uid="{00000000-0005-0000-0000-0000723F0000}"/>
    <cellStyle name="Explanatory Text 7 12" xfId="16404" xr:uid="{00000000-0005-0000-0000-0000733F0000}"/>
    <cellStyle name="Explanatory Text 7 13" xfId="16405" xr:uid="{00000000-0005-0000-0000-0000743F0000}"/>
    <cellStyle name="Explanatory Text 7 2" xfId="16406" xr:uid="{00000000-0005-0000-0000-0000753F0000}"/>
    <cellStyle name="Explanatory Text 7 2 2" xfId="16407" xr:uid="{00000000-0005-0000-0000-0000763F0000}"/>
    <cellStyle name="Explanatory Text 7 3" xfId="16408" xr:uid="{00000000-0005-0000-0000-0000773F0000}"/>
    <cellStyle name="Explanatory Text 7 3 2" xfId="16409" xr:uid="{00000000-0005-0000-0000-0000783F0000}"/>
    <cellStyle name="Explanatory Text 7 4" xfId="16410" xr:uid="{00000000-0005-0000-0000-0000793F0000}"/>
    <cellStyle name="Explanatory Text 7 4 2" xfId="16411" xr:uid="{00000000-0005-0000-0000-00007A3F0000}"/>
    <cellStyle name="Explanatory Text 7 5" xfId="16412" xr:uid="{00000000-0005-0000-0000-00007B3F0000}"/>
    <cellStyle name="Explanatory Text 7 5 2" xfId="16413" xr:uid="{00000000-0005-0000-0000-00007C3F0000}"/>
    <cellStyle name="Explanatory Text 7 6" xfId="16414" xr:uid="{00000000-0005-0000-0000-00007D3F0000}"/>
    <cellStyle name="Explanatory Text 7 6 2" xfId="16415" xr:uid="{00000000-0005-0000-0000-00007E3F0000}"/>
    <cellStyle name="Explanatory Text 7 7" xfId="16416" xr:uid="{00000000-0005-0000-0000-00007F3F0000}"/>
    <cellStyle name="Explanatory Text 7 7 2" xfId="16417" xr:uid="{00000000-0005-0000-0000-0000803F0000}"/>
    <cellStyle name="Explanatory Text 7 8" xfId="16418" xr:uid="{00000000-0005-0000-0000-0000813F0000}"/>
    <cellStyle name="Explanatory Text 7 8 2" xfId="16419" xr:uid="{00000000-0005-0000-0000-0000823F0000}"/>
    <cellStyle name="Explanatory Text 7 9" xfId="16420" xr:uid="{00000000-0005-0000-0000-0000833F0000}"/>
    <cellStyle name="Explanatory Text 7 9 2" xfId="16421" xr:uid="{00000000-0005-0000-0000-0000843F0000}"/>
    <cellStyle name="Explanatory Text 8" xfId="16422" xr:uid="{00000000-0005-0000-0000-0000853F0000}"/>
    <cellStyle name="Explanatory Text 8 2" xfId="16423" xr:uid="{00000000-0005-0000-0000-0000863F0000}"/>
    <cellStyle name="Explanatory Text 8 3" xfId="16424" xr:uid="{00000000-0005-0000-0000-0000873F0000}"/>
    <cellStyle name="Explanatory Text 9" xfId="16425" xr:uid="{00000000-0005-0000-0000-0000883F0000}"/>
    <cellStyle name="Explanatory Text 9 2" xfId="16426" xr:uid="{00000000-0005-0000-0000-0000893F0000}"/>
    <cellStyle name="Explanatory Text 9 3" xfId="16427" xr:uid="{00000000-0005-0000-0000-00008A3F0000}"/>
    <cellStyle name="Good 10" xfId="16428" xr:uid="{00000000-0005-0000-0000-00008B3F0000}"/>
    <cellStyle name="Good 10 2" xfId="16429" xr:uid="{00000000-0005-0000-0000-00008C3F0000}"/>
    <cellStyle name="Good 10 3" xfId="16430" xr:uid="{00000000-0005-0000-0000-00008D3F0000}"/>
    <cellStyle name="Good 11" xfId="16431" xr:uid="{00000000-0005-0000-0000-00008E3F0000}"/>
    <cellStyle name="Good 11 2" xfId="16432" xr:uid="{00000000-0005-0000-0000-00008F3F0000}"/>
    <cellStyle name="Good 11 3" xfId="16433" xr:uid="{00000000-0005-0000-0000-0000903F0000}"/>
    <cellStyle name="Good 12" xfId="16434" xr:uid="{00000000-0005-0000-0000-0000913F0000}"/>
    <cellStyle name="Good 12 10" xfId="16435" xr:uid="{00000000-0005-0000-0000-0000923F0000}"/>
    <cellStyle name="Good 12 10 2" xfId="16436" xr:uid="{00000000-0005-0000-0000-0000933F0000}"/>
    <cellStyle name="Good 12 11" xfId="16437" xr:uid="{00000000-0005-0000-0000-0000943F0000}"/>
    <cellStyle name="Good 12 11 2" xfId="16438" xr:uid="{00000000-0005-0000-0000-0000953F0000}"/>
    <cellStyle name="Good 12 12" xfId="16439" xr:uid="{00000000-0005-0000-0000-0000963F0000}"/>
    <cellStyle name="Good 12 12 2" xfId="16440" xr:uid="{00000000-0005-0000-0000-0000973F0000}"/>
    <cellStyle name="Good 12 13" xfId="16441" xr:uid="{00000000-0005-0000-0000-0000983F0000}"/>
    <cellStyle name="Good 12 13 2" xfId="16442" xr:uid="{00000000-0005-0000-0000-0000993F0000}"/>
    <cellStyle name="Good 12 14" xfId="16443" xr:uid="{00000000-0005-0000-0000-00009A3F0000}"/>
    <cellStyle name="Good 12 14 2" xfId="16444" xr:uid="{00000000-0005-0000-0000-00009B3F0000}"/>
    <cellStyle name="Good 12 15" xfId="16445" xr:uid="{00000000-0005-0000-0000-00009C3F0000}"/>
    <cellStyle name="Good 12 15 2" xfId="16446" xr:uid="{00000000-0005-0000-0000-00009D3F0000}"/>
    <cellStyle name="Good 12 16" xfId="16447" xr:uid="{00000000-0005-0000-0000-00009E3F0000}"/>
    <cellStyle name="Good 12 16 2" xfId="16448" xr:uid="{00000000-0005-0000-0000-00009F3F0000}"/>
    <cellStyle name="Good 12 17" xfId="16449" xr:uid="{00000000-0005-0000-0000-0000A03F0000}"/>
    <cellStyle name="Good 12 17 2" xfId="16450" xr:uid="{00000000-0005-0000-0000-0000A13F0000}"/>
    <cellStyle name="Good 12 18" xfId="16451" xr:uid="{00000000-0005-0000-0000-0000A23F0000}"/>
    <cellStyle name="Good 12 18 2" xfId="16452" xr:uid="{00000000-0005-0000-0000-0000A33F0000}"/>
    <cellStyle name="Good 12 19" xfId="16453" xr:uid="{00000000-0005-0000-0000-0000A43F0000}"/>
    <cellStyle name="Good 12 19 2" xfId="16454" xr:uid="{00000000-0005-0000-0000-0000A53F0000}"/>
    <cellStyle name="Good 12 2" xfId="16455" xr:uid="{00000000-0005-0000-0000-0000A63F0000}"/>
    <cellStyle name="Good 12 2 2" xfId="16456" xr:uid="{00000000-0005-0000-0000-0000A73F0000}"/>
    <cellStyle name="Good 12 20" xfId="16457" xr:uid="{00000000-0005-0000-0000-0000A83F0000}"/>
    <cellStyle name="Good 12 20 2" xfId="16458" xr:uid="{00000000-0005-0000-0000-0000A93F0000}"/>
    <cellStyle name="Good 12 21" xfId="16459" xr:uid="{00000000-0005-0000-0000-0000AA3F0000}"/>
    <cellStyle name="Good 12 21 2" xfId="16460" xr:uid="{00000000-0005-0000-0000-0000AB3F0000}"/>
    <cellStyle name="Good 12 22" xfId="16461" xr:uid="{00000000-0005-0000-0000-0000AC3F0000}"/>
    <cellStyle name="Good 12 22 2" xfId="16462" xr:uid="{00000000-0005-0000-0000-0000AD3F0000}"/>
    <cellStyle name="Good 12 23" xfId="16463" xr:uid="{00000000-0005-0000-0000-0000AE3F0000}"/>
    <cellStyle name="Good 12 23 2" xfId="16464" xr:uid="{00000000-0005-0000-0000-0000AF3F0000}"/>
    <cellStyle name="Good 12 24" xfId="16465" xr:uid="{00000000-0005-0000-0000-0000B03F0000}"/>
    <cellStyle name="Good 12 24 2" xfId="16466" xr:uid="{00000000-0005-0000-0000-0000B13F0000}"/>
    <cellStyle name="Good 12 25" xfId="16467" xr:uid="{00000000-0005-0000-0000-0000B23F0000}"/>
    <cellStyle name="Good 12 25 2" xfId="16468" xr:uid="{00000000-0005-0000-0000-0000B33F0000}"/>
    <cellStyle name="Good 12 26" xfId="16469" xr:uid="{00000000-0005-0000-0000-0000B43F0000}"/>
    <cellStyle name="Good 12 26 2" xfId="16470" xr:uid="{00000000-0005-0000-0000-0000B53F0000}"/>
    <cellStyle name="Good 12 27" xfId="16471" xr:uid="{00000000-0005-0000-0000-0000B63F0000}"/>
    <cellStyle name="Good 12 27 2" xfId="16472" xr:uid="{00000000-0005-0000-0000-0000B73F0000}"/>
    <cellStyle name="Good 12 28" xfId="16473" xr:uid="{00000000-0005-0000-0000-0000B83F0000}"/>
    <cellStyle name="Good 12 28 2" xfId="16474" xr:uid="{00000000-0005-0000-0000-0000B93F0000}"/>
    <cellStyle name="Good 12 29" xfId="16475" xr:uid="{00000000-0005-0000-0000-0000BA3F0000}"/>
    <cellStyle name="Good 12 29 2" xfId="16476" xr:uid="{00000000-0005-0000-0000-0000BB3F0000}"/>
    <cellStyle name="Good 12 3" xfId="16477" xr:uid="{00000000-0005-0000-0000-0000BC3F0000}"/>
    <cellStyle name="Good 12 3 2" xfId="16478" xr:uid="{00000000-0005-0000-0000-0000BD3F0000}"/>
    <cellStyle name="Good 12 30" xfId="16479" xr:uid="{00000000-0005-0000-0000-0000BE3F0000}"/>
    <cellStyle name="Good 12 30 2" xfId="16480" xr:uid="{00000000-0005-0000-0000-0000BF3F0000}"/>
    <cellStyle name="Good 12 31" xfId="16481" xr:uid="{00000000-0005-0000-0000-0000C03F0000}"/>
    <cellStyle name="Good 12 4" xfId="16482" xr:uid="{00000000-0005-0000-0000-0000C13F0000}"/>
    <cellStyle name="Good 12 4 2" xfId="16483" xr:uid="{00000000-0005-0000-0000-0000C23F0000}"/>
    <cellStyle name="Good 12 5" xfId="16484" xr:uid="{00000000-0005-0000-0000-0000C33F0000}"/>
    <cellStyle name="Good 12 5 2" xfId="16485" xr:uid="{00000000-0005-0000-0000-0000C43F0000}"/>
    <cellStyle name="Good 12 6" xfId="16486" xr:uid="{00000000-0005-0000-0000-0000C53F0000}"/>
    <cellStyle name="Good 12 6 2" xfId="16487" xr:uid="{00000000-0005-0000-0000-0000C63F0000}"/>
    <cellStyle name="Good 12 7" xfId="16488" xr:uid="{00000000-0005-0000-0000-0000C73F0000}"/>
    <cellStyle name="Good 12 7 2" xfId="16489" xr:uid="{00000000-0005-0000-0000-0000C83F0000}"/>
    <cellStyle name="Good 12 8" xfId="16490" xr:uid="{00000000-0005-0000-0000-0000C93F0000}"/>
    <cellStyle name="Good 12 8 2" xfId="16491" xr:uid="{00000000-0005-0000-0000-0000CA3F0000}"/>
    <cellStyle name="Good 12 9" xfId="16492" xr:uid="{00000000-0005-0000-0000-0000CB3F0000}"/>
    <cellStyle name="Good 12 9 2" xfId="16493" xr:uid="{00000000-0005-0000-0000-0000CC3F0000}"/>
    <cellStyle name="Good 13" xfId="16494" xr:uid="{00000000-0005-0000-0000-0000CD3F0000}"/>
    <cellStyle name="Good 13 2" xfId="16495" xr:uid="{00000000-0005-0000-0000-0000CE3F0000}"/>
    <cellStyle name="Good 14" xfId="16496" xr:uid="{00000000-0005-0000-0000-0000CF3F0000}"/>
    <cellStyle name="Good 14 2" xfId="16497" xr:uid="{00000000-0005-0000-0000-0000D03F0000}"/>
    <cellStyle name="Good 15" xfId="16498" xr:uid="{00000000-0005-0000-0000-0000D13F0000}"/>
    <cellStyle name="Good 15 2" xfId="16499" xr:uid="{00000000-0005-0000-0000-0000D23F0000}"/>
    <cellStyle name="Good 16" xfId="16500" xr:uid="{00000000-0005-0000-0000-0000D33F0000}"/>
    <cellStyle name="Good 16 2" xfId="16501" xr:uid="{00000000-0005-0000-0000-0000D43F0000}"/>
    <cellStyle name="Good 17" xfId="16502" xr:uid="{00000000-0005-0000-0000-0000D53F0000}"/>
    <cellStyle name="Good 18" xfId="16503" xr:uid="{00000000-0005-0000-0000-0000D63F0000}"/>
    <cellStyle name="Good 19" xfId="16504" xr:uid="{00000000-0005-0000-0000-0000D73F0000}"/>
    <cellStyle name="Good 2" xfId="16505" xr:uid="{00000000-0005-0000-0000-0000D83F0000}"/>
    <cellStyle name="Good 2 10" xfId="16506" xr:uid="{00000000-0005-0000-0000-0000D93F0000}"/>
    <cellStyle name="Good 2 10 2" xfId="16507" xr:uid="{00000000-0005-0000-0000-0000DA3F0000}"/>
    <cellStyle name="Good 2 11" xfId="16508" xr:uid="{00000000-0005-0000-0000-0000DB3F0000}"/>
    <cellStyle name="Good 2 11 2" xfId="16509" xr:uid="{00000000-0005-0000-0000-0000DC3F0000}"/>
    <cellStyle name="Good 2 12" xfId="16510" xr:uid="{00000000-0005-0000-0000-0000DD3F0000}"/>
    <cellStyle name="Good 2 13" xfId="16511" xr:uid="{00000000-0005-0000-0000-0000DE3F0000}"/>
    <cellStyle name="Good 2 14" xfId="16512" xr:uid="{00000000-0005-0000-0000-0000DF3F0000}"/>
    <cellStyle name="Good 2 15" xfId="16513" xr:uid="{00000000-0005-0000-0000-0000E03F0000}"/>
    <cellStyle name="Good 2 16" xfId="16514" xr:uid="{00000000-0005-0000-0000-0000E13F0000}"/>
    <cellStyle name="Good 2 17" xfId="16515" xr:uid="{00000000-0005-0000-0000-0000E23F0000}"/>
    <cellStyle name="Good 2 18" xfId="16516" xr:uid="{00000000-0005-0000-0000-0000E33F0000}"/>
    <cellStyle name="Good 2 19" xfId="16517" xr:uid="{00000000-0005-0000-0000-0000E43F0000}"/>
    <cellStyle name="Good 2 2" xfId="16518" xr:uid="{00000000-0005-0000-0000-0000E53F0000}"/>
    <cellStyle name="Good 2 2 2" xfId="16519" xr:uid="{00000000-0005-0000-0000-0000E63F0000}"/>
    <cellStyle name="Good 2 2 3" xfId="16520" xr:uid="{00000000-0005-0000-0000-0000E73F0000}"/>
    <cellStyle name="Good 2 20" xfId="16521" xr:uid="{00000000-0005-0000-0000-0000E83F0000}"/>
    <cellStyle name="Good 2 21" xfId="16522" xr:uid="{00000000-0005-0000-0000-0000E93F0000}"/>
    <cellStyle name="Good 2 22" xfId="16523" xr:uid="{00000000-0005-0000-0000-0000EA3F0000}"/>
    <cellStyle name="Good 2 23" xfId="16524" xr:uid="{00000000-0005-0000-0000-0000EB3F0000}"/>
    <cellStyle name="Good 2 24" xfId="16525" xr:uid="{00000000-0005-0000-0000-0000EC3F0000}"/>
    <cellStyle name="Good 2 25" xfId="16526" xr:uid="{00000000-0005-0000-0000-0000ED3F0000}"/>
    <cellStyle name="Good 2 3" xfId="16527" xr:uid="{00000000-0005-0000-0000-0000EE3F0000}"/>
    <cellStyle name="Good 2 3 2" xfId="16528" xr:uid="{00000000-0005-0000-0000-0000EF3F0000}"/>
    <cellStyle name="Good 2 3 3" xfId="16529" xr:uid="{00000000-0005-0000-0000-0000F03F0000}"/>
    <cellStyle name="Good 2 4" xfId="16530" xr:uid="{00000000-0005-0000-0000-0000F13F0000}"/>
    <cellStyle name="Good 2 4 2" xfId="16531" xr:uid="{00000000-0005-0000-0000-0000F23F0000}"/>
    <cellStyle name="Good 2 4 3" xfId="16532" xr:uid="{00000000-0005-0000-0000-0000F33F0000}"/>
    <cellStyle name="Good 2 5" xfId="16533" xr:uid="{00000000-0005-0000-0000-0000F43F0000}"/>
    <cellStyle name="Good 2 5 2" xfId="16534" xr:uid="{00000000-0005-0000-0000-0000F53F0000}"/>
    <cellStyle name="Good 2 5 3" xfId="16535" xr:uid="{00000000-0005-0000-0000-0000F63F0000}"/>
    <cellStyle name="Good 2 6" xfId="16536" xr:uid="{00000000-0005-0000-0000-0000F73F0000}"/>
    <cellStyle name="Good 2 6 2" xfId="16537" xr:uid="{00000000-0005-0000-0000-0000F83F0000}"/>
    <cellStyle name="Good 2 6 3" xfId="16538" xr:uid="{00000000-0005-0000-0000-0000F93F0000}"/>
    <cellStyle name="Good 2 7" xfId="16539" xr:uid="{00000000-0005-0000-0000-0000FA3F0000}"/>
    <cellStyle name="Good 2 7 2" xfId="16540" xr:uid="{00000000-0005-0000-0000-0000FB3F0000}"/>
    <cellStyle name="Good 2 7 3" xfId="16541" xr:uid="{00000000-0005-0000-0000-0000FC3F0000}"/>
    <cellStyle name="Good 2 8" xfId="16542" xr:uid="{00000000-0005-0000-0000-0000FD3F0000}"/>
    <cellStyle name="Good 2 8 2" xfId="16543" xr:uid="{00000000-0005-0000-0000-0000FE3F0000}"/>
    <cellStyle name="Good 2 8 3" xfId="16544" xr:uid="{00000000-0005-0000-0000-0000FF3F0000}"/>
    <cellStyle name="Good 2 9" xfId="16545" xr:uid="{00000000-0005-0000-0000-000000400000}"/>
    <cellStyle name="Good 20" xfId="16546" xr:uid="{00000000-0005-0000-0000-000001400000}"/>
    <cellStyle name="Good 21" xfId="16547" xr:uid="{00000000-0005-0000-0000-000002400000}"/>
    <cellStyle name="Good 22" xfId="16548" xr:uid="{00000000-0005-0000-0000-000003400000}"/>
    <cellStyle name="Good 23" xfId="16549" xr:uid="{00000000-0005-0000-0000-000004400000}"/>
    <cellStyle name="Good 24" xfId="16550" xr:uid="{00000000-0005-0000-0000-000005400000}"/>
    <cellStyle name="Good 25" xfId="16551" xr:uid="{00000000-0005-0000-0000-000006400000}"/>
    <cellStyle name="Good 26" xfId="16552" xr:uid="{00000000-0005-0000-0000-000007400000}"/>
    <cellStyle name="Good 27" xfId="16553" xr:uid="{00000000-0005-0000-0000-000008400000}"/>
    <cellStyle name="Good 28" xfId="16554" xr:uid="{00000000-0005-0000-0000-000009400000}"/>
    <cellStyle name="Good 29" xfId="16555" xr:uid="{00000000-0005-0000-0000-00000A400000}"/>
    <cellStyle name="Good 3" xfId="16556" xr:uid="{00000000-0005-0000-0000-00000B400000}"/>
    <cellStyle name="Good 3 2" xfId="16557" xr:uid="{00000000-0005-0000-0000-00000C400000}"/>
    <cellStyle name="Good 3 2 2" xfId="16558" xr:uid="{00000000-0005-0000-0000-00000D400000}"/>
    <cellStyle name="Good 3 3" xfId="16559" xr:uid="{00000000-0005-0000-0000-00000E400000}"/>
    <cellStyle name="Good 3 4" xfId="16560" xr:uid="{00000000-0005-0000-0000-00000F400000}"/>
    <cellStyle name="Good 30" xfId="16561" xr:uid="{00000000-0005-0000-0000-000010400000}"/>
    <cellStyle name="Good 4" xfId="16562" xr:uid="{00000000-0005-0000-0000-000011400000}"/>
    <cellStyle name="Good 4 2" xfId="16563" xr:uid="{00000000-0005-0000-0000-000012400000}"/>
    <cellStyle name="Good 4 2 2" xfId="16564" xr:uid="{00000000-0005-0000-0000-000013400000}"/>
    <cellStyle name="Good 4 3" xfId="16565" xr:uid="{00000000-0005-0000-0000-000014400000}"/>
    <cellStyle name="Good 4 4" xfId="16566" xr:uid="{00000000-0005-0000-0000-000015400000}"/>
    <cellStyle name="Good 5" xfId="16567" xr:uid="{00000000-0005-0000-0000-000016400000}"/>
    <cellStyle name="Good 5 2" xfId="16568" xr:uid="{00000000-0005-0000-0000-000017400000}"/>
    <cellStyle name="Good 5 2 2" xfId="16569" xr:uid="{00000000-0005-0000-0000-000018400000}"/>
    <cellStyle name="Good 5 3" xfId="16570" xr:uid="{00000000-0005-0000-0000-000019400000}"/>
    <cellStyle name="Good 5 4" xfId="16571" xr:uid="{00000000-0005-0000-0000-00001A400000}"/>
    <cellStyle name="Good 6" xfId="16572" xr:uid="{00000000-0005-0000-0000-00001B400000}"/>
    <cellStyle name="Good 6 2" xfId="16573" xr:uid="{00000000-0005-0000-0000-00001C400000}"/>
    <cellStyle name="Good 6 2 2" xfId="16574" xr:uid="{00000000-0005-0000-0000-00001D400000}"/>
    <cellStyle name="Good 6 3" xfId="16575" xr:uid="{00000000-0005-0000-0000-00001E400000}"/>
    <cellStyle name="Good 6 3 2" xfId="16576" xr:uid="{00000000-0005-0000-0000-00001F400000}"/>
    <cellStyle name="Good 6 4" xfId="16577" xr:uid="{00000000-0005-0000-0000-000020400000}"/>
    <cellStyle name="Good 6 5" xfId="16578" xr:uid="{00000000-0005-0000-0000-000021400000}"/>
    <cellStyle name="Good 6 6" xfId="16579" xr:uid="{00000000-0005-0000-0000-000022400000}"/>
    <cellStyle name="Good 7" xfId="16580" xr:uid="{00000000-0005-0000-0000-000023400000}"/>
    <cellStyle name="Good 7 10" xfId="16581" xr:uid="{00000000-0005-0000-0000-000024400000}"/>
    <cellStyle name="Good 7 10 2" xfId="16582" xr:uid="{00000000-0005-0000-0000-000025400000}"/>
    <cellStyle name="Good 7 11" xfId="16583" xr:uid="{00000000-0005-0000-0000-000026400000}"/>
    <cellStyle name="Good 7 11 2" xfId="16584" xr:uid="{00000000-0005-0000-0000-000027400000}"/>
    <cellStyle name="Good 7 12" xfId="16585" xr:uid="{00000000-0005-0000-0000-000028400000}"/>
    <cellStyle name="Good 7 13" xfId="16586" xr:uid="{00000000-0005-0000-0000-000029400000}"/>
    <cellStyle name="Good 7 2" xfId="16587" xr:uid="{00000000-0005-0000-0000-00002A400000}"/>
    <cellStyle name="Good 7 2 2" xfId="16588" xr:uid="{00000000-0005-0000-0000-00002B400000}"/>
    <cellStyle name="Good 7 3" xfId="16589" xr:uid="{00000000-0005-0000-0000-00002C400000}"/>
    <cellStyle name="Good 7 3 2" xfId="16590" xr:uid="{00000000-0005-0000-0000-00002D400000}"/>
    <cellStyle name="Good 7 4" xfId="16591" xr:uid="{00000000-0005-0000-0000-00002E400000}"/>
    <cellStyle name="Good 7 4 2" xfId="16592" xr:uid="{00000000-0005-0000-0000-00002F400000}"/>
    <cellStyle name="Good 7 5" xfId="16593" xr:uid="{00000000-0005-0000-0000-000030400000}"/>
    <cellStyle name="Good 7 5 2" xfId="16594" xr:uid="{00000000-0005-0000-0000-000031400000}"/>
    <cellStyle name="Good 7 6" xfId="16595" xr:uid="{00000000-0005-0000-0000-000032400000}"/>
    <cellStyle name="Good 7 6 2" xfId="16596" xr:uid="{00000000-0005-0000-0000-000033400000}"/>
    <cellStyle name="Good 7 7" xfId="16597" xr:uid="{00000000-0005-0000-0000-000034400000}"/>
    <cellStyle name="Good 7 7 2" xfId="16598" xr:uid="{00000000-0005-0000-0000-000035400000}"/>
    <cellStyle name="Good 7 8" xfId="16599" xr:uid="{00000000-0005-0000-0000-000036400000}"/>
    <cellStyle name="Good 7 8 2" xfId="16600" xr:uid="{00000000-0005-0000-0000-000037400000}"/>
    <cellStyle name="Good 7 9" xfId="16601" xr:uid="{00000000-0005-0000-0000-000038400000}"/>
    <cellStyle name="Good 7 9 2" xfId="16602" xr:uid="{00000000-0005-0000-0000-000039400000}"/>
    <cellStyle name="Good 8" xfId="16603" xr:uid="{00000000-0005-0000-0000-00003A400000}"/>
    <cellStyle name="Good 8 2" xfId="16604" xr:uid="{00000000-0005-0000-0000-00003B400000}"/>
    <cellStyle name="Good 8 3" xfId="16605" xr:uid="{00000000-0005-0000-0000-00003C400000}"/>
    <cellStyle name="Good 9" xfId="16606" xr:uid="{00000000-0005-0000-0000-00003D400000}"/>
    <cellStyle name="Good 9 2" xfId="16607" xr:uid="{00000000-0005-0000-0000-00003E400000}"/>
    <cellStyle name="Good 9 3" xfId="16608" xr:uid="{00000000-0005-0000-0000-00003F400000}"/>
    <cellStyle name="Heading 1 10" xfId="16609" xr:uid="{00000000-0005-0000-0000-000040400000}"/>
    <cellStyle name="Heading 1 10 2" xfId="16610" xr:uid="{00000000-0005-0000-0000-000041400000}"/>
    <cellStyle name="Heading 1 10 3" xfId="16611" xr:uid="{00000000-0005-0000-0000-000042400000}"/>
    <cellStyle name="Heading 1 11" xfId="16612" xr:uid="{00000000-0005-0000-0000-000043400000}"/>
    <cellStyle name="Heading 1 11 2" xfId="16613" xr:uid="{00000000-0005-0000-0000-000044400000}"/>
    <cellStyle name="Heading 1 11 3" xfId="16614" xr:uid="{00000000-0005-0000-0000-000045400000}"/>
    <cellStyle name="Heading 1 12" xfId="16615" xr:uid="{00000000-0005-0000-0000-000046400000}"/>
    <cellStyle name="Heading 1 12 10" xfId="16616" xr:uid="{00000000-0005-0000-0000-000047400000}"/>
    <cellStyle name="Heading 1 12 10 2" xfId="16617" xr:uid="{00000000-0005-0000-0000-000048400000}"/>
    <cellStyle name="Heading 1 12 11" xfId="16618" xr:uid="{00000000-0005-0000-0000-000049400000}"/>
    <cellStyle name="Heading 1 12 11 2" xfId="16619" xr:uid="{00000000-0005-0000-0000-00004A400000}"/>
    <cellStyle name="Heading 1 12 12" xfId="16620" xr:uid="{00000000-0005-0000-0000-00004B400000}"/>
    <cellStyle name="Heading 1 12 12 2" xfId="16621" xr:uid="{00000000-0005-0000-0000-00004C400000}"/>
    <cellStyle name="Heading 1 12 13" xfId="16622" xr:uid="{00000000-0005-0000-0000-00004D400000}"/>
    <cellStyle name="Heading 1 12 13 2" xfId="16623" xr:uid="{00000000-0005-0000-0000-00004E400000}"/>
    <cellStyle name="Heading 1 12 14" xfId="16624" xr:uid="{00000000-0005-0000-0000-00004F400000}"/>
    <cellStyle name="Heading 1 12 14 2" xfId="16625" xr:uid="{00000000-0005-0000-0000-000050400000}"/>
    <cellStyle name="Heading 1 12 15" xfId="16626" xr:uid="{00000000-0005-0000-0000-000051400000}"/>
    <cellStyle name="Heading 1 12 15 2" xfId="16627" xr:uid="{00000000-0005-0000-0000-000052400000}"/>
    <cellStyle name="Heading 1 12 16" xfId="16628" xr:uid="{00000000-0005-0000-0000-000053400000}"/>
    <cellStyle name="Heading 1 12 16 2" xfId="16629" xr:uid="{00000000-0005-0000-0000-000054400000}"/>
    <cellStyle name="Heading 1 12 17" xfId="16630" xr:uid="{00000000-0005-0000-0000-000055400000}"/>
    <cellStyle name="Heading 1 12 17 2" xfId="16631" xr:uid="{00000000-0005-0000-0000-000056400000}"/>
    <cellStyle name="Heading 1 12 18" xfId="16632" xr:uid="{00000000-0005-0000-0000-000057400000}"/>
    <cellStyle name="Heading 1 12 18 2" xfId="16633" xr:uid="{00000000-0005-0000-0000-000058400000}"/>
    <cellStyle name="Heading 1 12 19" xfId="16634" xr:uid="{00000000-0005-0000-0000-000059400000}"/>
    <cellStyle name="Heading 1 12 19 2" xfId="16635" xr:uid="{00000000-0005-0000-0000-00005A400000}"/>
    <cellStyle name="Heading 1 12 2" xfId="16636" xr:uid="{00000000-0005-0000-0000-00005B400000}"/>
    <cellStyle name="Heading 1 12 2 2" xfId="16637" xr:uid="{00000000-0005-0000-0000-00005C400000}"/>
    <cellStyle name="Heading 1 12 20" xfId="16638" xr:uid="{00000000-0005-0000-0000-00005D400000}"/>
    <cellStyle name="Heading 1 12 20 2" xfId="16639" xr:uid="{00000000-0005-0000-0000-00005E400000}"/>
    <cellStyle name="Heading 1 12 21" xfId="16640" xr:uid="{00000000-0005-0000-0000-00005F400000}"/>
    <cellStyle name="Heading 1 12 21 2" xfId="16641" xr:uid="{00000000-0005-0000-0000-000060400000}"/>
    <cellStyle name="Heading 1 12 22" xfId="16642" xr:uid="{00000000-0005-0000-0000-000061400000}"/>
    <cellStyle name="Heading 1 12 22 2" xfId="16643" xr:uid="{00000000-0005-0000-0000-000062400000}"/>
    <cellStyle name="Heading 1 12 23" xfId="16644" xr:uid="{00000000-0005-0000-0000-000063400000}"/>
    <cellStyle name="Heading 1 12 23 2" xfId="16645" xr:uid="{00000000-0005-0000-0000-000064400000}"/>
    <cellStyle name="Heading 1 12 24" xfId="16646" xr:uid="{00000000-0005-0000-0000-000065400000}"/>
    <cellStyle name="Heading 1 12 24 2" xfId="16647" xr:uid="{00000000-0005-0000-0000-000066400000}"/>
    <cellStyle name="Heading 1 12 25" xfId="16648" xr:uid="{00000000-0005-0000-0000-000067400000}"/>
    <cellStyle name="Heading 1 12 25 2" xfId="16649" xr:uid="{00000000-0005-0000-0000-000068400000}"/>
    <cellStyle name="Heading 1 12 26" xfId="16650" xr:uid="{00000000-0005-0000-0000-000069400000}"/>
    <cellStyle name="Heading 1 12 26 2" xfId="16651" xr:uid="{00000000-0005-0000-0000-00006A400000}"/>
    <cellStyle name="Heading 1 12 27" xfId="16652" xr:uid="{00000000-0005-0000-0000-00006B400000}"/>
    <cellStyle name="Heading 1 12 27 2" xfId="16653" xr:uid="{00000000-0005-0000-0000-00006C400000}"/>
    <cellStyle name="Heading 1 12 28" xfId="16654" xr:uid="{00000000-0005-0000-0000-00006D400000}"/>
    <cellStyle name="Heading 1 12 28 2" xfId="16655" xr:uid="{00000000-0005-0000-0000-00006E400000}"/>
    <cellStyle name="Heading 1 12 29" xfId="16656" xr:uid="{00000000-0005-0000-0000-00006F400000}"/>
    <cellStyle name="Heading 1 12 29 2" xfId="16657" xr:uid="{00000000-0005-0000-0000-000070400000}"/>
    <cellStyle name="Heading 1 12 3" xfId="16658" xr:uid="{00000000-0005-0000-0000-000071400000}"/>
    <cellStyle name="Heading 1 12 3 2" xfId="16659" xr:uid="{00000000-0005-0000-0000-000072400000}"/>
    <cellStyle name="Heading 1 12 30" xfId="16660" xr:uid="{00000000-0005-0000-0000-000073400000}"/>
    <cellStyle name="Heading 1 12 30 2" xfId="16661" xr:uid="{00000000-0005-0000-0000-000074400000}"/>
    <cellStyle name="Heading 1 12 31" xfId="16662" xr:uid="{00000000-0005-0000-0000-000075400000}"/>
    <cellStyle name="Heading 1 12 4" xfId="16663" xr:uid="{00000000-0005-0000-0000-000076400000}"/>
    <cellStyle name="Heading 1 12 4 2" xfId="16664" xr:uid="{00000000-0005-0000-0000-000077400000}"/>
    <cellStyle name="Heading 1 12 5" xfId="16665" xr:uid="{00000000-0005-0000-0000-000078400000}"/>
    <cellStyle name="Heading 1 12 5 2" xfId="16666" xr:uid="{00000000-0005-0000-0000-000079400000}"/>
    <cellStyle name="Heading 1 12 6" xfId="16667" xr:uid="{00000000-0005-0000-0000-00007A400000}"/>
    <cellStyle name="Heading 1 12 6 2" xfId="16668" xr:uid="{00000000-0005-0000-0000-00007B400000}"/>
    <cellStyle name="Heading 1 12 7" xfId="16669" xr:uid="{00000000-0005-0000-0000-00007C400000}"/>
    <cellStyle name="Heading 1 12 7 2" xfId="16670" xr:uid="{00000000-0005-0000-0000-00007D400000}"/>
    <cellStyle name="Heading 1 12 8" xfId="16671" xr:uid="{00000000-0005-0000-0000-00007E400000}"/>
    <cellStyle name="Heading 1 12 8 2" xfId="16672" xr:uid="{00000000-0005-0000-0000-00007F400000}"/>
    <cellStyle name="Heading 1 12 9" xfId="16673" xr:uid="{00000000-0005-0000-0000-000080400000}"/>
    <cellStyle name="Heading 1 12 9 2" xfId="16674" xr:uid="{00000000-0005-0000-0000-000081400000}"/>
    <cellStyle name="Heading 1 13" xfId="16675" xr:uid="{00000000-0005-0000-0000-000082400000}"/>
    <cellStyle name="Heading 1 13 2" xfId="16676" xr:uid="{00000000-0005-0000-0000-000083400000}"/>
    <cellStyle name="Heading 1 14" xfId="16677" xr:uid="{00000000-0005-0000-0000-000084400000}"/>
    <cellStyle name="Heading 1 14 2" xfId="16678" xr:uid="{00000000-0005-0000-0000-000085400000}"/>
    <cellStyle name="Heading 1 15" xfId="16679" xr:uid="{00000000-0005-0000-0000-000086400000}"/>
    <cellStyle name="Heading 1 15 2" xfId="16680" xr:uid="{00000000-0005-0000-0000-000087400000}"/>
    <cellStyle name="Heading 1 16" xfId="16681" xr:uid="{00000000-0005-0000-0000-000088400000}"/>
    <cellStyle name="Heading 1 16 2" xfId="16682" xr:uid="{00000000-0005-0000-0000-000089400000}"/>
    <cellStyle name="Heading 1 17" xfId="16683" xr:uid="{00000000-0005-0000-0000-00008A400000}"/>
    <cellStyle name="Heading 1 18" xfId="16684" xr:uid="{00000000-0005-0000-0000-00008B400000}"/>
    <cellStyle name="Heading 1 19" xfId="16685" xr:uid="{00000000-0005-0000-0000-00008C400000}"/>
    <cellStyle name="Heading 1 2" xfId="16686" xr:uid="{00000000-0005-0000-0000-00008D400000}"/>
    <cellStyle name="Heading 1 2 10" xfId="16687" xr:uid="{00000000-0005-0000-0000-00008E400000}"/>
    <cellStyle name="Heading 1 2 10 2" xfId="16688" xr:uid="{00000000-0005-0000-0000-00008F400000}"/>
    <cellStyle name="Heading 1 2 11" xfId="16689" xr:uid="{00000000-0005-0000-0000-000090400000}"/>
    <cellStyle name="Heading 1 2 11 2" xfId="16690" xr:uid="{00000000-0005-0000-0000-000091400000}"/>
    <cellStyle name="Heading 1 2 12" xfId="16691" xr:uid="{00000000-0005-0000-0000-000092400000}"/>
    <cellStyle name="Heading 1 2 13" xfId="16692" xr:uid="{00000000-0005-0000-0000-000093400000}"/>
    <cellStyle name="Heading 1 2 14" xfId="16693" xr:uid="{00000000-0005-0000-0000-000094400000}"/>
    <cellStyle name="Heading 1 2 15" xfId="16694" xr:uid="{00000000-0005-0000-0000-000095400000}"/>
    <cellStyle name="Heading 1 2 16" xfId="16695" xr:uid="{00000000-0005-0000-0000-000096400000}"/>
    <cellStyle name="Heading 1 2 17" xfId="16696" xr:uid="{00000000-0005-0000-0000-000097400000}"/>
    <cellStyle name="Heading 1 2 18" xfId="16697" xr:uid="{00000000-0005-0000-0000-000098400000}"/>
    <cellStyle name="Heading 1 2 19" xfId="16698" xr:uid="{00000000-0005-0000-0000-000099400000}"/>
    <cellStyle name="Heading 1 2 2" xfId="16699" xr:uid="{00000000-0005-0000-0000-00009A400000}"/>
    <cellStyle name="Heading 1 2 2 2" xfId="16700" xr:uid="{00000000-0005-0000-0000-00009B400000}"/>
    <cellStyle name="Heading 1 2 2 3" xfId="16701" xr:uid="{00000000-0005-0000-0000-00009C400000}"/>
    <cellStyle name="Heading 1 2 20" xfId="16702" xr:uid="{00000000-0005-0000-0000-00009D400000}"/>
    <cellStyle name="Heading 1 2 21" xfId="16703" xr:uid="{00000000-0005-0000-0000-00009E400000}"/>
    <cellStyle name="Heading 1 2 22" xfId="16704" xr:uid="{00000000-0005-0000-0000-00009F400000}"/>
    <cellStyle name="Heading 1 2 23" xfId="16705" xr:uid="{00000000-0005-0000-0000-0000A0400000}"/>
    <cellStyle name="Heading 1 2 24" xfId="16706" xr:uid="{00000000-0005-0000-0000-0000A1400000}"/>
    <cellStyle name="Heading 1 2 25" xfId="16707" xr:uid="{00000000-0005-0000-0000-0000A2400000}"/>
    <cellStyle name="Heading 1 2 3" xfId="16708" xr:uid="{00000000-0005-0000-0000-0000A3400000}"/>
    <cellStyle name="Heading 1 2 3 2" xfId="16709" xr:uid="{00000000-0005-0000-0000-0000A4400000}"/>
    <cellStyle name="Heading 1 2 3 3" xfId="16710" xr:uid="{00000000-0005-0000-0000-0000A5400000}"/>
    <cellStyle name="Heading 1 2 4" xfId="16711" xr:uid="{00000000-0005-0000-0000-0000A6400000}"/>
    <cellStyle name="Heading 1 2 4 2" xfId="16712" xr:uid="{00000000-0005-0000-0000-0000A7400000}"/>
    <cellStyle name="Heading 1 2 4 3" xfId="16713" xr:uid="{00000000-0005-0000-0000-0000A8400000}"/>
    <cellStyle name="Heading 1 2 5" xfId="16714" xr:uid="{00000000-0005-0000-0000-0000A9400000}"/>
    <cellStyle name="Heading 1 2 5 2" xfId="16715" xr:uid="{00000000-0005-0000-0000-0000AA400000}"/>
    <cellStyle name="Heading 1 2 5 3" xfId="16716" xr:uid="{00000000-0005-0000-0000-0000AB400000}"/>
    <cellStyle name="Heading 1 2 6" xfId="16717" xr:uid="{00000000-0005-0000-0000-0000AC400000}"/>
    <cellStyle name="Heading 1 2 6 2" xfId="16718" xr:uid="{00000000-0005-0000-0000-0000AD400000}"/>
    <cellStyle name="Heading 1 2 6 3" xfId="16719" xr:uid="{00000000-0005-0000-0000-0000AE400000}"/>
    <cellStyle name="Heading 1 2 7" xfId="16720" xr:uid="{00000000-0005-0000-0000-0000AF400000}"/>
    <cellStyle name="Heading 1 2 7 2" xfId="16721" xr:uid="{00000000-0005-0000-0000-0000B0400000}"/>
    <cellStyle name="Heading 1 2 7 3" xfId="16722" xr:uid="{00000000-0005-0000-0000-0000B1400000}"/>
    <cellStyle name="Heading 1 2 8" xfId="16723" xr:uid="{00000000-0005-0000-0000-0000B2400000}"/>
    <cellStyle name="Heading 1 2 8 2" xfId="16724" xr:uid="{00000000-0005-0000-0000-0000B3400000}"/>
    <cellStyle name="Heading 1 2 8 3" xfId="16725" xr:uid="{00000000-0005-0000-0000-0000B4400000}"/>
    <cellStyle name="Heading 1 2 9" xfId="16726" xr:uid="{00000000-0005-0000-0000-0000B5400000}"/>
    <cellStyle name="Heading 1 20" xfId="16727" xr:uid="{00000000-0005-0000-0000-0000B6400000}"/>
    <cellStyle name="Heading 1 21" xfId="16728" xr:uid="{00000000-0005-0000-0000-0000B7400000}"/>
    <cellStyle name="Heading 1 22" xfId="16729" xr:uid="{00000000-0005-0000-0000-0000B8400000}"/>
    <cellStyle name="Heading 1 23" xfId="16730" xr:uid="{00000000-0005-0000-0000-0000B9400000}"/>
    <cellStyle name="Heading 1 24" xfId="16731" xr:uid="{00000000-0005-0000-0000-0000BA400000}"/>
    <cellStyle name="Heading 1 25" xfId="16732" xr:uid="{00000000-0005-0000-0000-0000BB400000}"/>
    <cellStyle name="Heading 1 26" xfId="16733" xr:uid="{00000000-0005-0000-0000-0000BC400000}"/>
    <cellStyle name="Heading 1 27" xfId="16734" xr:uid="{00000000-0005-0000-0000-0000BD400000}"/>
    <cellStyle name="Heading 1 28" xfId="16735" xr:uid="{00000000-0005-0000-0000-0000BE400000}"/>
    <cellStyle name="Heading 1 29" xfId="16736" xr:uid="{00000000-0005-0000-0000-0000BF400000}"/>
    <cellStyle name="Heading 1 3" xfId="16737" xr:uid="{00000000-0005-0000-0000-0000C0400000}"/>
    <cellStyle name="Heading 1 3 2" xfId="16738" xr:uid="{00000000-0005-0000-0000-0000C1400000}"/>
    <cellStyle name="Heading 1 3 2 2" xfId="16739" xr:uid="{00000000-0005-0000-0000-0000C2400000}"/>
    <cellStyle name="Heading 1 3 3" xfId="16740" xr:uid="{00000000-0005-0000-0000-0000C3400000}"/>
    <cellStyle name="Heading 1 3 4" xfId="16741" xr:uid="{00000000-0005-0000-0000-0000C4400000}"/>
    <cellStyle name="Heading 1 30" xfId="16742" xr:uid="{00000000-0005-0000-0000-0000C5400000}"/>
    <cellStyle name="Heading 1 4" xfId="16743" xr:uid="{00000000-0005-0000-0000-0000C6400000}"/>
    <cellStyle name="Heading 1 4 2" xfId="16744" xr:uid="{00000000-0005-0000-0000-0000C7400000}"/>
    <cellStyle name="Heading 1 4 2 2" xfId="16745" xr:uid="{00000000-0005-0000-0000-0000C8400000}"/>
    <cellStyle name="Heading 1 4 3" xfId="16746" xr:uid="{00000000-0005-0000-0000-0000C9400000}"/>
    <cellStyle name="Heading 1 4 4" xfId="16747" xr:uid="{00000000-0005-0000-0000-0000CA400000}"/>
    <cellStyle name="Heading 1 5" xfId="16748" xr:uid="{00000000-0005-0000-0000-0000CB400000}"/>
    <cellStyle name="Heading 1 5 2" xfId="16749" xr:uid="{00000000-0005-0000-0000-0000CC400000}"/>
    <cellStyle name="Heading 1 5 2 2" xfId="16750" xr:uid="{00000000-0005-0000-0000-0000CD400000}"/>
    <cellStyle name="Heading 1 5 3" xfId="16751" xr:uid="{00000000-0005-0000-0000-0000CE400000}"/>
    <cellStyle name="Heading 1 5 4" xfId="16752" xr:uid="{00000000-0005-0000-0000-0000CF400000}"/>
    <cellStyle name="Heading 1 6" xfId="16753" xr:uid="{00000000-0005-0000-0000-0000D0400000}"/>
    <cellStyle name="Heading 1 6 2" xfId="16754" xr:uid="{00000000-0005-0000-0000-0000D1400000}"/>
    <cellStyle name="Heading 1 6 2 2" xfId="16755" xr:uid="{00000000-0005-0000-0000-0000D2400000}"/>
    <cellStyle name="Heading 1 6 3" xfId="16756" xr:uid="{00000000-0005-0000-0000-0000D3400000}"/>
    <cellStyle name="Heading 1 6 3 2" xfId="16757" xr:uid="{00000000-0005-0000-0000-0000D4400000}"/>
    <cellStyle name="Heading 1 6 4" xfId="16758" xr:uid="{00000000-0005-0000-0000-0000D5400000}"/>
    <cellStyle name="Heading 1 6 5" xfId="16759" xr:uid="{00000000-0005-0000-0000-0000D6400000}"/>
    <cellStyle name="Heading 1 6 6" xfId="16760" xr:uid="{00000000-0005-0000-0000-0000D7400000}"/>
    <cellStyle name="Heading 1 7" xfId="16761" xr:uid="{00000000-0005-0000-0000-0000D8400000}"/>
    <cellStyle name="Heading 1 7 10" xfId="16762" xr:uid="{00000000-0005-0000-0000-0000D9400000}"/>
    <cellStyle name="Heading 1 7 10 2" xfId="16763" xr:uid="{00000000-0005-0000-0000-0000DA400000}"/>
    <cellStyle name="Heading 1 7 11" xfId="16764" xr:uid="{00000000-0005-0000-0000-0000DB400000}"/>
    <cellStyle name="Heading 1 7 11 2" xfId="16765" xr:uid="{00000000-0005-0000-0000-0000DC400000}"/>
    <cellStyle name="Heading 1 7 12" xfId="16766" xr:uid="{00000000-0005-0000-0000-0000DD400000}"/>
    <cellStyle name="Heading 1 7 13" xfId="16767" xr:uid="{00000000-0005-0000-0000-0000DE400000}"/>
    <cellStyle name="Heading 1 7 2" xfId="16768" xr:uid="{00000000-0005-0000-0000-0000DF400000}"/>
    <cellStyle name="Heading 1 7 2 2" xfId="16769" xr:uid="{00000000-0005-0000-0000-0000E0400000}"/>
    <cellStyle name="Heading 1 7 3" xfId="16770" xr:uid="{00000000-0005-0000-0000-0000E1400000}"/>
    <cellStyle name="Heading 1 7 3 2" xfId="16771" xr:uid="{00000000-0005-0000-0000-0000E2400000}"/>
    <cellStyle name="Heading 1 7 4" xfId="16772" xr:uid="{00000000-0005-0000-0000-0000E3400000}"/>
    <cellStyle name="Heading 1 7 4 2" xfId="16773" xr:uid="{00000000-0005-0000-0000-0000E4400000}"/>
    <cellStyle name="Heading 1 7 5" xfId="16774" xr:uid="{00000000-0005-0000-0000-0000E5400000}"/>
    <cellStyle name="Heading 1 7 5 2" xfId="16775" xr:uid="{00000000-0005-0000-0000-0000E6400000}"/>
    <cellStyle name="Heading 1 7 6" xfId="16776" xr:uid="{00000000-0005-0000-0000-0000E7400000}"/>
    <cellStyle name="Heading 1 7 6 2" xfId="16777" xr:uid="{00000000-0005-0000-0000-0000E8400000}"/>
    <cellStyle name="Heading 1 7 7" xfId="16778" xr:uid="{00000000-0005-0000-0000-0000E9400000}"/>
    <cellStyle name="Heading 1 7 7 2" xfId="16779" xr:uid="{00000000-0005-0000-0000-0000EA400000}"/>
    <cellStyle name="Heading 1 7 8" xfId="16780" xr:uid="{00000000-0005-0000-0000-0000EB400000}"/>
    <cellStyle name="Heading 1 7 8 2" xfId="16781" xr:uid="{00000000-0005-0000-0000-0000EC400000}"/>
    <cellStyle name="Heading 1 7 9" xfId="16782" xr:uid="{00000000-0005-0000-0000-0000ED400000}"/>
    <cellStyle name="Heading 1 7 9 2" xfId="16783" xr:uid="{00000000-0005-0000-0000-0000EE400000}"/>
    <cellStyle name="Heading 1 8" xfId="16784" xr:uid="{00000000-0005-0000-0000-0000EF400000}"/>
    <cellStyle name="Heading 1 8 2" xfId="16785" xr:uid="{00000000-0005-0000-0000-0000F0400000}"/>
    <cellStyle name="Heading 1 8 3" xfId="16786" xr:uid="{00000000-0005-0000-0000-0000F1400000}"/>
    <cellStyle name="Heading 1 9" xfId="16787" xr:uid="{00000000-0005-0000-0000-0000F2400000}"/>
    <cellStyle name="Heading 1 9 2" xfId="16788" xr:uid="{00000000-0005-0000-0000-0000F3400000}"/>
    <cellStyle name="Heading 1 9 3" xfId="16789" xr:uid="{00000000-0005-0000-0000-0000F4400000}"/>
    <cellStyle name="Heading 2 10" xfId="16790" xr:uid="{00000000-0005-0000-0000-0000F5400000}"/>
    <cellStyle name="Heading 2 10 2" xfId="16791" xr:uid="{00000000-0005-0000-0000-0000F6400000}"/>
    <cellStyle name="Heading 2 10 3" xfId="16792" xr:uid="{00000000-0005-0000-0000-0000F7400000}"/>
    <cellStyle name="Heading 2 11" xfId="16793" xr:uid="{00000000-0005-0000-0000-0000F8400000}"/>
    <cellStyle name="Heading 2 11 2" xfId="16794" xr:uid="{00000000-0005-0000-0000-0000F9400000}"/>
    <cellStyle name="Heading 2 11 3" xfId="16795" xr:uid="{00000000-0005-0000-0000-0000FA400000}"/>
    <cellStyle name="Heading 2 12" xfId="16796" xr:uid="{00000000-0005-0000-0000-0000FB400000}"/>
    <cellStyle name="Heading 2 12 10" xfId="16797" xr:uid="{00000000-0005-0000-0000-0000FC400000}"/>
    <cellStyle name="Heading 2 12 10 2" xfId="16798" xr:uid="{00000000-0005-0000-0000-0000FD400000}"/>
    <cellStyle name="Heading 2 12 11" xfId="16799" xr:uid="{00000000-0005-0000-0000-0000FE400000}"/>
    <cellStyle name="Heading 2 12 11 2" xfId="16800" xr:uid="{00000000-0005-0000-0000-0000FF400000}"/>
    <cellStyle name="Heading 2 12 12" xfId="16801" xr:uid="{00000000-0005-0000-0000-000000410000}"/>
    <cellStyle name="Heading 2 12 12 2" xfId="16802" xr:uid="{00000000-0005-0000-0000-000001410000}"/>
    <cellStyle name="Heading 2 12 13" xfId="16803" xr:uid="{00000000-0005-0000-0000-000002410000}"/>
    <cellStyle name="Heading 2 12 13 2" xfId="16804" xr:uid="{00000000-0005-0000-0000-000003410000}"/>
    <cellStyle name="Heading 2 12 14" xfId="16805" xr:uid="{00000000-0005-0000-0000-000004410000}"/>
    <cellStyle name="Heading 2 12 14 2" xfId="16806" xr:uid="{00000000-0005-0000-0000-000005410000}"/>
    <cellStyle name="Heading 2 12 15" xfId="16807" xr:uid="{00000000-0005-0000-0000-000006410000}"/>
    <cellStyle name="Heading 2 12 15 2" xfId="16808" xr:uid="{00000000-0005-0000-0000-000007410000}"/>
    <cellStyle name="Heading 2 12 16" xfId="16809" xr:uid="{00000000-0005-0000-0000-000008410000}"/>
    <cellStyle name="Heading 2 12 16 2" xfId="16810" xr:uid="{00000000-0005-0000-0000-000009410000}"/>
    <cellStyle name="Heading 2 12 17" xfId="16811" xr:uid="{00000000-0005-0000-0000-00000A410000}"/>
    <cellStyle name="Heading 2 12 17 2" xfId="16812" xr:uid="{00000000-0005-0000-0000-00000B410000}"/>
    <cellStyle name="Heading 2 12 18" xfId="16813" xr:uid="{00000000-0005-0000-0000-00000C410000}"/>
    <cellStyle name="Heading 2 12 18 2" xfId="16814" xr:uid="{00000000-0005-0000-0000-00000D410000}"/>
    <cellStyle name="Heading 2 12 19" xfId="16815" xr:uid="{00000000-0005-0000-0000-00000E410000}"/>
    <cellStyle name="Heading 2 12 19 2" xfId="16816" xr:uid="{00000000-0005-0000-0000-00000F410000}"/>
    <cellStyle name="Heading 2 12 2" xfId="16817" xr:uid="{00000000-0005-0000-0000-000010410000}"/>
    <cellStyle name="Heading 2 12 2 2" xfId="16818" xr:uid="{00000000-0005-0000-0000-000011410000}"/>
    <cellStyle name="Heading 2 12 20" xfId="16819" xr:uid="{00000000-0005-0000-0000-000012410000}"/>
    <cellStyle name="Heading 2 12 20 2" xfId="16820" xr:uid="{00000000-0005-0000-0000-000013410000}"/>
    <cellStyle name="Heading 2 12 21" xfId="16821" xr:uid="{00000000-0005-0000-0000-000014410000}"/>
    <cellStyle name="Heading 2 12 21 2" xfId="16822" xr:uid="{00000000-0005-0000-0000-000015410000}"/>
    <cellStyle name="Heading 2 12 22" xfId="16823" xr:uid="{00000000-0005-0000-0000-000016410000}"/>
    <cellStyle name="Heading 2 12 22 2" xfId="16824" xr:uid="{00000000-0005-0000-0000-000017410000}"/>
    <cellStyle name="Heading 2 12 23" xfId="16825" xr:uid="{00000000-0005-0000-0000-000018410000}"/>
    <cellStyle name="Heading 2 12 23 2" xfId="16826" xr:uid="{00000000-0005-0000-0000-000019410000}"/>
    <cellStyle name="Heading 2 12 24" xfId="16827" xr:uid="{00000000-0005-0000-0000-00001A410000}"/>
    <cellStyle name="Heading 2 12 24 2" xfId="16828" xr:uid="{00000000-0005-0000-0000-00001B410000}"/>
    <cellStyle name="Heading 2 12 25" xfId="16829" xr:uid="{00000000-0005-0000-0000-00001C410000}"/>
    <cellStyle name="Heading 2 12 25 2" xfId="16830" xr:uid="{00000000-0005-0000-0000-00001D410000}"/>
    <cellStyle name="Heading 2 12 26" xfId="16831" xr:uid="{00000000-0005-0000-0000-00001E410000}"/>
    <cellStyle name="Heading 2 12 26 2" xfId="16832" xr:uid="{00000000-0005-0000-0000-00001F410000}"/>
    <cellStyle name="Heading 2 12 27" xfId="16833" xr:uid="{00000000-0005-0000-0000-000020410000}"/>
    <cellStyle name="Heading 2 12 27 2" xfId="16834" xr:uid="{00000000-0005-0000-0000-000021410000}"/>
    <cellStyle name="Heading 2 12 28" xfId="16835" xr:uid="{00000000-0005-0000-0000-000022410000}"/>
    <cellStyle name="Heading 2 12 28 2" xfId="16836" xr:uid="{00000000-0005-0000-0000-000023410000}"/>
    <cellStyle name="Heading 2 12 29" xfId="16837" xr:uid="{00000000-0005-0000-0000-000024410000}"/>
    <cellStyle name="Heading 2 12 29 2" xfId="16838" xr:uid="{00000000-0005-0000-0000-000025410000}"/>
    <cellStyle name="Heading 2 12 3" xfId="16839" xr:uid="{00000000-0005-0000-0000-000026410000}"/>
    <cellStyle name="Heading 2 12 3 2" xfId="16840" xr:uid="{00000000-0005-0000-0000-000027410000}"/>
    <cellStyle name="Heading 2 12 30" xfId="16841" xr:uid="{00000000-0005-0000-0000-000028410000}"/>
    <cellStyle name="Heading 2 12 30 2" xfId="16842" xr:uid="{00000000-0005-0000-0000-000029410000}"/>
    <cellStyle name="Heading 2 12 31" xfId="16843" xr:uid="{00000000-0005-0000-0000-00002A410000}"/>
    <cellStyle name="Heading 2 12 4" xfId="16844" xr:uid="{00000000-0005-0000-0000-00002B410000}"/>
    <cellStyle name="Heading 2 12 4 2" xfId="16845" xr:uid="{00000000-0005-0000-0000-00002C410000}"/>
    <cellStyle name="Heading 2 12 5" xfId="16846" xr:uid="{00000000-0005-0000-0000-00002D410000}"/>
    <cellStyle name="Heading 2 12 5 2" xfId="16847" xr:uid="{00000000-0005-0000-0000-00002E410000}"/>
    <cellStyle name="Heading 2 12 6" xfId="16848" xr:uid="{00000000-0005-0000-0000-00002F410000}"/>
    <cellStyle name="Heading 2 12 6 2" xfId="16849" xr:uid="{00000000-0005-0000-0000-000030410000}"/>
    <cellStyle name="Heading 2 12 7" xfId="16850" xr:uid="{00000000-0005-0000-0000-000031410000}"/>
    <cellStyle name="Heading 2 12 7 2" xfId="16851" xr:uid="{00000000-0005-0000-0000-000032410000}"/>
    <cellStyle name="Heading 2 12 8" xfId="16852" xr:uid="{00000000-0005-0000-0000-000033410000}"/>
    <cellStyle name="Heading 2 12 8 2" xfId="16853" xr:uid="{00000000-0005-0000-0000-000034410000}"/>
    <cellStyle name="Heading 2 12 9" xfId="16854" xr:uid="{00000000-0005-0000-0000-000035410000}"/>
    <cellStyle name="Heading 2 12 9 2" xfId="16855" xr:uid="{00000000-0005-0000-0000-000036410000}"/>
    <cellStyle name="Heading 2 13" xfId="16856" xr:uid="{00000000-0005-0000-0000-000037410000}"/>
    <cellStyle name="Heading 2 13 2" xfId="16857" xr:uid="{00000000-0005-0000-0000-000038410000}"/>
    <cellStyle name="Heading 2 14" xfId="16858" xr:uid="{00000000-0005-0000-0000-000039410000}"/>
    <cellStyle name="Heading 2 14 2" xfId="16859" xr:uid="{00000000-0005-0000-0000-00003A410000}"/>
    <cellStyle name="Heading 2 15" xfId="16860" xr:uid="{00000000-0005-0000-0000-00003B410000}"/>
    <cellStyle name="Heading 2 15 2" xfId="16861" xr:uid="{00000000-0005-0000-0000-00003C410000}"/>
    <cellStyle name="Heading 2 16" xfId="16862" xr:uid="{00000000-0005-0000-0000-00003D410000}"/>
    <cellStyle name="Heading 2 16 2" xfId="16863" xr:uid="{00000000-0005-0000-0000-00003E410000}"/>
    <cellStyle name="Heading 2 17" xfId="16864" xr:uid="{00000000-0005-0000-0000-00003F410000}"/>
    <cellStyle name="Heading 2 18" xfId="16865" xr:uid="{00000000-0005-0000-0000-000040410000}"/>
    <cellStyle name="Heading 2 19" xfId="16866" xr:uid="{00000000-0005-0000-0000-000041410000}"/>
    <cellStyle name="Heading 2 2" xfId="16867" xr:uid="{00000000-0005-0000-0000-000042410000}"/>
    <cellStyle name="Heading 2 2 10" xfId="16868" xr:uid="{00000000-0005-0000-0000-000043410000}"/>
    <cellStyle name="Heading 2 2 10 2" xfId="16869" xr:uid="{00000000-0005-0000-0000-000044410000}"/>
    <cellStyle name="Heading 2 2 11" xfId="16870" xr:uid="{00000000-0005-0000-0000-000045410000}"/>
    <cellStyle name="Heading 2 2 11 2" xfId="16871" xr:uid="{00000000-0005-0000-0000-000046410000}"/>
    <cellStyle name="Heading 2 2 12" xfId="16872" xr:uid="{00000000-0005-0000-0000-000047410000}"/>
    <cellStyle name="Heading 2 2 13" xfId="16873" xr:uid="{00000000-0005-0000-0000-000048410000}"/>
    <cellStyle name="Heading 2 2 14" xfId="16874" xr:uid="{00000000-0005-0000-0000-000049410000}"/>
    <cellStyle name="Heading 2 2 15" xfId="16875" xr:uid="{00000000-0005-0000-0000-00004A410000}"/>
    <cellStyle name="Heading 2 2 16" xfId="16876" xr:uid="{00000000-0005-0000-0000-00004B410000}"/>
    <cellStyle name="Heading 2 2 17" xfId="16877" xr:uid="{00000000-0005-0000-0000-00004C410000}"/>
    <cellStyle name="Heading 2 2 18" xfId="16878" xr:uid="{00000000-0005-0000-0000-00004D410000}"/>
    <cellStyle name="Heading 2 2 19" xfId="16879" xr:uid="{00000000-0005-0000-0000-00004E410000}"/>
    <cellStyle name="Heading 2 2 2" xfId="16880" xr:uid="{00000000-0005-0000-0000-00004F410000}"/>
    <cellStyle name="Heading 2 2 2 2" xfId="16881" xr:uid="{00000000-0005-0000-0000-000050410000}"/>
    <cellStyle name="Heading 2 2 2 3" xfId="16882" xr:uid="{00000000-0005-0000-0000-000051410000}"/>
    <cellStyle name="Heading 2 2 20" xfId="16883" xr:uid="{00000000-0005-0000-0000-000052410000}"/>
    <cellStyle name="Heading 2 2 21" xfId="16884" xr:uid="{00000000-0005-0000-0000-000053410000}"/>
    <cellStyle name="Heading 2 2 22" xfId="16885" xr:uid="{00000000-0005-0000-0000-000054410000}"/>
    <cellStyle name="Heading 2 2 23" xfId="16886" xr:uid="{00000000-0005-0000-0000-000055410000}"/>
    <cellStyle name="Heading 2 2 24" xfId="16887" xr:uid="{00000000-0005-0000-0000-000056410000}"/>
    <cellStyle name="Heading 2 2 25" xfId="16888" xr:uid="{00000000-0005-0000-0000-000057410000}"/>
    <cellStyle name="Heading 2 2 3" xfId="16889" xr:uid="{00000000-0005-0000-0000-000058410000}"/>
    <cellStyle name="Heading 2 2 3 2" xfId="16890" xr:uid="{00000000-0005-0000-0000-000059410000}"/>
    <cellStyle name="Heading 2 2 3 3" xfId="16891" xr:uid="{00000000-0005-0000-0000-00005A410000}"/>
    <cellStyle name="Heading 2 2 4" xfId="16892" xr:uid="{00000000-0005-0000-0000-00005B410000}"/>
    <cellStyle name="Heading 2 2 4 2" xfId="16893" xr:uid="{00000000-0005-0000-0000-00005C410000}"/>
    <cellStyle name="Heading 2 2 4 3" xfId="16894" xr:uid="{00000000-0005-0000-0000-00005D410000}"/>
    <cellStyle name="Heading 2 2 5" xfId="16895" xr:uid="{00000000-0005-0000-0000-00005E410000}"/>
    <cellStyle name="Heading 2 2 5 2" xfId="16896" xr:uid="{00000000-0005-0000-0000-00005F410000}"/>
    <cellStyle name="Heading 2 2 5 3" xfId="16897" xr:uid="{00000000-0005-0000-0000-000060410000}"/>
    <cellStyle name="Heading 2 2 6" xfId="16898" xr:uid="{00000000-0005-0000-0000-000061410000}"/>
    <cellStyle name="Heading 2 2 6 2" xfId="16899" xr:uid="{00000000-0005-0000-0000-000062410000}"/>
    <cellStyle name="Heading 2 2 6 3" xfId="16900" xr:uid="{00000000-0005-0000-0000-000063410000}"/>
    <cellStyle name="Heading 2 2 7" xfId="16901" xr:uid="{00000000-0005-0000-0000-000064410000}"/>
    <cellStyle name="Heading 2 2 7 2" xfId="16902" xr:uid="{00000000-0005-0000-0000-000065410000}"/>
    <cellStyle name="Heading 2 2 7 3" xfId="16903" xr:uid="{00000000-0005-0000-0000-000066410000}"/>
    <cellStyle name="Heading 2 2 8" xfId="16904" xr:uid="{00000000-0005-0000-0000-000067410000}"/>
    <cellStyle name="Heading 2 2 8 2" xfId="16905" xr:uid="{00000000-0005-0000-0000-000068410000}"/>
    <cellStyle name="Heading 2 2 8 3" xfId="16906" xr:uid="{00000000-0005-0000-0000-000069410000}"/>
    <cellStyle name="Heading 2 2 9" xfId="16907" xr:uid="{00000000-0005-0000-0000-00006A410000}"/>
    <cellStyle name="Heading 2 20" xfId="16908" xr:uid="{00000000-0005-0000-0000-00006B410000}"/>
    <cellStyle name="Heading 2 21" xfId="16909" xr:uid="{00000000-0005-0000-0000-00006C410000}"/>
    <cellStyle name="Heading 2 22" xfId="16910" xr:uid="{00000000-0005-0000-0000-00006D410000}"/>
    <cellStyle name="Heading 2 23" xfId="16911" xr:uid="{00000000-0005-0000-0000-00006E410000}"/>
    <cellStyle name="Heading 2 24" xfId="16912" xr:uid="{00000000-0005-0000-0000-00006F410000}"/>
    <cellStyle name="Heading 2 25" xfId="16913" xr:uid="{00000000-0005-0000-0000-000070410000}"/>
    <cellStyle name="Heading 2 26" xfId="16914" xr:uid="{00000000-0005-0000-0000-000071410000}"/>
    <cellStyle name="Heading 2 27" xfId="16915" xr:uid="{00000000-0005-0000-0000-000072410000}"/>
    <cellStyle name="Heading 2 28" xfId="16916" xr:uid="{00000000-0005-0000-0000-000073410000}"/>
    <cellStyle name="Heading 2 29" xfId="16917" xr:uid="{00000000-0005-0000-0000-000074410000}"/>
    <cellStyle name="Heading 2 3" xfId="16918" xr:uid="{00000000-0005-0000-0000-000075410000}"/>
    <cellStyle name="Heading 2 3 2" xfId="16919" xr:uid="{00000000-0005-0000-0000-000076410000}"/>
    <cellStyle name="Heading 2 3 2 2" xfId="16920" xr:uid="{00000000-0005-0000-0000-000077410000}"/>
    <cellStyle name="Heading 2 3 3" xfId="16921" xr:uid="{00000000-0005-0000-0000-000078410000}"/>
    <cellStyle name="Heading 2 3 4" xfId="16922" xr:uid="{00000000-0005-0000-0000-000079410000}"/>
    <cellStyle name="Heading 2 30" xfId="16923" xr:uid="{00000000-0005-0000-0000-00007A410000}"/>
    <cellStyle name="Heading 2 4" xfId="16924" xr:uid="{00000000-0005-0000-0000-00007B410000}"/>
    <cellStyle name="Heading 2 4 2" xfId="16925" xr:uid="{00000000-0005-0000-0000-00007C410000}"/>
    <cellStyle name="Heading 2 4 2 2" xfId="16926" xr:uid="{00000000-0005-0000-0000-00007D410000}"/>
    <cellStyle name="Heading 2 4 3" xfId="16927" xr:uid="{00000000-0005-0000-0000-00007E410000}"/>
    <cellStyle name="Heading 2 4 4" xfId="16928" xr:uid="{00000000-0005-0000-0000-00007F410000}"/>
    <cellStyle name="Heading 2 5" xfId="16929" xr:uid="{00000000-0005-0000-0000-000080410000}"/>
    <cellStyle name="Heading 2 5 2" xfId="16930" xr:uid="{00000000-0005-0000-0000-000081410000}"/>
    <cellStyle name="Heading 2 5 2 2" xfId="16931" xr:uid="{00000000-0005-0000-0000-000082410000}"/>
    <cellStyle name="Heading 2 5 3" xfId="16932" xr:uid="{00000000-0005-0000-0000-000083410000}"/>
    <cellStyle name="Heading 2 5 4" xfId="16933" xr:uid="{00000000-0005-0000-0000-000084410000}"/>
    <cellStyle name="Heading 2 6" xfId="16934" xr:uid="{00000000-0005-0000-0000-000085410000}"/>
    <cellStyle name="Heading 2 6 2" xfId="16935" xr:uid="{00000000-0005-0000-0000-000086410000}"/>
    <cellStyle name="Heading 2 6 2 2" xfId="16936" xr:uid="{00000000-0005-0000-0000-000087410000}"/>
    <cellStyle name="Heading 2 6 3" xfId="16937" xr:uid="{00000000-0005-0000-0000-000088410000}"/>
    <cellStyle name="Heading 2 6 3 2" xfId="16938" xr:uid="{00000000-0005-0000-0000-000089410000}"/>
    <cellStyle name="Heading 2 6 4" xfId="16939" xr:uid="{00000000-0005-0000-0000-00008A410000}"/>
    <cellStyle name="Heading 2 6 5" xfId="16940" xr:uid="{00000000-0005-0000-0000-00008B410000}"/>
    <cellStyle name="Heading 2 6 6" xfId="16941" xr:uid="{00000000-0005-0000-0000-00008C410000}"/>
    <cellStyle name="Heading 2 7" xfId="16942" xr:uid="{00000000-0005-0000-0000-00008D410000}"/>
    <cellStyle name="Heading 2 7 10" xfId="16943" xr:uid="{00000000-0005-0000-0000-00008E410000}"/>
    <cellStyle name="Heading 2 7 10 2" xfId="16944" xr:uid="{00000000-0005-0000-0000-00008F410000}"/>
    <cellStyle name="Heading 2 7 11" xfId="16945" xr:uid="{00000000-0005-0000-0000-000090410000}"/>
    <cellStyle name="Heading 2 7 11 2" xfId="16946" xr:uid="{00000000-0005-0000-0000-000091410000}"/>
    <cellStyle name="Heading 2 7 12" xfId="16947" xr:uid="{00000000-0005-0000-0000-000092410000}"/>
    <cellStyle name="Heading 2 7 13" xfId="16948" xr:uid="{00000000-0005-0000-0000-000093410000}"/>
    <cellStyle name="Heading 2 7 2" xfId="16949" xr:uid="{00000000-0005-0000-0000-000094410000}"/>
    <cellStyle name="Heading 2 7 2 2" xfId="16950" xr:uid="{00000000-0005-0000-0000-000095410000}"/>
    <cellStyle name="Heading 2 7 3" xfId="16951" xr:uid="{00000000-0005-0000-0000-000096410000}"/>
    <cellStyle name="Heading 2 7 3 2" xfId="16952" xr:uid="{00000000-0005-0000-0000-000097410000}"/>
    <cellStyle name="Heading 2 7 4" xfId="16953" xr:uid="{00000000-0005-0000-0000-000098410000}"/>
    <cellStyle name="Heading 2 7 4 2" xfId="16954" xr:uid="{00000000-0005-0000-0000-000099410000}"/>
    <cellStyle name="Heading 2 7 5" xfId="16955" xr:uid="{00000000-0005-0000-0000-00009A410000}"/>
    <cellStyle name="Heading 2 7 5 2" xfId="16956" xr:uid="{00000000-0005-0000-0000-00009B410000}"/>
    <cellStyle name="Heading 2 7 6" xfId="16957" xr:uid="{00000000-0005-0000-0000-00009C410000}"/>
    <cellStyle name="Heading 2 7 6 2" xfId="16958" xr:uid="{00000000-0005-0000-0000-00009D410000}"/>
    <cellStyle name="Heading 2 7 7" xfId="16959" xr:uid="{00000000-0005-0000-0000-00009E410000}"/>
    <cellStyle name="Heading 2 7 7 2" xfId="16960" xr:uid="{00000000-0005-0000-0000-00009F410000}"/>
    <cellStyle name="Heading 2 7 8" xfId="16961" xr:uid="{00000000-0005-0000-0000-0000A0410000}"/>
    <cellStyle name="Heading 2 7 8 2" xfId="16962" xr:uid="{00000000-0005-0000-0000-0000A1410000}"/>
    <cellStyle name="Heading 2 7 9" xfId="16963" xr:uid="{00000000-0005-0000-0000-0000A2410000}"/>
    <cellStyle name="Heading 2 7 9 2" xfId="16964" xr:uid="{00000000-0005-0000-0000-0000A3410000}"/>
    <cellStyle name="Heading 2 8" xfId="16965" xr:uid="{00000000-0005-0000-0000-0000A4410000}"/>
    <cellStyle name="Heading 2 8 2" xfId="16966" xr:uid="{00000000-0005-0000-0000-0000A5410000}"/>
    <cellStyle name="Heading 2 8 3" xfId="16967" xr:uid="{00000000-0005-0000-0000-0000A6410000}"/>
    <cellStyle name="Heading 2 9" xfId="16968" xr:uid="{00000000-0005-0000-0000-0000A7410000}"/>
    <cellStyle name="Heading 2 9 2" xfId="16969" xr:uid="{00000000-0005-0000-0000-0000A8410000}"/>
    <cellStyle name="Heading 2 9 3" xfId="16970" xr:uid="{00000000-0005-0000-0000-0000A9410000}"/>
    <cellStyle name="Heading 3 10" xfId="16971" xr:uid="{00000000-0005-0000-0000-0000AA410000}"/>
    <cellStyle name="Heading 3 10 2" xfId="16972" xr:uid="{00000000-0005-0000-0000-0000AB410000}"/>
    <cellStyle name="Heading 3 10 3" xfId="16973" xr:uid="{00000000-0005-0000-0000-0000AC410000}"/>
    <cellStyle name="Heading 3 11" xfId="16974" xr:uid="{00000000-0005-0000-0000-0000AD410000}"/>
    <cellStyle name="Heading 3 11 2" xfId="16975" xr:uid="{00000000-0005-0000-0000-0000AE410000}"/>
    <cellStyle name="Heading 3 11 3" xfId="16976" xr:uid="{00000000-0005-0000-0000-0000AF410000}"/>
    <cellStyle name="Heading 3 12" xfId="16977" xr:uid="{00000000-0005-0000-0000-0000B0410000}"/>
    <cellStyle name="Heading 3 12 10" xfId="16978" xr:uid="{00000000-0005-0000-0000-0000B1410000}"/>
    <cellStyle name="Heading 3 12 10 2" xfId="16979" xr:uid="{00000000-0005-0000-0000-0000B2410000}"/>
    <cellStyle name="Heading 3 12 11" xfId="16980" xr:uid="{00000000-0005-0000-0000-0000B3410000}"/>
    <cellStyle name="Heading 3 12 11 2" xfId="16981" xr:uid="{00000000-0005-0000-0000-0000B4410000}"/>
    <cellStyle name="Heading 3 12 12" xfId="16982" xr:uid="{00000000-0005-0000-0000-0000B5410000}"/>
    <cellStyle name="Heading 3 12 12 2" xfId="16983" xr:uid="{00000000-0005-0000-0000-0000B6410000}"/>
    <cellStyle name="Heading 3 12 13" xfId="16984" xr:uid="{00000000-0005-0000-0000-0000B7410000}"/>
    <cellStyle name="Heading 3 12 13 2" xfId="16985" xr:uid="{00000000-0005-0000-0000-0000B8410000}"/>
    <cellStyle name="Heading 3 12 14" xfId="16986" xr:uid="{00000000-0005-0000-0000-0000B9410000}"/>
    <cellStyle name="Heading 3 12 14 2" xfId="16987" xr:uid="{00000000-0005-0000-0000-0000BA410000}"/>
    <cellStyle name="Heading 3 12 15" xfId="16988" xr:uid="{00000000-0005-0000-0000-0000BB410000}"/>
    <cellStyle name="Heading 3 12 15 2" xfId="16989" xr:uid="{00000000-0005-0000-0000-0000BC410000}"/>
    <cellStyle name="Heading 3 12 16" xfId="16990" xr:uid="{00000000-0005-0000-0000-0000BD410000}"/>
    <cellStyle name="Heading 3 12 16 2" xfId="16991" xr:uid="{00000000-0005-0000-0000-0000BE410000}"/>
    <cellStyle name="Heading 3 12 17" xfId="16992" xr:uid="{00000000-0005-0000-0000-0000BF410000}"/>
    <cellStyle name="Heading 3 12 17 2" xfId="16993" xr:uid="{00000000-0005-0000-0000-0000C0410000}"/>
    <cellStyle name="Heading 3 12 18" xfId="16994" xr:uid="{00000000-0005-0000-0000-0000C1410000}"/>
    <cellStyle name="Heading 3 12 18 2" xfId="16995" xr:uid="{00000000-0005-0000-0000-0000C2410000}"/>
    <cellStyle name="Heading 3 12 19" xfId="16996" xr:uid="{00000000-0005-0000-0000-0000C3410000}"/>
    <cellStyle name="Heading 3 12 19 2" xfId="16997" xr:uid="{00000000-0005-0000-0000-0000C4410000}"/>
    <cellStyle name="Heading 3 12 2" xfId="16998" xr:uid="{00000000-0005-0000-0000-0000C5410000}"/>
    <cellStyle name="Heading 3 12 2 2" xfId="16999" xr:uid="{00000000-0005-0000-0000-0000C6410000}"/>
    <cellStyle name="Heading 3 12 20" xfId="17000" xr:uid="{00000000-0005-0000-0000-0000C7410000}"/>
    <cellStyle name="Heading 3 12 20 2" xfId="17001" xr:uid="{00000000-0005-0000-0000-0000C8410000}"/>
    <cellStyle name="Heading 3 12 21" xfId="17002" xr:uid="{00000000-0005-0000-0000-0000C9410000}"/>
    <cellStyle name="Heading 3 12 21 2" xfId="17003" xr:uid="{00000000-0005-0000-0000-0000CA410000}"/>
    <cellStyle name="Heading 3 12 22" xfId="17004" xr:uid="{00000000-0005-0000-0000-0000CB410000}"/>
    <cellStyle name="Heading 3 12 22 2" xfId="17005" xr:uid="{00000000-0005-0000-0000-0000CC410000}"/>
    <cellStyle name="Heading 3 12 23" xfId="17006" xr:uid="{00000000-0005-0000-0000-0000CD410000}"/>
    <cellStyle name="Heading 3 12 23 2" xfId="17007" xr:uid="{00000000-0005-0000-0000-0000CE410000}"/>
    <cellStyle name="Heading 3 12 24" xfId="17008" xr:uid="{00000000-0005-0000-0000-0000CF410000}"/>
    <cellStyle name="Heading 3 12 24 2" xfId="17009" xr:uid="{00000000-0005-0000-0000-0000D0410000}"/>
    <cellStyle name="Heading 3 12 25" xfId="17010" xr:uid="{00000000-0005-0000-0000-0000D1410000}"/>
    <cellStyle name="Heading 3 12 25 2" xfId="17011" xr:uid="{00000000-0005-0000-0000-0000D2410000}"/>
    <cellStyle name="Heading 3 12 26" xfId="17012" xr:uid="{00000000-0005-0000-0000-0000D3410000}"/>
    <cellStyle name="Heading 3 12 26 2" xfId="17013" xr:uid="{00000000-0005-0000-0000-0000D4410000}"/>
    <cellStyle name="Heading 3 12 27" xfId="17014" xr:uid="{00000000-0005-0000-0000-0000D5410000}"/>
    <cellStyle name="Heading 3 12 27 2" xfId="17015" xr:uid="{00000000-0005-0000-0000-0000D6410000}"/>
    <cellStyle name="Heading 3 12 28" xfId="17016" xr:uid="{00000000-0005-0000-0000-0000D7410000}"/>
    <cellStyle name="Heading 3 12 28 2" xfId="17017" xr:uid="{00000000-0005-0000-0000-0000D8410000}"/>
    <cellStyle name="Heading 3 12 29" xfId="17018" xr:uid="{00000000-0005-0000-0000-0000D9410000}"/>
    <cellStyle name="Heading 3 12 29 2" xfId="17019" xr:uid="{00000000-0005-0000-0000-0000DA410000}"/>
    <cellStyle name="Heading 3 12 3" xfId="17020" xr:uid="{00000000-0005-0000-0000-0000DB410000}"/>
    <cellStyle name="Heading 3 12 3 2" xfId="17021" xr:uid="{00000000-0005-0000-0000-0000DC410000}"/>
    <cellStyle name="Heading 3 12 30" xfId="17022" xr:uid="{00000000-0005-0000-0000-0000DD410000}"/>
    <cellStyle name="Heading 3 12 30 2" xfId="17023" xr:uid="{00000000-0005-0000-0000-0000DE410000}"/>
    <cellStyle name="Heading 3 12 31" xfId="17024" xr:uid="{00000000-0005-0000-0000-0000DF410000}"/>
    <cellStyle name="Heading 3 12 4" xfId="17025" xr:uid="{00000000-0005-0000-0000-0000E0410000}"/>
    <cellStyle name="Heading 3 12 4 2" xfId="17026" xr:uid="{00000000-0005-0000-0000-0000E1410000}"/>
    <cellStyle name="Heading 3 12 5" xfId="17027" xr:uid="{00000000-0005-0000-0000-0000E2410000}"/>
    <cellStyle name="Heading 3 12 5 2" xfId="17028" xr:uid="{00000000-0005-0000-0000-0000E3410000}"/>
    <cellStyle name="Heading 3 12 6" xfId="17029" xr:uid="{00000000-0005-0000-0000-0000E4410000}"/>
    <cellStyle name="Heading 3 12 6 2" xfId="17030" xr:uid="{00000000-0005-0000-0000-0000E5410000}"/>
    <cellStyle name="Heading 3 12 7" xfId="17031" xr:uid="{00000000-0005-0000-0000-0000E6410000}"/>
    <cellStyle name="Heading 3 12 7 2" xfId="17032" xr:uid="{00000000-0005-0000-0000-0000E7410000}"/>
    <cellStyle name="Heading 3 12 8" xfId="17033" xr:uid="{00000000-0005-0000-0000-0000E8410000}"/>
    <cellStyle name="Heading 3 12 8 2" xfId="17034" xr:uid="{00000000-0005-0000-0000-0000E9410000}"/>
    <cellStyle name="Heading 3 12 9" xfId="17035" xr:uid="{00000000-0005-0000-0000-0000EA410000}"/>
    <cellStyle name="Heading 3 12 9 2" xfId="17036" xr:uid="{00000000-0005-0000-0000-0000EB410000}"/>
    <cellStyle name="Heading 3 13" xfId="17037" xr:uid="{00000000-0005-0000-0000-0000EC410000}"/>
    <cellStyle name="Heading 3 13 2" xfId="17038" xr:uid="{00000000-0005-0000-0000-0000ED410000}"/>
    <cellStyle name="Heading 3 14" xfId="17039" xr:uid="{00000000-0005-0000-0000-0000EE410000}"/>
    <cellStyle name="Heading 3 14 2" xfId="17040" xr:uid="{00000000-0005-0000-0000-0000EF410000}"/>
    <cellStyle name="Heading 3 15" xfId="17041" xr:uid="{00000000-0005-0000-0000-0000F0410000}"/>
    <cellStyle name="Heading 3 15 2" xfId="17042" xr:uid="{00000000-0005-0000-0000-0000F1410000}"/>
    <cellStyle name="Heading 3 16" xfId="17043" xr:uid="{00000000-0005-0000-0000-0000F2410000}"/>
    <cellStyle name="Heading 3 16 2" xfId="17044" xr:uid="{00000000-0005-0000-0000-0000F3410000}"/>
    <cellStyle name="Heading 3 17" xfId="17045" xr:uid="{00000000-0005-0000-0000-0000F4410000}"/>
    <cellStyle name="Heading 3 18" xfId="17046" xr:uid="{00000000-0005-0000-0000-0000F5410000}"/>
    <cellStyle name="Heading 3 19" xfId="17047" xr:uid="{00000000-0005-0000-0000-0000F6410000}"/>
    <cellStyle name="Heading 3 2" xfId="17048" xr:uid="{00000000-0005-0000-0000-0000F7410000}"/>
    <cellStyle name="Heading 3 2 10" xfId="17049" xr:uid="{00000000-0005-0000-0000-0000F8410000}"/>
    <cellStyle name="Heading 3 2 10 2" xfId="17050" xr:uid="{00000000-0005-0000-0000-0000F9410000}"/>
    <cellStyle name="Heading 3 2 11" xfId="17051" xr:uid="{00000000-0005-0000-0000-0000FA410000}"/>
    <cellStyle name="Heading 3 2 11 2" xfId="17052" xr:uid="{00000000-0005-0000-0000-0000FB410000}"/>
    <cellStyle name="Heading 3 2 12" xfId="17053" xr:uid="{00000000-0005-0000-0000-0000FC410000}"/>
    <cellStyle name="Heading 3 2 13" xfId="17054" xr:uid="{00000000-0005-0000-0000-0000FD410000}"/>
    <cellStyle name="Heading 3 2 14" xfId="17055" xr:uid="{00000000-0005-0000-0000-0000FE410000}"/>
    <cellStyle name="Heading 3 2 15" xfId="17056" xr:uid="{00000000-0005-0000-0000-0000FF410000}"/>
    <cellStyle name="Heading 3 2 16" xfId="17057" xr:uid="{00000000-0005-0000-0000-000000420000}"/>
    <cellStyle name="Heading 3 2 17" xfId="17058" xr:uid="{00000000-0005-0000-0000-000001420000}"/>
    <cellStyle name="Heading 3 2 18" xfId="17059" xr:uid="{00000000-0005-0000-0000-000002420000}"/>
    <cellStyle name="Heading 3 2 19" xfId="17060" xr:uid="{00000000-0005-0000-0000-000003420000}"/>
    <cellStyle name="Heading 3 2 2" xfId="17061" xr:uid="{00000000-0005-0000-0000-000004420000}"/>
    <cellStyle name="Heading 3 2 2 2" xfId="17062" xr:uid="{00000000-0005-0000-0000-000005420000}"/>
    <cellStyle name="Heading 3 2 2 3" xfId="17063" xr:uid="{00000000-0005-0000-0000-000006420000}"/>
    <cellStyle name="Heading 3 2 20" xfId="17064" xr:uid="{00000000-0005-0000-0000-000007420000}"/>
    <cellStyle name="Heading 3 2 21" xfId="17065" xr:uid="{00000000-0005-0000-0000-000008420000}"/>
    <cellStyle name="Heading 3 2 22" xfId="17066" xr:uid="{00000000-0005-0000-0000-000009420000}"/>
    <cellStyle name="Heading 3 2 23" xfId="17067" xr:uid="{00000000-0005-0000-0000-00000A420000}"/>
    <cellStyle name="Heading 3 2 24" xfId="17068" xr:uid="{00000000-0005-0000-0000-00000B420000}"/>
    <cellStyle name="Heading 3 2 25" xfId="17069" xr:uid="{00000000-0005-0000-0000-00000C420000}"/>
    <cellStyle name="Heading 3 2 3" xfId="17070" xr:uid="{00000000-0005-0000-0000-00000D420000}"/>
    <cellStyle name="Heading 3 2 3 2" xfId="17071" xr:uid="{00000000-0005-0000-0000-00000E420000}"/>
    <cellStyle name="Heading 3 2 3 3" xfId="17072" xr:uid="{00000000-0005-0000-0000-00000F420000}"/>
    <cellStyle name="Heading 3 2 4" xfId="17073" xr:uid="{00000000-0005-0000-0000-000010420000}"/>
    <cellStyle name="Heading 3 2 4 2" xfId="17074" xr:uid="{00000000-0005-0000-0000-000011420000}"/>
    <cellStyle name="Heading 3 2 4 3" xfId="17075" xr:uid="{00000000-0005-0000-0000-000012420000}"/>
    <cellStyle name="Heading 3 2 5" xfId="17076" xr:uid="{00000000-0005-0000-0000-000013420000}"/>
    <cellStyle name="Heading 3 2 5 2" xfId="17077" xr:uid="{00000000-0005-0000-0000-000014420000}"/>
    <cellStyle name="Heading 3 2 5 3" xfId="17078" xr:uid="{00000000-0005-0000-0000-000015420000}"/>
    <cellStyle name="Heading 3 2 6" xfId="17079" xr:uid="{00000000-0005-0000-0000-000016420000}"/>
    <cellStyle name="Heading 3 2 6 2" xfId="17080" xr:uid="{00000000-0005-0000-0000-000017420000}"/>
    <cellStyle name="Heading 3 2 6 3" xfId="17081" xr:uid="{00000000-0005-0000-0000-000018420000}"/>
    <cellStyle name="Heading 3 2 7" xfId="17082" xr:uid="{00000000-0005-0000-0000-000019420000}"/>
    <cellStyle name="Heading 3 2 7 2" xfId="17083" xr:uid="{00000000-0005-0000-0000-00001A420000}"/>
    <cellStyle name="Heading 3 2 7 3" xfId="17084" xr:uid="{00000000-0005-0000-0000-00001B420000}"/>
    <cellStyle name="Heading 3 2 8" xfId="17085" xr:uid="{00000000-0005-0000-0000-00001C420000}"/>
    <cellStyle name="Heading 3 2 8 2" xfId="17086" xr:uid="{00000000-0005-0000-0000-00001D420000}"/>
    <cellStyle name="Heading 3 2 8 3" xfId="17087" xr:uid="{00000000-0005-0000-0000-00001E420000}"/>
    <cellStyle name="Heading 3 2 9" xfId="17088" xr:uid="{00000000-0005-0000-0000-00001F420000}"/>
    <cellStyle name="Heading 3 20" xfId="17089" xr:uid="{00000000-0005-0000-0000-000020420000}"/>
    <cellStyle name="Heading 3 21" xfId="17090" xr:uid="{00000000-0005-0000-0000-000021420000}"/>
    <cellStyle name="Heading 3 22" xfId="17091" xr:uid="{00000000-0005-0000-0000-000022420000}"/>
    <cellStyle name="Heading 3 23" xfId="17092" xr:uid="{00000000-0005-0000-0000-000023420000}"/>
    <cellStyle name="Heading 3 24" xfId="17093" xr:uid="{00000000-0005-0000-0000-000024420000}"/>
    <cellStyle name="Heading 3 25" xfId="17094" xr:uid="{00000000-0005-0000-0000-000025420000}"/>
    <cellStyle name="Heading 3 26" xfId="17095" xr:uid="{00000000-0005-0000-0000-000026420000}"/>
    <cellStyle name="Heading 3 27" xfId="17096" xr:uid="{00000000-0005-0000-0000-000027420000}"/>
    <cellStyle name="Heading 3 28" xfId="17097" xr:uid="{00000000-0005-0000-0000-000028420000}"/>
    <cellStyle name="Heading 3 29" xfId="17098" xr:uid="{00000000-0005-0000-0000-000029420000}"/>
    <cellStyle name="Heading 3 3" xfId="17099" xr:uid="{00000000-0005-0000-0000-00002A420000}"/>
    <cellStyle name="Heading 3 3 2" xfId="17100" xr:uid="{00000000-0005-0000-0000-00002B420000}"/>
    <cellStyle name="Heading 3 3 2 2" xfId="17101" xr:uid="{00000000-0005-0000-0000-00002C420000}"/>
    <cellStyle name="Heading 3 3 3" xfId="17102" xr:uid="{00000000-0005-0000-0000-00002D420000}"/>
    <cellStyle name="Heading 3 3 4" xfId="17103" xr:uid="{00000000-0005-0000-0000-00002E420000}"/>
    <cellStyle name="Heading 3 30" xfId="17104" xr:uid="{00000000-0005-0000-0000-00002F420000}"/>
    <cellStyle name="Heading 3 4" xfId="17105" xr:uid="{00000000-0005-0000-0000-000030420000}"/>
    <cellStyle name="Heading 3 4 2" xfId="17106" xr:uid="{00000000-0005-0000-0000-000031420000}"/>
    <cellStyle name="Heading 3 4 2 2" xfId="17107" xr:uid="{00000000-0005-0000-0000-000032420000}"/>
    <cellStyle name="Heading 3 4 3" xfId="17108" xr:uid="{00000000-0005-0000-0000-000033420000}"/>
    <cellStyle name="Heading 3 4 4" xfId="17109" xr:uid="{00000000-0005-0000-0000-000034420000}"/>
    <cellStyle name="Heading 3 5" xfId="17110" xr:uid="{00000000-0005-0000-0000-000035420000}"/>
    <cellStyle name="Heading 3 5 2" xfId="17111" xr:uid="{00000000-0005-0000-0000-000036420000}"/>
    <cellStyle name="Heading 3 5 2 2" xfId="17112" xr:uid="{00000000-0005-0000-0000-000037420000}"/>
    <cellStyle name="Heading 3 5 3" xfId="17113" xr:uid="{00000000-0005-0000-0000-000038420000}"/>
    <cellStyle name="Heading 3 5 4" xfId="17114" xr:uid="{00000000-0005-0000-0000-000039420000}"/>
    <cellStyle name="Heading 3 6" xfId="17115" xr:uid="{00000000-0005-0000-0000-00003A420000}"/>
    <cellStyle name="Heading 3 6 2" xfId="17116" xr:uid="{00000000-0005-0000-0000-00003B420000}"/>
    <cellStyle name="Heading 3 6 2 2" xfId="17117" xr:uid="{00000000-0005-0000-0000-00003C420000}"/>
    <cellStyle name="Heading 3 6 3" xfId="17118" xr:uid="{00000000-0005-0000-0000-00003D420000}"/>
    <cellStyle name="Heading 3 6 3 2" xfId="17119" xr:uid="{00000000-0005-0000-0000-00003E420000}"/>
    <cellStyle name="Heading 3 6 4" xfId="17120" xr:uid="{00000000-0005-0000-0000-00003F420000}"/>
    <cellStyle name="Heading 3 6 5" xfId="17121" xr:uid="{00000000-0005-0000-0000-000040420000}"/>
    <cellStyle name="Heading 3 6 6" xfId="17122" xr:uid="{00000000-0005-0000-0000-000041420000}"/>
    <cellStyle name="Heading 3 7" xfId="17123" xr:uid="{00000000-0005-0000-0000-000042420000}"/>
    <cellStyle name="Heading 3 7 10" xfId="17124" xr:uid="{00000000-0005-0000-0000-000043420000}"/>
    <cellStyle name="Heading 3 7 10 2" xfId="17125" xr:uid="{00000000-0005-0000-0000-000044420000}"/>
    <cellStyle name="Heading 3 7 11" xfId="17126" xr:uid="{00000000-0005-0000-0000-000045420000}"/>
    <cellStyle name="Heading 3 7 11 2" xfId="17127" xr:uid="{00000000-0005-0000-0000-000046420000}"/>
    <cellStyle name="Heading 3 7 12" xfId="17128" xr:uid="{00000000-0005-0000-0000-000047420000}"/>
    <cellStyle name="Heading 3 7 13" xfId="17129" xr:uid="{00000000-0005-0000-0000-000048420000}"/>
    <cellStyle name="Heading 3 7 2" xfId="17130" xr:uid="{00000000-0005-0000-0000-000049420000}"/>
    <cellStyle name="Heading 3 7 2 2" xfId="17131" xr:uid="{00000000-0005-0000-0000-00004A420000}"/>
    <cellStyle name="Heading 3 7 3" xfId="17132" xr:uid="{00000000-0005-0000-0000-00004B420000}"/>
    <cellStyle name="Heading 3 7 3 2" xfId="17133" xr:uid="{00000000-0005-0000-0000-00004C420000}"/>
    <cellStyle name="Heading 3 7 4" xfId="17134" xr:uid="{00000000-0005-0000-0000-00004D420000}"/>
    <cellStyle name="Heading 3 7 4 2" xfId="17135" xr:uid="{00000000-0005-0000-0000-00004E420000}"/>
    <cellStyle name="Heading 3 7 5" xfId="17136" xr:uid="{00000000-0005-0000-0000-00004F420000}"/>
    <cellStyle name="Heading 3 7 5 2" xfId="17137" xr:uid="{00000000-0005-0000-0000-000050420000}"/>
    <cellStyle name="Heading 3 7 6" xfId="17138" xr:uid="{00000000-0005-0000-0000-000051420000}"/>
    <cellStyle name="Heading 3 7 6 2" xfId="17139" xr:uid="{00000000-0005-0000-0000-000052420000}"/>
    <cellStyle name="Heading 3 7 7" xfId="17140" xr:uid="{00000000-0005-0000-0000-000053420000}"/>
    <cellStyle name="Heading 3 7 7 2" xfId="17141" xr:uid="{00000000-0005-0000-0000-000054420000}"/>
    <cellStyle name="Heading 3 7 8" xfId="17142" xr:uid="{00000000-0005-0000-0000-000055420000}"/>
    <cellStyle name="Heading 3 7 8 2" xfId="17143" xr:uid="{00000000-0005-0000-0000-000056420000}"/>
    <cellStyle name="Heading 3 7 9" xfId="17144" xr:uid="{00000000-0005-0000-0000-000057420000}"/>
    <cellStyle name="Heading 3 7 9 2" xfId="17145" xr:uid="{00000000-0005-0000-0000-000058420000}"/>
    <cellStyle name="Heading 3 8" xfId="17146" xr:uid="{00000000-0005-0000-0000-000059420000}"/>
    <cellStyle name="Heading 3 8 2" xfId="17147" xr:uid="{00000000-0005-0000-0000-00005A420000}"/>
    <cellStyle name="Heading 3 8 3" xfId="17148" xr:uid="{00000000-0005-0000-0000-00005B420000}"/>
    <cellStyle name="Heading 3 9" xfId="17149" xr:uid="{00000000-0005-0000-0000-00005C420000}"/>
    <cellStyle name="Heading 3 9 2" xfId="17150" xr:uid="{00000000-0005-0000-0000-00005D420000}"/>
    <cellStyle name="Heading 3 9 3" xfId="17151" xr:uid="{00000000-0005-0000-0000-00005E420000}"/>
    <cellStyle name="Heading 4 10" xfId="17152" xr:uid="{00000000-0005-0000-0000-00005F420000}"/>
    <cellStyle name="Heading 4 10 2" xfId="17153" xr:uid="{00000000-0005-0000-0000-000060420000}"/>
    <cellStyle name="Heading 4 10 3" xfId="17154" xr:uid="{00000000-0005-0000-0000-000061420000}"/>
    <cellStyle name="Heading 4 11" xfId="17155" xr:uid="{00000000-0005-0000-0000-000062420000}"/>
    <cellStyle name="Heading 4 11 2" xfId="17156" xr:uid="{00000000-0005-0000-0000-000063420000}"/>
    <cellStyle name="Heading 4 11 3" xfId="17157" xr:uid="{00000000-0005-0000-0000-000064420000}"/>
    <cellStyle name="Heading 4 12" xfId="17158" xr:uid="{00000000-0005-0000-0000-000065420000}"/>
    <cellStyle name="Heading 4 12 10" xfId="17159" xr:uid="{00000000-0005-0000-0000-000066420000}"/>
    <cellStyle name="Heading 4 12 10 2" xfId="17160" xr:uid="{00000000-0005-0000-0000-000067420000}"/>
    <cellStyle name="Heading 4 12 11" xfId="17161" xr:uid="{00000000-0005-0000-0000-000068420000}"/>
    <cellStyle name="Heading 4 12 11 2" xfId="17162" xr:uid="{00000000-0005-0000-0000-000069420000}"/>
    <cellStyle name="Heading 4 12 12" xfId="17163" xr:uid="{00000000-0005-0000-0000-00006A420000}"/>
    <cellStyle name="Heading 4 12 12 2" xfId="17164" xr:uid="{00000000-0005-0000-0000-00006B420000}"/>
    <cellStyle name="Heading 4 12 13" xfId="17165" xr:uid="{00000000-0005-0000-0000-00006C420000}"/>
    <cellStyle name="Heading 4 12 13 2" xfId="17166" xr:uid="{00000000-0005-0000-0000-00006D420000}"/>
    <cellStyle name="Heading 4 12 14" xfId="17167" xr:uid="{00000000-0005-0000-0000-00006E420000}"/>
    <cellStyle name="Heading 4 12 14 2" xfId="17168" xr:uid="{00000000-0005-0000-0000-00006F420000}"/>
    <cellStyle name="Heading 4 12 15" xfId="17169" xr:uid="{00000000-0005-0000-0000-000070420000}"/>
    <cellStyle name="Heading 4 12 15 2" xfId="17170" xr:uid="{00000000-0005-0000-0000-000071420000}"/>
    <cellStyle name="Heading 4 12 16" xfId="17171" xr:uid="{00000000-0005-0000-0000-000072420000}"/>
    <cellStyle name="Heading 4 12 16 2" xfId="17172" xr:uid="{00000000-0005-0000-0000-000073420000}"/>
    <cellStyle name="Heading 4 12 17" xfId="17173" xr:uid="{00000000-0005-0000-0000-000074420000}"/>
    <cellStyle name="Heading 4 12 17 2" xfId="17174" xr:uid="{00000000-0005-0000-0000-000075420000}"/>
    <cellStyle name="Heading 4 12 18" xfId="17175" xr:uid="{00000000-0005-0000-0000-000076420000}"/>
    <cellStyle name="Heading 4 12 18 2" xfId="17176" xr:uid="{00000000-0005-0000-0000-000077420000}"/>
    <cellStyle name="Heading 4 12 19" xfId="17177" xr:uid="{00000000-0005-0000-0000-000078420000}"/>
    <cellStyle name="Heading 4 12 19 2" xfId="17178" xr:uid="{00000000-0005-0000-0000-000079420000}"/>
    <cellStyle name="Heading 4 12 2" xfId="17179" xr:uid="{00000000-0005-0000-0000-00007A420000}"/>
    <cellStyle name="Heading 4 12 2 2" xfId="17180" xr:uid="{00000000-0005-0000-0000-00007B420000}"/>
    <cellStyle name="Heading 4 12 20" xfId="17181" xr:uid="{00000000-0005-0000-0000-00007C420000}"/>
    <cellStyle name="Heading 4 12 20 2" xfId="17182" xr:uid="{00000000-0005-0000-0000-00007D420000}"/>
    <cellStyle name="Heading 4 12 21" xfId="17183" xr:uid="{00000000-0005-0000-0000-00007E420000}"/>
    <cellStyle name="Heading 4 12 21 2" xfId="17184" xr:uid="{00000000-0005-0000-0000-00007F420000}"/>
    <cellStyle name="Heading 4 12 22" xfId="17185" xr:uid="{00000000-0005-0000-0000-000080420000}"/>
    <cellStyle name="Heading 4 12 22 2" xfId="17186" xr:uid="{00000000-0005-0000-0000-000081420000}"/>
    <cellStyle name="Heading 4 12 23" xfId="17187" xr:uid="{00000000-0005-0000-0000-000082420000}"/>
    <cellStyle name="Heading 4 12 23 2" xfId="17188" xr:uid="{00000000-0005-0000-0000-000083420000}"/>
    <cellStyle name="Heading 4 12 24" xfId="17189" xr:uid="{00000000-0005-0000-0000-000084420000}"/>
    <cellStyle name="Heading 4 12 24 2" xfId="17190" xr:uid="{00000000-0005-0000-0000-000085420000}"/>
    <cellStyle name="Heading 4 12 25" xfId="17191" xr:uid="{00000000-0005-0000-0000-000086420000}"/>
    <cellStyle name="Heading 4 12 25 2" xfId="17192" xr:uid="{00000000-0005-0000-0000-000087420000}"/>
    <cellStyle name="Heading 4 12 26" xfId="17193" xr:uid="{00000000-0005-0000-0000-000088420000}"/>
    <cellStyle name="Heading 4 12 26 2" xfId="17194" xr:uid="{00000000-0005-0000-0000-000089420000}"/>
    <cellStyle name="Heading 4 12 27" xfId="17195" xr:uid="{00000000-0005-0000-0000-00008A420000}"/>
    <cellStyle name="Heading 4 12 27 2" xfId="17196" xr:uid="{00000000-0005-0000-0000-00008B420000}"/>
    <cellStyle name="Heading 4 12 28" xfId="17197" xr:uid="{00000000-0005-0000-0000-00008C420000}"/>
    <cellStyle name="Heading 4 12 28 2" xfId="17198" xr:uid="{00000000-0005-0000-0000-00008D420000}"/>
    <cellStyle name="Heading 4 12 29" xfId="17199" xr:uid="{00000000-0005-0000-0000-00008E420000}"/>
    <cellStyle name="Heading 4 12 29 2" xfId="17200" xr:uid="{00000000-0005-0000-0000-00008F420000}"/>
    <cellStyle name="Heading 4 12 3" xfId="17201" xr:uid="{00000000-0005-0000-0000-000090420000}"/>
    <cellStyle name="Heading 4 12 3 2" xfId="17202" xr:uid="{00000000-0005-0000-0000-000091420000}"/>
    <cellStyle name="Heading 4 12 30" xfId="17203" xr:uid="{00000000-0005-0000-0000-000092420000}"/>
    <cellStyle name="Heading 4 12 30 2" xfId="17204" xr:uid="{00000000-0005-0000-0000-000093420000}"/>
    <cellStyle name="Heading 4 12 31" xfId="17205" xr:uid="{00000000-0005-0000-0000-000094420000}"/>
    <cellStyle name="Heading 4 12 4" xfId="17206" xr:uid="{00000000-0005-0000-0000-000095420000}"/>
    <cellStyle name="Heading 4 12 4 2" xfId="17207" xr:uid="{00000000-0005-0000-0000-000096420000}"/>
    <cellStyle name="Heading 4 12 5" xfId="17208" xr:uid="{00000000-0005-0000-0000-000097420000}"/>
    <cellStyle name="Heading 4 12 5 2" xfId="17209" xr:uid="{00000000-0005-0000-0000-000098420000}"/>
    <cellStyle name="Heading 4 12 6" xfId="17210" xr:uid="{00000000-0005-0000-0000-000099420000}"/>
    <cellStyle name="Heading 4 12 6 2" xfId="17211" xr:uid="{00000000-0005-0000-0000-00009A420000}"/>
    <cellStyle name="Heading 4 12 7" xfId="17212" xr:uid="{00000000-0005-0000-0000-00009B420000}"/>
    <cellStyle name="Heading 4 12 7 2" xfId="17213" xr:uid="{00000000-0005-0000-0000-00009C420000}"/>
    <cellStyle name="Heading 4 12 8" xfId="17214" xr:uid="{00000000-0005-0000-0000-00009D420000}"/>
    <cellStyle name="Heading 4 12 8 2" xfId="17215" xr:uid="{00000000-0005-0000-0000-00009E420000}"/>
    <cellStyle name="Heading 4 12 9" xfId="17216" xr:uid="{00000000-0005-0000-0000-00009F420000}"/>
    <cellStyle name="Heading 4 12 9 2" xfId="17217" xr:uid="{00000000-0005-0000-0000-0000A0420000}"/>
    <cellStyle name="Heading 4 13" xfId="17218" xr:uid="{00000000-0005-0000-0000-0000A1420000}"/>
    <cellStyle name="Heading 4 13 2" xfId="17219" xr:uid="{00000000-0005-0000-0000-0000A2420000}"/>
    <cellStyle name="Heading 4 14" xfId="17220" xr:uid="{00000000-0005-0000-0000-0000A3420000}"/>
    <cellStyle name="Heading 4 14 2" xfId="17221" xr:uid="{00000000-0005-0000-0000-0000A4420000}"/>
    <cellStyle name="Heading 4 15" xfId="17222" xr:uid="{00000000-0005-0000-0000-0000A5420000}"/>
    <cellStyle name="Heading 4 15 2" xfId="17223" xr:uid="{00000000-0005-0000-0000-0000A6420000}"/>
    <cellStyle name="Heading 4 16" xfId="17224" xr:uid="{00000000-0005-0000-0000-0000A7420000}"/>
    <cellStyle name="Heading 4 16 2" xfId="17225" xr:uid="{00000000-0005-0000-0000-0000A8420000}"/>
    <cellStyle name="Heading 4 17" xfId="17226" xr:uid="{00000000-0005-0000-0000-0000A9420000}"/>
    <cellStyle name="Heading 4 18" xfId="17227" xr:uid="{00000000-0005-0000-0000-0000AA420000}"/>
    <cellStyle name="Heading 4 19" xfId="17228" xr:uid="{00000000-0005-0000-0000-0000AB420000}"/>
    <cellStyle name="Heading 4 2" xfId="17229" xr:uid="{00000000-0005-0000-0000-0000AC420000}"/>
    <cellStyle name="Heading 4 2 10" xfId="17230" xr:uid="{00000000-0005-0000-0000-0000AD420000}"/>
    <cellStyle name="Heading 4 2 10 2" xfId="17231" xr:uid="{00000000-0005-0000-0000-0000AE420000}"/>
    <cellStyle name="Heading 4 2 11" xfId="17232" xr:uid="{00000000-0005-0000-0000-0000AF420000}"/>
    <cellStyle name="Heading 4 2 11 2" xfId="17233" xr:uid="{00000000-0005-0000-0000-0000B0420000}"/>
    <cellStyle name="Heading 4 2 12" xfId="17234" xr:uid="{00000000-0005-0000-0000-0000B1420000}"/>
    <cellStyle name="Heading 4 2 13" xfId="17235" xr:uid="{00000000-0005-0000-0000-0000B2420000}"/>
    <cellStyle name="Heading 4 2 14" xfId="17236" xr:uid="{00000000-0005-0000-0000-0000B3420000}"/>
    <cellStyle name="Heading 4 2 15" xfId="17237" xr:uid="{00000000-0005-0000-0000-0000B4420000}"/>
    <cellStyle name="Heading 4 2 16" xfId="17238" xr:uid="{00000000-0005-0000-0000-0000B5420000}"/>
    <cellStyle name="Heading 4 2 17" xfId="17239" xr:uid="{00000000-0005-0000-0000-0000B6420000}"/>
    <cellStyle name="Heading 4 2 18" xfId="17240" xr:uid="{00000000-0005-0000-0000-0000B7420000}"/>
    <cellStyle name="Heading 4 2 19" xfId="17241" xr:uid="{00000000-0005-0000-0000-0000B8420000}"/>
    <cellStyle name="Heading 4 2 2" xfId="17242" xr:uid="{00000000-0005-0000-0000-0000B9420000}"/>
    <cellStyle name="Heading 4 2 2 2" xfId="17243" xr:uid="{00000000-0005-0000-0000-0000BA420000}"/>
    <cellStyle name="Heading 4 2 2 3" xfId="17244" xr:uid="{00000000-0005-0000-0000-0000BB420000}"/>
    <cellStyle name="Heading 4 2 20" xfId="17245" xr:uid="{00000000-0005-0000-0000-0000BC420000}"/>
    <cellStyle name="Heading 4 2 21" xfId="17246" xr:uid="{00000000-0005-0000-0000-0000BD420000}"/>
    <cellStyle name="Heading 4 2 22" xfId="17247" xr:uid="{00000000-0005-0000-0000-0000BE420000}"/>
    <cellStyle name="Heading 4 2 23" xfId="17248" xr:uid="{00000000-0005-0000-0000-0000BF420000}"/>
    <cellStyle name="Heading 4 2 24" xfId="17249" xr:uid="{00000000-0005-0000-0000-0000C0420000}"/>
    <cellStyle name="Heading 4 2 3" xfId="17250" xr:uid="{00000000-0005-0000-0000-0000C1420000}"/>
    <cellStyle name="Heading 4 2 3 2" xfId="17251" xr:uid="{00000000-0005-0000-0000-0000C2420000}"/>
    <cellStyle name="Heading 4 2 3 3" xfId="17252" xr:uid="{00000000-0005-0000-0000-0000C3420000}"/>
    <cellStyle name="Heading 4 2 4" xfId="17253" xr:uid="{00000000-0005-0000-0000-0000C4420000}"/>
    <cellStyle name="Heading 4 2 4 2" xfId="17254" xr:uid="{00000000-0005-0000-0000-0000C5420000}"/>
    <cellStyle name="Heading 4 2 4 3" xfId="17255" xr:uid="{00000000-0005-0000-0000-0000C6420000}"/>
    <cellStyle name="Heading 4 2 5" xfId="17256" xr:uid="{00000000-0005-0000-0000-0000C7420000}"/>
    <cellStyle name="Heading 4 2 5 2" xfId="17257" xr:uid="{00000000-0005-0000-0000-0000C8420000}"/>
    <cellStyle name="Heading 4 2 5 3" xfId="17258" xr:uid="{00000000-0005-0000-0000-0000C9420000}"/>
    <cellStyle name="Heading 4 2 6" xfId="17259" xr:uid="{00000000-0005-0000-0000-0000CA420000}"/>
    <cellStyle name="Heading 4 2 6 2" xfId="17260" xr:uid="{00000000-0005-0000-0000-0000CB420000}"/>
    <cellStyle name="Heading 4 2 6 3" xfId="17261" xr:uid="{00000000-0005-0000-0000-0000CC420000}"/>
    <cellStyle name="Heading 4 2 7" xfId="17262" xr:uid="{00000000-0005-0000-0000-0000CD420000}"/>
    <cellStyle name="Heading 4 2 7 2" xfId="17263" xr:uid="{00000000-0005-0000-0000-0000CE420000}"/>
    <cellStyle name="Heading 4 2 7 3" xfId="17264" xr:uid="{00000000-0005-0000-0000-0000CF420000}"/>
    <cellStyle name="Heading 4 2 8" xfId="17265" xr:uid="{00000000-0005-0000-0000-0000D0420000}"/>
    <cellStyle name="Heading 4 2 8 2" xfId="17266" xr:uid="{00000000-0005-0000-0000-0000D1420000}"/>
    <cellStyle name="Heading 4 2 8 3" xfId="17267" xr:uid="{00000000-0005-0000-0000-0000D2420000}"/>
    <cellStyle name="Heading 4 2 9" xfId="17268" xr:uid="{00000000-0005-0000-0000-0000D3420000}"/>
    <cellStyle name="Heading 4 20" xfId="17269" xr:uid="{00000000-0005-0000-0000-0000D4420000}"/>
    <cellStyle name="Heading 4 21" xfId="17270" xr:uid="{00000000-0005-0000-0000-0000D5420000}"/>
    <cellStyle name="Heading 4 22" xfId="17271" xr:uid="{00000000-0005-0000-0000-0000D6420000}"/>
    <cellStyle name="Heading 4 23" xfId="17272" xr:uid="{00000000-0005-0000-0000-0000D7420000}"/>
    <cellStyle name="Heading 4 24" xfId="17273" xr:uid="{00000000-0005-0000-0000-0000D8420000}"/>
    <cellStyle name="Heading 4 25" xfId="17274" xr:uid="{00000000-0005-0000-0000-0000D9420000}"/>
    <cellStyle name="Heading 4 26" xfId="17275" xr:uid="{00000000-0005-0000-0000-0000DA420000}"/>
    <cellStyle name="Heading 4 27" xfId="17276" xr:uid="{00000000-0005-0000-0000-0000DB420000}"/>
    <cellStyle name="Heading 4 28" xfId="17277" xr:uid="{00000000-0005-0000-0000-0000DC420000}"/>
    <cellStyle name="Heading 4 29" xfId="17278" xr:uid="{00000000-0005-0000-0000-0000DD420000}"/>
    <cellStyle name="Heading 4 3" xfId="17279" xr:uid="{00000000-0005-0000-0000-0000DE420000}"/>
    <cellStyle name="Heading 4 3 2" xfId="17280" xr:uid="{00000000-0005-0000-0000-0000DF420000}"/>
    <cellStyle name="Heading 4 3 2 2" xfId="17281" xr:uid="{00000000-0005-0000-0000-0000E0420000}"/>
    <cellStyle name="Heading 4 3 3" xfId="17282" xr:uid="{00000000-0005-0000-0000-0000E1420000}"/>
    <cellStyle name="Heading 4 3 4" xfId="17283" xr:uid="{00000000-0005-0000-0000-0000E2420000}"/>
    <cellStyle name="Heading 4 30" xfId="17284" xr:uid="{00000000-0005-0000-0000-0000E3420000}"/>
    <cellStyle name="Heading 4 4" xfId="17285" xr:uid="{00000000-0005-0000-0000-0000E4420000}"/>
    <cellStyle name="Heading 4 4 2" xfId="17286" xr:uid="{00000000-0005-0000-0000-0000E5420000}"/>
    <cellStyle name="Heading 4 4 2 2" xfId="17287" xr:uid="{00000000-0005-0000-0000-0000E6420000}"/>
    <cellStyle name="Heading 4 4 3" xfId="17288" xr:uid="{00000000-0005-0000-0000-0000E7420000}"/>
    <cellStyle name="Heading 4 4 4" xfId="17289" xr:uid="{00000000-0005-0000-0000-0000E8420000}"/>
    <cellStyle name="Heading 4 5" xfId="17290" xr:uid="{00000000-0005-0000-0000-0000E9420000}"/>
    <cellStyle name="Heading 4 5 2" xfId="17291" xr:uid="{00000000-0005-0000-0000-0000EA420000}"/>
    <cellStyle name="Heading 4 5 2 2" xfId="17292" xr:uid="{00000000-0005-0000-0000-0000EB420000}"/>
    <cellStyle name="Heading 4 5 3" xfId="17293" xr:uid="{00000000-0005-0000-0000-0000EC420000}"/>
    <cellStyle name="Heading 4 5 4" xfId="17294" xr:uid="{00000000-0005-0000-0000-0000ED420000}"/>
    <cellStyle name="Heading 4 6" xfId="17295" xr:uid="{00000000-0005-0000-0000-0000EE420000}"/>
    <cellStyle name="Heading 4 6 2" xfId="17296" xr:uid="{00000000-0005-0000-0000-0000EF420000}"/>
    <cellStyle name="Heading 4 6 2 2" xfId="17297" xr:uid="{00000000-0005-0000-0000-0000F0420000}"/>
    <cellStyle name="Heading 4 6 3" xfId="17298" xr:uid="{00000000-0005-0000-0000-0000F1420000}"/>
    <cellStyle name="Heading 4 6 3 2" xfId="17299" xr:uid="{00000000-0005-0000-0000-0000F2420000}"/>
    <cellStyle name="Heading 4 6 4" xfId="17300" xr:uid="{00000000-0005-0000-0000-0000F3420000}"/>
    <cellStyle name="Heading 4 6 5" xfId="17301" xr:uid="{00000000-0005-0000-0000-0000F4420000}"/>
    <cellStyle name="Heading 4 6 6" xfId="17302" xr:uid="{00000000-0005-0000-0000-0000F5420000}"/>
    <cellStyle name="Heading 4 7" xfId="17303" xr:uid="{00000000-0005-0000-0000-0000F6420000}"/>
    <cellStyle name="Heading 4 7 10" xfId="17304" xr:uid="{00000000-0005-0000-0000-0000F7420000}"/>
    <cellStyle name="Heading 4 7 10 2" xfId="17305" xr:uid="{00000000-0005-0000-0000-0000F8420000}"/>
    <cellStyle name="Heading 4 7 11" xfId="17306" xr:uid="{00000000-0005-0000-0000-0000F9420000}"/>
    <cellStyle name="Heading 4 7 11 2" xfId="17307" xr:uid="{00000000-0005-0000-0000-0000FA420000}"/>
    <cellStyle name="Heading 4 7 12" xfId="17308" xr:uid="{00000000-0005-0000-0000-0000FB420000}"/>
    <cellStyle name="Heading 4 7 13" xfId="17309" xr:uid="{00000000-0005-0000-0000-0000FC420000}"/>
    <cellStyle name="Heading 4 7 2" xfId="17310" xr:uid="{00000000-0005-0000-0000-0000FD420000}"/>
    <cellStyle name="Heading 4 7 2 2" xfId="17311" xr:uid="{00000000-0005-0000-0000-0000FE420000}"/>
    <cellStyle name="Heading 4 7 3" xfId="17312" xr:uid="{00000000-0005-0000-0000-0000FF420000}"/>
    <cellStyle name="Heading 4 7 3 2" xfId="17313" xr:uid="{00000000-0005-0000-0000-000000430000}"/>
    <cellStyle name="Heading 4 7 4" xfId="17314" xr:uid="{00000000-0005-0000-0000-000001430000}"/>
    <cellStyle name="Heading 4 7 4 2" xfId="17315" xr:uid="{00000000-0005-0000-0000-000002430000}"/>
    <cellStyle name="Heading 4 7 5" xfId="17316" xr:uid="{00000000-0005-0000-0000-000003430000}"/>
    <cellStyle name="Heading 4 7 5 2" xfId="17317" xr:uid="{00000000-0005-0000-0000-000004430000}"/>
    <cellStyle name="Heading 4 7 6" xfId="17318" xr:uid="{00000000-0005-0000-0000-000005430000}"/>
    <cellStyle name="Heading 4 7 6 2" xfId="17319" xr:uid="{00000000-0005-0000-0000-000006430000}"/>
    <cellStyle name="Heading 4 7 7" xfId="17320" xr:uid="{00000000-0005-0000-0000-000007430000}"/>
    <cellStyle name="Heading 4 7 7 2" xfId="17321" xr:uid="{00000000-0005-0000-0000-000008430000}"/>
    <cellStyle name="Heading 4 7 8" xfId="17322" xr:uid="{00000000-0005-0000-0000-000009430000}"/>
    <cellStyle name="Heading 4 7 8 2" xfId="17323" xr:uid="{00000000-0005-0000-0000-00000A430000}"/>
    <cellStyle name="Heading 4 7 9" xfId="17324" xr:uid="{00000000-0005-0000-0000-00000B430000}"/>
    <cellStyle name="Heading 4 7 9 2" xfId="17325" xr:uid="{00000000-0005-0000-0000-00000C430000}"/>
    <cellStyle name="Heading 4 8" xfId="17326" xr:uid="{00000000-0005-0000-0000-00000D430000}"/>
    <cellStyle name="Heading 4 8 2" xfId="17327" xr:uid="{00000000-0005-0000-0000-00000E430000}"/>
    <cellStyle name="Heading 4 8 3" xfId="17328" xr:uid="{00000000-0005-0000-0000-00000F430000}"/>
    <cellStyle name="Heading 4 9" xfId="17329" xr:uid="{00000000-0005-0000-0000-000010430000}"/>
    <cellStyle name="Heading 4 9 2" xfId="17330" xr:uid="{00000000-0005-0000-0000-000011430000}"/>
    <cellStyle name="Heading 4 9 3" xfId="17331" xr:uid="{00000000-0005-0000-0000-000012430000}"/>
    <cellStyle name="Hyperlink 2" xfId="8" xr:uid="{00000000-0005-0000-0000-000013430000}"/>
    <cellStyle name="Hyperlink 2 2" xfId="18" xr:uid="{00000000-0005-0000-0000-000014430000}"/>
    <cellStyle name="Hyperlink 2 3" xfId="63" xr:uid="{00000000-0005-0000-0000-000015430000}"/>
    <cellStyle name="Hyperlink 3" xfId="19" xr:uid="{00000000-0005-0000-0000-000016430000}"/>
    <cellStyle name="Hyperlink 4" xfId="229" xr:uid="{00000000-0005-0000-0000-000017430000}"/>
    <cellStyle name="Hyperlink 5" xfId="55542" xr:uid="{00000000-0005-0000-0000-000018430000}"/>
    <cellStyle name="Hyperlink 6" xfId="7" xr:uid="{00000000-0005-0000-0000-000019430000}"/>
    <cellStyle name="Input" xfId="1" builtinId="20"/>
    <cellStyle name="Input 10" xfId="17332" xr:uid="{00000000-0005-0000-0000-00001B430000}"/>
    <cellStyle name="Input 10 10" xfId="17333" xr:uid="{00000000-0005-0000-0000-00001C430000}"/>
    <cellStyle name="Input 10 10 2" xfId="17334" xr:uid="{00000000-0005-0000-0000-00001D430000}"/>
    <cellStyle name="Input 10 10 2 2" xfId="17335" xr:uid="{00000000-0005-0000-0000-00001E430000}"/>
    <cellStyle name="Input 10 10 2 3" xfId="17336" xr:uid="{00000000-0005-0000-0000-00001F430000}"/>
    <cellStyle name="Input 10 10 3" xfId="17337" xr:uid="{00000000-0005-0000-0000-000020430000}"/>
    <cellStyle name="Input 10 10 4" xfId="17338" xr:uid="{00000000-0005-0000-0000-000021430000}"/>
    <cellStyle name="Input 10 10 5" xfId="17339" xr:uid="{00000000-0005-0000-0000-000022430000}"/>
    <cellStyle name="Input 10 11" xfId="17340" xr:uid="{00000000-0005-0000-0000-000023430000}"/>
    <cellStyle name="Input 10 11 2" xfId="17341" xr:uid="{00000000-0005-0000-0000-000024430000}"/>
    <cellStyle name="Input 10 11 2 2" xfId="17342" xr:uid="{00000000-0005-0000-0000-000025430000}"/>
    <cellStyle name="Input 10 11 2 3" xfId="17343" xr:uid="{00000000-0005-0000-0000-000026430000}"/>
    <cellStyle name="Input 10 11 3" xfId="17344" xr:uid="{00000000-0005-0000-0000-000027430000}"/>
    <cellStyle name="Input 10 11 4" xfId="17345" xr:uid="{00000000-0005-0000-0000-000028430000}"/>
    <cellStyle name="Input 10 11 5" xfId="17346" xr:uid="{00000000-0005-0000-0000-000029430000}"/>
    <cellStyle name="Input 10 12" xfId="17347" xr:uid="{00000000-0005-0000-0000-00002A430000}"/>
    <cellStyle name="Input 10 12 2" xfId="17348" xr:uid="{00000000-0005-0000-0000-00002B430000}"/>
    <cellStyle name="Input 10 12 2 2" xfId="17349" xr:uid="{00000000-0005-0000-0000-00002C430000}"/>
    <cellStyle name="Input 10 12 2 3" xfId="17350" xr:uid="{00000000-0005-0000-0000-00002D430000}"/>
    <cellStyle name="Input 10 12 3" xfId="17351" xr:uid="{00000000-0005-0000-0000-00002E430000}"/>
    <cellStyle name="Input 10 12 4" xfId="17352" xr:uid="{00000000-0005-0000-0000-00002F430000}"/>
    <cellStyle name="Input 10 12 5" xfId="17353" xr:uid="{00000000-0005-0000-0000-000030430000}"/>
    <cellStyle name="Input 10 13" xfId="17354" xr:uid="{00000000-0005-0000-0000-000031430000}"/>
    <cellStyle name="Input 10 13 2" xfId="17355" xr:uid="{00000000-0005-0000-0000-000032430000}"/>
    <cellStyle name="Input 10 13 2 2" xfId="17356" xr:uid="{00000000-0005-0000-0000-000033430000}"/>
    <cellStyle name="Input 10 13 2 3" xfId="17357" xr:uid="{00000000-0005-0000-0000-000034430000}"/>
    <cellStyle name="Input 10 13 3" xfId="17358" xr:uid="{00000000-0005-0000-0000-000035430000}"/>
    <cellStyle name="Input 10 13 4" xfId="17359" xr:uid="{00000000-0005-0000-0000-000036430000}"/>
    <cellStyle name="Input 10 13 5" xfId="17360" xr:uid="{00000000-0005-0000-0000-000037430000}"/>
    <cellStyle name="Input 10 14" xfId="17361" xr:uid="{00000000-0005-0000-0000-000038430000}"/>
    <cellStyle name="Input 10 14 2" xfId="17362" xr:uid="{00000000-0005-0000-0000-000039430000}"/>
    <cellStyle name="Input 10 14 2 2" xfId="17363" xr:uid="{00000000-0005-0000-0000-00003A430000}"/>
    <cellStyle name="Input 10 14 2 3" xfId="17364" xr:uid="{00000000-0005-0000-0000-00003B430000}"/>
    <cellStyle name="Input 10 14 3" xfId="17365" xr:uid="{00000000-0005-0000-0000-00003C430000}"/>
    <cellStyle name="Input 10 14 4" xfId="17366" xr:uid="{00000000-0005-0000-0000-00003D430000}"/>
    <cellStyle name="Input 10 14 5" xfId="17367" xr:uid="{00000000-0005-0000-0000-00003E430000}"/>
    <cellStyle name="Input 10 15" xfId="17368" xr:uid="{00000000-0005-0000-0000-00003F430000}"/>
    <cellStyle name="Input 10 15 2" xfId="17369" xr:uid="{00000000-0005-0000-0000-000040430000}"/>
    <cellStyle name="Input 10 15 2 2" xfId="17370" xr:uid="{00000000-0005-0000-0000-000041430000}"/>
    <cellStyle name="Input 10 15 2 3" xfId="17371" xr:uid="{00000000-0005-0000-0000-000042430000}"/>
    <cellStyle name="Input 10 15 3" xfId="17372" xr:uid="{00000000-0005-0000-0000-000043430000}"/>
    <cellStyle name="Input 10 15 4" xfId="17373" xr:uid="{00000000-0005-0000-0000-000044430000}"/>
    <cellStyle name="Input 10 15 5" xfId="17374" xr:uid="{00000000-0005-0000-0000-000045430000}"/>
    <cellStyle name="Input 10 16" xfId="17375" xr:uid="{00000000-0005-0000-0000-000046430000}"/>
    <cellStyle name="Input 10 16 2" xfId="17376" xr:uid="{00000000-0005-0000-0000-000047430000}"/>
    <cellStyle name="Input 10 16 2 2" xfId="17377" xr:uid="{00000000-0005-0000-0000-000048430000}"/>
    <cellStyle name="Input 10 16 2 3" xfId="17378" xr:uid="{00000000-0005-0000-0000-000049430000}"/>
    <cellStyle name="Input 10 16 3" xfId="17379" xr:uid="{00000000-0005-0000-0000-00004A430000}"/>
    <cellStyle name="Input 10 16 4" xfId="17380" xr:uid="{00000000-0005-0000-0000-00004B430000}"/>
    <cellStyle name="Input 10 16 5" xfId="17381" xr:uid="{00000000-0005-0000-0000-00004C430000}"/>
    <cellStyle name="Input 10 17" xfId="17382" xr:uid="{00000000-0005-0000-0000-00004D430000}"/>
    <cellStyle name="Input 10 17 2" xfId="17383" xr:uid="{00000000-0005-0000-0000-00004E430000}"/>
    <cellStyle name="Input 10 17 2 2" xfId="17384" xr:uid="{00000000-0005-0000-0000-00004F430000}"/>
    <cellStyle name="Input 10 17 2 3" xfId="17385" xr:uid="{00000000-0005-0000-0000-000050430000}"/>
    <cellStyle name="Input 10 17 3" xfId="17386" xr:uid="{00000000-0005-0000-0000-000051430000}"/>
    <cellStyle name="Input 10 17 4" xfId="17387" xr:uid="{00000000-0005-0000-0000-000052430000}"/>
    <cellStyle name="Input 10 17 5" xfId="17388" xr:uid="{00000000-0005-0000-0000-000053430000}"/>
    <cellStyle name="Input 10 18" xfId="17389" xr:uid="{00000000-0005-0000-0000-000054430000}"/>
    <cellStyle name="Input 10 18 2" xfId="17390" xr:uid="{00000000-0005-0000-0000-000055430000}"/>
    <cellStyle name="Input 10 18 2 2" xfId="17391" xr:uid="{00000000-0005-0000-0000-000056430000}"/>
    <cellStyle name="Input 10 18 2 3" xfId="17392" xr:uid="{00000000-0005-0000-0000-000057430000}"/>
    <cellStyle name="Input 10 18 3" xfId="17393" xr:uid="{00000000-0005-0000-0000-000058430000}"/>
    <cellStyle name="Input 10 18 4" xfId="17394" xr:uid="{00000000-0005-0000-0000-000059430000}"/>
    <cellStyle name="Input 10 18 5" xfId="17395" xr:uid="{00000000-0005-0000-0000-00005A430000}"/>
    <cellStyle name="Input 10 19" xfId="17396" xr:uid="{00000000-0005-0000-0000-00005B430000}"/>
    <cellStyle name="Input 10 19 2" xfId="17397" xr:uid="{00000000-0005-0000-0000-00005C430000}"/>
    <cellStyle name="Input 10 19 2 2" xfId="17398" xr:uid="{00000000-0005-0000-0000-00005D430000}"/>
    <cellStyle name="Input 10 19 2 3" xfId="17399" xr:uid="{00000000-0005-0000-0000-00005E430000}"/>
    <cellStyle name="Input 10 19 3" xfId="17400" xr:uid="{00000000-0005-0000-0000-00005F430000}"/>
    <cellStyle name="Input 10 19 4" xfId="17401" xr:uid="{00000000-0005-0000-0000-000060430000}"/>
    <cellStyle name="Input 10 19 5" xfId="17402" xr:uid="{00000000-0005-0000-0000-000061430000}"/>
    <cellStyle name="Input 10 2" xfId="17403" xr:uid="{00000000-0005-0000-0000-000062430000}"/>
    <cellStyle name="Input 10 2 2" xfId="17404" xr:uid="{00000000-0005-0000-0000-000063430000}"/>
    <cellStyle name="Input 10 2 2 2" xfId="17405" xr:uid="{00000000-0005-0000-0000-000064430000}"/>
    <cellStyle name="Input 10 2 2 3" xfId="17406" xr:uid="{00000000-0005-0000-0000-000065430000}"/>
    <cellStyle name="Input 10 2 3" xfId="17407" xr:uid="{00000000-0005-0000-0000-000066430000}"/>
    <cellStyle name="Input 10 2 4" xfId="17408" xr:uid="{00000000-0005-0000-0000-000067430000}"/>
    <cellStyle name="Input 10 2 5" xfId="17409" xr:uid="{00000000-0005-0000-0000-000068430000}"/>
    <cellStyle name="Input 10 20" xfId="17410" xr:uid="{00000000-0005-0000-0000-000069430000}"/>
    <cellStyle name="Input 10 20 2" xfId="17411" xr:uid="{00000000-0005-0000-0000-00006A430000}"/>
    <cellStyle name="Input 10 20 2 2" xfId="17412" xr:uid="{00000000-0005-0000-0000-00006B430000}"/>
    <cellStyle name="Input 10 20 2 3" xfId="17413" xr:uid="{00000000-0005-0000-0000-00006C430000}"/>
    <cellStyle name="Input 10 20 3" xfId="17414" xr:uid="{00000000-0005-0000-0000-00006D430000}"/>
    <cellStyle name="Input 10 20 4" xfId="17415" xr:uid="{00000000-0005-0000-0000-00006E430000}"/>
    <cellStyle name="Input 10 20 5" xfId="17416" xr:uid="{00000000-0005-0000-0000-00006F430000}"/>
    <cellStyle name="Input 10 21" xfId="17417" xr:uid="{00000000-0005-0000-0000-000070430000}"/>
    <cellStyle name="Input 10 22" xfId="17418" xr:uid="{00000000-0005-0000-0000-000071430000}"/>
    <cellStyle name="Input 10 23" xfId="17419" xr:uid="{00000000-0005-0000-0000-000072430000}"/>
    <cellStyle name="Input 10 3" xfId="17420" xr:uid="{00000000-0005-0000-0000-000073430000}"/>
    <cellStyle name="Input 10 3 2" xfId="17421" xr:uid="{00000000-0005-0000-0000-000074430000}"/>
    <cellStyle name="Input 10 3 2 2" xfId="17422" xr:uid="{00000000-0005-0000-0000-000075430000}"/>
    <cellStyle name="Input 10 3 2 3" xfId="17423" xr:uid="{00000000-0005-0000-0000-000076430000}"/>
    <cellStyle name="Input 10 3 3" xfId="17424" xr:uid="{00000000-0005-0000-0000-000077430000}"/>
    <cellStyle name="Input 10 3 4" xfId="17425" xr:uid="{00000000-0005-0000-0000-000078430000}"/>
    <cellStyle name="Input 10 3 5" xfId="17426" xr:uid="{00000000-0005-0000-0000-000079430000}"/>
    <cellStyle name="Input 10 4" xfId="17427" xr:uid="{00000000-0005-0000-0000-00007A430000}"/>
    <cellStyle name="Input 10 4 2" xfId="17428" xr:uid="{00000000-0005-0000-0000-00007B430000}"/>
    <cellStyle name="Input 10 4 2 2" xfId="17429" xr:uid="{00000000-0005-0000-0000-00007C430000}"/>
    <cellStyle name="Input 10 4 2 3" xfId="17430" xr:uid="{00000000-0005-0000-0000-00007D430000}"/>
    <cellStyle name="Input 10 4 3" xfId="17431" xr:uid="{00000000-0005-0000-0000-00007E430000}"/>
    <cellStyle name="Input 10 4 4" xfId="17432" xr:uid="{00000000-0005-0000-0000-00007F430000}"/>
    <cellStyle name="Input 10 4 5" xfId="17433" xr:uid="{00000000-0005-0000-0000-000080430000}"/>
    <cellStyle name="Input 10 5" xfId="17434" xr:uid="{00000000-0005-0000-0000-000081430000}"/>
    <cellStyle name="Input 10 5 2" xfId="17435" xr:uid="{00000000-0005-0000-0000-000082430000}"/>
    <cellStyle name="Input 10 5 2 2" xfId="17436" xr:uid="{00000000-0005-0000-0000-000083430000}"/>
    <cellStyle name="Input 10 5 2 3" xfId="17437" xr:uid="{00000000-0005-0000-0000-000084430000}"/>
    <cellStyle name="Input 10 5 3" xfId="17438" xr:uid="{00000000-0005-0000-0000-000085430000}"/>
    <cellStyle name="Input 10 5 4" xfId="17439" xr:uid="{00000000-0005-0000-0000-000086430000}"/>
    <cellStyle name="Input 10 5 5" xfId="17440" xr:uid="{00000000-0005-0000-0000-000087430000}"/>
    <cellStyle name="Input 10 6" xfId="17441" xr:uid="{00000000-0005-0000-0000-000088430000}"/>
    <cellStyle name="Input 10 6 2" xfId="17442" xr:uid="{00000000-0005-0000-0000-000089430000}"/>
    <cellStyle name="Input 10 6 2 2" xfId="17443" xr:uid="{00000000-0005-0000-0000-00008A430000}"/>
    <cellStyle name="Input 10 6 2 3" xfId="17444" xr:uid="{00000000-0005-0000-0000-00008B430000}"/>
    <cellStyle name="Input 10 6 3" xfId="17445" xr:uid="{00000000-0005-0000-0000-00008C430000}"/>
    <cellStyle name="Input 10 6 4" xfId="17446" xr:uid="{00000000-0005-0000-0000-00008D430000}"/>
    <cellStyle name="Input 10 6 5" xfId="17447" xr:uid="{00000000-0005-0000-0000-00008E430000}"/>
    <cellStyle name="Input 10 7" xfId="17448" xr:uid="{00000000-0005-0000-0000-00008F430000}"/>
    <cellStyle name="Input 10 7 2" xfId="17449" xr:uid="{00000000-0005-0000-0000-000090430000}"/>
    <cellStyle name="Input 10 7 2 2" xfId="17450" xr:uid="{00000000-0005-0000-0000-000091430000}"/>
    <cellStyle name="Input 10 7 2 3" xfId="17451" xr:uid="{00000000-0005-0000-0000-000092430000}"/>
    <cellStyle name="Input 10 7 3" xfId="17452" xr:uid="{00000000-0005-0000-0000-000093430000}"/>
    <cellStyle name="Input 10 7 4" xfId="17453" xr:uid="{00000000-0005-0000-0000-000094430000}"/>
    <cellStyle name="Input 10 7 5" xfId="17454" xr:uid="{00000000-0005-0000-0000-000095430000}"/>
    <cellStyle name="Input 10 8" xfId="17455" xr:uid="{00000000-0005-0000-0000-000096430000}"/>
    <cellStyle name="Input 10 8 2" xfId="17456" xr:uid="{00000000-0005-0000-0000-000097430000}"/>
    <cellStyle name="Input 10 8 2 2" xfId="17457" xr:uid="{00000000-0005-0000-0000-000098430000}"/>
    <cellStyle name="Input 10 8 2 3" xfId="17458" xr:uid="{00000000-0005-0000-0000-000099430000}"/>
    <cellStyle name="Input 10 8 3" xfId="17459" xr:uid="{00000000-0005-0000-0000-00009A430000}"/>
    <cellStyle name="Input 10 8 4" xfId="17460" xr:uid="{00000000-0005-0000-0000-00009B430000}"/>
    <cellStyle name="Input 10 8 5" xfId="17461" xr:uid="{00000000-0005-0000-0000-00009C430000}"/>
    <cellStyle name="Input 10 9" xfId="17462" xr:uid="{00000000-0005-0000-0000-00009D430000}"/>
    <cellStyle name="Input 10 9 2" xfId="17463" xr:uid="{00000000-0005-0000-0000-00009E430000}"/>
    <cellStyle name="Input 10 9 2 2" xfId="17464" xr:uid="{00000000-0005-0000-0000-00009F430000}"/>
    <cellStyle name="Input 10 9 2 3" xfId="17465" xr:uid="{00000000-0005-0000-0000-0000A0430000}"/>
    <cellStyle name="Input 10 9 3" xfId="17466" xr:uid="{00000000-0005-0000-0000-0000A1430000}"/>
    <cellStyle name="Input 10 9 4" xfId="17467" xr:uid="{00000000-0005-0000-0000-0000A2430000}"/>
    <cellStyle name="Input 10 9 5" xfId="17468" xr:uid="{00000000-0005-0000-0000-0000A3430000}"/>
    <cellStyle name="Input 11" xfId="17469" xr:uid="{00000000-0005-0000-0000-0000A4430000}"/>
    <cellStyle name="Input 11 10" xfId="17470" xr:uid="{00000000-0005-0000-0000-0000A5430000}"/>
    <cellStyle name="Input 11 10 2" xfId="17471" xr:uid="{00000000-0005-0000-0000-0000A6430000}"/>
    <cellStyle name="Input 11 10 2 2" xfId="17472" xr:uid="{00000000-0005-0000-0000-0000A7430000}"/>
    <cellStyle name="Input 11 10 2 3" xfId="17473" xr:uid="{00000000-0005-0000-0000-0000A8430000}"/>
    <cellStyle name="Input 11 10 3" xfId="17474" xr:uid="{00000000-0005-0000-0000-0000A9430000}"/>
    <cellStyle name="Input 11 10 4" xfId="17475" xr:uid="{00000000-0005-0000-0000-0000AA430000}"/>
    <cellStyle name="Input 11 10 5" xfId="17476" xr:uid="{00000000-0005-0000-0000-0000AB430000}"/>
    <cellStyle name="Input 11 11" xfId="17477" xr:uid="{00000000-0005-0000-0000-0000AC430000}"/>
    <cellStyle name="Input 11 11 2" xfId="17478" xr:uid="{00000000-0005-0000-0000-0000AD430000}"/>
    <cellStyle name="Input 11 11 2 2" xfId="17479" xr:uid="{00000000-0005-0000-0000-0000AE430000}"/>
    <cellStyle name="Input 11 11 2 3" xfId="17480" xr:uid="{00000000-0005-0000-0000-0000AF430000}"/>
    <cellStyle name="Input 11 11 3" xfId="17481" xr:uid="{00000000-0005-0000-0000-0000B0430000}"/>
    <cellStyle name="Input 11 11 4" xfId="17482" xr:uid="{00000000-0005-0000-0000-0000B1430000}"/>
    <cellStyle name="Input 11 11 5" xfId="17483" xr:uid="{00000000-0005-0000-0000-0000B2430000}"/>
    <cellStyle name="Input 11 12" xfId="17484" xr:uid="{00000000-0005-0000-0000-0000B3430000}"/>
    <cellStyle name="Input 11 12 2" xfId="17485" xr:uid="{00000000-0005-0000-0000-0000B4430000}"/>
    <cellStyle name="Input 11 12 2 2" xfId="17486" xr:uid="{00000000-0005-0000-0000-0000B5430000}"/>
    <cellStyle name="Input 11 12 2 3" xfId="17487" xr:uid="{00000000-0005-0000-0000-0000B6430000}"/>
    <cellStyle name="Input 11 12 3" xfId="17488" xr:uid="{00000000-0005-0000-0000-0000B7430000}"/>
    <cellStyle name="Input 11 12 4" xfId="17489" xr:uid="{00000000-0005-0000-0000-0000B8430000}"/>
    <cellStyle name="Input 11 12 5" xfId="17490" xr:uid="{00000000-0005-0000-0000-0000B9430000}"/>
    <cellStyle name="Input 11 13" xfId="17491" xr:uid="{00000000-0005-0000-0000-0000BA430000}"/>
    <cellStyle name="Input 11 13 2" xfId="17492" xr:uid="{00000000-0005-0000-0000-0000BB430000}"/>
    <cellStyle name="Input 11 13 2 2" xfId="17493" xr:uid="{00000000-0005-0000-0000-0000BC430000}"/>
    <cellStyle name="Input 11 13 2 3" xfId="17494" xr:uid="{00000000-0005-0000-0000-0000BD430000}"/>
    <cellStyle name="Input 11 13 3" xfId="17495" xr:uid="{00000000-0005-0000-0000-0000BE430000}"/>
    <cellStyle name="Input 11 13 4" xfId="17496" xr:uid="{00000000-0005-0000-0000-0000BF430000}"/>
    <cellStyle name="Input 11 13 5" xfId="17497" xr:uid="{00000000-0005-0000-0000-0000C0430000}"/>
    <cellStyle name="Input 11 14" xfId="17498" xr:uid="{00000000-0005-0000-0000-0000C1430000}"/>
    <cellStyle name="Input 11 14 2" xfId="17499" xr:uid="{00000000-0005-0000-0000-0000C2430000}"/>
    <cellStyle name="Input 11 14 2 2" xfId="17500" xr:uid="{00000000-0005-0000-0000-0000C3430000}"/>
    <cellStyle name="Input 11 14 2 3" xfId="17501" xr:uid="{00000000-0005-0000-0000-0000C4430000}"/>
    <cellStyle name="Input 11 14 3" xfId="17502" xr:uid="{00000000-0005-0000-0000-0000C5430000}"/>
    <cellStyle name="Input 11 14 4" xfId="17503" xr:uid="{00000000-0005-0000-0000-0000C6430000}"/>
    <cellStyle name="Input 11 14 5" xfId="17504" xr:uid="{00000000-0005-0000-0000-0000C7430000}"/>
    <cellStyle name="Input 11 15" xfId="17505" xr:uid="{00000000-0005-0000-0000-0000C8430000}"/>
    <cellStyle name="Input 11 15 2" xfId="17506" xr:uid="{00000000-0005-0000-0000-0000C9430000}"/>
    <cellStyle name="Input 11 15 2 2" xfId="17507" xr:uid="{00000000-0005-0000-0000-0000CA430000}"/>
    <cellStyle name="Input 11 15 2 3" xfId="17508" xr:uid="{00000000-0005-0000-0000-0000CB430000}"/>
    <cellStyle name="Input 11 15 3" xfId="17509" xr:uid="{00000000-0005-0000-0000-0000CC430000}"/>
    <cellStyle name="Input 11 15 4" xfId="17510" xr:uid="{00000000-0005-0000-0000-0000CD430000}"/>
    <cellStyle name="Input 11 15 5" xfId="17511" xr:uid="{00000000-0005-0000-0000-0000CE430000}"/>
    <cellStyle name="Input 11 16" xfId="17512" xr:uid="{00000000-0005-0000-0000-0000CF430000}"/>
    <cellStyle name="Input 11 16 2" xfId="17513" xr:uid="{00000000-0005-0000-0000-0000D0430000}"/>
    <cellStyle name="Input 11 16 2 2" xfId="17514" xr:uid="{00000000-0005-0000-0000-0000D1430000}"/>
    <cellStyle name="Input 11 16 2 3" xfId="17515" xr:uid="{00000000-0005-0000-0000-0000D2430000}"/>
    <cellStyle name="Input 11 16 3" xfId="17516" xr:uid="{00000000-0005-0000-0000-0000D3430000}"/>
    <cellStyle name="Input 11 16 4" xfId="17517" xr:uid="{00000000-0005-0000-0000-0000D4430000}"/>
    <cellStyle name="Input 11 16 5" xfId="17518" xr:uid="{00000000-0005-0000-0000-0000D5430000}"/>
    <cellStyle name="Input 11 17" xfId="17519" xr:uid="{00000000-0005-0000-0000-0000D6430000}"/>
    <cellStyle name="Input 11 17 2" xfId="17520" xr:uid="{00000000-0005-0000-0000-0000D7430000}"/>
    <cellStyle name="Input 11 17 2 2" xfId="17521" xr:uid="{00000000-0005-0000-0000-0000D8430000}"/>
    <cellStyle name="Input 11 17 2 3" xfId="17522" xr:uid="{00000000-0005-0000-0000-0000D9430000}"/>
    <cellStyle name="Input 11 17 3" xfId="17523" xr:uid="{00000000-0005-0000-0000-0000DA430000}"/>
    <cellStyle name="Input 11 17 4" xfId="17524" xr:uid="{00000000-0005-0000-0000-0000DB430000}"/>
    <cellStyle name="Input 11 17 5" xfId="17525" xr:uid="{00000000-0005-0000-0000-0000DC430000}"/>
    <cellStyle name="Input 11 18" xfId="17526" xr:uid="{00000000-0005-0000-0000-0000DD430000}"/>
    <cellStyle name="Input 11 18 2" xfId="17527" xr:uid="{00000000-0005-0000-0000-0000DE430000}"/>
    <cellStyle name="Input 11 18 2 2" xfId="17528" xr:uid="{00000000-0005-0000-0000-0000DF430000}"/>
    <cellStyle name="Input 11 18 2 3" xfId="17529" xr:uid="{00000000-0005-0000-0000-0000E0430000}"/>
    <cellStyle name="Input 11 18 3" xfId="17530" xr:uid="{00000000-0005-0000-0000-0000E1430000}"/>
    <cellStyle name="Input 11 18 4" xfId="17531" xr:uid="{00000000-0005-0000-0000-0000E2430000}"/>
    <cellStyle name="Input 11 18 5" xfId="17532" xr:uid="{00000000-0005-0000-0000-0000E3430000}"/>
    <cellStyle name="Input 11 19" xfId="17533" xr:uid="{00000000-0005-0000-0000-0000E4430000}"/>
    <cellStyle name="Input 11 19 2" xfId="17534" xr:uid="{00000000-0005-0000-0000-0000E5430000}"/>
    <cellStyle name="Input 11 19 2 2" xfId="17535" xr:uid="{00000000-0005-0000-0000-0000E6430000}"/>
    <cellStyle name="Input 11 19 2 3" xfId="17536" xr:uid="{00000000-0005-0000-0000-0000E7430000}"/>
    <cellStyle name="Input 11 19 3" xfId="17537" xr:uid="{00000000-0005-0000-0000-0000E8430000}"/>
    <cellStyle name="Input 11 19 4" xfId="17538" xr:uid="{00000000-0005-0000-0000-0000E9430000}"/>
    <cellStyle name="Input 11 19 5" xfId="17539" xr:uid="{00000000-0005-0000-0000-0000EA430000}"/>
    <cellStyle name="Input 11 2" xfId="17540" xr:uid="{00000000-0005-0000-0000-0000EB430000}"/>
    <cellStyle name="Input 11 2 2" xfId="17541" xr:uid="{00000000-0005-0000-0000-0000EC430000}"/>
    <cellStyle name="Input 11 2 2 2" xfId="17542" xr:uid="{00000000-0005-0000-0000-0000ED430000}"/>
    <cellStyle name="Input 11 2 2 3" xfId="17543" xr:uid="{00000000-0005-0000-0000-0000EE430000}"/>
    <cellStyle name="Input 11 2 3" xfId="17544" xr:uid="{00000000-0005-0000-0000-0000EF430000}"/>
    <cellStyle name="Input 11 2 4" xfId="17545" xr:uid="{00000000-0005-0000-0000-0000F0430000}"/>
    <cellStyle name="Input 11 2 5" xfId="17546" xr:uid="{00000000-0005-0000-0000-0000F1430000}"/>
    <cellStyle name="Input 11 20" xfId="17547" xr:uid="{00000000-0005-0000-0000-0000F2430000}"/>
    <cellStyle name="Input 11 20 2" xfId="17548" xr:uid="{00000000-0005-0000-0000-0000F3430000}"/>
    <cellStyle name="Input 11 20 2 2" xfId="17549" xr:uid="{00000000-0005-0000-0000-0000F4430000}"/>
    <cellStyle name="Input 11 20 2 3" xfId="17550" xr:uid="{00000000-0005-0000-0000-0000F5430000}"/>
    <cellStyle name="Input 11 20 3" xfId="17551" xr:uid="{00000000-0005-0000-0000-0000F6430000}"/>
    <cellStyle name="Input 11 20 4" xfId="17552" xr:uid="{00000000-0005-0000-0000-0000F7430000}"/>
    <cellStyle name="Input 11 20 5" xfId="17553" xr:uid="{00000000-0005-0000-0000-0000F8430000}"/>
    <cellStyle name="Input 11 21" xfId="17554" xr:uid="{00000000-0005-0000-0000-0000F9430000}"/>
    <cellStyle name="Input 11 22" xfId="17555" xr:uid="{00000000-0005-0000-0000-0000FA430000}"/>
    <cellStyle name="Input 11 23" xfId="17556" xr:uid="{00000000-0005-0000-0000-0000FB430000}"/>
    <cellStyle name="Input 11 3" xfId="17557" xr:uid="{00000000-0005-0000-0000-0000FC430000}"/>
    <cellStyle name="Input 11 3 2" xfId="17558" xr:uid="{00000000-0005-0000-0000-0000FD430000}"/>
    <cellStyle name="Input 11 3 2 2" xfId="17559" xr:uid="{00000000-0005-0000-0000-0000FE430000}"/>
    <cellStyle name="Input 11 3 2 3" xfId="17560" xr:uid="{00000000-0005-0000-0000-0000FF430000}"/>
    <cellStyle name="Input 11 3 3" xfId="17561" xr:uid="{00000000-0005-0000-0000-000000440000}"/>
    <cellStyle name="Input 11 3 4" xfId="17562" xr:uid="{00000000-0005-0000-0000-000001440000}"/>
    <cellStyle name="Input 11 3 5" xfId="17563" xr:uid="{00000000-0005-0000-0000-000002440000}"/>
    <cellStyle name="Input 11 4" xfId="17564" xr:uid="{00000000-0005-0000-0000-000003440000}"/>
    <cellStyle name="Input 11 4 2" xfId="17565" xr:uid="{00000000-0005-0000-0000-000004440000}"/>
    <cellStyle name="Input 11 4 2 2" xfId="17566" xr:uid="{00000000-0005-0000-0000-000005440000}"/>
    <cellStyle name="Input 11 4 2 3" xfId="17567" xr:uid="{00000000-0005-0000-0000-000006440000}"/>
    <cellStyle name="Input 11 4 3" xfId="17568" xr:uid="{00000000-0005-0000-0000-000007440000}"/>
    <cellStyle name="Input 11 4 4" xfId="17569" xr:uid="{00000000-0005-0000-0000-000008440000}"/>
    <cellStyle name="Input 11 4 5" xfId="17570" xr:uid="{00000000-0005-0000-0000-000009440000}"/>
    <cellStyle name="Input 11 5" xfId="17571" xr:uid="{00000000-0005-0000-0000-00000A440000}"/>
    <cellStyle name="Input 11 5 2" xfId="17572" xr:uid="{00000000-0005-0000-0000-00000B440000}"/>
    <cellStyle name="Input 11 5 2 2" xfId="17573" xr:uid="{00000000-0005-0000-0000-00000C440000}"/>
    <cellStyle name="Input 11 5 2 3" xfId="17574" xr:uid="{00000000-0005-0000-0000-00000D440000}"/>
    <cellStyle name="Input 11 5 3" xfId="17575" xr:uid="{00000000-0005-0000-0000-00000E440000}"/>
    <cellStyle name="Input 11 5 4" xfId="17576" xr:uid="{00000000-0005-0000-0000-00000F440000}"/>
    <cellStyle name="Input 11 5 5" xfId="17577" xr:uid="{00000000-0005-0000-0000-000010440000}"/>
    <cellStyle name="Input 11 6" xfId="17578" xr:uid="{00000000-0005-0000-0000-000011440000}"/>
    <cellStyle name="Input 11 6 2" xfId="17579" xr:uid="{00000000-0005-0000-0000-000012440000}"/>
    <cellStyle name="Input 11 6 2 2" xfId="17580" xr:uid="{00000000-0005-0000-0000-000013440000}"/>
    <cellStyle name="Input 11 6 2 3" xfId="17581" xr:uid="{00000000-0005-0000-0000-000014440000}"/>
    <cellStyle name="Input 11 6 3" xfId="17582" xr:uid="{00000000-0005-0000-0000-000015440000}"/>
    <cellStyle name="Input 11 6 4" xfId="17583" xr:uid="{00000000-0005-0000-0000-000016440000}"/>
    <cellStyle name="Input 11 6 5" xfId="17584" xr:uid="{00000000-0005-0000-0000-000017440000}"/>
    <cellStyle name="Input 11 7" xfId="17585" xr:uid="{00000000-0005-0000-0000-000018440000}"/>
    <cellStyle name="Input 11 7 2" xfId="17586" xr:uid="{00000000-0005-0000-0000-000019440000}"/>
    <cellStyle name="Input 11 7 2 2" xfId="17587" xr:uid="{00000000-0005-0000-0000-00001A440000}"/>
    <cellStyle name="Input 11 7 2 3" xfId="17588" xr:uid="{00000000-0005-0000-0000-00001B440000}"/>
    <cellStyle name="Input 11 7 3" xfId="17589" xr:uid="{00000000-0005-0000-0000-00001C440000}"/>
    <cellStyle name="Input 11 7 4" xfId="17590" xr:uid="{00000000-0005-0000-0000-00001D440000}"/>
    <cellStyle name="Input 11 7 5" xfId="17591" xr:uid="{00000000-0005-0000-0000-00001E440000}"/>
    <cellStyle name="Input 11 8" xfId="17592" xr:uid="{00000000-0005-0000-0000-00001F440000}"/>
    <cellStyle name="Input 11 8 2" xfId="17593" xr:uid="{00000000-0005-0000-0000-000020440000}"/>
    <cellStyle name="Input 11 8 2 2" xfId="17594" xr:uid="{00000000-0005-0000-0000-000021440000}"/>
    <cellStyle name="Input 11 8 2 3" xfId="17595" xr:uid="{00000000-0005-0000-0000-000022440000}"/>
    <cellStyle name="Input 11 8 3" xfId="17596" xr:uid="{00000000-0005-0000-0000-000023440000}"/>
    <cellStyle name="Input 11 8 4" xfId="17597" xr:uid="{00000000-0005-0000-0000-000024440000}"/>
    <cellStyle name="Input 11 8 5" xfId="17598" xr:uid="{00000000-0005-0000-0000-000025440000}"/>
    <cellStyle name="Input 11 9" xfId="17599" xr:uid="{00000000-0005-0000-0000-000026440000}"/>
    <cellStyle name="Input 11 9 2" xfId="17600" xr:uid="{00000000-0005-0000-0000-000027440000}"/>
    <cellStyle name="Input 11 9 2 2" xfId="17601" xr:uid="{00000000-0005-0000-0000-000028440000}"/>
    <cellStyle name="Input 11 9 2 3" xfId="17602" xr:uid="{00000000-0005-0000-0000-000029440000}"/>
    <cellStyle name="Input 11 9 3" xfId="17603" xr:uid="{00000000-0005-0000-0000-00002A440000}"/>
    <cellStyle name="Input 11 9 4" xfId="17604" xr:uid="{00000000-0005-0000-0000-00002B440000}"/>
    <cellStyle name="Input 11 9 5" xfId="17605" xr:uid="{00000000-0005-0000-0000-00002C440000}"/>
    <cellStyle name="Input 12" xfId="17606" xr:uid="{00000000-0005-0000-0000-00002D440000}"/>
    <cellStyle name="Input 12 10" xfId="17607" xr:uid="{00000000-0005-0000-0000-00002E440000}"/>
    <cellStyle name="Input 12 10 10" xfId="17608" xr:uid="{00000000-0005-0000-0000-00002F440000}"/>
    <cellStyle name="Input 12 10 10 2" xfId="17609" xr:uid="{00000000-0005-0000-0000-000030440000}"/>
    <cellStyle name="Input 12 10 10 2 2" xfId="17610" xr:uid="{00000000-0005-0000-0000-000031440000}"/>
    <cellStyle name="Input 12 10 10 2 3" xfId="17611" xr:uid="{00000000-0005-0000-0000-000032440000}"/>
    <cellStyle name="Input 12 10 10 3" xfId="17612" xr:uid="{00000000-0005-0000-0000-000033440000}"/>
    <cellStyle name="Input 12 10 10 4" xfId="17613" xr:uid="{00000000-0005-0000-0000-000034440000}"/>
    <cellStyle name="Input 12 10 10 5" xfId="17614" xr:uid="{00000000-0005-0000-0000-000035440000}"/>
    <cellStyle name="Input 12 10 11" xfId="17615" xr:uid="{00000000-0005-0000-0000-000036440000}"/>
    <cellStyle name="Input 12 10 11 2" xfId="17616" xr:uid="{00000000-0005-0000-0000-000037440000}"/>
    <cellStyle name="Input 12 10 11 2 2" xfId="17617" xr:uid="{00000000-0005-0000-0000-000038440000}"/>
    <cellStyle name="Input 12 10 11 2 3" xfId="17618" xr:uid="{00000000-0005-0000-0000-000039440000}"/>
    <cellStyle name="Input 12 10 11 3" xfId="17619" xr:uid="{00000000-0005-0000-0000-00003A440000}"/>
    <cellStyle name="Input 12 10 11 4" xfId="17620" xr:uid="{00000000-0005-0000-0000-00003B440000}"/>
    <cellStyle name="Input 12 10 11 5" xfId="17621" xr:uid="{00000000-0005-0000-0000-00003C440000}"/>
    <cellStyle name="Input 12 10 12" xfId="17622" xr:uid="{00000000-0005-0000-0000-00003D440000}"/>
    <cellStyle name="Input 12 10 12 2" xfId="17623" xr:uid="{00000000-0005-0000-0000-00003E440000}"/>
    <cellStyle name="Input 12 10 12 2 2" xfId="17624" xr:uid="{00000000-0005-0000-0000-00003F440000}"/>
    <cellStyle name="Input 12 10 12 2 3" xfId="17625" xr:uid="{00000000-0005-0000-0000-000040440000}"/>
    <cellStyle name="Input 12 10 12 3" xfId="17626" xr:uid="{00000000-0005-0000-0000-000041440000}"/>
    <cellStyle name="Input 12 10 12 4" xfId="17627" xr:uid="{00000000-0005-0000-0000-000042440000}"/>
    <cellStyle name="Input 12 10 12 5" xfId="17628" xr:uid="{00000000-0005-0000-0000-000043440000}"/>
    <cellStyle name="Input 12 10 13" xfId="17629" xr:uid="{00000000-0005-0000-0000-000044440000}"/>
    <cellStyle name="Input 12 10 13 2" xfId="17630" xr:uid="{00000000-0005-0000-0000-000045440000}"/>
    <cellStyle name="Input 12 10 13 2 2" xfId="17631" xr:uid="{00000000-0005-0000-0000-000046440000}"/>
    <cellStyle name="Input 12 10 13 2 3" xfId="17632" xr:uid="{00000000-0005-0000-0000-000047440000}"/>
    <cellStyle name="Input 12 10 13 3" xfId="17633" xr:uid="{00000000-0005-0000-0000-000048440000}"/>
    <cellStyle name="Input 12 10 13 4" xfId="17634" xr:uid="{00000000-0005-0000-0000-000049440000}"/>
    <cellStyle name="Input 12 10 13 5" xfId="17635" xr:uid="{00000000-0005-0000-0000-00004A440000}"/>
    <cellStyle name="Input 12 10 14" xfId="17636" xr:uid="{00000000-0005-0000-0000-00004B440000}"/>
    <cellStyle name="Input 12 10 14 2" xfId="17637" xr:uid="{00000000-0005-0000-0000-00004C440000}"/>
    <cellStyle name="Input 12 10 14 2 2" xfId="17638" xr:uid="{00000000-0005-0000-0000-00004D440000}"/>
    <cellStyle name="Input 12 10 14 2 3" xfId="17639" xr:uid="{00000000-0005-0000-0000-00004E440000}"/>
    <cellStyle name="Input 12 10 14 3" xfId="17640" xr:uid="{00000000-0005-0000-0000-00004F440000}"/>
    <cellStyle name="Input 12 10 14 4" xfId="17641" xr:uid="{00000000-0005-0000-0000-000050440000}"/>
    <cellStyle name="Input 12 10 14 5" xfId="17642" xr:uid="{00000000-0005-0000-0000-000051440000}"/>
    <cellStyle name="Input 12 10 15" xfId="17643" xr:uid="{00000000-0005-0000-0000-000052440000}"/>
    <cellStyle name="Input 12 10 15 2" xfId="17644" xr:uid="{00000000-0005-0000-0000-000053440000}"/>
    <cellStyle name="Input 12 10 15 2 2" xfId="17645" xr:uid="{00000000-0005-0000-0000-000054440000}"/>
    <cellStyle name="Input 12 10 15 2 3" xfId="17646" xr:uid="{00000000-0005-0000-0000-000055440000}"/>
    <cellStyle name="Input 12 10 15 3" xfId="17647" xr:uid="{00000000-0005-0000-0000-000056440000}"/>
    <cellStyle name="Input 12 10 15 4" xfId="17648" xr:uid="{00000000-0005-0000-0000-000057440000}"/>
    <cellStyle name="Input 12 10 15 5" xfId="17649" xr:uid="{00000000-0005-0000-0000-000058440000}"/>
    <cellStyle name="Input 12 10 16" xfId="17650" xr:uid="{00000000-0005-0000-0000-000059440000}"/>
    <cellStyle name="Input 12 10 16 2" xfId="17651" xr:uid="{00000000-0005-0000-0000-00005A440000}"/>
    <cellStyle name="Input 12 10 16 2 2" xfId="17652" xr:uid="{00000000-0005-0000-0000-00005B440000}"/>
    <cellStyle name="Input 12 10 16 2 3" xfId="17653" xr:uid="{00000000-0005-0000-0000-00005C440000}"/>
    <cellStyle name="Input 12 10 16 3" xfId="17654" xr:uid="{00000000-0005-0000-0000-00005D440000}"/>
    <cellStyle name="Input 12 10 16 4" xfId="17655" xr:uid="{00000000-0005-0000-0000-00005E440000}"/>
    <cellStyle name="Input 12 10 16 5" xfId="17656" xr:uid="{00000000-0005-0000-0000-00005F440000}"/>
    <cellStyle name="Input 12 10 17" xfId="17657" xr:uid="{00000000-0005-0000-0000-000060440000}"/>
    <cellStyle name="Input 12 10 17 2" xfId="17658" xr:uid="{00000000-0005-0000-0000-000061440000}"/>
    <cellStyle name="Input 12 10 17 2 2" xfId="17659" xr:uid="{00000000-0005-0000-0000-000062440000}"/>
    <cellStyle name="Input 12 10 17 2 3" xfId="17660" xr:uid="{00000000-0005-0000-0000-000063440000}"/>
    <cellStyle name="Input 12 10 17 3" xfId="17661" xr:uid="{00000000-0005-0000-0000-000064440000}"/>
    <cellStyle name="Input 12 10 17 4" xfId="17662" xr:uid="{00000000-0005-0000-0000-000065440000}"/>
    <cellStyle name="Input 12 10 17 5" xfId="17663" xr:uid="{00000000-0005-0000-0000-000066440000}"/>
    <cellStyle name="Input 12 10 18" xfId="17664" xr:uid="{00000000-0005-0000-0000-000067440000}"/>
    <cellStyle name="Input 12 10 18 2" xfId="17665" xr:uid="{00000000-0005-0000-0000-000068440000}"/>
    <cellStyle name="Input 12 10 18 2 2" xfId="17666" xr:uid="{00000000-0005-0000-0000-000069440000}"/>
    <cellStyle name="Input 12 10 18 2 3" xfId="17667" xr:uid="{00000000-0005-0000-0000-00006A440000}"/>
    <cellStyle name="Input 12 10 18 3" xfId="17668" xr:uid="{00000000-0005-0000-0000-00006B440000}"/>
    <cellStyle name="Input 12 10 18 4" xfId="17669" xr:uid="{00000000-0005-0000-0000-00006C440000}"/>
    <cellStyle name="Input 12 10 18 5" xfId="17670" xr:uid="{00000000-0005-0000-0000-00006D440000}"/>
    <cellStyle name="Input 12 10 19" xfId="17671" xr:uid="{00000000-0005-0000-0000-00006E440000}"/>
    <cellStyle name="Input 12 10 19 2" xfId="17672" xr:uid="{00000000-0005-0000-0000-00006F440000}"/>
    <cellStyle name="Input 12 10 19 2 2" xfId="17673" xr:uid="{00000000-0005-0000-0000-000070440000}"/>
    <cellStyle name="Input 12 10 19 2 3" xfId="17674" xr:uid="{00000000-0005-0000-0000-000071440000}"/>
    <cellStyle name="Input 12 10 19 3" xfId="17675" xr:uid="{00000000-0005-0000-0000-000072440000}"/>
    <cellStyle name="Input 12 10 19 4" xfId="17676" xr:uid="{00000000-0005-0000-0000-000073440000}"/>
    <cellStyle name="Input 12 10 19 5" xfId="17677" xr:uid="{00000000-0005-0000-0000-000074440000}"/>
    <cellStyle name="Input 12 10 2" xfId="17678" xr:uid="{00000000-0005-0000-0000-000075440000}"/>
    <cellStyle name="Input 12 10 2 2" xfId="17679" xr:uid="{00000000-0005-0000-0000-000076440000}"/>
    <cellStyle name="Input 12 10 2 2 2" xfId="17680" xr:uid="{00000000-0005-0000-0000-000077440000}"/>
    <cellStyle name="Input 12 10 2 2 3" xfId="17681" xr:uid="{00000000-0005-0000-0000-000078440000}"/>
    <cellStyle name="Input 12 10 2 3" xfId="17682" xr:uid="{00000000-0005-0000-0000-000079440000}"/>
    <cellStyle name="Input 12 10 2 4" xfId="17683" xr:uid="{00000000-0005-0000-0000-00007A440000}"/>
    <cellStyle name="Input 12 10 2 5" xfId="17684" xr:uid="{00000000-0005-0000-0000-00007B440000}"/>
    <cellStyle name="Input 12 10 20" xfId="17685" xr:uid="{00000000-0005-0000-0000-00007C440000}"/>
    <cellStyle name="Input 12 10 20 2" xfId="17686" xr:uid="{00000000-0005-0000-0000-00007D440000}"/>
    <cellStyle name="Input 12 10 20 2 2" xfId="17687" xr:uid="{00000000-0005-0000-0000-00007E440000}"/>
    <cellStyle name="Input 12 10 20 2 3" xfId="17688" xr:uid="{00000000-0005-0000-0000-00007F440000}"/>
    <cellStyle name="Input 12 10 20 3" xfId="17689" xr:uid="{00000000-0005-0000-0000-000080440000}"/>
    <cellStyle name="Input 12 10 20 4" xfId="17690" xr:uid="{00000000-0005-0000-0000-000081440000}"/>
    <cellStyle name="Input 12 10 20 5" xfId="17691" xr:uid="{00000000-0005-0000-0000-000082440000}"/>
    <cellStyle name="Input 12 10 21" xfId="17692" xr:uid="{00000000-0005-0000-0000-000083440000}"/>
    <cellStyle name="Input 12 10 22" xfId="17693" xr:uid="{00000000-0005-0000-0000-000084440000}"/>
    <cellStyle name="Input 12 10 3" xfId="17694" xr:uid="{00000000-0005-0000-0000-000085440000}"/>
    <cellStyle name="Input 12 10 3 2" xfId="17695" xr:uid="{00000000-0005-0000-0000-000086440000}"/>
    <cellStyle name="Input 12 10 3 2 2" xfId="17696" xr:uid="{00000000-0005-0000-0000-000087440000}"/>
    <cellStyle name="Input 12 10 3 2 3" xfId="17697" xr:uid="{00000000-0005-0000-0000-000088440000}"/>
    <cellStyle name="Input 12 10 3 3" xfId="17698" xr:uid="{00000000-0005-0000-0000-000089440000}"/>
    <cellStyle name="Input 12 10 3 4" xfId="17699" xr:uid="{00000000-0005-0000-0000-00008A440000}"/>
    <cellStyle name="Input 12 10 3 5" xfId="17700" xr:uid="{00000000-0005-0000-0000-00008B440000}"/>
    <cellStyle name="Input 12 10 4" xfId="17701" xr:uid="{00000000-0005-0000-0000-00008C440000}"/>
    <cellStyle name="Input 12 10 4 2" xfId="17702" xr:uid="{00000000-0005-0000-0000-00008D440000}"/>
    <cellStyle name="Input 12 10 4 2 2" xfId="17703" xr:uid="{00000000-0005-0000-0000-00008E440000}"/>
    <cellStyle name="Input 12 10 4 2 3" xfId="17704" xr:uid="{00000000-0005-0000-0000-00008F440000}"/>
    <cellStyle name="Input 12 10 4 3" xfId="17705" xr:uid="{00000000-0005-0000-0000-000090440000}"/>
    <cellStyle name="Input 12 10 4 4" xfId="17706" xr:uid="{00000000-0005-0000-0000-000091440000}"/>
    <cellStyle name="Input 12 10 4 5" xfId="17707" xr:uid="{00000000-0005-0000-0000-000092440000}"/>
    <cellStyle name="Input 12 10 5" xfId="17708" xr:uid="{00000000-0005-0000-0000-000093440000}"/>
    <cellStyle name="Input 12 10 5 2" xfId="17709" xr:uid="{00000000-0005-0000-0000-000094440000}"/>
    <cellStyle name="Input 12 10 5 2 2" xfId="17710" xr:uid="{00000000-0005-0000-0000-000095440000}"/>
    <cellStyle name="Input 12 10 5 2 3" xfId="17711" xr:uid="{00000000-0005-0000-0000-000096440000}"/>
    <cellStyle name="Input 12 10 5 3" xfId="17712" xr:uid="{00000000-0005-0000-0000-000097440000}"/>
    <cellStyle name="Input 12 10 5 4" xfId="17713" xr:uid="{00000000-0005-0000-0000-000098440000}"/>
    <cellStyle name="Input 12 10 5 5" xfId="17714" xr:uid="{00000000-0005-0000-0000-000099440000}"/>
    <cellStyle name="Input 12 10 6" xfId="17715" xr:uid="{00000000-0005-0000-0000-00009A440000}"/>
    <cellStyle name="Input 12 10 6 2" xfId="17716" xr:uid="{00000000-0005-0000-0000-00009B440000}"/>
    <cellStyle name="Input 12 10 6 2 2" xfId="17717" xr:uid="{00000000-0005-0000-0000-00009C440000}"/>
    <cellStyle name="Input 12 10 6 2 3" xfId="17718" xr:uid="{00000000-0005-0000-0000-00009D440000}"/>
    <cellStyle name="Input 12 10 6 3" xfId="17719" xr:uid="{00000000-0005-0000-0000-00009E440000}"/>
    <cellStyle name="Input 12 10 6 4" xfId="17720" xr:uid="{00000000-0005-0000-0000-00009F440000}"/>
    <cellStyle name="Input 12 10 6 5" xfId="17721" xr:uid="{00000000-0005-0000-0000-0000A0440000}"/>
    <cellStyle name="Input 12 10 7" xfId="17722" xr:uid="{00000000-0005-0000-0000-0000A1440000}"/>
    <cellStyle name="Input 12 10 7 2" xfId="17723" xr:uid="{00000000-0005-0000-0000-0000A2440000}"/>
    <cellStyle name="Input 12 10 7 2 2" xfId="17724" xr:uid="{00000000-0005-0000-0000-0000A3440000}"/>
    <cellStyle name="Input 12 10 7 2 3" xfId="17725" xr:uid="{00000000-0005-0000-0000-0000A4440000}"/>
    <cellStyle name="Input 12 10 7 3" xfId="17726" xr:uid="{00000000-0005-0000-0000-0000A5440000}"/>
    <cellStyle name="Input 12 10 7 4" xfId="17727" xr:uid="{00000000-0005-0000-0000-0000A6440000}"/>
    <cellStyle name="Input 12 10 7 5" xfId="17728" xr:uid="{00000000-0005-0000-0000-0000A7440000}"/>
    <cellStyle name="Input 12 10 8" xfId="17729" xr:uid="{00000000-0005-0000-0000-0000A8440000}"/>
    <cellStyle name="Input 12 10 8 2" xfId="17730" xr:uid="{00000000-0005-0000-0000-0000A9440000}"/>
    <cellStyle name="Input 12 10 8 2 2" xfId="17731" xr:uid="{00000000-0005-0000-0000-0000AA440000}"/>
    <cellStyle name="Input 12 10 8 2 3" xfId="17732" xr:uid="{00000000-0005-0000-0000-0000AB440000}"/>
    <cellStyle name="Input 12 10 8 3" xfId="17733" xr:uid="{00000000-0005-0000-0000-0000AC440000}"/>
    <cellStyle name="Input 12 10 8 4" xfId="17734" xr:uid="{00000000-0005-0000-0000-0000AD440000}"/>
    <cellStyle name="Input 12 10 8 5" xfId="17735" xr:uid="{00000000-0005-0000-0000-0000AE440000}"/>
    <cellStyle name="Input 12 10 9" xfId="17736" xr:uid="{00000000-0005-0000-0000-0000AF440000}"/>
    <cellStyle name="Input 12 10 9 2" xfId="17737" xr:uid="{00000000-0005-0000-0000-0000B0440000}"/>
    <cellStyle name="Input 12 10 9 2 2" xfId="17738" xr:uid="{00000000-0005-0000-0000-0000B1440000}"/>
    <cellStyle name="Input 12 10 9 2 3" xfId="17739" xr:uid="{00000000-0005-0000-0000-0000B2440000}"/>
    <cellStyle name="Input 12 10 9 3" xfId="17740" xr:uid="{00000000-0005-0000-0000-0000B3440000}"/>
    <cellStyle name="Input 12 10 9 4" xfId="17741" xr:uid="{00000000-0005-0000-0000-0000B4440000}"/>
    <cellStyle name="Input 12 10 9 5" xfId="17742" xr:uid="{00000000-0005-0000-0000-0000B5440000}"/>
    <cellStyle name="Input 12 11" xfId="17743" xr:uid="{00000000-0005-0000-0000-0000B6440000}"/>
    <cellStyle name="Input 12 11 10" xfId="17744" xr:uid="{00000000-0005-0000-0000-0000B7440000}"/>
    <cellStyle name="Input 12 11 10 2" xfId="17745" xr:uid="{00000000-0005-0000-0000-0000B8440000}"/>
    <cellStyle name="Input 12 11 10 2 2" xfId="17746" xr:uid="{00000000-0005-0000-0000-0000B9440000}"/>
    <cellStyle name="Input 12 11 10 2 3" xfId="17747" xr:uid="{00000000-0005-0000-0000-0000BA440000}"/>
    <cellStyle name="Input 12 11 10 3" xfId="17748" xr:uid="{00000000-0005-0000-0000-0000BB440000}"/>
    <cellStyle name="Input 12 11 10 4" xfId="17749" xr:uid="{00000000-0005-0000-0000-0000BC440000}"/>
    <cellStyle name="Input 12 11 10 5" xfId="17750" xr:uid="{00000000-0005-0000-0000-0000BD440000}"/>
    <cellStyle name="Input 12 11 11" xfId="17751" xr:uid="{00000000-0005-0000-0000-0000BE440000}"/>
    <cellStyle name="Input 12 11 11 2" xfId="17752" xr:uid="{00000000-0005-0000-0000-0000BF440000}"/>
    <cellStyle name="Input 12 11 11 2 2" xfId="17753" xr:uid="{00000000-0005-0000-0000-0000C0440000}"/>
    <cellStyle name="Input 12 11 11 2 3" xfId="17754" xr:uid="{00000000-0005-0000-0000-0000C1440000}"/>
    <cellStyle name="Input 12 11 11 3" xfId="17755" xr:uid="{00000000-0005-0000-0000-0000C2440000}"/>
    <cellStyle name="Input 12 11 11 4" xfId="17756" xr:uid="{00000000-0005-0000-0000-0000C3440000}"/>
    <cellStyle name="Input 12 11 11 5" xfId="17757" xr:uid="{00000000-0005-0000-0000-0000C4440000}"/>
    <cellStyle name="Input 12 11 12" xfId="17758" xr:uid="{00000000-0005-0000-0000-0000C5440000}"/>
    <cellStyle name="Input 12 11 12 2" xfId="17759" xr:uid="{00000000-0005-0000-0000-0000C6440000}"/>
    <cellStyle name="Input 12 11 12 2 2" xfId="17760" xr:uid="{00000000-0005-0000-0000-0000C7440000}"/>
    <cellStyle name="Input 12 11 12 2 3" xfId="17761" xr:uid="{00000000-0005-0000-0000-0000C8440000}"/>
    <cellStyle name="Input 12 11 12 3" xfId="17762" xr:uid="{00000000-0005-0000-0000-0000C9440000}"/>
    <cellStyle name="Input 12 11 12 4" xfId="17763" xr:uid="{00000000-0005-0000-0000-0000CA440000}"/>
    <cellStyle name="Input 12 11 12 5" xfId="17764" xr:uid="{00000000-0005-0000-0000-0000CB440000}"/>
    <cellStyle name="Input 12 11 13" xfId="17765" xr:uid="{00000000-0005-0000-0000-0000CC440000}"/>
    <cellStyle name="Input 12 11 13 2" xfId="17766" xr:uid="{00000000-0005-0000-0000-0000CD440000}"/>
    <cellStyle name="Input 12 11 13 2 2" xfId="17767" xr:uid="{00000000-0005-0000-0000-0000CE440000}"/>
    <cellStyle name="Input 12 11 13 2 3" xfId="17768" xr:uid="{00000000-0005-0000-0000-0000CF440000}"/>
    <cellStyle name="Input 12 11 13 3" xfId="17769" xr:uid="{00000000-0005-0000-0000-0000D0440000}"/>
    <cellStyle name="Input 12 11 13 4" xfId="17770" xr:uid="{00000000-0005-0000-0000-0000D1440000}"/>
    <cellStyle name="Input 12 11 13 5" xfId="17771" xr:uid="{00000000-0005-0000-0000-0000D2440000}"/>
    <cellStyle name="Input 12 11 14" xfId="17772" xr:uid="{00000000-0005-0000-0000-0000D3440000}"/>
    <cellStyle name="Input 12 11 14 2" xfId="17773" xr:uid="{00000000-0005-0000-0000-0000D4440000}"/>
    <cellStyle name="Input 12 11 14 2 2" xfId="17774" xr:uid="{00000000-0005-0000-0000-0000D5440000}"/>
    <cellStyle name="Input 12 11 14 2 3" xfId="17775" xr:uid="{00000000-0005-0000-0000-0000D6440000}"/>
    <cellStyle name="Input 12 11 14 3" xfId="17776" xr:uid="{00000000-0005-0000-0000-0000D7440000}"/>
    <cellStyle name="Input 12 11 14 4" xfId="17777" xr:uid="{00000000-0005-0000-0000-0000D8440000}"/>
    <cellStyle name="Input 12 11 14 5" xfId="17778" xr:uid="{00000000-0005-0000-0000-0000D9440000}"/>
    <cellStyle name="Input 12 11 15" xfId="17779" xr:uid="{00000000-0005-0000-0000-0000DA440000}"/>
    <cellStyle name="Input 12 11 15 2" xfId="17780" xr:uid="{00000000-0005-0000-0000-0000DB440000}"/>
    <cellStyle name="Input 12 11 15 2 2" xfId="17781" xr:uid="{00000000-0005-0000-0000-0000DC440000}"/>
    <cellStyle name="Input 12 11 15 2 3" xfId="17782" xr:uid="{00000000-0005-0000-0000-0000DD440000}"/>
    <cellStyle name="Input 12 11 15 3" xfId="17783" xr:uid="{00000000-0005-0000-0000-0000DE440000}"/>
    <cellStyle name="Input 12 11 15 4" xfId="17784" xr:uid="{00000000-0005-0000-0000-0000DF440000}"/>
    <cellStyle name="Input 12 11 15 5" xfId="17785" xr:uid="{00000000-0005-0000-0000-0000E0440000}"/>
    <cellStyle name="Input 12 11 16" xfId="17786" xr:uid="{00000000-0005-0000-0000-0000E1440000}"/>
    <cellStyle name="Input 12 11 16 2" xfId="17787" xr:uid="{00000000-0005-0000-0000-0000E2440000}"/>
    <cellStyle name="Input 12 11 16 2 2" xfId="17788" xr:uid="{00000000-0005-0000-0000-0000E3440000}"/>
    <cellStyle name="Input 12 11 16 2 3" xfId="17789" xr:uid="{00000000-0005-0000-0000-0000E4440000}"/>
    <cellStyle name="Input 12 11 16 3" xfId="17790" xr:uid="{00000000-0005-0000-0000-0000E5440000}"/>
    <cellStyle name="Input 12 11 16 4" xfId="17791" xr:uid="{00000000-0005-0000-0000-0000E6440000}"/>
    <cellStyle name="Input 12 11 16 5" xfId="17792" xr:uid="{00000000-0005-0000-0000-0000E7440000}"/>
    <cellStyle name="Input 12 11 17" xfId="17793" xr:uid="{00000000-0005-0000-0000-0000E8440000}"/>
    <cellStyle name="Input 12 11 17 2" xfId="17794" xr:uid="{00000000-0005-0000-0000-0000E9440000}"/>
    <cellStyle name="Input 12 11 17 2 2" xfId="17795" xr:uid="{00000000-0005-0000-0000-0000EA440000}"/>
    <cellStyle name="Input 12 11 17 2 3" xfId="17796" xr:uid="{00000000-0005-0000-0000-0000EB440000}"/>
    <cellStyle name="Input 12 11 17 3" xfId="17797" xr:uid="{00000000-0005-0000-0000-0000EC440000}"/>
    <cellStyle name="Input 12 11 17 4" xfId="17798" xr:uid="{00000000-0005-0000-0000-0000ED440000}"/>
    <cellStyle name="Input 12 11 17 5" xfId="17799" xr:uid="{00000000-0005-0000-0000-0000EE440000}"/>
    <cellStyle name="Input 12 11 18" xfId="17800" xr:uid="{00000000-0005-0000-0000-0000EF440000}"/>
    <cellStyle name="Input 12 11 18 2" xfId="17801" xr:uid="{00000000-0005-0000-0000-0000F0440000}"/>
    <cellStyle name="Input 12 11 18 2 2" xfId="17802" xr:uid="{00000000-0005-0000-0000-0000F1440000}"/>
    <cellStyle name="Input 12 11 18 2 3" xfId="17803" xr:uid="{00000000-0005-0000-0000-0000F2440000}"/>
    <cellStyle name="Input 12 11 18 3" xfId="17804" xr:uid="{00000000-0005-0000-0000-0000F3440000}"/>
    <cellStyle name="Input 12 11 18 4" xfId="17805" xr:uid="{00000000-0005-0000-0000-0000F4440000}"/>
    <cellStyle name="Input 12 11 18 5" xfId="17806" xr:uid="{00000000-0005-0000-0000-0000F5440000}"/>
    <cellStyle name="Input 12 11 19" xfId="17807" xr:uid="{00000000-0005-0000-0000-0000F6440000}"/>
    <cellStyle name="Input 12 11 19 2" xfId="17808" xr:uid="{00000000-0005-0000-0000-0000F7440000}"/>
    <cellStyle name="Input 12 11 19 2 2" xfId="17809" xr:uid="{00000000-0005-0000-0000-0000F8440000}"/>
    <cellStyle name="Input 12 11 19 2 3" xfId="17810" xr:uid="{00000000-0005-0000-0000-0000F9440000}"/>
    <cellStyle name="Input 12 11 19 3" xfId="17811" xr:uid="{00000000-0005-0000-0000-0000FA440000}"/>
    <cellStyle name="Input 12 11 19 4" xfId="17812" xr:uid="{00000000-0005-0000-0000-0000FB440000}"/>
    <cellStyle name="Input 12 11 19 5" xfId="17813" xr:uid="{00000000-0005-0000-0000-0000FC440000}"/>
    <cellStyle name="Input 12 11 2" xfId="17814" xr:uid="{00000000-0005-0000-0000-0000FD440000}"/>
    <cellStyle name="Input 12 11 2 2" xfId="17815" xr:uid="{00000000-0005-0000-0000-0000FE440000}"/>
    <cellStyle name="Input 12 11 2 2 2" xfId="17816" xr:uid="{00000000-0005-0000-0000-0000FF440000}"/>
    <cellStyle name="Input 12 11 2 2 3" xfId="17817" xr:uid="{00000000-0005-0000-0000-000000450000}"/>
    <cellStyle name="Input 12 11 2 3" xfId="17818" xr:uid="{00000000-0005-0000-0000-000001450000}"/>
    <cellStyle name="Input 12 11 2 4" xfId="17819" xr:uid="{00000000-0005-0000-0000-000002450000}"/>
    <cellStyle name="Input 12 11 2 5" xfId="17820" xr:uid="{00000000-0005-0000-0000-000003450000}"/>
    <cellStyle name="Input 12 11 20" xfId="17821" xr:uid="{00000000-0005-0000-0000-000004450000}"/>
    <cellStyle name="Input 12 11 20 2" xfId="17822" xr:uid="{00000000-0005-0000-0000-000005450000}"/>
    <cellStyle name="Input 12 11 20 2 2" xfId="17823" xr:uid="{00000000-0005-0000-0000-000006450000}"/>
    <cellStyle name="Input 12 11 20 2 3" xfId="17824" xr:uid="{00000000-0005-0000-0000-000007450000}"/>
    <cellStyle name="Input 12 11 20 3" xfId="17825" xr:uid="{00000000-0005-0000-0000-000008450000}"/>
    <cellStyle name="Input 12 11 20 4" xfId="17826" xr:uid="{00000000-0005-0000-0000-000009450000}"/>
    <cellStyle name="Input 12 11 20 5" xfId="17827" xr:uid="{00000000-0005-0000-0000-00000A450000}"/>
    <cellStyle name="Input 12 11 21" xfId="17828" xr:uid="{00000000-0005-0000-0000-00000B450000}"/>
    <cellStyle name="Input 12 11 22" xfId="17829" xr:uid="{00000000-0005-0000-0000-00000C450000}"/>
    <cellStyle name="Input 12 11 3" xfId="17830" xr:uid="{00000000-0005-0000-0000-00000D450000}"/>
    <cellStyle name="Input 12 11 3 2" xfId="17831" xr:uid="{00000000-0005-0000-0000-00000E450000}"/>
    <cellStyle name="Input 12 11 3 2 2" xfId="17832" xr:uid="{00000000-0005-0000-0000-00000F450000}"/>
    <cellStyle name="Input 12 11 3 2 3" xfId="17833" xr:uid="{00000000-0005-0000-0000-000010450000}"/>
    <cellStyle name="Input 12 11 3 3" xfId="17834" xr:uid="{00000000-0005-0000-0000-000011450000}"/>
    <cellStyle name="Input 12 11 3 4" xfId="17835" xr:uid="{00000000-0005-0000-0000-000012450000}"/>
    <cellStyle name="Input 12 11 3 5" xfId="17836" xr:uid="{00000000-0005-0000-0000-000013450000}"/>
    <cellStyle name="Input 12 11 4" xfId="17837" xr:uid="{00000000-0005-0000-0000-000014450000}"/>
    <cellStyle name="Input 12 11 4 2" xfId="17838" xr:uid="{00000000-0005-0000-0000-000015450000}"/>
    <cellStyle name="Input 12 11 4 2 2" xfId="17839" xr:uid="{00000000-0005-0000-0000-000016450000}"/>
    <cellStyle name="Input 12 11 4 2 3" xfId="17840" xr:uid="{00000000-0005-0000-0000-000017450000}"/>
    <cellStyle name="Input 12 11 4 3" xfId="17841" xr:uid="{00000000-0005-0000-0000-000018450000}"/>
    <cellStyle name="Input 12 11 4 4" xfId="17842" xr:uid="{00000000-0005-0000-0000-000019450000}"/>
    <cellStyle name="Input 12 11 4 5" xfId="17843" xr:uid="{00000000-0005-0000-0000-00001A450000}"/>
    <cellStyle name="Input 12 11 5" xfId="17844" xr:uid="{00000000-0005-0000-0000-00001B450000}"/>
    <cellStyle name="Input 12 11 5 2" xfId="17845" xr:uid="{00000000-0005-0000-0000-00001C450000}"/>
    <cellStyle name="Input 12 11 5 2 2" xfId="17846" xr:uid="{00000000-0005-0000-0000-00001D450000}"/>
    <cellStyle name="Input 12 11 5 2 3" xfId="17847" xr:uid="{00000000-0005-0000-0000-00001E450000}"/>
    <cellStyle name="Input 12 11 5 3" xfId="17848" xr:uid="{00000000-0005-0000-0000-00001F450000}"/>
    <cellStyle name="Input 12 11 5 4" xfId="17849" xr:uid="{00000000-0005-0000-0000-000020450000}"/>
    <cellStyle name="Input 12 11 5 5" xfId="17850" xr:uid="{00000000-0005-0000-0000-000021450000}"/>
    <cellStyle name="Input 12 11 6" xfId="17851" xr:uid="{00000000-0005-0000-0000-000022450000}"/>
    <cellStyle name="Input 12 11 6 2" xfId="17852" xr:uid="{00000000-0005-0000-0000-000023450000}"/>
    <cellStyle name="Input 12 11 6 2 2" xfId="17853" xr:uid="{00000000-0005-0000-0000-000024450000}"/>
    <cellStyle name="Input 12 11 6 2 3" xfId="17854" xr:uid="{00000000-0005-0000-0000-000025450000}"/>
    <cellStyle name="Input 12 11 6 3" xfId="17855" xr:uid="{00000000-0005-0000-0000-000026450000}"/>
    <cellStyle name="Input 12 11 6 4" xfId="17856" xr:uid="{00000000-0005-0000-0000-000027450000}"/>
    <cellStyle name="Input 12 11 6 5" xfId="17857" xr:uid="{00000000-0005-0000-0000-000028450000}"/>
    <cellStyle name="Input 12 11 7" xfId="17858" xr:uid="{00000000-0005-0000-0000-000029450000}"/>
    <cellStyle name="Input 12 11 7 2" xfId="17859" xr:uid="{00000000-0005-0000-0000-00002A450000}"/>
    <cellStyle name="Input 12 11 7 2 2" xfId="17860" xr:uid="{00000000-0005-0000-0000-00002B450000}"/>
    <cellStyle name="Input 12 11 7 2 3" xfId="17861" xr:uid="{00000000-0005-0000-0000-00002C450000}"/>
    <cellStyle name="Input 12 11 7 3" xfId="17862" xr:uid="{00000000-0005-0000-0000-00002D450000}"/>
    <cellStyle name="Input 12 11 7 4" xfId="17863" xr:uid="{00000000-0005-0000-0000-00002E450000}"/>
    <cellStyle name="Input 12 11 7 5" xfId="17864" xr:uid="{00000000-0005-0000-0000-00002F450000}"/>
    <cellStyle name="Input 12 11 8" xfId="17865" xr:uid="{00000000-0005-0000-0000-000030450000}"/>
    <cellStyle name="Input 12 11 8 2" xfId="17866" xr:uid="{00000000-0005-0000-0000-000031450000}"/>
    <cellStyle name="Input 12 11 8 2 2" xfId="17867" xr:uid="{00000000-0005-0000-0000-000032450000}"/>
    <cellStyle name="Input 12 11 8 2 3" xfId="17868" xr:uid="{00000000-0005-0000-0000-000033450000}"/>
    <cellStyle name="Input 12 11 8 3" xfId="17869" xr:uid="{00000000-0005-0000-0000-000034450000}"/>
    <cellStyle name="Input 12 11 8 4" xfId="17870" xr:uid="{00000000-0005-0000-0000-000035450000}"/>
    <cellStyle name="Input 12 11 8 5" xfId="17871" xr:uid="{00000000-0005-0000-0000-000036450000}"/>
    <cellStyle name="Input 12 11 9" xfId="17872" xr:uid="{00000000-0005-0000-0000-000037450000}"/>
    <cellStyle name="Input 12 11 9 2" xfId="17873" xr:uid="{00000000-0005-0000-0000-000038450000}"/>
    <cellStyle name="Input 12 11 9 2 2" xfId="17874" xr:uid="{00000000-0005-0000-0000-000039450000}"/>
    <cellStyle name="Input 12 11 9 2 3" xfId="17875" xr:uid="{00000000-0005-0000-0000-00003A450000}"/>
    <cellStyle name="Input 12 11 9 3" xfId="17876" xr:uid="{00000000-0005-0000-0000-00003B450000}"/>
    <cellStyle name="Input 12 11 9 4" xfId="17877" xr:uid="{00000000-0005-0000-0000-00003C450000}"/>
    <cellStyle name="Input 12 11 9 5" xfId="17878" xr:uid="{00000000-0005-0000-0000-00003D450000}"/>
    <cellStyle name="Input 12 12" xfId="17879" xr:uid="{00000000-0005-0000-0000-00003E450000}"/>
    <cellStyle name="Input 12 12 10" xfId="17880" xr:uid="{00000000-0005-0000-0000-00003F450000}"/>
    <cellStyle name="Input 12 12 10 2" xfId="17881" xr:uid="{00000000-0005-0000-0000-000040450000}"/>
    <cellStyle name="Input 12 12 10 2 2" xfId="17882" xr:uid="{00000000-0005-0000-0000-000041450000}"/>
    <cellStyle name="Input 12 12 10 2 3" xfId="17883" xr:uid="{00000000-0005-0000-0000-000042450000}"/>
    <cellStyle name="Input 12 12 10 3" xfId="17884" xr:uid="{00000000-0005-0000-0000-000043450000}"/>
    <cellStyle name="Input 12 12 10 4" xfId="17885" xr:uid="{00000000-0005-0000-0000-000044450000}"/>
    <cellStyle name="Input 12 12 10 5" xfId="17886" xr:uid="{00000000-0005-0000-0000-000045450000}"/>
    <cellStyle name="Input 12 12 11" xfId="17887" xr:uid="{00000000-0005-0000-0000-000046450000}"/>
    <cellStyle name="Input 12 12 11 2" xfId="17888" xr:uid="{00000000-0005-0000-0000-000047450000}"/>
    <cellStyle name="Input 12 12 11 2 2" xfId="17889" xr:uid="{00000000-0005-0000-0000-000048450000}"/>
    <cellStyle name="Input 12 12 11 2 3" xfId="17890" xr:uid="{00000000-0005-0000-0000-000049450000}"/>
    <cellStyle name="Input 12 12 11 3" xfId="17891" xr:uid="{00000000-0005-0000-0000-00004A450000}"/>
    <cellStyle name="Input 12 12 11 4" xfId="17892" xr:uid="{00000000-0005-0000-0000-00004B450000}"/>
    <cellStyle name="Input 12 12 11 5" xfId="17893" xr:uid="{00000000-0005-0000-0000-00004C450000}"/>
    <cellStyle name="Input 12 12 12" xfId="17894" xr:uid="{00000000-0005-0000-0000-00004D450000}"/>
    <cellStyle name="Input 12 12 12 2" xfId="17895" xr:uid="{00000000-0005-0000-0000-00004E450000}"/>
    <cellStyle name="Input 12 12 12 2 2" xfId="17896" xr:uid="{00000000-0005-0000-0000-00004F450000}"/>
    <cellStyle name="Input 12 12 12 2 3" xfId="17897" xr:uid="{00000000-0005-0000-0000-000050450000}"/>
    <cellStyle name="Input 12 12 12 3" xfId="17898" xr:uid="{00000000-0005-0000-0000-000051450000}"/>
    <cellStyle name="Input 12 12 12 4" xfId="17899" xr:uid="{00000000-0005-0000-0000-000052450000}"/>
    <cellStyle name="Input 12 12 12 5" xfId="17900" xr:uid="{00000000-0005-0000-0000-000053450000}"/>
    <cellStyle name="Input 12 12 13" xfId="17901" xr:uid="{00000000-0005-0000-0000-000054450000}"/>
    <cellStyle name="Input 12 12 13 2" xfId="17902" xr:uid="{00000000-0005-0000-0000-000055450000}"/>
    <cellStyle name="Input 12 12 13 2 2" xfId="17903" xr:uid="{00000000-0005-0000-0000-000056450000}"/>
    <cellStyle name="Input 12 12 13 2 3" xfId="17904" xr:uid="{00000000-0005-0000-0000-000057450000}"/>
    <cellStyle name="Input 12 12 13 3" xfId="17905" xr:uid="{00000000-0005-0000-0000-000058450000}"/>
    <cellStyle name="Input 12 12 13 4" xfId="17906" xr:uid="{00000000-0005-0000-0000-000059450000}"/>
    <cellStyle name="Input 12 12 13 5" xfId="17907" xr:uid="{00000000-0005-0000-0000-00005A450000}"/>
    <cellStyle name="Input 12 12 14" xfId="17908" xr:uid="{00000000-0005-0000-0000-00005B450000}"/>
    <cellStyle name="Input 12 12 14 2" xfId="17909" xr:uid="{00000000-0005-0000-0000-00005C450000}"/>
    <cellStyle name="Input 12 12 14 2 2" xfId="17910" xr:uid="{00000000-0005-0000-0000-00005D450000}"/>
    <cellStyle name="Input 12 12 14 2 3" xfId="17911" xr:uid="{00000000-0005-0000-0000-00005E450000}"/>
    <cellStyle name="Input 12 12 14 3" xfId="17912" xr:uid="{00000000-0005-0000-0000-00005F450000}"/>
    <cellStyle name="Input 12 12 14 4" xfId="17913" xr:uid="{00000000-0005-0000-0000-000060450000}"/>
    <cellStyle name="Input 12 12 14 5" xfId="17914" xr:uid="{00000000-0005-0000-0000-000061450000}"/>
    <cellStyle name="Input 12 12 15" xfId="17915" xr:uid="{00000000-0005-0000-0000-000062450000}"/>
    <cellStyle name="Input 12 12 15 2" xfId="17916" xr:uid="{00000000-0005-0000-0000-000063450000}"/>
    <cellStyle name="Input 12 12 15 2 2" xfId="17917" xr:uid="{00000000-0005-0000-0000-000064450000}"/>
    <cellStyle name="Input 12 12 15 2 3" xfId="17918" xr:uid="{00000000-0005-0000-0000-000065450000}"/>
    <cellStyle name="Input 12 12 15 3" xfId="17919" xr:uid="{00000000-0005-0000-0000-000066450000}"/>
    <cellStyle name="Input 12 12 15 4" xfId="17920" xr:uid="{00000000-0005-0000-0000-000067450000}"/>
    <cellStyle name="Input 12 12 15 5" xfId="17921" xr:uid="{00000000-0005-0000-0000-000068450000}"/>
    <cellStyle name="Input 12 12 16" xfId="17922" xr:uid="{00000000-0005-0000-0000-000069450000}"/>
    <cellStyle name="Input 12 12 16 2" xfId="17923" xr:uid="{00000000-0005-0000-0000-00006A450000}"/>
    <cellStyle name="Input 12 12 16 2 2" xfId="17924" xr:uid="{00000000-0005-0000-0000-00006B450000}"/>
    <cellStyle name="Input 12 12 16 2 3" xfId="17925" xr:uid="{00000000-0005-0000-0000-00006C450000}"/>
    <cellStyle name="Input 12 12 16 3" xfId="17926" xr:uid="{00000000-0005-0000-0000-00006D450000}"/>
    <cellStyle name="Input 12 12 16 4" xfId="17927" xr:uid="{00000000-0005-0000-0000-00006E450000}"/>
    <cellStyle name="Input 12 12 16 5" xfId="17928" xr:uid="{00000000-0005-0000-0000-00006F450000}"/>
    <cellStyle name="Input 12 12 17" xfId="17929" xr:uid="{00000000-0005-0000-0000-000070450000}"/>
    <cellStyle name="Input 12 12 17 2" xfId="17930" xr:uid="{00000000-0005-0000-0000-000071450000}"/>
    <cellStyle name="Input 12 12 17 2 2" xfId="17931" xr:uid="{00000000-0005-0000-0000-000072450000}"/>
    <cellStyle name="Input 12 12 17 2 3" xfId="17932" xr:uid="{00000000-0005-0000-0000-000073450000}"/>
    <cellStyle name="Input 12 12 17 3" xfId="17933" xr:uid="{00000000-0005-0000-0000-000074450000}"/>
    <cellStyle name="Input 12 12 17 4" xfId="17934" xr:uid="{00000000-0005-0000-0000-000075450000}"/>
    <cellStyle name="Input 12 12 17 5" xfId="17935" xr:uid="{00000000-0005-0000-0000-000076450000}"/>
    <cellStyle name="Input 12 12 18" xfId="17936" xr:uid="{00000000-0005-0000-0000-000077450000}"/>
    <cellStyle name="Input 12 12 18 2" xfId="17937" xr:uid="{00000000-0005-0000-0000-000078450000}"/>
    <cellStyle name="Input 12 12 18 2 2" xfId="17938" xr:uid="{00000000-0005-0000-0000-000079450000}"/>
    <cellStyle name="Input 12 12 18 2 3" xfId="17939" xr:uid="{00000000-0005-0000-0000-00007A450000}"/>
    <cellStyle name="Input 12 12 18 3" xfId="17940" xr:uid="{00000000-0005-0000-0000-00007B450000}"/>
    <cellStyle name="Input 12 12 18 4" xfId="17941" xr:uid="{00000000-0005-0000-0000-00007C450000}"/>
    <cellStyle name="Input 12 12 18 5" xfId="17942" xr:uid="{00000000-0005-0000-0000-00007D450000}"/>
    <cellStyle name="Input 12 12 19" xfId="17943" xr:uid="{00000000-0005-0000-0000-00007E450000}"/>
    <cellStyle name="Input 12 12 19 2" xfId="17944" xr:uid="{00000000-0005-0000-0000-00007F450000}"/>
    <cellStyle name="Input 12 12 19 2 2" xfId="17945" xr:uid="{00000000-0005-0000-0000-000080450000}"/>
    <cellStyle name="Input 12 12 19 2 3" xfId="17946" xr:uid="{00000000-0005-0000-0000-000081450000}"/>
    <cellStyle name="Input 12 12 19 3" xfId="17947" xr:uid="{00000000-0005-0000-0000-000082450000}"/>
    <cellStyle name="Input 12 12 19 4" xfId="17948" xr:uid="{00000000-0005-0000-0000-000083450000}"/>
    <cellStyle name="Input 12 12 19 5" xfId="17949" xr:uid="{00000000-0005-0000-0000-000084450000}"/>
    <cellStyle name="Input 12 12 2" xfId="17950" xr:uid="{00000000-0005-0000-0000-000085450000}"/>
    <cellStyle name="Input 12 12 2 2" xfId="17951" xr:uid="{00000000-0005-0000-0000-000086450000}"/>
    <cellStyle name="Input 12 12 2 2 2" xfId="17952" xr:uid="{00000000-0005-0000-0000-000087450000}"/>
    <cellStyle name="Input 12 12 2 2 3" xfId="17953" xr:uid="{00000000-0005-0000-0000-000088450000}"/>
    <cellStyle name="Input 12 12 2 3" xfId="17954" xr:uid="{00000000-0005-0000-0000-000089450000}"/>
    <cellStyle name="Input 12 12 2 4" xfId="17955" xr:uid="{00000000-0005-0000-0000-00008A450000}"/>
    <cellStyle name="Input 12 12 2 5" xfId="17956" xr:uid="{00000000-0005-0000-0000-00008B450000}"/>
    <cellStyle name="Input 12 12 20" xfId="17957" xr:uid="{00000000-0005-0000-0000-00008C450000}"/>
    <cellStyle name="Input 12 12 20 2" xfId="17958" xr:uid="{00000000-0005-0000-0000-00008D450000}"/>
    <cellStyle name="Input 12 12 20 2 2" xfId="17959" xr:uid="{00000000-0005-0000-0000-00008E450000}"/>
    <cellStyle name="Input 12 12 20 2 3" xfId="17960" xr:uid="{00000000-0005-0000-0000-00008F450000}"/>
    <cellStyle name="Input 12 12 20 3" xfId="17961" xr:uid="{00000000-0005-0000-0000-000090450000}"/>
    <cellStyle name="Input 12 12 20 4" xfId="17962" xr:uid="{00000000-0005-0000-0000-000091450000}"/>
    <cellStyle name="Input 12 12 20 5" xfId="17963" xr:uid="{00000000-0005-0000-0000-000092450000}"/>
    <cellStyle name="Input 12 12 21" xfId="17964" xr:uid="{00000000-0005-0000-0000-000093450000}"/>
    <cellStyle name="Input 12 12 22" xfId="17965" xr:uid="{00000000-0005-0000-0000-000094450000}"/>
    <cellStyle name="Input 12 12 3" xfId="17966" xr:uid="{00000000-0005-0000-0000-000095450000}"/>
    <cellStyle name="Input 12 12 3 2" xfId="17967" xr:uid="{00000000-0005-0000-0000-000096450000}"/>
    <cellStyle name="Input 12 12 3 2 2" xfId="17968" xr:uid="{00000000-0005-0000-0000-000097450000}"/>
    <cellStyle name="Input 12 12 3 2 3" xfId="17969" xr:uid="{00000000-0005-0000-0000-000098450000}"/>
    <cellStyle name="Input 12 12 3 3" xfId="17970" xr:uid="{00000000-0005-0000-0000-000099450000}"/>
    <cellStyle name="Input 12 12 3 4" xfId="17971" xr:uid="{00000000-0005-0000-0000-00009A450000}"/>
    <cellStyle name="Input 12 12 3 5" xfId="17972" xr:uid="{00000000-0005-0000-0000-00009B450000}"/>
    <cellStyle name="Input 12 12 4" xfId="17973" xr:uid="{00000000-0005-0000-0000-00009C450000}"/>
    <cellStyle name="Input 12 12 4 2" xfId="17974" xr:uid="{00000000-0005-0000-0000-00009D450000}"/>
    <cellStyle name="Input 12 12 4 2 2" xfId="17975" xr:uid="{00000000-0005-0000-0000-00009E450000}"/>
    <cellStyle name="Input 12 12 4 2 3" xfId="17976" xr:uid="{00000000-0005-0000-0000-00009F450000}"/>
    <cellStyle name="Input 12 12 4 3" xfId="17977" xr:uid="{00000000-0005-0000-0000-0000A0450000}"/>
    <cellStyle name="Input 12 12 4 4" xfId="17978" xr:uid="{00000000-0005-0000-0000-0000A1450000}"/>
    <cellStyle name="Input 12 12 4 5" xfId="17979" xr:uid="{00000000-0005-0000-0000-0000A2450000}"/>
    <cellStyle name="Input 12 12 5" xfId="17980" xr:uid="{00000000-0005-0000-0000-0000A3450000}"/>
    <cellStyle name="Input 12 12 5 2" xfId="17981" xr:uid="{00000000-0005-0000-0000-0000A4450000}"/>
    <cellStyle name="Input 12 12 5 2 2" xfId="17982" xr:uid="{00000000-0005-0000-0000-0000A5450000}"/>
    <cellStyle name="Input 12 12 5 2 3" xfId="17983" xr:uid="{00000000-0005-0000-0000-0000A6450000}"/>
    <cellStyle name="Input 12 12 5 3" xfId="17984" xr:uid="{00000000-0005-0000-0000-0000A7450000}"/>
    <cellStyle name="Input 12 12 5 4" xfId="17985" xr:uid="{00000000-0005-0000-0000-0000A8450000}"/>
    <cellStyle name="Input 12 12 5 5" xfId="17986" xr:uid="{00000000-0005-0000-0000-0000A9450000}"/>
    <cellStyle name="Input 12 12 6" xfId="17987" xr:uid="{00000000-0005-0000-0000-0000AA450000}"/>
    <cellStyle name="Input 12 12 6 2" xfId="17988" xr:uid="{00000000-0005-0000-0000-0000AB450000}"/>
    <cellStyle name="Input 12 12 6 2 2" xfId="17989" xr:uid="{00000000-0005-0000-0000-0000AC450000}"/>
    <cellStyle name="Input 12 12 6 2 3" xfId="17990" xr:uid="{00000000-0005-0000-0000-0000AD450000}"/>
    <cellStyle name="Input 12 12 6 3" xfId="17991" xr:uid="{00000000-0005-0000-0000-0000AE450000}"/>
    <cellStyle name="Input 12 12 6 4" xfId="17992" xr:uid="{00000000-0005-0000-0000-0000AF450000}"/>
    <cellStyle name="Input 12 12 6 5" xfId="17993" xr:uid="{00000000-0005-0000-0000-0000B0450000}"/>
    <cellStyle name="Input 12 12 7" xfId="17994" xr:uid="{00000000-0005-0000-0000-0000B1450000}"/>
    <cellStyle name="Input 12 12 7 2" xfId="17995" xr:uid="{00000000-0005-0000-0000-0000B2450000}"/>
    <cellStyle name="Input 12 12 7 2 2" xfId="17996" xr:uid="{00000000-0005-0000-0000-0000B3450000}"/>
    <cellStyle name="Input 12 12 7 2 3" xfId="17997" xr:uid="{00000000-0005-0000-0000-0000B4450000}"/>
    <cellStyle name="Input 12 12 7 3" xfId="17998" xr:uid="{00000000-0005-0000-0000-0000B5450000}"/>
    <cellStyle name="Input 12 12 7 4" xfId="17999" xr:uid="{00000000-0005-0000-0000-0000B6450000}"/>
    <cellStyle name="Input 12 12 7 5" xfId="18000" xr:uid="{00000000-0005-0000-0000-0000B7450000}"/>
    <cellStyle name="Input 12 12 8" xfId="18001" xr:uid="{00000000-0005-0000-0000-0000B8450000}"/>
    <cellStyle name="Input 12 12 8 2" xfId="18002" xr:uid="{00000000-0005-0000-0000-0000B9450000}"/>
    <cellStyle name="Input 12 12 8 2 2" xfId="18003" xr:uid="{00000000-0005-0000-0000-0000BA450000}"/>
    <cellStyle name="Input 12 12 8 2 3" xfId="18004" xr:uid="{00000000-0005-0000-0000-0000BB450000}"/>
    <cellStyle name="Input 12 12 8 3" xfId="18005" xr:uid="{00000000-0005-0000-0000-0000BC450000}"/>
    <cellStyle name="Input 12 12 8 4" xfId="18006" xr:uid="{00000000-0005-0000-0000-0000BD450000}"/>
    <cellStyle name="Input 12 12 8 5" xfId="18007" xr:uid="{00000000-0005-0000-0000-0000BE450000}"/>
    <cellStyle name="Input 12 12 9" xfId="18008" xr:uid="{00000000-0005-0000-0000-0000BF450000}"/>
    <cellStyle name="Input 12 12 9 2" xfId="18009" xr:uid="{00000000-0005-0000-0000-0000C0450000}"/>
    <cellStyle name="Input 12 12 9 2 2" xfId="18010" xr:uid="{00000000-0005-0000-0000-0000C1450000}"/>
    <cellStyle name="Input 12 12 9 2 3" xfId="18011" xr:uid="{00000000-0005-0000-0000-0000C2450000}"/>
    <cellStyle name="Input 12 12 9 3" xfId="18012" xr:uid="{00000000-0005-0000-0000-0000C3450000}"/>
    <cellStyle name="Input 12 12 9 4" xfId="18013" xr:uid="{00000000-0005-0000-0000-0000C4450000}"/>
    <cellStyle name="Input 12 12 9 5" xfId="18014" xr:uid="{00000000-0005-0000-0000-0000C5450000}"/>
    <cellStyle name="Input 12 13" xfId="18015" xr:uid="{00000000-0005-0000-0000-0000C6450000}"/>
    <cellStyle name="Input 12 13 10" xfId="18016" xr:uid="{00000000-0005-0000-0000-0000C7450000}"/>
    <cellStyle name="Input 12 13 10 2" xfId="18017" xr:uid="{00000000-0005-0000-0000-0000C8450000}"/>
    <cellStyle name="Input 12 13 10 2 2" xfId="18018" xr:uid="{00000000-0005-0000-0000-0000C9450000}"/>
    <cellStyle name="Input 12 13 10 2 3" xfId="18019" xr:uid="{00000000-0005-0000-0000-0000CA450000}"/>
    <cellStyle name="Input 12 13 10 3" xfId="18020" xr:uid="{00000000-0005-0000-0000-0000CB450000}"/>
    <cellStyle name="Input 12 13 10 4" xfId="18021" xr:uid="{00000000-0005-0000-0000-0000CC450000}"/>
    <cellStyle name="Input 12 13 10 5" xfId="18022" xr:uid="{00000000-0005-0000-0000-0000CD450000}"/>
    <cellStyle name="Input 12 13 11" xfId="18023" xr:uid="{00000000-0005-0000-0000-0000CE450000}"/>
    <cellStyle name="Input 12 13 11 2" xfId="18024" xr:uid="{00000000-0005-0000-0000-0000CF450000}"/>
    <cellStyle name="Input 12 13 11 2 2" xfId="18025" xr:uid="{00000000-0005-0000-0000-0000D0450000}"/>
    <cellStyle name="Input 12 13 11 2 3" xfId="18026" xr:uid="{00000000-0005-0000-0000-0000D1450000}"/>
    <cellStyle name="Input 12 13 11 3" xfId="18027" xr:uid="{00000000-0005-0000-0000-0000D2450000}"/>
    <cellStyle name="Input 12 13 11 4" xfId="18028" xr:uid="{00000000-0005-0000-0000-0000D3450000}"/>
    <cellStyle name="Input 12 13 11 5" xfId="18029" xr:uid="{00000000-0005-0000-0000-0000D4450000}"/>
    <cellStyle name="Input 12 13 12" xfId="18030" xr:uid="{00000000-0005-0000-0000-0000D5450000}"/>
    <cellStyle name="Input 12 13 12 2" xfId="18031" xr:uid="{00000000-0005-0000-0000-0000D6450000}"/>
    <cellStyle name="Input 12 13 12 2 2" xfId="18032" xr:uid="{00000000-0005-0000-0000-0000D7450000}"/>
    <cellStyle name="Input 12 13 12 2 3" xfId="18033" xr:uid="{00000000-0005-0000-0000-0000D8450000}"/>
    <cellStyle name="Input 12 13 12 3" xfId="18034" xr:uid="{00000000-0005-0000-0000-0000D9450000}"/>
    <cellStyle name="Input 12 13 12 4" xfId="18035" xr:uid="{00000000-0005-0000-0000-0000DA450000}"/>
    <cellStyle name="Input 12 13 12 5" xfId="18036" xr:uid="{00000000-0005-0000-0000-0000DB450000}"/>
    <cellStyle name="Input 12 13 13" xfId="18037" xr:uid="{00000000-0005-0000-0000-0000DC450000}"/>
    <cellStyle name="Input 12 13 13 2" xfId="18038" xr:uid="{00000000-0005-0000-0000-0000DD450000}"/>
    <cellStyle name="Input 12 13 13 2 2" xfId="18039" xr:uid="{00000000-0005-0000-0000-0000DE450000}"/>
    <cellStyle name="Input 12 13 13 2 3" xfId="18040" xr:uid="{00000000-0005-0000-0000-0000DF450000}"/>
    <cellStyle name="Input 12 13 13 3" xfId="18041" xr:uid="{00000000-0005-0000-0000-0000E0450000}"/>
    <cellStyle name="Input 12 13 13 4" xfId="18042" xr:uid="{00000000-0005-0000-0000-0000E1450000}"/>
    <cellStyle name="Input 12 13 13 5" xfId="18043" xr:uid="{00000000-0005-0000-0000-0000E2450000}"/>
    <cellStyle name="Input 12 13 14" xfId="18044" xr:uid="{00000000-0005-0000-0000-0000E3450000}"/>
    <cellStyle name="Input 12 13 14 2" xfId="18045" xr:uid="{00000000-0005-0000-0000-0000E4450000}"/>
    <cellStyle name="Input 12 13 14 2 2" xfId="18046" xr:uid="{00000000-0005-0000-0000-0000E5450000}"/>
    <cellStyle name="Input 12 13 14 2 3" xfId="18047" xr:uid="{00000000-0005-0000-0000-0000E6450000}"/>
    <cellStyle name="Input 12 13 14 3" xfId="18048" xr:uid="{00000000-0005-0000-0000-0000E7450000}"/>
    <cellStyle name="Input 12 13 14 4" xfId="18049" xr:uid="{00000000-0005-0000-0000-0000E8450000}"/>
    <cellStyle name="Input 12 13 14 5" xfId="18050" xr:uid="{00000000-0005-0000-0000-0000E9450000}"/>
    <cellStyle name="Input 12 13 15" xfId="18051" xr:uid="{00000000-0005-0000-0000-0000EA450000}"/>
    <cellStyle name="Input 12 13 15 2" xfId="18052" xr:uid="{00000000-0005-0000-0000-0000EB450000}"/>
    <cellStyle name="Input 12 13 15 2 2" xfId="18053" xr:uid="{00000000-0005-0000-0000-0000EC450000}"/>
    <cellStyle name="Input 12 13 15 2 3" xfId="18054" xr:uid="{00000000-0005-0000-0000-0000ED450000}"/>
    <cellStyle name="Input 12 13 15 3" xfId="18055" xr:uid="{00000000-0005-0000-0000-0000EE450000}"/>
    <cellStyle name="Input 12 13 15 4" xfId="18056" xr:uid="{00000000-0005-0000-0000-0000EF450000}"/>
    <cellStyle name="Input 12 13 15 5" xfId="18057" xr:uid="{00000000-0005-0000-0000-0000F0450000}"/>
    <cellStyle name="Input 12 13 16" xfId="18058" xr:uid="{00000000-0005-0000-0000-0000F1450000}"/>
    <cellStyle name="Input 12 13 16 2" xfId="18059" xr:uid="{00000000-0005-0000-0000-0000F2450000}"/>
    <cellStyle name="Input 12 13 16 2 2" xfId="18060" xr:uid="{00000000-0005-0000-0000-0000F3450000}"/>
    <cellStyle name="Input 12 13 16 2 3" xfId="18061" xr:uid="{00000000-0005-0000-0000-0000F4450000}"/>
    <cellStyle name="Input 12 13 16 3" xfId="18062" xr:uid="{00000000-0005-0000-0000-0000F5450000}"/>
    <cellStyle name="Input 12 13 16 4" xfId="18063" xr:uid="{00000000-0005-0000-0000-0000F6450000}"/>
    <cellStyle name="Input 12 13 16 5" xfId="18064" xr:uid="{00000000-0005-0000-0000-0000F7450000}"/>
    <cellStyle name="Input 12 13 17" xfId="18065" xr:uid="{00000000-0005-0000-0000-0000F8450000}"/>
    <cellStyle name="Input 12 13 17 2" xfId="18066" xr:uid="{00000000-0005-0000-0000-0000F9450000}"/>
    <cellStyle name="Input 12 13 17 2 2" xfId="18067" xr:uid="{00000000-0005-0000-0000-0000FA450000}"/>
    <cellStyle name="Input 12 13 17 2 3" xfId="18068" xr:uid="{00000000-0005-0000-0000-0000FB450000}"/>
    <cellStyle name="Input 12 13 17 3" xfId="18069" xr:uid="{00000000-0005-0000-0000-0000FC450000}"/>
    <cellStyle name="Input 12 13 17 4" xfId="18070" xr:uid="{00000000-0005-0000-0000-0000FD450000}"/>
    <cellStyle name="Input 12 13 17 5" xfId="18071" xr:uid="{00000000-0005-0000-0000-0000FE450000}"/>
    <cellStyle name="Input 12 13 18" xfId="18072" xr:uid="{00000000-0005-0000-0000-0000FF450000}"/>
    <cellStyle name="Input 12 13 18 2" xfId="18073" xr:uid="{00000000-0005-0000-0000-000000460000}"/>
    <cellStyle name="Input 12 13 18 2 2" xfId="18074" xr:uid="{00000000-0005-0000-0000-000001460000}"/>
    <cellStyle name="Input 12 13 18 2 3" xfId="18075" xr:uid="{00000000-0005-0000-0000-000002460000}"/>
    <cellStyle name="Input 12 13 18 3" xfId="18076" xr:uid="{00000000-0005-0000-0000-000003460000}"/>
    <cellStyle name="Input 12 13 18 4" xfId="18077" xr:uid="{00000000-0005-0000-0000-000004460000}"/>
    <cellStyle name="Input 12 13 18 5" xfId="18078" xr:uid="{00000000-0005-0000-0000-000005460000}"/>
    <cellStyle name="Input 12 13 19" xfId="18079" xr:uid="{00000000-0005-0000-0000-000006460000}"/>
    <cellStyle name="Input 12 13 19 2" xfId="18080" xr:uid="{00000000-0005-0000-0000-000007460000}"/>
    <cellStyle name="Input 12 13 19 2 2" xfId="18081" xr:uid="{00000000-0005-0000-0000-000008460000}"/>
    <cellStyle name="Input 12 13 19 2 3" xfId="18082" xr:uid="{00000000-0005-0000-0000-000009460000}"/>
    <cellStyle name="Input 12 13 19 3" xfId="18083" xr:uid="{00000000-0005-0000-0000-00000A460000}"/>
    <cellStyle name="Input 12 13 19 4" xfId="18084" xr:uid="{00000000-0005-0000-0000-00000B460000}"/>
    <cellStyle name="Input 12 13 19 5" xfId="18085" xr:uid="{00000000-0005-0000-0000-00000C460000}"/>
    <cellStyle name="Input 12 13 2" xfId="18086" xr:uid="{00000000-0005-0000-0000-00000D460000}"/>
    <cellStyle name="Input 12 13 2 2" xfId="18087" xr:uid="{00000000-0005-0000-0000-00000E460000}"/>
    <cellStyle name="Input 12 13 2 2 2" xfId="18088" xr:uid="{00000000-0005-0000-0000-00000F460000}"/>
    <cellStyle name="Input 12 13 2 2 3" xfId="18089" xr:uid="{00000000-0005-0000-0000-000010460000}"/>
    <cellStyle name="Input 12 13 2 3" xfId="18090" xr:uid="{00000000-0005-0000-0000-000011460000}"/>
    <cellStyle name="Input 12 13 2 4" xfId="18091" xr:uid="{00000000-0005-0000-0000-000012460000}"/>
    <cellStyle name="Input 12 13 2 5" xfId="18092" xr:uid="{00000000-0005-0000-0000-000013460000}"/>
    <cellStyle name="Input 12 13 20" xfId="18093" xr:uid="{00000000-0005-0000-0000-000014460000}"/>
    <cellStyle name="Input 12 13 20 2" xfId="18094" xr:uid="{00000000-0005-0000-0000-000015460000}"/>
    <cellStyle name="Input 12 13 20 2 2" xfId="18095" xr:uid="{00000000-0005-0000-0000-000016460000}"/>
    <cellStyle name="Input 12 13 20 2 3" xfId="18096" xr:uid="{00000000-0005-0000-0000-000017460000}"/>
    <cellStyle name="Input 12 13 20 3" xfId="18097" xr:uid="{00000000-0005-0000-0000-000018460000}"/>
    <cellStyle name="Input 12 13 20 4" xfId="18098" xr:uid="{00000000-0005-0000-0000-000019460000}"/>
    <cellStyle name="Input 12 13 20 5" xfId="18099" xr:uid="{00000000-0005-0000-0000-00001A460000}"/>
    <cellStyle name="Input 12 13 21" xfId="18100" xr:uid="{00000000-0005-0000-0000-00001B460000}"/>
    <cellStyle name="Input 12 13 22" xfId="18101" xr:uid="{00000000-0005-0000-0000-00001C460000}"/>
    <cellStyle name="Input 12 13 3" xfId="18102" xr:uid="{00000000-0005-0000-0000-00001D460000}"/>
    <cellStyle name="Input 12 13 3 2" xfId="18103" xr:uid="{00000000-0005-0000-0000-00001E460000}"/>
    <cellStyle name="Input 12 13 3 2 2" xfId="18104" xr:uid="{00000000-0005-0000-0000-00001F460000}"/>
    <cellStyle name="Input 12 13 3 2 3" xfId="18105" xr:uid="{00000000-0005-0000-0000-000020460000}"/>
    <cellStyle name="Input 12 13 3 3" xfId="18106" xr:uid="{00000000-0005-0000-0000-000021460000}"/>
    <cellStyle name="Input 12 13 3 4" xfId="18107" xr:uid="{00000000-0005-0000-0000-000022460000}"/>
    <cellStyle name="Input 12 13 3 5" xfId="18108" xr:uid="{00000000-0005-0000-0000-000023460000}"/>
    <cellStyle name="Input 12 13 4" xfId="18109" xr:uid="{00000000-0005-0000-0000-000024460000}"/>
    <cellStyle name="Input 12 13 4 2" xfId="18110" xr:uid="{00000000-0005-0000-0000-000025460000}"/>
    <cellStyle name="Input 12 13 4 2 2" xfId="18111" xr:uid="{00000000-0005-0000-0000-000026460000}"/>
    <cellStyle name="Input 12 13 4 2 3" xfId="18112" xr:uid="{00000000-0005-0000-0000-000027460000}"/>
    <cellStyle name="Input 12 13 4 3" xfId="18113" xr:uid="{00000000-0005-0000-0000-000028460000}"/>
    <cellStyle name="Input 12 13 4 4" xfId="18114" xr:uid="{00000000-0005-0000-0000-000029460000}"/>
    <cellStyle name="Input 12 13 4 5" xfId="18115" xr:uid="{00000000-0005-0000-0000-00002A460000}"/>
    <cellStyle name="Input 12 13 5" xfId="18116" xr:uid="{00000000-0005-0000-0000-00002B460000}"/>
    <cellStyle name="Input 12 13 5 2" xfId="18117" xr:uid="{00000000-0005-0000-0000-00002C460000}"/>
    <cellStyle name="Input 12 13 5 2 2" xfId="18118" xr:uid="{00000000-0005-0000-0000-00002D460000}"/>
    <cellStyle name="Input 12 13 5 2 3" xfId="18119" xr:uid="{00000000-0005-0000-0000-00002E460000}"/>
    <cellStyle name="Input 12 13 5 3" xfId="18120" xr:uid="{00000000-0005-0000-0000-00002F460000}"/>
    <cellStyle name="Input 12 13 5 4" xfId="18121" xr:uid="{00000000-0005-0000-0000-000030460000}"/>
    <cellStyle name="Input 12 13 5 5" xfId="18122" xr:uid="{00000000-0005-0000-0000-000031460000}"/>
    <cellStyle name="Input 12 13 6" xfId="18123" xr:uid="{00000000-0005-0000-0000-000032460000}"/>
    <cellStyle name="Input 12 13 6 2" xfId="18124" xr:uid="{00000000-0005-0000-0000-000033460000}"/>
    <cellStyle name="Input 12 13 6 2 2" xfId="18125" xr:uid="{00000000-0005-0000-0000-000034460000}"/>
    <cellStyle name="Input 12 13 6 2 3" xfId="18126" xr:uid="{00000000-0005-0000-0000-000035460000}"/>
    <cellStyle name="Input 12 13 6 3" xfId="18127" xr:uid="{00000000-0005-0000-0000-000036460000}"/>
    <cellStyle name="Input 12 13 6 4" xfId="18128" xr:uid="{00000000-0005-0000-0000-000037460000}"/>
    <cellStyle name="Input 12 13 6 5" xfId="18129" xr:uid="{00000000-0005-0000-0000-000038460000}"/>
    <cellStyle name="Input 12 13 7" xfId="18130" xr:uid="{00000000-0005-0000-0000-000039460000}"/>
    <cellStyle name="Input 12 13 7 2" xfId="18131" xr:uid="{00000000-0005-0000-0000-00003A460000}"/>
    <cellStyle name="Input 12 13 7 2 2" xfId="18132" xr:uid="{00000000-0005-0000-0000-00003B460000}"/>
    <cellStyle name="Input 12 13 7 2 3" xfId="18133" xr:uid="{00000000-0005-0000-0000-00003C460000}"/>
    <cellStyle name="Input 12 13 7 3" xfId="18134" xr:uid="{00000000-0005-0000-0000-00003D460000}"/>
    <cellStyle name="Input 12 13 7 4" xfId="18135" xr:uid="{00000000-0005-0000-0000-00003E460000}"/>
    <cellStyle name="Input 12 13 7 5" xfId="18136" xr:uid="{00000000-0005-0000-0000-00003F460000}"/>
    <cellStyle name="Input 12 13 8" xfId="18137" xr:uid="{00000000-0005-0000-0000-000040460000}"/>
    <cellStyle name="Input 12 13 8 2" xfId="18138" xr:uid="{00000000-0005-0000-0000-000041460000}"/>
    <cellStyle name="Input 12 13 8 2 2" xfId="18139" xr:uid="{00000000-0005-0000-0000-000042460000}"/>
    <cellStyle name="Input 12 13 8 2 3" xfId="18140" xr:uid="{00000000-0005-0000-0000-000043460000}"/>
    <cellStyle name="Input 12 13 8 3" xfId="18141" xr:uid="{00000000-0005-0000-0000-000044460000}"/>
    <cellStyle name="Input 12 13 8 4" xfId="18142" xr:uid="{00000000-0005-0000-0000-000045460000}"/>
    <cellStyle name="Input 12 13 8 5" xfId="18143" xr:uid="{00000000-0005-0000-0000-000046460000}"/>
    <cellStyle name="Input 12 13 9" xfId="18144" xr:uid="{00000000-0005-0000-0000-000047460000}"/>
    <cellStyle name="Input 12 13 9 2" xfId="18145" xr:uid="{00000000-0005-0000-0000-000048460000}"/>
    <cellStyle name="Input 12 13 9 2 2" xfId="18146" xr:uid="{00000000-0005-0000-0000-000049460000}"/>
    <cellStyle name="Input 12 13 9 2 3" xfId="18147" xr:uid="{00000000-0005-0000-0000-00004A460000}"/>
    <cellStyle name="Input 12 13 9 3" xfId="18148" xr:uid="{00000000-0005-0000-0000-00004B460000}"/>
    <cellStyle name="Input 12 13 9 4" xfId="18149" xr:uid="{00000000-0005-0000-0000-00004C460000}"/>
    <cellStyle name="Input 12 13 9 5" xfId="18150" xr:uid="{00000000-0005-0000-0000-00004D460000}"/>
    <cellStyle name="Input 12 14" xfId="18151" xr:uid="{00000000-0005-0000-0000-00004E460000}"/>
    <cellStyle name="Input 12 14 10" xfId="18152" xr:uid="{00000000-0005-0000-0000-00004F460000}"/>
    <cellStyle name="Input 12 14 10 2" xfId="18153" xr:uid="{00000000-0005-0000-0000-000050460000}"/>
    <cellStyle name="Input 12 14 10 2 2" xfId="18154" xr:uid="{00000000-0005-0000-0000-000051460000}"/>
    <cellStyle name="Input 12 14 10 2 3" xfId="18155" xr:uid="{00000000-0005-0000-0000-000052460000}"/>
    <cellStyle name="Input 12 14 10 3" xfId="18156" xr:uid="{00000000-0005-0000-0000-000053460000}"/>
    <cellStyle name="Input 12 14 10 4" xfId="18157" xr:uid="{00000000-0005-0000-0000-000054460000}"/>
    <cellStyle name="Input 12 14 10 5" xfId="18158" xr:uid="{00000000-0005-0000-0000-000055460000}"/>
    <cellStyle name="Input 12 14 11" xfId="18159" xr:uid="{00000000-0005-0000-0000-000056460000}"/>
    <cellStyle name="Input 12 14 11 2" xfId="18160" xr:uid="{00000000-0005-0000-0000-000057460000}"/>
    <cellStyle name="Input 12 14 11 2 2" xfId="18161" xr:uid="{00000000-0005-0000-0000-000058460000}"/>
    <cellStyle name="Input 12 14 11 2 3" xfId="18162" xr:uid="{00000000-0005-0000-0000-000059460000}"/>
    <cellStyle name="Input 12 14 11 3" xfId="18163" xr:uid="{00000000-0005-0000-0000-00005A460000}"/>
    <cellStyle name="Input 12 14 11 4" xfId="18164" xr:uid="{00000000-0005-0000-0000-00005B460000}"/>
    <cellStyle name="Input 12 14 11 5" xfId="18165" xr:uid="{00000000-0005-0000-0000-00005C460000}"/>
    <cellStyle name="Input 12 14 12" xfId="18166" xr:uid="{00000000-0005-0000-0000-00005D460000}"/>
    <cellStyle name="Input 12 14 12 2" xfId="18167" xr:uid="{00000000-0005-0000-0000-00005E460000}"/>
    <cellStyle name="Input 12 14 12 2 2" xfId="18168" xr:uid="{00000000-0005-0000-0000-00005F460000}"/>
    <cellStyle name="Input 12 14 12 2 3" xfId="18169" xr:uid="{00000000-0005-0000-0000-000060460000}"/>
    <cellStyle name="Input 12 14 12 3" xfId="18170" xr:uid="{00000000-0005-0000-0000-000061460000}"/>
    <cellStyle name="Input 12 14 12 4" xfId="18171" xr:uid="{00000000-0005-0000-0000-000062460000}"/>
    <cellStyle name="Input 12 14 12 5" xfId="18172" xr:uid="{00000000-0005-0000-0000-000063460000}"/>
    <cellStyle name="Input 12 14 13" xfId="18173" xr:uid="{00000000-0005-0000-0000-000064460000}"/>
    <cellStyle name="Input 12 14 13 2" xfId="18174" xr:uid="{00000000-0005-0000-0000-000065460000}"/>
    <cellStyle name="Input 12 14 13 2 2" xfId="18175" xr:uid="{00000000-0005-0000-0000-000066460000}"/>
    <cellStyle name="Input 12 14 13 2 3" xfId="18176" xr:uid="{00000000-0005-0000-0000-000067460000}"/>
    <cellStyle name="Input 12 14 13 3" xfId="18177" xr:uid="{00000000-0005-0000-0000-000068460000}"/>
    <cellStyle name="Input 12 14 13 4" xfId="18178" xr:uid="{00000000-0005-0000-0000-000069460000}"/>
    <cellStyle name="Input 12 14 13 5" xfId="18179" xr:uid="{00000000-0005-0000-0000-00006A460000}"/>
    <cellStyle name="Input 12 14 14" xfId="18180" xr:uid="{00000000-0005-0000-0000-00006B460000}"/>
    <cellStyle name="Input 12 14 14 2" xfId="18181" xr:uid="{00000000-0005-0000-0000-00006C460000}"/>
    <cellStyle name="Input 12 14 14 2 2" xfId="18182" xr:uid="{00000000-0005-0000-0000-00006D460000}"/>
    <cellStyle name="Input 12 14 14 2 3" xfId="18183" xr:uid="{00000000-0005-0000-0000-00006E460000}"/>
    <cellStyle name="Input 12 14 14 3" xfId="18184" xr:uid="{00000000-0005-0000-0000-00006F460000}"/>
    <cellStyle name="Input 12 14 14 4" xfId="18185" xr:uid="{00000000-0005-0000-0000-000070460000}"/>
    <cellStyle name="Input 12 14 14 5" xfId="18186" xr:uid="{00000000-0005-0000-0000-000071460000}"/>
    <cellStyle name="Input 12 14 15" xfId="18187" xr:uid="{00000000-0005-0000-0000-000072460000}"/>
    <cellStyle name="Input 12 14 15 2" xfId="18188" xr:uid="{00000000-0005-0000-0000-000073460000}"/>
    <cellStyle name="Input 12 14 15 2 2" xfId="18189" xr:uid="{00000000-0005-0000-0000-000074460000}"/>
    <cellStyle name="Input 12 14 15 2 3" xfId="18190" xr:uid="{00000000-0005-0000-0000-000075460000}"/>
    <cellStyle name="Input 12 14 15 3" xfId="18191" xr:uid="{00000000-0005-0000-0000-000076460000}"/>
    <cellStyle name="Input 12 14 15 4" xfId="18192" xr:uid="{00000000-0005-0000-0000-000077460000}"/>
    <cellStyle name="Input 12 14 15 5" xfId="18193" xr:uid="{00000000-0005-0000-0000-000078460000}"/>
    <cellStyle name="Input 12 14 16" xfId="18194" xr:uid="{00000000-0005-0000-0000-000079460000}"/>
    <cellStyle name="Input 12 14 16 2" xfId="18195" xr:uid="{00000000-0005-0000-0000-00007A460000}"/>
    <cellStyle name="Input 12 14 16 2 2" xfId="18196" xr:uid="{00000000-0005-0000-0000-00007B460000}"/>
    <cellStyle name="Input 12 14 16 2 3" xfId="18197" xr:uid="{00000000-0005-0000-0000-00007C460000}"/>
    <cellStyle name="Input 12 14 16 3" xfId="18198" xr:uid="{00000000-0005-0000-0000-00007D460000}"/>
    <cellStyle name="Input 12 14 16 4" xfId="18199" xr:uid="{00000000-0005-0000-0000-00007E460000}"/>
    <cellStyle name="Input 12 14 16 5" xfId="18200" xr:uid="{00000000-0005-0000-0000-00007F460000}"/>
    <cellStyle name="Input 12 14 17" xfId="18201" xr:uid="{00000000-0005-0000-0000-000080460000}"/>
    <cellStyle name="Input 12 14 17 2" xfId="18202" xr:uid="{00000000-0005-0000-0000-000081460000}"/>
    <cellStyle name="Input 12 14 17 2 2" xfId="18203" xr:uid="{00000000-0005-0000-0000-000082460000}"/>
    <cellStyle name="Input 12 14 17 2 3" xfId="18204" xr:uid="{00000000-0005-0000-0000-000083460000}"/>
    <cellStyle name="Input 12 14 17 3" xfId="18205" xr:uid="{00000000-0005-0000-0000-000084460000}"/>
    <cellStyle name="Input 12 14 17 4" xfId="18206" xr:uid="{00000000-0005-0000-0000-000085460000}"/>
    <cellStyle name="Input 12 14 17 5" xfId="18207" xr:uid="{00000000-0005-0000-0000-000086460000}"/>
    <cellStyle name="Input 12 14 18" xfId="18208" xr:uid="{00000000-0005-0000-0000-000087460000}"/>
    <cellStyle name="Input 12 14 18 2" xfId="18209" xr:uid="{00000000-0005-0000-0000-000088460000}"/>
    <cellStyle name="Input 12 14 18 2 2" xfId="18210" xr:uid="{00000000-0005-0000-0000-000089460000}"/>
    <cellStyle name="Input 12 14 18 2 3" xfId="18211" xr:uid="{00000000-0005-0000-0000-00008A460000}"/>
    <cellStyle name="Input 12 14 18 3" xfId="18212" xr:uid="{00000000-0005-0000-0000-00008B460000}"/>
    <cellStyle name="Input 12 14 18 4" xfId="18213" xr:uid="{00000000-0005-0000-0000-00008C460000}"/>
    <cellStyle name="Input 12 14 18 5" xfId="18214" xr:uid="{00000000-0005-0000-0000-00008D460000}"/>
    <cellStyle name="Input 12 14 19" xfId="18215" xr:uid="{00000000-0005-0000-0000-00008E460000}"/>
    <cellStyle name="Input 12 14 19 2" xfId="18216" xr:uid="{00000000-0005-0000-0000-00008F460000}"/>
    <cellStyle name="Input 12 14 19 2 2" xfId="18217" xr:uid="{00000000-0005-0000-0000-000090460000}"/>
    <cellStyle name="Input 12 14 19 2 3" xfId="18218" xr:uid="{00000000-0005-0000-0000-000091460000}"/>
    <cellStyle name="Input 12 14 19 3" xfId="18219" xr:uid="{00000000-0005-0000-0000-000092460000}"/>
    <cellStyle name="Input 12 14 19 4" xfId="18220" xr:uid="{00000000-0005-0000-0000-000093460000}"/>
    <cellStyle name="Input 12 14 19 5" xfId="18221" xr:uid="{00000000-0005-0000-0000-000094460000}"/>
    <cellStyle name="Input 12 14 2" xfId="18222" xr:uid="{00000000-0005-0000-0000-000095460000}"/>
    <cellStyle name="Input 12 14 2 2" xfId="18223" xr:uid="{00000000-0005-0000-0000-000096460000}"/>
    <cellStyle name="Input 12 14 2 2 2" xfId="18224" xr:uid="{00000000-0005-0000-0000-000097460000}"/>
    <cellStyle name="Input 12 14 2 2 3" xfId="18225" xr:uid="{00000000-0005-0000-0000-000098460000}"/>
    <cellStyle name="Input 12 14 2 3" xfId="18226" xr:uid="{00000000-0005-0000-0000-000099460000}"/>
    <cellStyle name="Input 12 14 2 4" xfId="18227" xr:uid="{00000000-0005-0000-0000-00009A460000}"/>
    <cellStyle name="Input 12 14 2 5" xfId="18228" xr:uid="{00000000-0005-0000-0000-00009B460000}"/>
    <cellStyle name="Input 12 14 20" xfId="18229" xr:uid="{00000000-0005-0000-0000-00009C460000}"/>
    <cellStyle name="Input 12 14 20 2" xfId="18230" xr:uid="{00000000-0005-0000-0000-00009D460000}"/>
    <cellStyle name="Input 12 14 20 2 2" xfId="18231" xr:uid="{00000000-0005-0000-0000-00009E460000}"/>
    <cellStyle name="Input 12 14 20 2 3" xfId="18232" xr:uid="{00000000-0005-0000-0000-00009F460000}"/>
    <cellStyle name="Input 12 14 20 3" xfId="18233" xr:uid="{00000000-0005-0000-0000-0000A0460000}"/>
    <cellStyle name="Input 12 14 20 4" xfId="18234" xr:uid="{00000000-0005-0000-0000-0000A1460000}"/>
    <cellStyle name="Input 12 14 20 5" xfId="18235" xr:uid="{00000000-0005-0000-0000-0000A2460000}"/>
    <cellStyle name="Input 12 14 21" xfId="18236" xr:uid="{00000000-0005-0000-0000-0000A3460000}"/>
    <cellStyle name="Input 12 14 22" xfId="18237" xr:uid="{00000000-0005-0000-0000-0000A4460000}"/>
    <cellStyle name="Input 12 14 3" xfId="18238" xr:uid="{00000000-0005-0000-0000-0000A5460000}"/>
    <cellStyle name="Input 12 14 3 2" xfId="18239" xr:uid="{00000000-0005-0000-0000-0000A6460000}"/>
    <cellStyle name="Input 12 14 3 2 2" xfId="18240" xr:uid="{00000000-0005-0000-0000-0000A7460000}"/>
    <cellStyle name="Input 12 14 3 2 3" xfId="18241" xr:uid="{00000000-0005-0000-0000-0000A8460000}"/>
    <cellStyle name="Input 12 14 3 3" xfId="18242" xr:uid="{00000000-0005-0000-0000-0000A9460000}"/>
    <cellStyle name="Input 12 14 3 4" xfId="18243" xr:uid="{00000000-0005-0000-0000-0000AA460000}"/>
    <cellStyle name="Input 12 14 3 5" xfId="18244" xr:uid="{00000000-0005-0000-0000-0000AB460000}"/>
    <cellStyle name="Input 12 14 4" xfId="18245" xr:uid="{00000000-0005-0000-0000-0000AC460000}"/>
    <cellStyle name="Input 12 14 4 2" xfId="18246" xr:uid="{00000000-0005-0000-0000-0000AD460000}"/>
    <cellStyle name="Input 12 14 4 2 2" xfId="18247" xr:uid="{00000000-0005-0000-0000-0000AE460000}"/>
    <cellStyle name="Input 12 14 4 2 3" xfId="18248" xr:uid="{00000000-0005-0000-0000-0000AF460000}"/>
    <cellStyle name="Input 12 14 4 3" xfId="18249" xr:uid="{00000000-0005-0000-0000-0000B0460000}"/>
    <cellStyle name="Input 12 14 4 4" xfId="18250" xr:uid="{00000000-0005-0000-0000-0000B1460000}"/>
    <cellStyle name="Input 12 14 4 5" xfId="18251" xr:uid="{00000000-0005-0000-0000-0000B2460000}"/>
    <cellStyle name="Input 12 14 5" xfId="18252" xr:uid="{00000000-0005-0000-0000-0000B3460000}"/>
    <cellStyle name="Input 12 14 5 2" xfId="18253" xr:uid="{00000000-0005-0000-0000-0000B4460000}"/>
    <cellStyle name="Input 12 14 5 2 2" xfId="18254" xr:uid="{00000000-0005-0000-0000-0000B5460000}"/>
    <cellStyle name="Input 12 14 5 2 3" xfId="18255" xr:uid="{00000000-0005-0000-0000-0000B6460000}"/>
    <cellStyle name="Input 12 14 5 3" xfId="18256" xr:uid="{00000000-0005-0000-0000-0000B7460000}"/>
    <cellStyle name="Input 12 14 5 4" xfId="18257" xr:uid="{00000000-0005-0000-0000-0000B8460000}"/>
    <cellStyle name="Input 12 14 5 5" xfId="18258" xr:uid="{00000000-0005-0000-0000-0000B9460000}"/>
    <cellStyle name="Input 12 14 6" xfId="18259" xr:uid="{00000000-0005-0000-0000-0000BA460000}"/>
    <cellStyle name="Input 12 14 6 2" xfId="18260" xr:uid="{00000000-0005-0000-0000-0000BB460000}"/>
    <cellStyle name="Input 12 14 6 2 2" xfId="18261" xr:uid="{00000000-0005-0000-0000-0000BC460000}"/>
    <cellStyle name="Input 12 14 6 2 3" xfId="18262" xr:uid="{00000000-0005-0000-0000-0000BD460000}"/>
    <cellStyle name="Input 12 14 6 3" xfId="18263" xr:uid="{00000000-0005-0000-0000-0000BE460000}"/>
    <cellStyle name="Input 12 14 6 4" xfId="18264" xr:uid="{00000000-0005-0000-0000-0000BF460000}"/>
    <cellStyle name="Input 12 14 6 5" xfId="18265" xr:uid="{00000000-0005-0000-0000-0000C0460000}"/>
    <cellStyle name="Input 12 14 7" xfId="18266" xr:uid="{00000000-0005-0000-0000-0000C1460000}"/>
    <cellStyle name="Input 12 14 7 2" xfId="18267" xr:uid="{00000000-0005-0000-0000-0000C2460000}"/>
    <cellStyle name="Input 12 14 7 2 2" xfId="18268" xr:uid="{00000000-0005-0000-0000-0000C3460000}"/>
    <cellStyle name="Input 12 14 7 2 3" xfId="18269" xr:uid="{00000000-0005-0000-0000-0000C4460000}"/>
    <cellStyle name="Input 12 14 7 3" xfId="18270" xr:uid="{00000000-0005-0000-0000-0000C5460000}"/>
    <cellStyle name="Input 12 14 7 4" xfId="18271" xr:uid="{00000000-0005-0000-0000-0000C6460000}"/>
    <cellStyle name="Input 12 14 7 5" xfId="18272" xr:uid="{00000000-0005-0000-0000-0000C7460000}"/>
    <cellStyle name="Input 12 14 8" xfId="18273" xr:uid="{00000000-0005-0000-0000-0000C8460000}"/>
    <cellStyle name="Input 12 14 8 2" xfId="18274" xr:uid="{00000000-0005-0000-0000-0000C9460000}"/>
    <cellStyle name="Input 12 14 8 2 2" xfId="18275" xr:uid="{00000000-0005-0000-0000-0000CA460000}"/>
    <cellStyle name="Input 12 14 8 2 3" xfId="18276" xr:uid="{00000000-0005-0000-0000-0000CB460000}"/>
    <cellStyle name="Input 12 14 8 3" xfId="18277" xr:uid="{00000000-0005-0000-0000-0000CC460000}"/>
    <cellStyle name="Input 12 14 8 4" xfId="18278" xr:uid="{00000000-0005-0000-0000-0000CD460000}"/>
    <cellStyle name="Input 12 14 8 5" xfId="18279" xr:uid="{00000000-0005-0000-0000-0000CE460000}"/>
    <cellStyle name="Input 12 14 9" xfId="18280" xr:uid="{00000000-0005-0000-0000-0000CF460000}"/>
    <cellStyle name="Input 12 14 9 2" xfId="18281" xr:uid="{00000000-0005-0000-0000-0000D0460000}"/>
    <cellStyle name="Input 12 14 9 2 2" xfId="18282" xr:uid="{00000000-0005-0000-0000-0000D1460000}"/>
    <cellStyle name="Input 12 14 9 2 3" xfId="18283" xr:uid="{00000000-0005-0000-0000-0000D2460000}"/>
    <cellStyle name="Input 12 14 9 3" xfId="18284" xr:uid="{00000000-0005-0000-0000-0000D3460000}"/>
    <cellStyle name="Input 12 14 9 4" xfId="18285" xr:uid="{00000000-0005-0000-0000-0000D4460000}"/>
    <cellStyle name="Input 12 14 9 5" xfId="18286" xr:uid="{00000000-0005-0000-0000-0000D5460000}"/>
    <cellStyle name="Input 12 15" xfId="18287" xr:uid="{00000000-0005-0000-0000-0000D6460000}"/>
    <cellStyle name="Input 12 15 10" xfId="18288" xr:uid="{00000000-0005-0000-0000-0000D7460000}"/>
    <cellStyle name="Input 12 15 10 2" xfId="18289" xr:uid="{00000000-0005-0000-0000-0000D8460000}"/>
    <cellStyle name="Input 12 15 10 2 2" xfId="18290" xr:uid="{00000000-0005-0000-0000-0000D9460000}"/>
    <cellStyle name="Input 12 15 10 2 3" xfId="18291" xr:uid="{00000000-0005-0000-0000-0000DA460000}"/>
    <cellStyle name="Input 12 15 10 3" xfId="18292" xr:uid="{00000000-0005-0000-0000-0000DB460000}"/>
    <cellStyle name="Input 12 15 10 4" xfId="18293" xr:uid="{00000000-0005-0000-0000-0000DC460000}"/>
    <cellStyle name="Input 12 15 10 5" xfId="18294" xr:uid="{00000000-0005-0000-0000-0000DD460000}"/>
    <cellStyle name="Input 12 15 11" xfId="18295" xr:uid="{00000000-0005-0000-0000-0000DE460000}"/>
    <cellStyle name="Input 12 15 11 2" xfId="18296" xr:uid="{00000000-0005-0000-0000-0000DF460000}"/>
    <cellStyle name="Input 12 15 11 2 2" xfId="18297" xr:uid="{00000000-0005-0000-0000-0000E0460000}"/>
    <cellStyle name="Input 12 15 11 2 3" xfId="18298" xr:uid="{00000000-0005-0000-0000-0000E1460000}"/>
    <cellStyle name="Input 12 15 11 3" xfId="18299" xr:uid="{00000000-0005-0000-0000-0000E2460000}"/>
    <cellStyle name="Input 12 15 11 4" xfId="18300" xr:uid="{00000000-0005-0000-0000-0000E3460000}"/>
    <cellStyle name="Input 12 15 11 5" xfId="18301" xr:uid="{00000000-0005-0000-0000-0000E4460000}"/>
    <cellStyle name="Input 12 15 12" xfId="18302" xr:uid="{00000000-0005-0000-0000-0000E5460000}"/>
    <cellStyle name="Input 12 15 12 2" xfId="18303" xr:uid="{00000000-0005-0000-0000-0000E6460000}"/>
    <cellStyle name="Input 12 15 12 2 2" xfId="18304" xr:uid="{00000000-0005-0000-0000-0000E7460000}"/>
    <cellStyle name="Input 12 15 12 2 3" xfId="18305" xr:uid="{00000000-0005-0000-0000-0000E8460000}"/>
    <cellStyle name="Input 12 15 12 3" xfId="18306" xr:uid="{00000000-0005-0000-0000-0000E9460000}"/>
    <cellStyle name="Input 12 15 12 4" xfId="18307" xr:uid="{00000000-0005-0000-0000-0000EA460000}"/>
    <cellStyle name="Input 12 15 12 5" xfId="18308" xr:uid="{00000000-0005-0000-0000-0000EB460000}"/>
    <cellStyle name="Input 12 15 13" xfId="18309" xr:uid="{00000000-0005-0000-0000-0000EC460000}"/>
    <cellStyle name="Input 12 15 13 2" xfId="18310" xr:uid="{00000000-0005-0000-0000-0000ED460000}"/>
    <cellStyle name="Input 12 15 13 2 2" xfId="18311" xr:uid="{00000000-0005-0000-0000-0000EE460000}"/>
    <cellStyle name="Input 12 15 13 2 3" xfId="18312" xr:uid="{00000000-0005-0000-0000-0000EF460000}"/>
    <cellStyle name="Input 12 15 13 3" xfId="18313" xr:uid="{00000000-0005-0000-0000-0000F0460000}"/>
    <cellStyle name="Input 12 15 13 4" xfId="18314" xr:uid="{00000000-0005-0000-0000-0000F1460000}"/>
    <cellStyle name="Input 12 15 13 5" xfId="18315" xr:uid="{00000000-0005-0000-0000-0000F2460000}"/>
    <cellStyle name="Input 12 15 14" xfId="18316" xr:uid="{00000000-0005-0000-0000-0000F3460000}"/>
    <cellStyle name="Input 12 15 14 2" xfId="18317" xr:uid="{00000000-0005-0000-0000-0000F4460000}"/>
    <cellStyle name="Input 12 15 14 2 2" xfId="18318" xr:uid="{00000000-0005-0000-0000-0000F5460000}"/>
    <cellStyle name="Input 12 15 14 2 3" xfId="18319" xr:uid="{00000000-0005-0000-0000-0000F6460000}"/>
    <cellStyle name="Input 12 15 14 3" xfId="18320" xr:uid="{00000000-0005-0000-0000-0000F7460000}"/>
    <cellStyle name="Input 12 15 14 4" xfId="18321" xr:uid="{00000000-0005-0000-0000-0000F8460000}"/>
    <cellStyle name="Input 12 15 14 5" xfId="18322" xr:uid="{00000000-0005-0000-0000-0000F9460000}"/>
    <cellStyle name="Input 12 15 15" xfId="18323" xr:uid="{00000000-0005-0000-0000-0000FA460000}"/>
    <cellStyle name="Input 12 15 15 2" xfId="18324" xr:uid="{00000000-0005-0000-0000-0000FB460000}"/>
    <cellStyle name="Input 12 15 15 2 2" xfId="18325" xr:uid="{00000000-0005-0000-0000-0000FC460000}"/>
    <cellStyle name="Input 12 15 15 2 3" xfId="18326" xr:uid="{00000000-0005-0000-0000-0000FD460000}"/>
    <cellStyle name="Input 12 15 15 3" xfId="18327" xr:uid="{00000000-0005-0000-0000-0000FE460000}"/>
    <cellStyle name="Input 12 15 15 4" xfId="18328" xr:uid="{00000000-0005-0000-0000-0000FF460000}"/>
    <cellStyle name="Input 12 15 15 5" xfId="18329" xr:uid="{00000000-0005-0000-0000-000000470000}"/>
    <cellStyle name="Input 12 15 16" xfId="18330" xr:uid="{00000000-0005-0000-0000-000001470000}"/>
    <cellStyle name="Input 12 15 16 2" xfId="18331" xr:uid="{00000000-0005-0000-0000-000002470000}"/>
    <cellStyle name="Input 12 15 16 3" xfId="18332" xr:uid="{00000000-0005-0000-0000-000003470000}"/>
    <cellStyle name="Input 12 15 16 4" xfId="18333" xr:uid="{00000000-0005-0000-0000-000004470000}"/>
    <cellStyle name="Input 12 15 17" xfId="18334" xr:uid="{00000000-0005-0000-0000-000005470000}"/>
    <cellStyle name="Input 12 15 17 2" xfId="18335" xr:uid="{00000000-0005-0000-0000-000006470000}"/>
    <cellStyle name="Input 12 15 17 3" xfId="18336" xr:uid="{00000000-0005-0000-0000-000007470000}"/>
    <cellStyle name="Input 12 15 17 4" xfId="18337" xr:uid="{00000000-0005-0000-0000-000008470000}"/>
    <cellStyle name="Input 12 15 18" xfId="18338" xr:uid="{00000000-0005-0000-0000-000009470000}"/>
    <cellStyle name="Input 12 15 18 2" xfId="18339" xr:uid="{00000000-0005-0000-0000-00000A470000}"/>
    <cellStyle name="Input 12 15 18 3" xfId="18340" xr:uid="{00000000-0005-0000-0000-00000B470000}"/>
    <cellStyle name="Input 12 15 18 4" xfId="18341" xr:uid="{00000000-0005-0000-0000-00000C470000}"/>
    <cellStyle name="Input 12 15 19" xfId="18342" xr:uid="{00000000-0005-0000-0000-00000D470000}"/>
    <cellStyle name="Input 12 15 19 2" xfId="18343" xr:uid="{00000000-0005-0000-0000-00000E470000}"/>
    <cellStyle name="Input 12 15 19 3" xfId="18344" xr:uid="{00000000-0005-0000-0000-00000F470000}"/>
    <cellStyle name="Input 12 15 19 4" xfId="18345" xr:uid="{00000000-0005-0000-0000-000010470000}"/>
    <cellStyle name="Input 12 15 2" xfId="18346" xr:uid="{00000000-0005-0000-0000-000011470000}"/>
    <cellStyle name="Input 12 15 2 2" xfId="18347" xr:uid="{00000000-0005-0000-0000-000012470000}"/>
    <cellStyle name="Input 12 15 2 3" xfId="18348" xr:uid="{00000000-0005-0000-0000-000013470000}"/>
    <cellStyle name="Input 12 15 2 4" xfId="18349" xr:uid="{00000000-0005-0000-0000-000014470000}"/>
    <cellStyle name="Input 12 15 20" xfId="18350" xr:uid="{00000000-0005-0000-0000-000015470000}"/>
    <cellStyle name="Input 12 15 20 2" xfId="18351" xr:uid="{00000000-0005-0000-0000-000016470000}"/>
    <cellStyle name="Input 12 15 20 3" xfId="18352" xr:uid="{00000000-0005-0000-0000-000017470000}"/>
    <cellStyle name="Input 12 15 20 4" xfId="18353" xr:uid="{00000000-0005-0000-0000-000018470000}"/>
    <cellStyle name="Input 12 15 21" xfId="18354" xr:uid="{00000000-0005-0000-0000-000019470000}"/>
    <cellStyle name="Input 12 15 22" xfId="18355" xr:uid="{00000000-0005-0000-0000-00001A470000}"/>
    <cellStyle name="Input 12 15 3" xfId="18356" xr:uid="{00000000-0005-0000-0000-00001B470000}"/>
    <cellStyle name="Input 12 15 3 2" xfId="18357" xr:uid="{00000000-0005-0000-0000-00001C470000}"/>
    <cellStyle name="Input 12 15 3 3" xfId="18358" xr:uid="{00000000-0005-0000-0000-00001D470000}"/>
    <cellStyle name="Input 12 15 3 4" xfId="18359" xr:uid="{00000000-0005-0000-0000-00001E470000}"/>
    <cellStyle name="Input 12 15 4" xfId="18360" xr:uid="{00000000-0005-0000-0000-00001F470000}"/>
    <cellStyle name="Input 12 15 4 2" xfId="18361" xr:uid="{00000000-0005-0000-0000-000020470000}"/>
    <cellStyle name="Input 12 15 4 3" xfId="18362" xr:uid="{00000000-0005-0000-0000-000021470000}"/>
    <cellStyle name="Input 12 15 4 4" xfId="18363" xr:uid="{00000000-0005-0000-0000-000022470000}"/>
    <cellStyle name="Input 12 15 5" xfId="18364" xr:uid="{00000000-0005-0000-0000-000023470000}"/>
    <cellStyle name="Input 12 15 5 2" xfId="18365" xr:uid="{00000000-0005-0000-0000-000024470000}"/>
    <cellStyle name="Input 12 15 5 3" xfId="18366" xr:uid="{00000000-0005-0000-0000-000025470000}"/>
    <cellStyle name="Input 12 15 5 4" xfId="18367" xr:uid="{00000000-0005-0000-0000-000026470000}"/>
    <cellStyle name="Input 12 15 6" xfId="18368" xr:uid="{00000000-0005-0000-0000-000027470000}"/>
    <cellStyle name="Input 12 15 6 2" xfId="18369" xr:uid="{00000000-0005-0000-0000-000028470000}"/>
    <cellStyle name="Input 12 15 6 3" xfId="18370" xr:uid="{00000000-0005-0000-0000-000029470000}"/>
    <cellStyle name="Input 12 15 6 4" xfId="18371" xr:uid="{00000000-0005-0000-0000-00002A470000}"/>
    <cellStyle name="Input 12 15 7" xfId="18372" xr:uid="{00000000-0005-0000-0000-00002B470000}"/>
    <cellStyle name="Input 12 15 7 2" xfId="18373" xr:uid="{00000000-0005-0000-0000-00002C470000}"/>
    <cellStyle name="Input 12 15 7 3" xfId="18374" xr:uid="{00000000-0005-0000-0000-00002D470000}"/>
    <cellStyle name="Input 12 15 7 4" xfId="18375" xr:uid="{00000000-0005-0000-0000-00002E470000}"/>
    <cellStyle name="Input 12 15 8" xfId="18376" xr:uid="{00000000-0005-0000-0000-00002F470000}"/>
    <cellStyle name="Input 12 15 8 2" xfId="18377" xr:uid="{00000000-0005-0000-0000-000030470000}"/>
    <cellStyle name="Input 12 15 8 3" xfId="18378" xr:uid="{00000000-0005-0000-0000-000031470000}"/>
    <cellStyle name="Input 12 15 8 4" xfId="18379" xr:uid="{00000000-0005-0000-0000-000032470000}"/>
    <cellStyle name="Input 12 15 9" xfId="18380" xr:uid="{00000000-0005-0000-0000-000033470000}"/>
    <cellStyle name="Input 12 15 9 2" xfId="18381" xr:uid="{00000000-0005-0000-0000-000034470000}"/>
    <cellStyle name="Input 12 15 9 3" xfId="18382" xr:uid="{00000000-0005-0000-0000-000035470000}"/>
    <cellStyle name="Input 12 15 9 4" xfId="18383" xr:uid="{00000000-0005-0000-0000-000036470000}"/>
    <cellStyle name="Input 12 16" xfId="18384" xr:uid="{00000000-0005-0000-0000-000037470000}"/>
    <cellStyle name="Input 12 16 10" xfId="18385" xr:uid="{00000000-0005-0000-0000-000038470000}"/>
    <cellStyle name="Input 12 16 10 2" xfId="18386" xr:uid="{00000000-0005-0000-0000-000039470000}"/>
    <cellStyle name="Input 12 16 10 3" xfId="18387" xr:uid="{00000000-0005-0000-0000-00003A470000}"/>
    <cellStyle name="Input 12 16 10 4" xfId="18388" xr:uid="{00000000-0005-0000-0000-00003B470000}"/>
    <cellStyle name="Input 12 16 11" xfId="18389" xr:uid="{00000000-0005-0000-0000-00003C470000}"/>
    <cellStyle name="Input 12 16 11 2" xfId="18390" xr:uid="{00000000-0005-0000-0000-00003D470000}"/>
    <cellStyle name="Input 12 16 11 3" xfId="18391" xr:uid="{00000000-0005-0000-0000-00003E470000}"/>
    <cellStyle name="Input 12 16 11 4" xfId="18392" xr:uid="{00000000-0005-0000-0000-00003F470000}"/>
    <cellStyle name="Input 12 16 12" xfId="18393" xr:uid="{00000000-0005-0000-0000-000040470000}"/>
    <cellStyle name="Input 12 16 12 2" xfId="18394" xr:uid="{00000000-0005-0000-0000-000041470000}"/>
    <cellStyle name="Input 12 16 12 3" xfId="18395" xr:uid="{00000000-0005-0000-0000-000042470000}"/>
    <cellStyle name="Input 12 16 12 4" xfId="18396" xr:uid="{00000000-0005-0000-0000-000043470000}"/>
    <cellStyle name="Input 12 16 13" xfId="18397" xr:uid="{00000000-0005-0000-0000-000044470000}"/>
    <cellStyle name="Input 12 16 13 2" xfId="18398" xr:uid="{00000000-0005-0000-0000-000045470000}"/>
    <cellStyle name="Input 12 16 13 3" xfId="18399" xr:uid="{00000000-0005-0000-0000-000046470000}"/>
    <cellStyle name="Input 12 16 13 4" xfId="18400" xr:uid="{00000000-0005-0000-0000-000047470000}"/>
    <cellStyle name="Input 12 16 14" xfId="18401" xr:uid="{00000000-0005-0000-0000-000048470000}"/>
    <cellStyle name="Input 12 16 14 2" xfId="18402" xr:uid="{00000000-0005-0000-0000-000049470000}"/>
    <cellStyle name="Input 12 16 14 3" xfId="18403" xr:uid="{00000000-0005-0000-0000-00004A470000}"/>
    <cellStyle name="Input 12 16 14 4" xfId="18404" xr:uid="{00000000-0005-0000-0000-00004B470000}"/>
    <cellStyle name="Input 12 16 15" xfId="18405" xr:uid="{00000000-0005-0000-0000-00004C470000}"/>
    <cellStyle name="Input 12 16 15 2" xfId="18406" xr:uid="{00000000-0005-0000-0000-00004D470000}"/>
    <cellStyle name="Input 12 16 15 3" xfId="18407" xr:uid="{00000000-0005-0000-0000-00004E470000}"/>
    <cellStyle name="Input 12 16 15 4" xfId="18408" xr:uid="{00000000-0005-0000-0000-00004F470000}"/>
    <cellStyle name="Input 12 16 16" xfId="18409" xr:uid="{00000000-0005-0000-0000-000050470000}"/>
    <cellStyle name="Input 12 16 16 2" xfId="18410" xr:uid="{00000000-0005-0000-0000-000051470000}"/>
    <cellStyle name="Input 12 16 16 3" xfId="18411" xr:uid="{00000000-0005-0000-0000-000052470000}"/>
    <cellStyle name="Input 12 16 16 4" xfId="18412" xr:uid="{00000000-0005-0000-0000-000053470000}"/>
    <cellStyle name="Input 12 16 17" xfId="18413" xr:uid="{00000000-0005-0000-0000-000054470000}"/>
    <cellStyle name="Input 12 16 17 2" xfId="18414" xr:uid="{00000000-0005-0000-0000-000055470000}"/>
    <cellStyle name="Input 12 16 17 3" xfId="18415" xr:uid="{00000000-0005-0000-0000-000056470000}"/>
    <cellStyle name="Input 12 16 17 4" xfId="18416" xr:uid="{00000000-0005-0000-0000-000057470000}"/>
    <cellStyle name="Input 12 16 18" xfId="18417" xr:uid="{00000000-0005-0000-0000-000058470000}"/>
    <cellStyle name="Input 12 16 18 2" xfId="18418" xr:uid="{00000000-0005-0000-0000-000059470000}"/>
    <cellStyle name="Input 12 16 18 3" xfId="18419" xr:uid="{00000000-0005-0000-0000-00005A470000}"/>
    <cellStyle name="Input 12 16 18 4" xfId="18420" xr:uid="{00000000-0005-0000-0000-00005B470000}"/>
    <cellStyle name="Input 12 16 19" xfId="18421" xr:uid="{00000000-0005-0000-0000-00005C470000}"/>
    <cellStyle name="Input 12 16 19 2" xfId="18422" xr:uid="{00000000-0005-0000-0000-00005D470000}"/>
    <cellStyle name="Input 12 16 19 3" xfId="18423" xr:uid="{00000000-0005-0000-0000-00005E470000}"/>
    <cellStyle name="Input 12 16 19 4" xfId="18424" xr:uid="{00000000-0005-0000-0000-00005F470000}"/>
    <cellStyle name="Input 12 16 2" xfId="18425" xr:uid="{00000000-0005-0000-0000-000060470000}"/>
    <cellStyle name="Input 12 16 2 2" xfId="18426" xr:uid="{00000000-0005-0000-0000-000061470000}"/>
    <cellStyle name="Input 12 16 2 3" xfId="18427" xr:uid="{00000000-0005-0000-0000-000062470000}"/>
    <cellStyle name="Input 12 16 2 4" xfId="18428" xr:uid="{00000000-0005-0000-0000-000063470000}"/>
    <cellStyle name="Input 12 16 20" xfId="18429" xr:uid="{00000000-0005-0000-0000-000064470000}"/>
    <cellStyle name="Input 12 16 20 2" xfId="18430" xr:uid="{00000000-0005-0000-0000-000065470000}"/>
    <cellStyle name="Input 12 16 20 3" xfId="18431" xr:uid="{00000000-0005-0000-0000-000066470000}"/>
    <cellStyle name="Input 12 16 20 4" xfId="18432" xr:uid="{00000000-0005-0000-0000-000067470000}"/>
    <cellStyle name="Input 12 16 21" xfId="18433" xr:uid="{00000000-0005-0000-0000-000068470000}"/>
    <cellStyle name="Input 12 16 22" xfId="18434" xr:uid="{00000000-0005-0000-0000-000069470000}"/>
    <cellStyle name="Input 12 16 3" xfId="18435" xr:uid="{00000000-0005-0000-0000-00006A470000}"/>
    <cellStyle name="Input 12 16 3 2" xfId="18436" xr:uid="{00000000-0005-0000-0000-00006B470000}"/>
    <cellStyle name="Input 12 16 3 3" xfId="18437" xr:uid="{00000000-0005-0000-0000-00006C470000}"/>
    <cellStyle name="Input 12 16 3 4" xfId="18438" xr:uid="{00000000-0005-0000-0000-00006D470000}"/>
    <cellStyle name="Input 12 16 4" xfId="18439" xr:uid="{00000000-0005-0000-0000-00006E470000}"/>
    <cellStyle name="Input 12 16 4 2" xfId="18440" xr:uid="{00000000-0005-0000-0000-00006F470000}"/>
    <cellStyle name="Input 12 16 4 3" xfId="18441" xr:uid="{00000000-0005-0000-0000-000070470000}"/>
    <cellStyle name="Input 12 16 4 4" xfId="18442" xr:uid="{00000000-0005-0000-0000-000071470000}"/>
    <cellStyle name="Input 12 16 5" xfId="18443" xr:uid="{00000000-0005-0000-0000-000072470000}"/>
    <cellStyle name="Input 12 16 5 2" xfId="18444" xr:uid="{00000000-0005-0000-0000-000073470000}"/>
    <cellStyle name="Input 12 16 5 3" xfId="18445" xr:uid="{00000000-0005-0000-0000-000074470000}"/>
    <cellStyle name="Input 12 16 5 4" xfId="18446" xr:uid="{00000000-0005-0000-0000-000075470000}"/>
    <cellStyle name="Input 12 16 6" xfId="18447" xr:uid="{00000000-0005-0000-0000-000076470000}"/>
    <cellStyle name="Input 12 16 6 2" xfId="18448" xr:uid="{00000000-0005-0000-0000-000077470000}"/>
    <cellStyle name="Input 12 16 6 3" xfId="18449" xr:uid="{00000000-0005-0000-0000-000078470000}"/>
    <cellStyle name="Input 12 16 6 4" xfId="18450" xr:uid="{00000000-0005-0000-0000-000079470000}"/>
    <cellStyle name="Input 12 16 7" xfId="18451" xr:uid="{00000000-0005-0000-0000-00007A470000}"/>
    <cellStyle name="Input 12 16 7 2" xfId="18452" xr:uid="{00000000-0005-0000-0000-00007B470000}"/>
    <cellStyle name="Input 12 16 7 3" xfId="18453" xr:uid="{00000000-0005-0000-0000-00007C470000}"/>
    <cellStyle name="Input 12 16 7 4" xfId="18454" xr:uid="{00000000-0005-0000-0000-00007D470000}"/>
    <cellStyle name="Input 12 16 8" xfId="18455" xr:uid="{00000000-0005-0000-0000-00007E470000}"/>
    <cellStyle name="Input 12 16 8 2" xfId="18456" xr:uid="{00000000-0005-0000-0000-00007F470000}"/>
    <cellStyle name="Input 12 16 8 3" xfId="18457" xr:uid="{00000000-0005-0000-0000-000080470000}"/>
    <cellStyle name="Input 12 16 8 4" xfId="18458" xr:uid="{00000000-0005-0000-0000-000081470000}"/>
    <cellStyle name="Input 12 16 9" xfId="18459" xr:uid="{00000000-0005-0000-0000-000082470000}"/>
    <cellStyle name="Input 12 16 9 2" xfId="18460" xr:uid="{00000000-0005-0000-0000-000083470000}"/>
    <cellStyle name="Input 12 16 9 3" xfId="18461" xr:uid="{00000000-0005-0000-0000-000084470000}"/>
    <cellStyle name="Input 12 16 9 4" xfId="18462" xr:uid="{00000000-0005-0000-0000-000085470000}"/>
    <cellStyle name="Input 12 17" xfId="18463" xr:uid="{00000000-0005-0000-0000-000086470000}"/>
    <cellStyle name="Input 12 17 10" xfId="18464" xr:uid="{00000000-0005-0000-0000-000087470000}"/>
    <cellStyle name="Input 12 17 10 2" xfId="18465" xr:uid="{00000000-0005-0000-0000-000088470000}"/>
    <cellStyle name="Input 12 17 10 3" xfId="18466" xr:uid="{00000000-0005-0000-0000-000089470000}"/>
    <cellStyle name="Input 12 17 10 4" xfId="18467" xr:uid="{00000000-0005-0000-0000-00008A470000}"/>
    <cellStyle name="Input 12 17 11" xfId="18468" xr:uid="{00000000-0005-0000-0000-00008B470000}"/>
    <cellStyle name="Input 12 17 11 2" xfId="18469" xr:uid="{00000000-0005-0000-0000-00008C470000}"/>
    <cellStyle name="Input 12 17 11 3" xfId="18470" xr:uid="{00000000-0005-0000-0000-00008D470000}"/>
    <cellStyle name="Input 12 17 11 4" xfId="18471" xr:uid="{00000000-0005-0000-0000-00008E470000}"/>
    <cellStyle name="Input 12 17 12" xfId="18472" xr:uid="{00000000-0005-0000-0000-00008F470000}"/>
    <cellStyle name="Input 12 17 12 2" xfId="18473" xr:uid="{00000000-0005-0000-0000-000090470000}"/>
    <cellStyle name="Input 12 17 12 3" xfId="18474" xr:uid="{00000000-0005-0000-0000-000091470000}"/>
    <cellStyle name="Input 12 17 12 4" xfId="18475" xr:uid="{00000000-0005-0000-0000-000092470000}"/>
    <cellStyle name="Input 12 17 13" xfId="18476" xr:uid="{00000000-0005-0000-0000-000093470000}"/>
    <cellStyle name="Input 12 17 13 2" xfId="18477" xr:uid="{00000000-0005-0000-0000-000094470000}"/>
    <cellStyle name="Input 12 17 13 3" xfId="18478" xr:uid="{00000000-0005-0000-0000-000095470000}"/>
    <cellStyle name="Input 12 17 13 4" xfId="18479" xr:uid="{00000000-0005-0000-0000-000096470000}"/>
    <cellStyle name="Input 12 17 14" xfId="18480" xr:uid="{00000000-0005-0000-0000-000097470000}"/>
    <cellStyle name="Input 12 17 14 2" xfId="18481" xr:uid="{00000000-0005-0000-0000-000098470000}"/>
    <cellStyle name="Input 12 17 14 3" xfId="18482" xr:uid="{00000000-0005-0000-0000-000099470000}"/>
    <cellStyle name="Input 12 17 14 4" xfId="18483" xr:uid="{00000000-0005-0000-0000-00009A470000}"/>
    <cellStyle name="Input 12 17 15" xfId="18484" xr:uid="{00000000-0005-0000-0000-00009B470000}"/>
    <cellStyle name="Input 12 17 15 2" xfId="18485" xr:uid="{00000000-0005-0000-0000-00009C470000}"/>
    <cellStyle name="Input 12 17 15 3" xfId="18486" xr:uid="{00000000-0005-0000-0000-00009D470000}"/>
    <cellStyle name="Input 12 17 15 4" xfId="18487" xr:uid="{00000000-0005-0000-0000-00009E470000}"/>
    <cellStyle name="Input 12 17 16" xfId="18488" xr:uid="{00000000-0005-0000-0000-00009F470000}"/>
    <cellStyle name="Input 12 17 16 2" xfId="18489" xr:uid="{00000000-0005-0000-0000-0000A0470000}"/>
    <cellStyle name="Input 12 17 16 3" xfId="18490" xr:uid="{00000000-0005-0000-0000-0000A1470000}"/>
    <cellStyle name="Input 12 17 16 4" xfId="18491" xr:uid="{00000000-0005-0000-0000-0000A2470000}"/>
    <cellStyle name="Input 12 17 17" xfId="18492" xr:uid="{00000000-0005-0000-0000-0000A3470000}"/>
    <cellStyle name="Input 12 17 17 2" xfId="18493" xr:uid="{00000000-0005-0000-0000-0000A4470000}"/>
    <cellStyle name="Input 12 17 17 3" xfId="18494" xr:uid="{00000000-0005-0000-0000-0000A5470000}"/>
    <cellStyle name="Input 12 17 17 4" xfId="18495" xr:uid="{00000000-0005-0000-0000-0000A6470000}"/>
    <cellStyle name="Input 12 17 18" xfId="18496" xr:uid="{00000000-0005-0000-0000-0000A7470000}"/>
    <cellStyle name="Input 12 17 18 2" xfId="18497" xr:uid="{00000000-0005-0000-0000-0000A8470000}"/>
    <cellStyle name="Input 12 17 18 3" xfId="18498" xr:uid="{00000000-0005-0000-0000-0000A9470000}"/>
    <cellStyle name="Input 12 17 18 4" xfId="18499" xr:uid="{00000000-0005-0000-0000-0000AA470000}"/>
    <cellStyle name="Input 12 17 19" xfId="18500" xr:uid="{00000000-0005-0000-0000-0000AB470000}"/>
    <cellStyle name="Input 12 17 19 2" xfId="18501" xr:uid="{00000000-0005-0000-0000-0000AC470000}"/>
    <cellStyle name="Input 12 17 19 3" xfId="18502" xr:uid="{00000000-0005-0000-0000-0000AD470000}"/>
    <cellStyle name="Input 12 17 19 4" xfId="18503" xr:uid="{00000000-0005-0000-0000-0000AE470000}"/>
    <cellStyle name="Input 12 17 2" xfId="18504" xr:uid="{00000000-0005-0000-0000-0000AF470000}"/>
    <cellStyle name="Input 12 17 2 2" xfId="18505" xr:uid="{00000000-0005-0000-0000-0000B0470000}"/>
    <cellStyle name="Input 12 17 2 3" xfId="18506" xr:uid="{00000000-0005-0000-0000-0000B1470000}"/>
    <cellStyle name="Input 12 17 2 4" xfId="18507" xr:uid="{00000000-0005-0000-0000-0000B2470000}"/>
    <cellStyle name="Input 12 17 20" xfId="18508" xr:uid="{00000000-0005-0000-0000-0000B3470000}"/>
    <cellStyle name="Input 12 17 20 2" xfId="18509" xr:uid="{00000000-0005-0000-0000-0000B4470000}"/>
    <cellStyle name="Input 12 17 20 3" xfId="18510" xr:uid="{00000000-0005-0000-0000-0000B5470000}"/>
    <cellStyle name="Input 12 17 20 4" xfId="18511" xr:uid="{00000000-0005-0000-0000-0000B6470000}"/>
    <cellStyle name="Input 12 17 21" xfId="18512" xr:uid="{00000000-0005-0000-0000-0000B7470000}"/>
    <cellStyle name="Input 12 17 22" xfId="18513" xr:uid="{00000000-0005-0000-0000-0000B8470000}"/>
    <cellStyle name="Input 12 17 3" xfId="18514" xr:uid="{00000000-0005-0000-0000-0000B9470000}"/>
    <cellStyle name="Input 12 17 3 2" xfId="18515" xr:uid="{00000000-0005-0000-0000-0000BA470000}"/>
    <cellStyle name="Input 12 17 3 3" xfId="18516" xr:uid="{00000000-0005-0000-0000-0000BB470000}"/>
    <cellStyle name="Input 12 17 3 4" xfId="18517" xr:uid="{00000000-0005-0000-0000-0000BC470000}"/>
    <cellStyle name="Input 12 17 4" xfId="18518" xr:uid="{00000000-0005-0000-0000-0000BD470000}"/>
    <cellStyle name="Input 12 17 4 2" xfId="18519" xr:uid="{00000000-0005-0000-0000-0000BE470000}"/>
    <cellStyle name="Input 12 17 4 3" xfId="18520" xr:uid="{00000000-0005-0000-0000-0000BF470000}"/>
    <cellStyle name="Input 12 17 4 4" xfId="18521" xr:uid="{00000000-0005-0000-0000-0000C0470000}"/>
    <cellStyle name="Input 12 17 5" xfId="18522" xr:uid="{00000000-0005-0000-0000-0000C1470000}"/>
    <cellStyle name="Input 12 17 5 2" xfId="18523" xr:uid="{00000000-0005-0000-0000-0000C2470000}"/>
    <cellStyle name="Input 12 17 5 3" xfId="18524" xr:uid="{00000000-0005-0000-0000-0000C3470000}"/>
    <cellStyle name="Input 12 17 5 4" xfId="18525" xr:uid="{00000000-0005-0000-0000-0000C4470000}"/>
    <cellStyle name="Input 12 17 6" xfId="18526" xr:uid="{00000000-0005-0000-0000-0000C5470000}"/>
    <cellStyle name="Input 12 17 6 2" xfId="18527" xr:uid="{00000000-0005-0000-0000-0000C6470000}"/>
    <cellStyle name="Input 12 17 6 3" xfId="18528" xr:uid="{00000000-0005-0000-0000-0000C7470000}"/>
    <cellStyle name="Input 12 17 6 4" xfId="18529" xr:uid="{00000000-0005-0000-0000-0000C8470000}"/>
    <cellStyle name="Input 12 17 7" xfId="18530" xr:uid="{00000000-0005-0000-0000-0000C9470000}"/>
    <cellStyle name="Input 12 17 7 2" xfId="18531" xr:uid="{00000000-0005-0000-0000-0000CA470000}"/>
    <cellStyle name="Input 12 17 7 3" xfId="18532" xr:uid="{00000000-0005-0000-0000-0000CB470000}"/>
    <cellStyle name="Input 12 17 7 4" xfId="18533" xr:uid="{00000000-0005-0000-0000-0000CC470000}"/>
    <cellStyle name="Input 12 17 8" xfId="18534" xr:uid="{00000000-0005-0000-0000-0000CD470000}"/>
    <cellStyle name="Input 12 17 8 2" xfId="18535" xr:uid="{00000000-0005-0000-0000-0000CE470000}"/>
    <cellStyle name="Input 12 17 8 3" xfId="18536" xr:uid="{00000000-0005-0000-0000-0000CF470000}"/>
    <cellStyle name="Input 12 17 8 4" xfId="18537" xr:uid="{00000000-0005-0000-0000-0000D0470000}"/>
    <cellStyle name="Input 12 17 9" xfId="18538" xr:uid="{00000000-0005-0000-0000-0000D1470000}"/>
    <cellStyle name="Input 12 17 9 2" xfId="18539" xr:uid="{00000000-0005-0000-0000-0000D2470000}"/>
    <cellStyle name="Input 12 17 9 3" xfId="18540" xr:uid="{00000000-0005-0000-0000-0000D3470000}"/>
    <cellStyle name="Input 12 17 9 4" xfId="18541" xr:uid="{00000000-0005-0000-0000-0000D4470000}"/>
    <cellStyle name="Input 12 18" xfId="18542" xr:uid="{00000000-0005-0000-0000-0000D5470000}"/>
    <cellStyle name="Input 12 18 10" xfId="18543" xr:uid="{00000000-0005-0000-0000-0000D6470000}"/>
    <cellStyle name="Input 12 18 10 2" xfId="18544" xr:uid="{00000000-0005-0000-0000-0000D7470000}"/>
    <cellStyle name="Input 12 18 10 3" xfId="18545" xr:uid="{00000000-0005-0000-0000-0000D8470000}"/>
    <cellStyle name="Input 12 18 10 4" xfId="18546" xr:uid="{00000000-0005-0000-0000-0000D9470000}"/>
    <cellStyle name="Input 12 18 11" xfId="18547" xr:uid="{00000000-0005-0000-0000-0000DA470000}"/>
    <cellStyle name="Input 12 18 11 2" xfId="18548" xr:uid="{00000000-0005-0000-0000-0000DB470000}"/>
    <cellStyle name="Input 12 18 11 3" xfId="18549" xr:uid="{00000000-0005-0000-0000-0000DC470000}"/>
    <cellStyle name="Input 12 18 11 4" xfId="18550" xr:uid="{00000000-0005-0000-0000-0000DD470000}"/>
    <cellStyle name="Input 12 18 12" xfId="18551" xr:uid="{00000000-0005-0000-0000-0000DE470000}"/>
    <cellStyle name="Input 12 18 12 2" xfId="18552" xr:uid="{00000000-0005-0000-0000-0000DF470000}"/>
    <cellStyle name="Input 12 18 12 3" xfId="18553" xr:uid="{00000000-0005-0000-0000-0000E0470000}"/>
    <cellStyle name="Input 12 18 12 4" xfId="18554" xr:uid="{00000000-0005-0000-0000-0000E1470000}"/>
    <cellStyle name="Input 12 18 13" xfId="18555" xr:uid="{00000000-0005-0000-0000-0000E2470000}"/>
    <cellStyle name="Input 12 18 13 2" xfId="18556" xr:uid="{00000000-0005-0000-0000-0000E3470000}"/>
    <cellStyle name="Input 12 18 13 3" xfId="18557" xr:uid="{00000000-0005-0000-0000-0000E4470000}"/>
    <cellStyle name="Input 12 18 13 4" xfId="18558" xr:uid="{00000000-0005-0000-0000-0000E5470000}"/>
    <cellStyle name="Input 12 18 14" xfId="18559" xr:uid="{00000000-0005-0000-0000-0000E6470000}"/>
    <cellStyle name="Input 12 18 14 2" xfId="18560" xr:uid="{00000000-0005-0000-0000-0000E7470000}"/>
    <cellStyle name="Input 12 18 14 3" xfId="18561" xr:uid="{00000000-0005-0000-0000-0000E8470000}"/>
    <cellStyle name="Input 12 18 14 4" xfId="18562" xr:uid="{00000000-0005-0000-0000-0000E9470000}"/>
    <cellStyle name="Input 12 18 15" xfId="18563" xr:uid="{00000000-0005-0000-0000-0000EA470000}"/>
    <cellStyle name="Input 12 18 15 2" xfId="18564" xr:uid="{00000000-0005-0000-0000-0000EB470000}"/>
    <cellStyle name="Input 12 18 15 3" xfId="18565" xr:uid="{00000000-0005-0000-0000-0000EC470000}"/>
    <cellStyle name="Input 12 18 15 4" xfId="18566" xr:uid="{00000000-0005-0000-0000-0000ED470000}"/>
    <cellStyle name="Input 12 18 16" xfId="18567" xr:uid="{00000000-0005-0000-0000-0000EE470000}"/>
    <cellStyle name="Input 12 18 16 2" xfId="18568" xr:uid="{00000000-0005-0000-0000-0000EF470000}"/>
    <cellStyle name="Input 12 18 16 3" xfId="18569" xr:uid="{00000000-0005-0000-0000-0000F0470000}"/>
    <cellStyle name="Input 12 18 16 4" xfId="18570" xr:uid="{00000000-0005-0000-0000-0000F1470000}"/>
    <cellStyle name="Input 12 18 17" xfId="18571" xr:uid="{00000000-0005-0000-0000-0000F2470000}"/>
    <cellStyle name="Input 12 18 17 2" xfId="18572" xr:uid="{00000000-0005-0000-0000-0000F3470000}"/>
    <cellStyle name="Input 12 18 17 3" xfId="18573" xr:uid="{00000000-0005-0000-0000-0000F4470000}"/>
    <cellStyle name="Input 12 18 17 4" xfId="18574" xr:uid="{00000000-0005-0000-0000-0000F5470000}"/>
    <cellStyle name="Input 12 18 18" xfId="18575" xr:uid="{00000000-0005-0000-0000-0000F6470000}"/>
    <cellStyle name="Input 12 18 18 2" xfId="18576" xr:uid="{00000000-0005-0000-0000-0000F7470000}"/>
    <cellStyle name="Input 12 18 18 3" xfId="18577" xr:uid="{00000000-0005-0000-0000-0000F8470000}"/>
    <cellStyle name="Input 12 18 18 4" xfId="18578" xr:uid="{00000000-0005-0000-0000-0000F9470000}"/>
    <cellStyle name="Input 12 18 19" xfId="18579" xr:uid="{00000000-0005-0000-0000-0000FA470000}"/>
    <cellStyle name="Input 12 18 19 2" xfId="18580" xr:uid="{00000000-0005-0000-0000-0000FB470000}"/>
    <cellStyle name="Input 12 18 19 3" xfId="18581" xr:uid="{00000000-0005-0000-0000-0000FC470000}"/>
    <cellStyle name="Input 12 18 19 4" xfId="18582" xr:uid="{00000000-0005-0000-0000-0000FD470000}"/>
    <cellStyle name="Input 12 18 2" xfId="18583" xr:uid="{00000000-0005-0000-0000-0000FE470000}"/>
    <cellStyle name="Input 12 18 2 2" xfId="18584" xr:uid="{00000000-0005-0000-0000-0000FF470000}"/>
    <cellStyle name="Input 12 18 2 3" xfId="18585" xr:uid="{00000000-0005-0000-0000-000000480000}"/>
    <cellStyle name="Input 12 18 2 4" xfId="18586" xr:uid="{00000000-0005-0000-0000-000001480000}"/>
    <cellStyle name="Input 12 18 20" xfId="18587" xr:uid="{00000000-0005-0000-0000-000002480000}"/>
    <cellStyle name="Input 12 18 20 2" xfId="18588" xr:uid="{00000000-0005-0000-0000-000003480000}"/>
    <cellStyle name="Input 12 18 20 3" xfId="18589" xr:uid="{00000000-0005-0000-0000-000004480000}"/>
    <cellStyle name="Input 12 18 20 4" xfId="18590" xr:uid="{00000000-0005-0000-0000-000005480000}"/>
    <cellStyle name="Input 12 18 21" xfId="18591" xr:uid="{00000000-0005-0000-0000-000006480000}"/>
    <cellStyle name="Input 12 18 22" xfId="18592" xr:uid="{00000000-0005-0000-0000-000007480000}"/>
    <cellStyle name="Input 12 18 3" xfId="18593" xr:uid="{00000000-0005-0000-0000-000008480000}"/>
    <cellStyle name="Input 12 18 3 2" xfId="18594" xr:uid="{00000000-0005-0000-0000-000009480000}"/>
    <cellStyle name="Input 12 18 3 3" xfId="18595" xr:uid="{00000000-0005-0000-0000-00000A480000}"/>
    <cellStyle name="Input 12 18 3 4" xfId="18596" xr:uid="{00000000-0005-0000-0000-00000B480000}"/>
    <cellStyle name="Input 12 18 4" xfId="18597" xr:uid="{00000000-0005-0000-0000-00000C480000}"/>
    <cellStyle name="Input 12 18 4 2" xfId="18598" xr:uid="{00000000-0005-0000-0000-00000D480000}"/>
    <cellStyle name="Input 12 18 4 3" xfId="18599" xr:uid="{00000000-0005-0000-0000-00000E480000}"/>
    <cellStyle name="Input 12 18 4 4" xfId="18600" xr:uid="{00000000-0005-0000-0000-00000F480000}"/>
    <cellStyle name="Input 12 18 5" xfId="18601" xr:uid="{00000000-0005-0000-0000-000010480000}"/>
    <cellStyle name="Input 12 18 5 2" xfId="18602" xr:uid="{00000000-0005-0000-0000-000011480000}"/>
    <cellStyle name="Input 12 18 5 3" xfId="18603" xr:uid="{00000000-0005-0000-0000-000012480000}"/>
    <cellStyle name="Input 12 18 5 4" xfId="18604" xr:uid="{00000000-0005-0000-0000-000013480000}"/>
    <cellStyle name="Input 12 18 6" xfId="18605" xr:uid="{00000000-0005-0000-0000-000014480000}"/>
    <cellStyle name="Input 12 18 6 2" xfId="18606" xr:uid="{00000000-0005-0000-0000-000015480000}"/>
    <cellStyle name="Input 12 18 6 3" xfId="18607" xr:uid="{00000000-0005-0000-0000-000016480000}"/>
    <cellStyle name="Input 12 18 6 4" xfId="18608" xr:uid="{00000000-0005-0000-0000-000017480000}"/>
    <cellStyle name="Input 12 18 7" xfId="18609" xr:uid="{00000000-0005-0000-0000-000018480000}"/>
    <cellStyle name="Input 12 18 7 2" xfId="18610" xr:uid="{00000000-0005-0000-0000-000019480000}"/>
    <cellStyle name="Input 12 18 7 3" xfId="18611" xr:uid="{00000000-0005-0000-0000-00001A480000}"/>
    <cellStyle name="Input 12 18 7 4" xfId="18612" xr:uid="{00000000-0005-0000-0000-00001B480000}"/>
    <cellStyle name="Input 12 18 8" xfId="18613" xr:uid="{00000000-0005-0000-0000-00001C480000}"/>
    <cellStyle name="Input 12 18 8 2" xfId="18614" xr:uid="{00000000-0005-0000-0000-00001D480000}"/>
    <cellStyle name="Input 12 18 8 3" xfId="18615" xr:uid="{00000000-0005-0000-0000-00001E480000}"/>
    <cellStyle name="Input 12 18 8 4" xfId="18616" xr:uid="{00000000-0005-0000-0000-00001F480000}"/>
    <cellStyle name="Input 12 18 9" xfId="18617" xr:uid="{00000000-0005-0000-0000-000020480000}"/>
    <cellStyle name="Input 12 18 9 2" xfId="18618" xr:uid="{00000000-0005-0000-0000-000021480000}"/>
    <cellStyle name="Input 12 18 9 3" xfId="18619" xr:uid="{00000000-0005-0000-0000-000022480000}"/>
    <cellStyle name="Input 12 18 9 4" xfId="18620" xr:uid="{00000000-0005-0000-0000-000023480000}"/>
    <cellStyle name="Input 12 19" xfId="18621" xr:uid="{00000000-0005-0000-0000-000024480000}"/>
    <cellStyle name="Input 12 19 10" xfId="18622" xr:uid="{00000000-0005-0000-0000-000025480000}"/>
    <cellStyle name="Input 12 19 10 2" xfId="18623" xr:uid="{00000000-0005-0000-0000-000026480000}"/>
    <cellStyle name="Input 12 19 10 3" xfId="18624" xr:uid="{00000000-0005-0000-0000-000027480000}"/>
    <cellStyle name="Input 12 19 10 4" xfId="18625" xr:uid="{00000000-0005-0000-0000-000028480000}"/>
    <cellStyle name="Input 12 19 11" xfId="18626" xr:uid="{00000000-0005-0000-0000-000029480000}"/>
    <cellStyle name="Input 12 19 11 2" xfId="18627" xr:uid="{00000000-0005-0000-0000-00002A480000}"/>
    <cellStyle name="Input 12 19 11 3" xfId="18628" xr:uid="{00000000-0005-0000-0000-00002B480000}"/>
    <cellStyle name="Input 12 19 11 4" xfId="18629" xr:uid="{00000000-0005-0000-0000-00002C480000}"/>
    <cellStyle name="Input 12 19 12" xfId="18630" xr:uid="{00000000-0005-0000-0000-00002D480000}"/>
    <cellStyle name="Input 12 19 12 2" xfId="18631" xr:uid="{00000000-0005-0000-0000-00002E480000}"/>
    <cellStyle name="Input 12 19 12 3" xfId="18632" xr:uid="{00000000-0005-0000-0000-00002F480000}"/>
    <cellStyle name="Input 12 19 12 4" xfId="18633" xr:uid="{00000000-0005-0000-0000-000030480000}"/>
    <cellStyle name="Input 12 19 13" xfId="18634" xr:uid="{00000000-0005-0000-0000-000031480000}"/>
    <cellStyle name="Input 12 19 13 2" xfId="18635" xr:uid="{00000000-0005-0000-0000-000032480000}"/>
    <cellStyle name="Input 12 19 13 3" xfId="18636" xr:uid="{00000000-0005-0000-0000-000033480000}"/>
    <cellStyle name="Input 12 19 13 4" xfId="18637" xr:uid="{00000000-0005-0000-0000-000034480000}"/>
    <cellStyle name="Input 12 19 14" xfId="18638" xr:uid="{00000000-0005-0000-0000-000035480000}"/>
    <cellStyle name="Input 12 19 14 2" xfId="18639" xr:uid="{00000000-0005-0000-0000-000036480000}"/>
    <cellStyle name="Input 12 19 14 3" xfId="18640" xr:uid="{00000000-0005-0000-0000-000037480000}"/>
    <cellStyle name="Input 12 19 14 4" xfId="18641" xr:uid="{00000000-0005-0000-0000-000038480000}"/>
    <cellStyle name="Input 12 19 15" xfId="18642" xr:uid="{00000000-0005-0000-0000-000039480000}"/>
    <cellStyle name="Input 12 19 15 2" xfId="18643" xr:uid="{00000000-0005-0000-0000-00003A480000}"/>
    <cellStyle name="Input 12 19 15 3" xfId="18644" xr:uid="{00000000-0005-0000-0000-00003B480000}"/>
    <cellStyle name="Input 12 19 15 4" xfId="18645" xr:uid="{00000000-0005-0000-0000-00003C480000}"/>
    <cellStyle name="Input 12 19 16" xfId="18646" xr:uid="{00000000-0005-0000-0000-00003D480000}"/>
    <cellStyle name="Input 12 19 16 2" xfId="18647" xr:uid="{00000000-0005-0000-0000-00003E480000}"/>
    <cellStyle name="Input 12 19 16 3" xfId="18648" xr:uid="{00000000-0005-0000-0000-00003F480000}"/>
    <cellStyle name="Input 12 19 16 4" xfId="18649" xr:uid="{00000000-0005-0000-0000-000040480000}"/>
    <cellStyle name="Input 12 19 17" xfId="18650" xr:uid="{00000000-0005-0000-0000-000041480000}"/>
    <cellStyle name="Input 12 19 17 2" xfId="18651" xr:uid="{00000000-0005-0000-0000-000042480000}"/>
    <cellStyle name="Input 12 19 17 3" xfId="18652" xr:uid="{00000000-0005-0000-0000-000043480000}"/>
    <cellStyle name="Input 12 19 17 4" xfId="18653" xr:uid="{00000000-0005-0000-0000-000044480000}"/>
    <cellStyle name="Input 12 19 18" xfId="18654" xr:uid="{00000000-0005-0000-0000-000045480000}"/>
    <cellStyle name="Input 12 19 18 2" xfId="18655" xr:uid="{00000000-0005-0000-0000-000046480000}"/>
    <cellStyle name="Input 12 19 18 3" xfId="18656" xr:uid="{00000000-0005-0000-0000-000047480000}"/>
    <cellStyle name="Input 12 19 18 4" xfId="18657" xr:uid="{00000000-0005-0000-0000-000048480000}"/>
    <cellStyle name="Input 12 19 19" xfId="18658" xr:uid="{00000000-0005-0000-0000-000049480000}"/>
    <cellStyle name="Input 12 19 19 2" xfId="18659" xr:uid="{00000000-0005-0000-0000-00004A480000}"/>
    <cellStyle name="Input 12 19 19 3" xfId="18660" xr:uid="{00000000-0005-0000-0000-00004B480000}"/>
    <cellStyle name="Input 12 19 19 4" xfId="18661" xr:uid="{00000000-0005-0000-0000-00004C480000}"/>
    <cellStyle name="Input 12 19 2" xfId="18662" xr:uid="{00000000-0005-0000-0000-00004D480000}"/>
    <cellStyle name="Input 12 19 2 2" xfId="18663" xr:uid="{00000000-0005-0000-0000-00004E480000}"/>
    <cellStyle name="Input 12 19 2 3" xfId="18664" xr:uid="{00000000-0005-0000-0000-00004F480000}"/>
    <cellStyle name="Input 12 19 2 4" xfId="18665" xr:uid="{00000000-0005-0000-0000-000050480000}"/>
    <cellStyle name="Input 12 19 20" xfId="18666" xr:uid="{00000000-0005-0000-0000-000051480000}"/>
    <cellStyle name="Input 12 19 20 2" xfId="18667" xr:uid="{00000000-0005-0000-0000-000052480000}"/>
    <cellStyle name="Input 12 19 20 3" xfId="18668" xr:uid="{00000000-0005-0000-0000-000053480000}"/>
    <cellStyle name="Input 12 19 20 4" xfId="18669" xr:uid="{00000000-0005-0000-0000-000054480000}"/>
    <cellStyle name="Input 12 19 21" xfId="18670" xr:uid="{00000000-0005-0000-0000-000055480000}"/>
    <cellStyle name="Input 12 19 22" xfId="18671" xr:uid="{00000000-0005-0000-0000-000056480000}"/>
    <cellStyle name="Input 12 19 3" xfId="18672" xr:uid="{00000000-0005-0000-0000-000057480000}"/>
    <cellStyle name="Input 12 19 3 2" xfId="18673" xr:uid="{00000000-0005-0000-0000-000058480000}"/>
    <cellStyle name="Input 12 19 3 3" xfId="18674" xr:uid="{00000000-0005-0000-0000-000059480000}"/>
    <cellStyle name="Input 12 19 3 4" xfId="18675" xr:uid="{00000000-0005-0000-0000-00005A480000}"/>
    <cellStyle name="Input 12 19 4" xfId="18676" xr:uid="{00000000-0005-0000-0000-00005B480000}"/>
    <cellStyle name="Input 12 19 4 2" xfId="18677" xr:uid="{00000000-0005-0000-0000-00005C480000}"/>
    <cellStyle name="Input 12 19 4 3" xfId="18678" xr:uid="{00000000-0005-0000-0000-00005D480000}"/>
    <cellStyle name="Input 12 19 4 4" xfId="18679" xr:uid="{00000000-0005-0000-0000-00005E480000}"/>
    <cellStyle name="Input 12 19 5" xfId="18680" xr:uid="{00000000-0005-0000-0000-00005F480000}"/>
    <cellStyle name="Input 12 19 5 2" xfId="18681" xr:uid="{00000000-0005-0000-0000-000060480000}"/>
    <cellStyle name="Input 12 19 5 3" xfId="18682" xr:uid="{00000000-0005-0000-0000-000061480000}"/>
    <cellStyle name="Input 12 19 5 4" xfId="18683" xr:uid="{00000000-0005-0000-0000-000062480000}"/>
    <cellStyle name="Input 12 19 6" xfId="18684" xr:uid="{00000000-0005-0000-0000-000063480000}"/>
    <cellStyle name="Input 12 19 6 2" xfId="18685" xr:uid="{00000000-0005-0000-0000-000064480000}"/>
    <cellStyle name="Input 12 19 6 3" xfId="18686" xr:uid="{00000000-0005-0000-0000-000065480000}"/>
    <cellStyle name="Input 12 19 6 4" xfId="18687" xr:uid="{00000000-0005-0000-0000-000066480000}"/>
    <cellStyle name="Input 12 19 7" xfId="18688" xr:uid="{00000000-0005-0000-0000-000067480000}"/>
    <cellStyle name="Input 12 19 7 2" xfId="18689" xr:uid="{00000000-0005-0000-0000-000068480000}"/>
    <cellStyle name="Input 12 19 7 3" xfId="18690" xr:uid="{00000000-0005-0000-0000-000069480000}"/>
    <cellStyle name="Input 12 19 7 4" xfId="18691" xr:uid="{00000000-0005-0000-0000-00006A480000}"/>
    <cellStyle name="Input 12 19 8" xfId="18692" xr:uid="{00000000-0005-0000-0000-00006B480000}"/>
    <cellStyle name="Input 12 19 8 2" xfId="18693" xr:uid="{00000000-0005-0000-0000-00006C480000}"/>
    <cellStyle name="Input 12 19 8 3" xfId="18694" xr:uid="{00000000-0005-0000-0000-00006D480000}"/>
    <cellStyle name="Input 12 19 8 4" xfId="18695" xr:uid="{00000000-0005-0000-0000-00006E480000}"/>
    <cellStyle name="Input 12 19 9" xfId="18696" xr:uid="{00000000-0005-0000-0000-00006F480000}"/>
    <cellStyle name="Input 12 19 9 2" xfId="18697" xr:uid="{00000000-0005-0000-0000-000070480000}"/>
    <cellStyle name="Input 12 19 9 3" xfId="18698" xr:uid="{00000000-0005-0000-0000-000071480000}"/>
    <cellStyle name="Input 12 19 9 4" xfId="18699" xr:uid="{00000000-0005-0000-0000-000072480000}"/>
    <cellStyle name="Input 12 2" xfId="18700" xr:uid="{00000000-0005-0000-0000-000073480000}"/>
    <cellStyle name="Input 12 2 10" xfId="18701" xr:uid="{00000000-0005-0000-0000-000074480000}"/>
    <cellStyle name="Input 12 2 10 2" xfId="18702" xr:uid="{00000000-0005-0000-0000-000075480000}"/>
    <cellStyle name="Input 12 2 10 3" xfId="18703" xr:uid="{00000000-0005-0000-0000-000076480000}"/>
    <cellStyle name="Input 12 2 10 4" xfId="18704" xr:uid="{00000000-0005-0000-0000-000077480000}"/>
    <cellStyle name="Input 12 2 11" xfId="18705" xr:uid="{00000000-0005-0000-0000-000078480000}"/>
    <cellStyle name="Input 12 2 11 2" xfId="18706" xr:uid="{00000000-0005-0000-0000-000079480000}"/>
    <cellStyle name="Input 12 2 11 3" xfId="18707" xr:uid="{00000000-0005-0000-0000-00007A480000}"/>
    <cellStyle name="Input 12 2 11 4" xfId="18708" xr:uid="{00000000-0005-0000-0000-00007B480000}"/>
    <cellStyle name="Input 12 2 12" xfId="18709" xr:uid="{00000000-0005-0000-0000-00007C480000}"/>
    <cellStyle name="Input 12 2 12 2" xfId="18710" xr:uid="{00000000-0005-0000-0000-00007D480000}"/>
    <cellStyle name="Input 12 2 12 3" xfId="18711" xr:uid="{00000000-0005-0000-0000-00007E480000}"/>
    <cellStyle name="Input 12 2 12 4" xfId="18712" xr:uid="{00000000-0005-0000-0000-00007F480000}"/>
    <cellStyle name="Input 12 2 13" xfId="18713" xr:uid="{00000000-0005-0000-0000-000080480000}"/>
    <cellStyle name="Input 12 2 13 2" xfId="18714" xr:uid="{00000000-0005-0000-0000-000081480000}"/>
    <cellStyle name="Input 12 2 13 3" xfId="18715" xr:uid="{00000000-0005-0000-0000-000082480000}"/>
    <cellStyle name="Input 12 2 13 4" xfId="18716" xr:uid="{00000000-0005-0000-0000-000083480000}"/>
    <cellStyle name="Input 12 2 14" xfId="18717" xr:uid="{00000000-0005-0000-0000-000084480000}"/>
    <cellStyle name="Input 12 2 14 2" xfId="18718" xr:uid="{00000000-0005-0000-0000-000085480000}"/>
    <cellStyle name="Input 12 2 14 3" xfId="18719" xr:uid="{00000000-0005-0000-0000-000086480000}"/>
    <cellStyle name="Input 12 2 14 4" xfId="18720" xr:uid="{00000000-0005-0000-0000-000087480000}"/>
    <cellStyle name="Input 12 2 15" xfId="18721" xr:uid="{00000000-0005-0000-0000-000088480000}"/>
    <cellStyle name="Input 12 2 15 2" xfId="18722" xr:uid="{00000000-0005-0000-0000-000089480000}"/>
    <cellStyle name="Input 12 2 15 3" xfId="18723" xr:uid="{00000000-0005-0000-0000-00008A480000}"/>
    <cellStyle name="Input 12 2 15 4" xfId="18724" xr:uid="{00000000-0005-0000-0000-00008B480000}"/>
    <cellStyle name="Input 12 2 16" xfId="18725" xr:uid="{00000000-0005-0000-0000-00008C480000}"/>
    <cellStyle name="Input 12 2 16 2" xfId="18726" xr:uid="{00000000-0005-0000-0000-00008D480000}"/>
    <cellStyle name="Input 12 2 16 3" xfId="18727" xr:uid="{00000000-0005-0000-0000-00008E480000}"/>
    <cellStyle name="Input 12 2 16 4" xfId="18728" xr:uid="{00000000-0005-0000-0000-00008F480000}"/>
    <cellStyle name="Input 12 2 17" xfId="18729" xr:uid="{00000000-0005-0000-0000-000090480000}"/>
    <cellStyle name="Input 12 2 17 2" xfId="18730" xr:uid="{00000000-0005-0000-0000-000091480000}"/>
    <cellStyle name="Input 12 2 17 3" xfId="18731" xr:uid="{00000000-0005-0000-0000-000092480000}"/>
    <cellStyle name="Input 12 2 17 4" xfId="18732" xr:uid="{00000000-0005-0000-0000-000093480000}"/>
    <cellStyle name="Input 12 2 18" xfId="18733" xr:uid="{00000000-0005-0000-0000-000094480000}"/>
    <cellStyle name="Input 12 2 18 2" xfId="18734" xr:uid="{00000000-0005-0000-0000-000095480000}"/>
    <cellStyle name="Input 12 2 18 3" xfId="18735" xr:uid="{00000000-0005-0000-0000-000096480000}"/>
    <cellStyle name="Input 12 2 18 4" xfId="18736" xr:uid="{00000000-0005-0000-0000-000097480000}"/>
    <cellStyle name="Input 12 2 19" xfId="18737" xr:uid="{00000000-0005-0000-0000-000098480000}"/>
    <cellStyle name="Input 12 2 19 2" xfId="18738" xr:uid="{00000000-0005-0000-0000-000099480000}"/>
    <cellStyle name="Input 12 2 19 3" xfId="18739" xr:uid="{00000000-0005-0000-0000-00009A480000}"/>
    <cellStyle name="Input 12 2 19 4" xfId="18740" xr:uid="{00000000-0005-0000-0000-00009B480000}"/>
    <cellStyle name="Input 12 2 2" xfId="18741" xr:uid="{00000000-0005-0000-0000-00009C480000}"/>
    <cellStyle name="Input 12 2 2 2" xfId="18742" xr:uid="{00000000-0005-0000-0000-00009D480000}"/>
    <cellStyle name="Input 12 2 2 3" xfId="18743" xr:uid="{00000000-0005-0000-0000-00009E480000}"/>
    <cellStyle name="Input 12 2 2 4" xfId="18744" xr:uid="{00000000-0005-0000-0000-00009F480000}"/>
    <cellStyle name="Input 12 2 20" xfId="18745" xr:uid="{00000000-0005-0000-0000-0000A0480000}"/>
    <cellStyle name="Input 12 2 20 2" xfId="18746" xr:uid="{00000000-0005-0000-0000-0000A1480000}"/>
    <cellStyle name="Input 12 2 20 3" xfId="18747" xr:uid="{00000000-0005-0000-0000-0000A2480000}"/>
    <cellStyle name="Input 12 2 20 4" xfId="18748" xr:uid="{00000000-0005-0000-0000-0000A3480000}"/>
    <cellStyle name="Input 12 2 21" xfId="18749" xr:uid="{00000000-0005-0000-0000-0000A4480000}"/>
    <cellStyle name="Input 12 2 22" xfId="18750" xr:uid="{00000000-0005-0000-0000-0000A5480000}"/>
    <cellStyle name="Input 12 2 3" xfId="18751" xr:uid="{00000000-0005-0000-0000-0000A6480000}"/>
    <cellStyle name="Input 12 2 3 2" xfId="18752" xr:uid="{00000000-0005-0000-0000-0000A7480000}"/>
    <cellStyle name="Input 12 2 3 3" xfId="18753" xr:uid="{00000000-0005-0000-0000-0000A8480000}"/>
    <cellStyle name="Input 12 2 3 4" xfId="18754" xr:uid="{00000000-0005-0000-0000-0000A9480000}"/>
    <cellStyle name="Input 12 2 4" xfId="18755" xr:uid="{00000000-0005-0000-0000-0000AA480000}"/>
    <cellStyle name="Input 12 2 4 2" xfId="18756" xr:uid="{00000000-0005-0000-0000-0000AB480000}"/>
    <cellStyle name="Input 12 2 4 3" xfId="18757" xr:uid="{00000000-0005-0000-0000-0000AC480000}"/>
    <cellStyle name="Input 12 2 4 4" xfId="18758" xr:uid="{00000000-0005-0000-0000-0000AD480000}"/>
    <cellStyle name="Input 12 2 5" xfId="18759" xr:uid="{00000000-0005-0000-0000-0000AE480000}"/>
    <cellStyle name="Input 12 2 5 2" xfId="18760" xr:uid="{00000000-0005-0000-0000-0000AF480000}"/>
    <cellStyle name="Input 12 2 5 3" xfId="18761" xr:uid="{00000000-0005-0000-0000-0000B0480000}"/>
    <cellStyle name="Input 12 2 5 4" xfId="18762" xr:uid="{00000000-0005-0000-0000-0000B1480000}"/>
    <cellStyle name="Input 12 2 6" xfId="18763" xr:uid="{00000000-0005-0000-0000-0000B2480000}"/>
    <cellStyle name="Input 12 2 6 2" xfId="18764" xr:uid="{00000000-0005-0000-0000-0000B3480000}"/>
    <cellStyle name="Input 12 2 6 3" xfId="18765" xr:uid="{00000000-0005-0000-0000-0000B4480000}"/>
    <cellStyle name="Input 12 2 6 4" xfId="18766" xr:uid="{00000000-0005-0000-0000-0000B5480000}"/>
    <cellStyle name="Input 12 2 7" xfId="18767" xr:uid="{00000000-0005-0000-0000-0000B6480000}"/>
    <cellStyle name="Input 12 2 7 2" xfId="18768" xr:uid="{00000000-0005-0000-0000-0000B7480000}"/>
    <cellStyle name="Input 12 2 7 3" xfId="18769" xr:uid="{00000000-0005-0000-0000-0000B8480000}"/>
    <cellStyle name="Input 12 2 7 4" xfId="18770" xr:uid="{00000000-0005-0000-0000-0000B9480000}"/>
    <cellStyle name="Input 12 2 8" xfId="18771" xr:uid="{00000000-0005-0000-0000-0000BA480000}"/>
    <cellStyle name="Input 12 2 8 2" xfId="18772" xr:uid="{00000000-0005-0000-0000-0000BB480000}"/>
    <cellStyle name="Input 12 2 8 3" xfId="18773" xr:uid="{00000000-0005-0000-0000-0000BC480000}"/>
    <cellStyle name="Input 12 2 8 4" xfId="18774" xr:uid="{00000000-0005-0000-0000-0000BD480000}"/>
    <cellStyle name="Input 12 2 9" xfId="18775" xr:uid="{00000000-0005-0000-0000-0000BE480000}"/>
    <cellStyle name="Input 12 2 9 2" xfId="18776" xr:uid="{00000000-0005-0000-0000-0000BF480000}"/>
    <cellStyle name="Input 12 2 9 3" xfId="18777" xr:uid="{00000000-0005-0000-0000-0000C0480000}"/>
    <cellStyle name="Input 12 2 9 4" xfId="18778" xr:uid="{00000000-0005-0000-0000-0000C1480000}"/>
    <cellStyle name="Input 12 20" xfId="18779" xr:uid="{00000000-0005-0000-0000-0000C2480000}"/>
    <cellStyle name="Input 12 20 10" xfId="18780" xr:uid="{00000000-0005-0000-0000-0000C3480000}"/>
    <cellStyle name="Input 12 20 10 2" xfId="18781" xr:uid="{00000000-0005-0000-0000-0000C4480000}"/>
    <cellStyle name="Input 12 20 10 3" xfId="18782" xr:uid="{00000000-0005-0000-0000-0000C5480000}"/>
    <cellStyle name="Input 12 20 10 4" xfId="18783" xr:uid="{00000000-0005-0000-0000-0000C6480000}"/>
    <cellStyle name="Input 12 20 11" xfId="18784" xr:uid="{00000000-0005-0000-0000-0000C7480000}"/>
    <cellStyle name="Input 12 20 11 2" xfId="18785" xr:uid="{00000000-0005-0000-0000-0000C8480000}"/>
    <cellStyle name="Input 12 20 11 3" xfId="18786" xr:uid="{00000000-0005-0000-0000-0000C9480000}"/>
    <cellStyle name="Input 12 20 11 4" xfId="18787" xr:uid="{00000000-0005-0000-0000-0000CA480000}"/>
    <cellStyle name="Input 12 20 12" xfId="18788" xr:uid="{00000000-0005-0000-0000-0000CB480000}"/>
    <cellStyle name="Input 12 20 12 2" xfId="18789" xr:uid="{00000000-0005-0000-0000-0000CC480000}"/>
    <cellStyle name="Input 12 20 12 3" xfId="18790" xr:uid="{00000000-0005-0000-0000-0000CD480000}"/>
    <cellStyle name="Input 12 20 12 4" xfId="18791" xr:uid="{00000000-0005-0000-0000-0000CE480000}"/>
    <cellStyle name="Input 12 20 13" xfId="18792" xr:uid="{00000000-0005-0000-0000-0000CF480000}"/>
    <cellStyle name="Input 12 20 13 2" xfId="18793" xr:uid="{00000000-0005-0000-0000-0000D0480000}"/>
    <cellStyle name="Input 12 20 13 3" xfId="18794" xr:uid="{00000000-0005-0000-0000-0000D1480000}"/>
    <cellStyle name="Input 12 20 13 4" xfId="18795" xr:uid="{00000000-0005-0000-0000-0000D2480000}"/>
    <cellStyle name="Input 12 20 14" xfId="18796" xr:uid="{00000000-0005-0000-0000-0000D3480000}"/>
    <cellStyle name="Input 12 20 14 2" xfId="18797" xr:uid="{00000000-0005-0000-0000-0000D4480000}"/>
    <cellStyle name="Input 12 20 14 3" xfId="18798" xr:uid="{00000000-0005-0000-0000-0000D5480000}"/>
    <cellStyle name="Input 12 20 14 4" xfId="18799" xr:uid="{00000000-0005-0000-0000-0000D6480000}"/>
    <cellStyle name="Input 12 20 15" xfId="18800" xr:uid="{00000000-0005-0000-0000-0000D7480000}"/>
    <cellStyle name="Input 12 20 15 2" xfId="18801" xr:uid="{00000000-0005-0000-0000-0000D8480000}"/>
    <cellStyle name="Input 12 20 15 3" xfId="18802" xr:uid="{00000000-0005-0000-0000-0000D9480000}"/>
    <cellStyle name="Input 12 20 15 4" xfId="18803" xr:uid="{00000000-0005-0000-0000-0000DA480000}"/>
    <cellStyle name="Input 12 20 16" xfId="18804" xr:uid="{00000000-0005-0000-0000-0000DB480000}"/>
    <cellStyle name="Input 12 20 16 2" xfId="18805" xr:uid="{00000000-0005-0000-0000-0000DC480000}"/>
    <cellStyle name="Input 12 20 16 3" xfId="18806" xr:uid="{00000000-0005-0000-0000-0000DD480000}"/>
    <cellStyle name="Input 12 20 16 4" xfId="18807" xr:uid="{00000000-0005-0000-0000-0000DE480000}"/>
    <cellStyle name="Input 12 20 17" xfId="18808" xr:uid="{00000000-0005-0000-0000-0000DF480000}"/>
    <cellStyle name="Input 12 20 17 2" xfId="18809" xr:uid="{00000000-0005-0000-0000-0000E0480000}"/>
    <cellStyle name="Input 12 20 17 3" xfId="18810" xr:uid="{00000000-0005-0000-0000-0000E1480000}"/>
    <cellStyle name="Input 12 20 17 4" xfId="18811" xr:uid="{00000000-0005-0000-0000-0000E2480000}"/>
    <cellStyle name="Input 12 20 18" xfId="18812" xr:uid="{00000000-0005-0000-0000-0000E3480000}"/>
    <cellStyle name="Input 12 20 18 2" xfId="18813" xr:uid="{00000000-0005-0000-0000-0000E4480000}"/>
    <cellStyle name="Input 12 20 18 3" xfId="18814" xr:uid="{00000000-0005-0000-0000-0000E5480000}"/>
    <cellStyle name="Input 12 20 18 4" xfId="18815" xr:uid="{00000000-0005-0000-0000-0000E6480000}"/>
    <cellStyle name="Input 12 20 19" xfId="18816" xr:uid="{00000000-0005-0000-0000-0000E7480000}"/>
    <cellStyle name="Input 12 20 19 2" xfId="18817" xr:uid="{00000000-0005-0000-0000-0000E8480000}"/>
    <cellStyle name="Input 12 20 19 3" xfId="18818" xr:uid="{00000000-0005-0000-0000-0000E9480000}"/>
    <cellStyle name="Input 12 20 19 4" xfId="18819" xr:uid="{00000000-0005-0000-0000-0000EA480000}"/>
    <cellStyle name="Input 12 20 2" xfId="18820" xr:uid="{00000000-0005-0000-0000-0000EB480000}"/>
    <cellStyle name="Input 12 20 2 2" xfId="18821" xr:uid="{00000000-0005-0000-0000-0000EC480000}"/>
    <cellStyle name="Input 12 20 2 3" xfId="18822" xr:uid="{00000000-0005-0000-0000-0000ED480000}"/>
    <cellStyle name="Input 12 20 2 4" xfId="18823" xr:uid="{00000000-0005-0000-0000-0000EE480000}"/>
    <cellStyle name="Input 12 20 20" xfId="18824" xr:uid="{00000000-0005-0000-0000-0000EF480000}"/>
    <cellStyle name="Input 12 20 20 2" xfId="18825" xr:uid="{00000000-0005-0000-0000-0000F0480000}"/>
    <cellStyle name="Input 12 20 20 3" xfId="18826" xr:uid="{00000000-0005-0000-0000-0000F1480000}"/>
    <cellStyle name="Input 12 20 20 4" xfId="18827" xr:uid="{00000000-0005-0000-0000-0000F2480000}"/>
    <cellStyle name="Input 12 20 21" xfId="18828" xr:uid="{00000000-0005-0000-0000-0000F3480000}"/>
    <cellStyle name="Input 12 20 22" xfId="18829" xr:uid="{00000000-0005-0000-0000-0000F4480000}"/>
    <cellStyle name="Input 12 20 3" xfId="18830" xr:uid="{00000000-0005-0000-0000-0000F5480000}"/>
    <cellStyle name="Input 12 20 3 2" xfId="18831" xr:uid="{00000000-0005-0000-0000-0000F6480000}"/>
    <cellStyle name="Input 12 20 3 3" xfId="18832" xr:uid="{00000000-0005-0000-0000-0000F7480000}"/>
    <cellStyle name="Input 12 20 3 4" xfId="18833" xr:uid="{00000000-0005-0000-0000-0000F8480000}"/>
    <cellStyle name="Input 12 20 4" xfId="18834" xr:uid="{00000000-0005-0000-0000-0000F9480000}"/>
    <cellStyle name="Input 12 20 4 2" xfId="18835" xr:uid="{00000000-0005-0000-0000-0000FA480000}"/>
    <cellStyle name="Input 12 20 4 3" xfId="18836" xr:uid="{00000000-0005-0000-0000-0000FB480000}"/>
    <cellStyle name="Input 12 20 4 4" xfId="18837" xr:uid="{00000000-0005-0000-0000-0000FC480000}"/>
    <cellStyle name="Input 12 20 5" xfId="18838" xr:uid="{00000000-0005-0000-0000-0000FD480000}"/>
    <cellStyle name="Input 12 20 5 2" xfId="18839" xr:uid="{00000000-0005-0000-0000-0000FE480000}"/>
    <cellStyle name="Input 12 20 5 3" xfId="18840" xr:uid="{00000000-0005-0000-0000-0000FF480000}"/>
    <cellStyle name="Input 12 20 5 4" xfId="18841" xr:uid="{00000000-0005-0000-0000-000000490000}"/>
    <cellStyle name="Input 12 20 6" xfId="18842" xr:uid="{00000000-0005-0000-0000-000001490000}"/>
    <cellStyle name="Input 12 20 6 2" xfId="18843" xr:uid="{00000000-0005-0000-0000-000002490000}"/>
    <cellStyle name="Input 12 20 6 3" xfId="18844" xr:uid="{00000000-0005-0000-0000-000003490000}"/>
    <cellStyle name="Input 12 20 6 4" xfId="18845" xr:uid="{00000000-0005-0000-0000-000004490000}"/>
    <cellStyle name="Input 12 20 7" xfId="18846" xr:uid="{00000000-0005-0000-0000-000005490000}"/>
    <cellStyle name="Input 12 20 7 2" xfId="18847" xr:uid="{00000000-0005-0000-0000-000006490000}"/>
    <cellStyle name="Input 12 20 7 3" xfId="18848" xr:uid="{00000000-0005-0000-0000-000007490000}"/>
    <cellStyle name="Input 12 20 7 4" xfId="18849" xr:uid="{00000000-0005-0000-0000-000008490000}"/>
    <cellStyle name="Input 12 20 8" xfId="18850" xr:uid="{00000000-0005-0000-0000-000009490000}"/>
    <cellStyle name="Input 12 20 8 2" xfId="18851" xr:uid="{00000000-0005-0000-0000-00000A490000}"/>
    <cellStyle name="Input 12 20 8 3" xfId="18852" xr:uid="{00000000-0005-0000-0000-00000B490000}"/>
    <cellStyle name="Input 12 20 8 4" xfId="18853" xr:uid="{00000000-0005-0000-0000-00000C490000}"/>
    <cellStyle name="Input 12 20 9" xfId="18854" xr:uid="{00000000-0005-0000-0000-00000D490000}"/>
    <cellStyle name="Input 12 20 9 2" xfId="18855" xr:uid="{00000000-0005-0000-0000-00000E490000}"/>
    <cellStyle name="Input 12 20 9 3" xfId="18856" xr:uid="{00000000-0005-0000-0000-00000F490000}"/>
    <cellStyle name="Input 12 20 9 4" xfId="18857" xr:uid="{00000000-0005-0000-0000-000010490000}"/>
    <cellStyle name="Input 12 21" xfId="18858" xr:uid="{00000000-0005-0000-0000-000011490000}"/>
    <cellStyle name="Input 12 21 10" xfId="18859" xr:uid="{00000000-0005-0000-0000-000012490000}"/>
    <cellStyle name="Input 12 21 10 2" xfId="18860" xr:uid="{00000000-0005-0000-0000-000013490000}"/>
    <cellStyle name="Input 12 21 10 3" xfId="18861" xr:uid="{00000000-0005-0000-0000-000014490000}"/>
    <cellStyle name="Input 12 21 10 4" xfId="18862" xr:uid="{00000000-0005-0000-0000-000015490000}"/>
    <cellStyle name="Input 12 21 11" xfId="18863" xr:uid="{00000000-0005-0000-0000-000016490000}"/>
    <cellStyle name="Input 12 21 11 2" xfId="18864" xr:uid="{00000000-0005-0000-0000-000017490000}"/>
    <cellStyle name="Input 12 21 11 3" xfId="18865" xr:uid="{00000000-0005-0000-0000-000018490000}"/>
    <cellStyle name="Input 12 21 11 4" xfId="18866" xr:uid="{00000000-0005-0000-0000-000019490000}"/>
    <cellStyle name="Input 12 21 12" xfId="18867" xr:uid="{00000000-0005-0000-0000-00001A490000}"/>
    <cellStyle name="Input 12 21 12 2" xfId="18868" xr:uid="{00000000-0005-0000-0000-00001B490000}"/>
    <cellStyle name="Input 12 21 12 3" xfId="18869" xr:uid="{00000000-0005-0000-0000-00001C490000}"/>
    <cellStyle name="Input 12 21 12 4" xfId="18870" xr:uid="{00000000-0005-0000-0000-00001D490000}"/>
    <cellStyle name="Input 12 21 13" xfId="18871" xr:uid="{00000000-0005-0000-0000-00001E490000}"/>
    <cellStyle name="Input 12 21 13 2" xfId="18872" xr:uid="{00000000-0005-0000-0000-00001F490000}"/>
    <cellStyle name="Input 12 21 13 3" xfId="18873" xr:uid="{00000000-0005-0000-0000-000020490000}"/>
    <cellStyle name="Input 12 21 13 4" xfId="18874" xr:uid="{00000000-0005-0000-0000-000021490000}"/>
    <cellStyle name="Input 12 21 14" xfId="18875" xr:uid="{00000000-0005-0000-0000-000022490000}"/>
    <cellStyle name="Input 12 21 14 2" xfId="18876" xr:uid="{00000000-0005-0000-0000-000023490000}"/>
    <cellStyle name="Input 12 21 14 3" xfId="18877" xr:uid="{00000000-0005-0000-0000-000024490000}"/>
    <cellStyle name="Input 12 21 14 4" xfId="18878" xr:uid="{00000000-0005-0000-0000-000025490000}"/>
    <cellStyle name="Input 12 21 15" xfId="18879" xr:uid="{00000000-0005-0000-0000-000026490000}"/>
    <cellStyle name="Input 12 21 15 2" xfId="18880" xr:uid="{00000000-0005-0000-0000-000027490000}"/>
    <cellStyle name="Input 12 21 15 3" xfId="18881" xr:uid="{00000000-0005-0000-0000-000028490000}"/>
    <cellStyle name="Input 12 21 15 4" xfId="18882" xr:uid="{00000000-0005-0000-0000-000029490000}"/>
    <cellStyle name="Input 12 21 16" xfId="18883" xr:uid="{00000000-0005-0000-0000-00002A490000}"/>
    <cellStyle name="Input 12 21 16 2" xfId="18884" xr:uid="{00000000-0005-0000-0000-00002B490000}"/>
    <cellStyle name="Input 12 21 16 3" xfId="18885" xr:uid="{00000000-0005-0000-0000-00002C490000}"/>
    <cellStyle name="Input 12 21 16 4" xfId="18886" xr:uid="{00000000-0005-0000-0000-00002D490000}"/>
    <cellStyle name="Input 12 21 17" xfId="18887" xr:uid="{00000000-0005-0000-0000-00002E490000}"/>
    <cellStyle name="Input 12 21 17 2" xfId="18888" xr:uid="{00000000-0005-0000-0000-00002F490000}"/>
    <cellStyle name="Input 12 21 17 3" xfId="18889" xr:uid="{00000000-0005-0000-0000-000030490000}"/>
    <cellStyle name="Input 12 21 17 4" xfId="18890" xr:uid="{00000000-0005-0000-0000-000031490000}"/>
    <cellStyle name="Input 12 21 18" xfId="18891" xr:uid="{00000000-0005-0000-0000-000032490000}"/>
    <cellStyle name="Input 12 21 18 2" xfId="18892" xr:uid="{00000000-0005-0000-0000-000033490000}"/>
    <cellStyle name="Input 12 21 18 3" xfId="18893" xr:uid="{00000000-0005-0000-0000-000034490000}"/>
    <cellStyle name="Input 12 21 18 4" xfId="18894" xr:uid="{00000000-0005-0000-0000-000035490000}"/>
    <cellStyle name="Input 12 21 19" xfId="18895" xr:uid="{00000000-0005-0000-0000-000036490000}"/>
    <cellStyle name="Input 12 21 19 2" xfId="18896" xr:uid="{00000000-0005-0000-0000-000037490000}"/>
    <cellStyle name="Input 12 21 19 3" xfId="18897" xr:uid="{00000000-0005-0000-0000-000038490000}"/>
    <cellStyle name="Input 12 21 19 4" xfId="18898" xr:uid="{00000000-0005-0000-0000-000039490000}"/>
    <cellStyle name="Input 12 21 2" xfId="18899" xr:uid="{00000000-0005-0000-0000-00003A490000}"/>
    <cellStyle name="Input 12 21 2 2" xfId="18900" xr:uid="{00000000-0005-0000-0000-00003B490000}"/>
    <cellStyle name="Input 12 21 2 3" xfId="18901" xr:uid="{00000000-0005-0000-0000-00003C490000}"/>
    <cellStyle name="Input 12 21 2 4" xfId="18902" xr:uid="{00000000-0005-0000-0000-00003D490000}"/>
    <cellStyle name="Input 12 21 20" xfId="18903" xr:uid="{00000000-0005-0000-0000-00003E490000}"/>
    <cellStyle name="Input 12 21 20 2" xfId="18904" xr:uid="{00000000-0005-0000-0000-00003F490000}"/>
    <cellStyle name="Input 12 21 20 3" xfId="18905" xr:uid="{00000000-0005-0000-0000-000040490000}"/>
    <cellStyle name="Input 12 21 20 4" xfId="18906" xr:uid="{00000000-0005-0000-0000-000041490000}"/>
    <cellStyle name="Input 12 21 21" xfId="18907" xr:uid="{00000000-0005-0000-0000-000042490000}"/>
    <cellStyle name="Input 12 21 22" xfId="18908" xr:uid="{00000000-0005-0000-0000-000043490000}"/>
    <cellStyle name="Input 12 21 3" xfId="18909" xr:uid="{00000000-0005-0000-0000-000044490000}"/>
    <cellStyle name="Input 12 21 3 2" xfId="18910" xr:uid="{00000000-0005-0000-0000-000045490000}"/>
    <cellStyle name="Input 12 21 3 3" xfId="18911" xr:uid="{00000000-0005-0000-0000-000046490000}"/>
    <cellStyle name="Input 12 21 3 4" xfId="18912" xr:uid="{00000000-0005-0000-0000-000047490000}"/>
    <cellStyle name="Input 12 21 4" xfId="18913" xr:uid="{00000000-0005-0000-0000-000048490000}"/>
    <cellStyle name="Input 12 21 4 2" xfId="18914" xr:uid="{00000000-0005-0000-0000-000049490000}"/>
    <cellStyle name="Input 12 21 4 3" xfId="18915" xr:uid="{00000000-0005-0000-0000-00004A490000}"/>
    <cellStyle name="Input 12 21 4 4" xfId="18916" xr:uid="{00000000-0005-0000-0000-00004B490000}"/>
    <cellStyle name="Input 12 21 5" xfId="18917" xr:uid="{00000000-0005-0000-0000-00004C490000}"/>
    <cellStyle name="Input 12 21 5 2" xfId="18918" xr:uid="{00000000-0005-0000-0000-00004D490000}"/>
    <cellStyle name="Input 12 21 5 3" xfId="18919" xr:uid="{00000000-0005-0000-0000-00004E490000}"/>
    <cellStyle name="Input 12 21 5 4" xfId="18920" xr:uid="{00000000-0005-0000-0000-00004F490000}"/>
    <cellStyle name="Input 12 21 6" xfId="18921" xr:uid="{00000000-0005-0000-0000-000050490000}"/>
    <cellStyle name="Input 12 21 6 2" xfId="18922" xr:uid="{00000000-0005-0000-0000-000051490000}"/>
    <cellStyle name="Input 12 21 6 3" xfId="18923" xr:uid="{00000000-0005-0000-0000-000052490000}"/>
    <cellStyle name="Input 12 21 6 4" xfId="18924" xr:uid="{00000000-0005-0000-0000-000053490000}"/>
    <cellStyle name="Input 12 21 7" xfId="18925" xr:uid="{00000000-0005-0000-0000-000054490000}"/>
    <cellStyle name="Input 12 21 7 2" xfId="18926" xr:uid="{00000000-0005-0000-0000-000055490000}"/>
    <cellStyle name="Input 12 21 7 3" xfId="18927" xr:uid="{00000000-0005-0000-0000-000056490000}"/>
    <cellStyle name="Input 12 21 7 4" xfId="18928" xr:uid="{00000000-0005-0000-0000-000057490000}"/>
    <cellStyle name="Input 12 21 8" xfId="18929" xr:uid="{00000000-0005-0000-0000-000058490000}"/>
    <cellStyle name="Input 12 21 8 2" xfId="18930" xr:uid="{00000000-0005-0000-0000-000059490000}"/>
    <cellStyle name="Input 12 21 8 3" xfId="18931" xr:uid="{00000000-0005-0000-0000-00005A490000}"/>
    <cellStyle name="Input 12 21 8 4" xfId="18932" xr:uid="{00000000-0005-0000-0000-00005B490000}"/>
    <cellStyle name="Input 12 21 9" xfId="18933" xr:uid="{00000000-0005-0000-0000-00005C490000}"/>
    <cellStyle name="Input 12 21 9 2" xfId="18934" xr:uid="{00000000-0005-0000-0000-00005D490000}"/>
    <cellStyle name="Input 12 21 9 3" xfId="18935" xr:uid="{00000000-0005-0000-0000-00005E490000}"/>
    <cellStyle name="Input 12 21 9 4" xfId="18936" xr:uid="{00000000-0005-0000-0000-00005F490000}"/>
    <cellStyle name="Input 12 22" xfId="18937" xr:uid="{00000000-0005-0000-0000-000060490000}"/>
    <cellStyle name="Input 12 22 10" xfId="18938" xr:uid="{00000000-0005-0000-0000-000061490000}"/>
    <cellStyle name="Input 12 22 10 2" xfId="18939" xr:uid="{00000000-0005-0000-0000-000062490000}"/>
    <cellStyle name="Input 12 22 10 3" xfId="18940" xr:uid="{00000000-0005-0000-0000-000063490000}"/>
    <cellStyle name="Input 12 22 10 4" xfId="18941" xr:uid="{00000000-0005-0000-0000-000064490000}"/>
    <cellStyle name="Input 12 22 11" xfId="18942" xr:uid="{00000000-0005-0000-0000-000065490000}"/>
    <cellStyle name="Input 12 22 11 2" xfId="18943" xr:uid="{00000000-0005-0000-0000-000066490000}"/>
    <cellStyle name="Input 12 22 11 3" xfId="18944" xr:uid="{00000000-0005-0000-0000-000067490000}"/>
    <cellStyle name="Input 12 22 11 4" xfId="18945" xr:uid="{00000000-0005-0000-0000-000068490000}"/>
    <cellStyle name="Input 12 22 12" xfId="18946" xr:uid="{00000000-0005-0000-0000-000069490000}"/>
    <cellStyle name="Input 12 22 12 2" xfId="18947" xr:uid="{00000000-0005-0000-0000-00006A490000}"/>
    <cellStyle name="Input 12 22 12 3" xfId="18948" xr:uid="{00000000-0005-0000-0000-00006B490000}"/>
    <cellStyle name="Input 12 22 12 4" xfId="18949" xr:uid="{00000000-0005-0000-0000-00006C490000}"/>
    <cellStyle name="Input 12 22 13" xfId="18950" xr:uid="{00000000-0005-0000-0000-00006D490000}"/>
    <cellStyle name="Input 12 22 13 2" xfId="18951" xr:uid="{00000000-0005-0000-0000-00006E490000}"/>
    <cellStyle name="Input 12 22 13 3" xfId="18952" xr:uid="{00000000-0005-0000-0000-00006F490000}"/>
    <cellStyle name="Input 12 22 13 4" xfId="18953" xr:uid="{00000000-0005-0000-0000-000070490000}"/>
    <cellStyle name="Input 12 22 14" xfId="18954" xr:uid="{00000000-0005-0000-0000-000071490000}"/>
    <cellStyle name="Input 12 22 14 2" xfId="18955" xr:uid="{00000000-0005-0000-0000-000072490000}"/>
    <cellStyle name="Input 12 22 14 3" xfId="18956" xr:uid="{00000000-0005-0000-0000-000073490000}"/>
    <cellStyle name="Input 12 22 14 4" xfId="18957" xr:uid="{00000000-0005-0000-0000-000074490000}"/>
    <cellStyle name="Input 12 22 15" xfId="18958" xr:uid="{00000000-0005-0000-0000-000075490000}"/>
    <cellStyle name="Input 12 22 15 2" xfId="18959" xr:uid="{00000000-0005-0000-0000-000076490000}"/>
    <cellStyle name="Input 12 22 15 3" xfId="18960" xr:uid="{00000000-0005-0000-0000-000077490000}"/>
    <cellStyle name="Input 12 22 15 4" xfId="18961" xr:uid="{00000000-0005-0000-0000-000078490000}"/>
    <cellStyle name="Input 12 22 16" xfId="18962" xr:uid="{00000000-0005-0000-0000-000079490000}"/>
    <cellStyle name="Input 12 22 16 2" xfId="18963" xr:uid="{00000000-0005-0000-0000-00007A490000}"/>
    <cellStyle name="Input 12 22 16 3" xfId="18964" xr:uid="{00000000-0005-0000-0000-00007B490000}"/>
    <cellStyle name="Input 12 22 16 4" xfId="18965" xr:uid="{00000000-0005-0000-0000-00007C490000}"/>
    <cellStyle name="Input 12 22 17" xfId="18966" xr:uid="{00000000-0005-0000-0000-00007D490000}"/>
    <cellStyle name="Input 12 22 17 2" xfId="18967" xr:uid="{00000000-0005-0000-0000-00007E490000}"/>
    <cellStyle name="Input 12 22 17 3" xfId="18968" xr:uid="{00000000-0005-0000-0000-00007F490000}"/>
    <cellStyle name="Input 12 22 17 4" xfId="18969" xr:uid="{00000000-0005-0000-0000-000080490000}"/>
    <cellStyle name="Input 12 22 18" xfId="18970" xr:uid="{00000000-0005-0000-0000-000081490000}"/>
    <cellStyle name="Input 12 22 18 2" xfId="18971" xr:uid="{00000000-0005-0000-0000-000082490000}"/>
    <cellStyle name="Input 12 22 18 3" xfId="18972" xr:uid="{00000000-0005-0000-0000-000083490000}"/>
    <cellStyle name="Input 12 22 18 4" xfId="18973" xr:uid="{00000000-0005-0000-0000-000084490000}"/>
    <cellStyle name="Input 12 22 19" xfId="18974" xr:uid="{00000000-0005-0000-0000-000085490000}"/>
    <cellStyle name="Input 12 22 19 2" xfId="18975" xr:uid="{00000000-0005-0000-0000-000086490000}"/>
    <cellStyle name="Input 12 22 19 3" xfId="18976" xr:uid="{00000000-0005-0000-0000-000087490000}"/>
    <cellStyle name="Input 12 22 19 4" xfId="18977" xr:uid="{00000000-0005-0000-0000-000088490000}"/>
    <cellStyle name="Input 12 22 2" xfId="18978" xr:uid="{00000000-0005-0000-0000-000089490000}"/>
    <cellStyle name="Input 12 22 2 2" xfId="18979" xr:uid="{00000000-0005-0000-0000-00008A490000}"/>
    <cellStyle name="Input 12 22 2 3" xfId="18980" xr:uid="{00000000-0005-0000-0000-00008B490000}"/>
    <cellStyle name="Input 12 22 2 4" xfId="18981" xr:uid="{00000000-0005-0000-0000-00008C490000}"/>
    <cellStyle name="Input 12 22 20" xfId="18982" xr:uid="{00000000-0005-0000-0000-00008D490000}"/>
    <cellStyle name="Input 12 22 20 2" xfId="18983" xr:uid="{00000000-0005-0000-0000-00008E490000}"/>
    <cellStyle name="Input 12 22 20 3" xfId="18984" xr:uid="{00000000-0005-0000-0000-00008F490000}"/>
    <cellStyle name="Input 12 22 20 4" xfId="18985" xr:uid="{00000000-0005-0000-0000-000090490000}"/>
    <cellStyle name="Input 12 22 21" xfId="18986" xr:uid="{00000000-0005-0000-0000-000091490000}"/>
    <cellStyle name="Input 12 22 22" xfId="18987" xr:uid="{00000000-0005-0000-0000-000092490000}"/>
    <cellStyle name="Input 12 22 3" xfId="18988" xr:uid="{00000000-0005-0000-0000-000093490000}"/>
    <cellStyle name="Input 12 22 3 2" xfId="18989" xr:uid="{00000000-0005-0000-0000-000094490000}"/>
    <cellStyle name="Input 12 22 3 3" xfId="18990" xr:uid="{00000000-0005-0000-0000-000095490000}"/>
    <cellStyle name="Input 12 22 3 4" xfId="18991" xr:uid="{00000000-0005-0000-0000-000096490000}"/>
    <cellStyle name="Input 12 22 4" xfId="18992" xr:uid="{00000000-0005-0000-0000-000097490000}"/>
    <cellStyle name="Input 12 22 4 2" xfId="18993" xr:uid="{00000000-0005-0000-0000-000098490000}"/>
    <cellStyle name="Input 12 22 4 3" xfId="18994" xr:uid="{00000000-0005-0000-0000-000099490000}"/>
    <cellStyle name="Input 12 22 4 4" xfId="18995" xr:uid="{00000000-0005-0000-0000-00009A490000}"/>
    <cellStyle name="Input 12 22 5" xfId="18996" xr:uid="{00000000-0005-0000-0000-00009B490000}"/>
    <cellStyle name="Input 12 22 5 2" xfId="18997" xr:uid="{00000000-0005-0000-0000-00009C490000}"/>
    <cellStyle name="Input 12 22 5 3" xfId="18998" xr:uid="{00000000-0005-0000-0000-00009D490000}"/>
    <cellStyle name="Input 12 22 5 4" xfId="18999" xr:uid="{00000000-0005-0000-0000-00009E490000}"/>
    <cellStyle name="Input 12 22 6" xfId="19000" xr:uid="{00000000-0005-0000-0000-00009F490000}"/>
    <cellStyle name="Input 12 22 6 2" xfId="19001" xr:uid="{00000000-0005-0000-0000-0000A0490000}"/>
    <cellStyle name="Input 12 22 6 3" xfId="19002" xr:uid="{00000000-0005-0000-0000-0000A1490000}"/>
    <cellStyle name="Input 12 22 6 4" xfId="19003" xr:uid="{00000000-0005-0000-0000-0000A2490000}"/>
    <cellStyle name="Input 12 22 7" xfId="19004" xr:uid="{00000000-0005-0000-0000-0000A3490000}"/>
    <cellStyle name="Input 12 22 7 2" xfId="19005" xr:uid="{00000000-0005-0000-0000-0000A4490000}"/>
    <cellStyle name="Input 12 22 7 3" xfId="19006" xr:uid="{00000000-0005-0000-0000-0000A5490000}"/>
    <cellStyle name="Input 12 22 7 4" xfId="19007" xr:uid="{00000000-0005-0000-0000-0000A6490000}"/>
    <cellStyle name="Input 12 22 8" xfId="19008" xr:uid="{00000000-0005-0000-0000-0000A7490000}"/>
    <cellStyle name="Input 12 22 8 2" xfId="19009" xr:uid="{00000000-0005-0000-0000-0000A8490000}"/>
    <cellStyle name="Input 12 22 8 3" xfId="19010" xr:uid="{00000000-0005-0000-0000-0000A9490000}"/>
    <cellStyle name="Input 12 22 8 4" xfId="19011" xr:uid="{00000000-0005-0000-0000-0000AA490000}"/>
    <cellStyle name="Input 12 22 9" xfId="19012" xr:uid="{00000000-0005-0000-0000-0000AB490000}"/>
    <cellStyle name="Input 12 22 9 2" xfId="19013" xr:uid="{00000000-0005-0000-0000-0000AC490000}"/>
    <cellStyle name="Input 12 22 9 3" xfId="19014" xr:uid="{00000000-0005-0000-0000-0000AD490000}"/>
    <cellStyle name="Input 12 22 9 4" xfId="19015" xr:uid="{00000000-0005-0000-0000-0000AE490000}"/>
    <cellStyle name="Input 12 23" xfId="19016" xr:uid="{00000000-0005-0000-0000-0000AF490000}"/>
    <cellStyle name="Input 12 23 10" xfId="19017" xr:uid="{00000000-0005-0000-0000-0000B0490000}"/>
    <cellStyle name="Input 12 23 10 2" xfId="19018" xr:uid="{00000000-0005-0000-0000-0000B1490000}"/>
    <cellStyle name="Input 12 23 10 3" xfId="19019" xr:uid="{00000000-0005-0000-0000-0000B2490000}"/>
    <cellStyle name="Input 12 23 10 4" xfId="19020" xr:uid="{00000000-0005-0000-0000-0000B3490000}"/>
    <cellStyle name="Input 12 23 11" xfId="19021" xr:uid="{00000000-0005-0000-0000-0000B4490000}"/>
    <cellStyle name="Input 12 23 11 2" xfId="19022" xr:uid="{00000000-0005-0000-0000-0000B5490000}"/>
    <cellStyle name="Input 12 23 11 3" xfId="19023" xr:uid="{00000000-0005-0000-0000-0000B6490000}"/>
    <cellStyle name="Input 12 23 11 4" xfId="19024" xr:uid="{00000000-0005-0000-0000-0000B7490000}"/>
    <cellStyle name="Input 12 23 12" xfId="19025" xr:uid="{00000000-0005-0000-0000-0000B8490000}"/>
    <cellStyle name="Input 12 23 12 2" xfId="19026" xr:uid="{00000000-0005-0000-0000-0000B9490000}"/>
    <cellStyle name="Input 12 23 12 3" xfId="19027" xr:uid="{00000000-0005-0000-0000-0000BA490000}"/>
    <cellStyle name="Input 12 23 12 4" xfId="19028" xr:uid="{00000000-0005-0000-0000-0000BB490000}"/>
    <cellStyle name="Input 12 23 13" xfId="19029" xr:uid="{00000000-0005-0000-0000-0000BC490000}"/>
    <cellStyle name="Input 12 23 13 2" xfId="19030" xr:uid="{00000000-0005-0000-0000-0000BD490000}"/>
    <cellStyle name="Input 12 23 13 3" xfId="19031" xr:uid="{00000000-0005-0000-0000-0000BE490000}"/>
    <cellStyle name="Input 12 23 13 4" xfId="19032" xr:uid="{00000000-0005-0000-0000-0000BF490000}"/>
    <cellStyle name="Input 12 23 14" xfId="19033" xr:uid="{00000000-0005-0000-0000-0000C0490000}"/>
    <cellStyle name="Input 12 23 14 2" xfId="19034" xr:uid="{00000000-0005-0000-0000-0000C1490000}"/>
    <cellStyle name="Input 12 23 14 3" xfId="19035" xr:uid="{00000000-0005-0000-0000-0000C2490000}"/>
    <cellStyle name="Input 12 23 14 4" xfId="19036" xr:uid="{00000000-0005-0000-0000-0000C3490000}"/>
    <cellStyle name="Input 12 23 15" xfId="19037" xr:uid="{00000000-0005-0000-0000-0000C4490000}"/>
    <cellStyle name="Input 12 23 15 2" xfId="19038" xr:uid="{00000000-0005-0000-0000-0000C5490000}"/>
    <cellStyle name="Input 12 23 15 3" xfId="19039" xr:uid="{00000000-0005-0000-0000-0000C6490000}"/>
    <cellStyle name="Input 12 23 15 4" xfId="19040" xr:uid="{00000000-0005-0000-0000-0000C7490000}"/>
    <cellStyle name="Input 12 23 16" xfId="19041" xr:uid="{00000000-0005-0000-0000-0000C8490000}"/>
    <cellStyle name="Input 12 23 16 2" xfId="19042" xr:uid="{00000000-0005-0000-0000-0000C9490000}"/>
    <cellStyle name="Input 12 23 16 3" xfId="19043" xr:uid="{00000000-0005-0000-0000-0000CA490000}"/>
    <cellStyle name="Input 12 23 16 4" xfId="19044" xr:uid="{00000000-0005-0000-0000-0000CB490000}"/>
    <cellStyle name="Input 12 23 17" xfId="19045" xr:uid="{00000000-0005-0000-0000-0000CC490000}"/>
    <cellStyle name="Input 12 23 17 2" xfId="19046" xr:uid="{00000000-0005-0000-0000-0000CD490000}"/>
    <cellStyle name="Input 12 23 17 3" xfId="19047" xr:uid="{00000000-0005-0000-0000-0000CE490000}"/>
    <cellStyle name="Input 12 23 17 4" xfId="19048" xr:uid="{00000000-0005-0000-0000-0000CF490000}"/>
    <cellStyle name="Input 12 23 18" xfId="19049" xr:uid="{00000000-0005-0000-0000-0000D0490000}"/>
    <cellStyle name="Input 12 23 18 2" xfId="19050" xr:uid="{00000000-0005-0000-0000-0000D1490000}"/>
    <cellStyle name="Input 12 23 18 3" xfId="19051" xr:uid="{00000000-0005-0000-0000-0000D2490000}"/>
    <cellStyle name="Input 12 23 18 4" xfId="19052" xr:uid="{00000000-0005-0000-0000-0000D3490000}"/>
    <cellStyle name="Input 12 23 19" xfId="19053" xr:uid="{00000000-0005-0000-0000-0000D4490000}"/>
    <cellStyle name="Input 12 23 19 2" xfId="19054" xr:uid="{00000000-0005-0000-0000-0000D5490000}"/>
    <cellStyle name="Input 12 23 19 3" xfId="19055" xr:uid="{00000000-0005-0000-0000-0000D6490000}"/>
    <cellStyle name="Input 12 23 19 4" xfId="19056" xr:uid="{00000000-0005-0000-0000-0000D7490000}"/>
    <cellStyle name="Input 12 23 2" xfId="19057" xr:uid="{00000000-0005-0000-0000-0000D8490000}"/>
    <cellStyle name="Input 12 23 2 2" xfId="19058" xr:uid="{00000000-0005-0000-0000-0000D9490000}"/>
    <cellStyle name="Input 12 23 2 3" xfId="19059" xr:uid="{00000000-0005-0000-0000-0000DA490000}"/>
    <cellStyle name="Input 12 23 2 4" xfId="19060" xr:uid="{00000000-0005-0000-0000-0000DB490000}"/>
    <cellStyle name="Input 12 23 20" xfId="19061" xr:uid="{00000000-0005-0000-0000-0000DC490000}"/>
    <cellStyle name="Input 12 23 20 2" xfId="19062" xr:uid="{00000000-0005-0000-0000-0000DD490000}"/>
    <cellStyle name="Input 12 23 20 3" xfId="19063" xr:uid="{00000000-0005-0000-0000-0000DE490000}"/>
    <cellStyle name="Input 12 23 20 4" xfId="19064" xr:uid="{00000000-0005-0000-0000-0000DF490000}"/>
    <cellStyle name="Input 12 23 21" xfId="19065" xr:uid="{00000000-0005-0000-0000-0000E0490000}"/>
    <cellStyle name="Input 12 23 22" xfId="19066" xr:uid="{00000000-0005-0000-0000-0000E1490000}"/>
    <cellStyle name="Input 12 23 3" xfId="19067" xr:uid="{00000000-0005-0000-0000-0000E2490000}"/>
    <cellStyle name="Input 12 23 3 2" xfId="19068" xr:uid="{00000000-0005-0000-0000-0000E3490000}"/>
    <cellStyle name="Input 12 23 3 3" xfId="19069" xr:uid="{00000000-0005-0000-0000-0000E4490000}"/>
    <cellStyle name="Input 12 23 3 4" xfId="19070" xr:uid="{00000000-0005-0000-0000-0000E5490000}"/>
    <cellStyle name="Input 12 23 4" xfId="19071" xr:uid="{00000000-0005-0000-0000-0000E6490000}"/>
    <cellStyle name="Input 12 23 4 2" xfId="19072" xr:uid="{00000000-0005-0000-0000-0000E7490000}"/>
    <cellStyle name="Input 12 23 4 3" xfId="19073" xr:uid="{00000000-0005-0000-0000-0000E8490000}"/>
    <cellStyle name="Input 12 23 4 4" xfId="19074" xr:uid="{00000000-0005-0000-0000-0000E9490000}"/>
    <cellStyle name="Input 12 23 5" xfId="19075" xr:uid="{00000000-0005-0000-0000-0000EA490000}"/>
    <cellStyle name="Input 12 23 5 2" xfId="19076" xr:uid="{00000000-0005-0000-0000-0000EB490000}"/>
    <cellStyle name="Input 12 23 5 3" xfId="19077" xr:uid="{00000000-0005-0000-0000-0000EC490000}"/>
    <cellStyle name="Input 12 23 5 4" xfId="19078" xr:uid="{00000000-0005-0000-0000-0000ED490000}"/>
    <cellStyle name="Input 12 23 6" xfId="19079" xr:uid="{00000000-0005-0000-0000-0000EE490000}"/>
    <cellStyle name="Input 12 23 6 2" xfId="19080" xr:uid="{00000000-0005-0000-0000-0000EF490000}"/>
    <cellStyle name="Input 12 23 6 3" xfId="19081" xr:uid="{00000000-0005-0000-0000-0000F0490000}"/>
    <cellStyle name="Input 12 23 6 4" xfId="19082" xr:uid="{00000000-0005-0000-0000-0000F1490000}"/>
    <cellStyle name="Input 12 23 7" xfId="19083" xr:uid="{00000000-0005-0000-0000-0000F2490000}"/>
    <cellStyle name="Input 12 23 7 2" xfId="19084" xr:uid="{00000000-0005-0000-0000-0000F3490000}"/>
    <cellStyle name="Input 12 23 7 3" xfId="19085" xr:uid="{00000000-0005-0000-0000-0000F4490000}"/>
    <cellStyle name="Input 12 23 7 4" xfId="19086" xr:uid="{00000000-0005-0000-0000-0000F5490000}"/>
    <cellStyle name="Input 12 23 8" xfId="19087" xr:uid="{00000000-0005-0000-0000-0000F6490000}"/>
    <cellStyle name="Input 12 23 8 2" xfId="19088" xr:uid="{00000000-0005-0000-0000-0000F7490000}"/>
    <cellStyle name="Input 12 23 8 3" xfId="19089" xr:uid="{00000000-0005-0000-0000-0000F8490000}"/>
    <cellStyle name="Input 12 23 8 4" xfId="19090" xr:uid="{00000000-0005-0000-0000-0000F9490000}"/>
    <cellStyle name="Input 12 23 9" xfId="19091" xr:uid="{00000000-0005-0000-0000-0000FA490000}"/>
    <cellStyle name="Input 12 23 9 2" xfId="19092" xr:uid="{00000000-0005-0000-0000-0000FB490000}"/>
    <cellStyle name="Input 12 23 9 3" xfId="19093" xr:uid="{00000000-0005-0000-0000-0000FC490000}"/>
    <cellStyle name="Input 12 23 9 4" xfId="19094" xr:uid="{00000000-0005-0000-0000-0000FD490000}"/>
    <cellStyle name="Input 12 24" xfId="19095" xr:uid="{00000000-0005-0000-0000-0000FE490000}"/>
    <cellStyle name="Input 12 24 10" xfId="19096" xr:uid="{00000000-0005-0000-0000-0000FF490000}"/>
    <cellStyle name="Input 12 24 10 2" xfId="19097" xr:uid="{00000000-0005-0000-0000-0000004A0000}"/>
    <cellStyle name="Input 12 24 10 3" xfId="19098" xr:uid="{00000000-0005-0000-0000-0000014A0000}"/>
    <cellStyle name="Input 12 24 10 4" xfId="19099" xr:uid="{00000000-0005-0000-0000-0000024A0000}"/>
    <cellStyle name="Input 12 24 11" xfId="19100" xr:uid="{00000000-0005-0000-0000-0000034A0000}"/>
    <cellStyle name="Input 12 24 11 2" xfId="19101" xr:uid="{00000000-0005-0000-0000-0000044A0000}"/>
    <cellStyle name="Input 12 24 11 3" xfId="19102" xr:uid="{00000000-0005-0000-0000-0000054A0000}"/>
    <cellStyle name="Input 12 24 11 4" xfId="19103" xr:uid="{00000000-0005-0000-0000-0000064A0000}"/>
    <cellStyle name="Input 12 24 12" xfId="19104" xr:uid="{00000000-0005-0000-0000-0000074A0000}"/>
    <cellStyle name="Input 12 24 12 2" xfId="19105" xr:uid="{00000000-0005-0000-0000-0000084A0000}"/>
    <cellStyle name="Input 12 24 12 3" xfId="19106" xr:uid="{00000000-0005-0000-0000-0000094A0000}"/>
    <cellStyle name="Input 12 24 12 4" xfId="19107" xr:uid="{00000000-0005-0000-0000-00000A4A0000}"/>
    <cellStyle name="Input 12 24 13" xfId="19108" xr:uid="{00000000-0005-0000-0000-00000B4A0000}"/>
    <cellStyle name="Input 12 24 13 2" xfId="19109" xr:uid="{00000000-0005-0000-0000-00000C4A0000}"/>
    <cellStyle name="Input 12 24 13 3" xfId="19110" xr:uid="{00000000-0005-0000-0000-00000D4A0000}"/>
    <cellStyle name="Input 12 24 13 4" xfId="19111" xr:uid="{00000000-0005-0000-0000-00000E4A0000}"/>
    <cellStyle name="Input 12 24 14" xfId="19112" xr:uid="{00000000-0005-0000-0000-00000F4A0000}"/>
    <cellStyle name="Input 12 24 14 2" xfId="19113" xr:uid="{00000000-0005-0000-0000-0000104A0000}"/>
    <cellStyle name="Input 12 24 14 3" xfId="19114" xr:uid="{00000000-0005-0000-0000-0000114A0000}"/>
    <cellStyle name="Input 12 24 14 4" xfId="19115" xr:uid="{00000000-0005-0000-0000-0000124A0000}"/>
    <cellStyle name="Input 12 24 15" xfId="19116" xr:uid="{00000000-0005-0000-0000-0000134A0000}"/>
    <cellStyle name="Input 12 24 15 2" xfId="19117" xr:uid="{00000000-0005-0000-0000-0000144A0000}"/>
    <cellStyle name="Input 12 24 15 3" xfId="19118" xr:uid="{00000000-0005-0000-0000-0000154A0000}"/>
    <cellStyle name="Input 12 24 15 4" xfId="19119" xr:uid="{00000000-0005-0000-0000-0000164A0000}"/>
    <cellStyle name="Input 12 24 16" xfId="19120" xr:uid="{00000000-0005-0000-0000-0000174A0000}"/>
    <cellStyle name="Input 12 24 16 2" xfId="19121" xr:uid="{00000000-0005-0000-0000-0000184A0000}"/>
    <cellStyle name="Input 12 24 16 3" xfId="19122" xr:uid="{00000000-0005-0000-0000-0000194A0000}"/>
    <cellStyle name="Input 12 24 16 4" xfId="19123" xr:uid="{00000000-0005-0000-0000-00001A4A0000}"/>
    <cellStyle name="Input 12 24 17" xfId="19124" xr:uid="{00000000-0005-0000-0000-00001B4A0000}"/>
    <cellStyle name="Input 12 24 17 2" xfId="19125" xr:uid="{00000000-0005-0000-0000-00001C4A0000}"/>
    <cellStyle name="Input 12 24 17 3" xfId="19126" xr:uid="{00000000-0005-0000-0000-00001D4A0000}"/>
    <cellStyle name="Input 12 24 17 4" xfId="19127" xr:uid="{00000000-0005-0000-0000-00001E4A0000}"/>
    <cellStyle name="Input 12 24 18" xfId="19128" xr:uid="{00000000-0005-0000-0000-00001F4A0000}"/>
    <cellStyle name="Input 12 24 18 2" xfId="19129" xr:uid="{00000000-0005-0000-0000-0000204A0000}"/>
    <cellStyle name="Input 12 24 18 3" xfId="19130" xr:uid="{00000000-0005-0000-0000-0000214A0000}"/>
    <cellStyle name="Input 12 24 18 4" xfId="19131" xr:uid="{00000000-0005-0000-0000-0000224A0000}"/>
    <cellStyle name="Input 12 24 19" xfId="19132" xr:uid="{00000000-0005-0000-0000-0000234A0000}"/>
    <cellStyle name="Input 12 24 19 2" xfId="19133" xr:uid="{00000000-0005-0000-0000-0000244A0000}"/>
    <cellStyle name="Input 12 24 19 3" xfId="19134" xr:uid="{00000000-0005-0000-0000-0000254A0000}"/>
    <cellStyle name="Input 12 24 19 4" xfId="19135" xr:uid="{00000000-0005-0000-0000-0000264A0000}"/>
    <cellStyle name="Input 12 24 2" xfId="19136" xr:uid="{00000000-0005-0000-0000-0000274A0000}"/>
    <cellStyle name="Input 12 24 2 2" xfId="19137" xr:uid="{00000000-0005-0000-0000-0000284A0000}"/>
    <cellStyle name="Input 12 24 2 3" xfId="19138" xr:uid="{00000000-0005-0000-0000-0000294A0000}"/>
    <cellStyle name="Input 12 24 2 4" xfId="19139" xr:uid="{00000000-0005-0000-0000-00002A4A0000}"/>
    <cellStyle name="Input 12 24 20" xfId="19140" xr:uid="{00000000-0005-0000-0000-00002B4A0000}"/>
    <cellStyle name="Input 12 24 20 2" xfId="19141" xr:uid="{00000000-0005-0000-0000-00002C4A0000}"/>
    <cellStyle name="Input 12 24 20 3" xfId="19142" xr:uid="{00000000-0005-0000-0000-00002D4A0000}"/>
    <cellStyle name="Input 12 24 20 4" xfId="19143" xr:uid="{00000000-0005-0000-0000-00002E4A0000}"/>
    <cellStyle name="Input 12 24 21" xfId="19144" xr:uid="{00000000-0005-0000-0000-00002F4A0000}"/>
    <cellStyle name="Input 12 24 22" xfId="19145" xr:uid="{00000000-0005-0000-0000-0000304A0000}"/>
    <cellStyle name="Input 12 24 3" xfId="19146" xr:uid="{00000000-0005-0000-0000-0000314A0000}"/>
    <cellStyle name="Input 12 24 3 2" xfId="19147" xr:uid="{00000000-0005-0000-0000-0000324A0000}"/>
    <cellStyle name="Input 12 24 3 3" xfId="19148" xr:uid="{00000000-0005-0000-0000-0000334A0000}"/>
    <cellStyle name="Input 12 24 3 4" xfId="19149" xr:uid="{00000000-0005-0000-0000-0000344A0000}"/>
    <cellStyle name="Input 12 24 4" xfId="19150" xr:uid="{00000000-0005-0000-0000-0000354A0000}"/>
    <cellStyle name="Input 12 24 4 2" xfId="19151" xr:uid="{00000000-0005-0000-0000-0000364A0000}"/>
    <cellStyle name="Input 12 24 4 3" xfId="19152" xr:uid="{00000000-0005-0000-0000-0000374A0000}"/>
    <cellStyle name="Input 12 24 4 4" xfId="19153" xr:uid="{00000000-0005-0000-0000-0000384A0000}"/>
    <cellStyle name="Input 12 24 5" xfId="19154" xr:uid="{00000000-0005-0000-0000-0000394A0000}"/>
    <cellStyle name="Input 12 24 5 2" xfId="19155" xr:uid="{00000000-0005-0000-0000-00003A4A0000}"/>
    <cellStyle name="Input 12 24 5 3" xfId="19156" xr:uid="{00000000-0005-0000-0000-00003B4A0000}"/>
    <cellStyle name="Input 12 24 5 4" xfId="19157" xr:uid="{00000000-0005-0000-0000-00003C4A0000}"/>
    <cellStyle name="Input 12 24 6" xfId="19158" xr:uid="{00000000-0005-0000-0000-00003D4A0000}"/>
    <cellStyle name="Input 12 24 6 2" xfId="19159" xr:uid="{00000000-0005-0000-0000-00003E4A0000}"/>
    <cellStyle name="Input 12 24 6 3" xfId="19160" xr:uid="{00000000-0005-0000-0000-00003F4A0000}"/>
    <cellStyle name="Input 12 24 6 4" xfId="19161" xr:uid="{00000000-0005-0000-0000-0000404A0000}"/>
    <cellStyle name="Input 12 24 7" xfId="19162" xr:uid="{00000000-0005-0000-0000-0000414A0000}"/>
    <cellStyle name="Input 12 24 7 2" xfId="19163" xr:uid="{00000000-0005-0000-0000-0000424A0000}"/>
    <cellStyle name="Input 12 24 7 3" xfId="19164" xr:uid="{00000000-0005-0000-0000-0000434A0000}"/>
    <cellStyle name="Input 12 24 7 4" xfId="19165" xr:uid="{00000000-0005-0000-0000-0000444A0000}"/>
    <cellStyle name="Input 12 24 8" xfId="19166" xr:uid="{00000000-0005-0000-0000-0000454A0000}"/>
    <cellStyle name="Input 12 24 8 2" xfId="19167" xr:uid="{00000000-0005-0000-0000-0000464A0000}"/>
    <cellStyle name="Input 12 24 8 3" xfId="19168" xr:uid="{00000000-0005-0000-0000-0000474A0000}"/>
    <cellStyle name="Input 12 24 8 4" xfId="19169" xr:uid="{00000000-0005-0000-0000-0000484A0000}"/>
    <cellStyle name="Input 12 24 9" xfId="19170" xr:uid="{00000000-0005-0000-0000-0000494A0000}"/>
    <cellStyle name="Input 12 24 9 2" xfId="19171" xr:uid="{00000000-0005-0000-0000-00004A4A0000}"/>
    <cellStyle name="Input 12 24 9 3" xfId="19172" xr:uid="{00000000-0005-0000-0000-00004B4A0000}"/>
    <cellStyle name="Input 12 24 9 4" xfId="19173" xr:uid="{00000000-0005-0000-0000-00004C4A0000}"/>
    <cellStyle name="Input 12 25" xfId="19174" xr:uid="{00000000-0005-0000-0000-00004D4A0000}"/>
    <cellStyle name="Input 12 25 10" xfId="19175" xr:uid="{00000000-0005-0000-0000-00004E4A0000}"/>
    <cellStyle name="Input 12 25 10 2" xfId="19176" xr:uid="{00000000-0005-0000-0000-00004F4A0000}"/>
    <cellStyle name="Input 12 25 10 3" xfId="19177" xr:uid="{00000000-0005-0000-0000-0000504A0000}"/>
    <cellStyle name="Input 12 25 10 4" xfId="19178" xr:uid="{00000000-0005-0000-0000-0000514A0000}"/>
    <cellStyle name="Input 12 25 11" xfId="19179" xr:uid="{00000000-0005-0000-0000-0000524A0000}"/>
    <cellStyle name="Input 12 25 11 2" xfId="19180" xr:uid="{00000000-0005-0000-0000-0000534A0000}"/>
    <cellStyle name="Input 12 25 11 3" xfId="19181" xr:uid="{00000000-0005-0000-0000-0000544A0000}"/>
    <cellStyle name="Input 12 25 11 4" xfId="19182" xr:uid="{00000000-0005-0000-0000-0000554A0000}"/>
    <cellStyle name="Input 12 25 12" xfId="19183" xr:uid="{00000000-0005-0000-0000-0000564A0000}"/>
    <cellStyle name="Input 12 25 12 2" xfId="19184" xr:uid="{00000000-0005-0000-0000-0000574A0000}"/>
    <cellStyle name="Input 12 25 12 3" xfId="19185" xr:uid="{00000000-0005-0000-0000-0000584A0000}"/>
    <cellStyle name="Input 12 25 12 4" xfId="19186" xr:uid="{00000000-0005-0000-0000-0000594A0000}"/>
    <cellStyle name="Input 12 25 13" xfId="19187" xr:uid="{00000000-0005-0000-0000-00005A4A0000}"/>
    <cellStyle name="Input 12 25 13 2" xfId="19188" xr:uid="{00000000-0005-0000-0000-00005B4A0000}"/>
    <cellStyle name="Input 12 25 13 3" xfId="19189" xr:uid="{00000000-0005-0000-0000-00005C4A0000}"/>
    <cellStyle name="Input 12 25 13 4" xfId="19190" xr:uid="{00000000-0005-0000-0000-00005D4A0000}"/>
    <cellStyle name="Input 12 25 14" xfId="19191" xr:uid="{00000000-0005-0000-0000-00005E4A0000}"/>
    <cellStyle name="Input 12 25 14 2" xfId="19192" xr:uid="{00000000-0005-0000-0000-00005F4A0000}"/>
    <cellStyle name="Input 12 25 14 3" xfId="19193" xr:uid="{00000000-0005-0000-0000-0000604A0000}"/>
    <cellStyle name="Input 12 25 14 4" xfId="19194" xr:uid="{00000000-0005-0000-0000-0000614A0000}"/>
    <cellStyle name="Input 12 25 15" xfId="19195" xr:uid="{00000000-0005-0000-0000-0000624A0000}"/>
    <cellStyle name="Input 12 25 15 2" xfId="19196" xr:uid="{00000000-0005-0000-0000-0000634A0000}"/>
    <cellStyle name="Input 12 25 15 3" xfId="19197" xr:uid="{00000000-0005-0000-0000-0000644A0000}"/>
    <cellStyle name="Input 12 25 15 4" xfId="19198" xr:uid="{00000000-0005-0000-0000-0000654A0000}"/>
    <cellStyle name="Input 12 25 16" xfId="19199" xr:uid="{00000000-0005-0000-0000-0000664A0000}"/>
    <cellStyle name="Input 12 25 16 2" xfId="19200" xr:uid="{00000000-0005-0000-0000-0000674A0000}"/>
    <cellStyle name="Input 12 25 16 3" xfId="19201" xr:uid="{00000000-0005-0000-0000-0000684A0000}"/>
    <cellStyle name="Input 12 25 16 4" xfId="19202" xr:uid="{00000000-0005-0000-0000-0000694A0000}"/>
    <cellStyle name="Input 12 25 17" xfId="19203" xr:uid="{00000000-0005-0000-0000-00006A4A0000}"/>
    <cellStyle name="Input 12 25 17 2" xfId="19204" xr:uid="{00000000-0005-0000-0000-00006B4A0000}"/>
    <cellStyle name="Input 12 25 17 3" xfId="19205" xr:uid="{00000000-0005-0000-0000-00006C4A0000}"/>
    <cellStyle name="Input 12 25 17 4" xfId="19206" xr:uid="{00000000-0005-0000-0000-00006D4A0000}"/>
    <cellStyle name="Input 12 25 18" xfId="19207" xr:uid="{00000000-0005-0000-0000-00006E4A0000}"/>
    <cellStyle name="Input 12 25 18 2" xfId="19208" xr:uid="{00000000-0005-0000-0000-00006F4A0000}"/>
    <cellStyle name="Input 12 25 18 3" xfId="19209" xr:uid="{00000000-0005-0000-0000-0000704A0000}"/>
    <cellStyle name="Input 12 25 18 4" xfId="19210" xr:uid="{00000000-0005-0000-0000-0000714A0000}"/>
    <cellStyle name="Input 12 25 19" xfId="19211" xr:uid="{00000000-0005-0000-0000-0000724A0000}"/>
    <cellStyle name="Input 12 25 19 2" xfId="19212" xr:uid="{00000000-0005-0000-0000-0000734A0000}"/>
    <cellStyle name="Input 12 25 19 3" xfId="19213" xr:uid="{00000000-0005-0000-0000-0000744A0000}"/>
    <cellStyle name="Input 12 25 19 4" xfId="19214" xr:uid="{00000000-0005-0000-0000-0000754A0000}"/>
    <cellStyle name="Input 12 25 2" xfId="19215" xr:uid="{00000000-0005-0000-0000-0000764A0000}"/>
    <cellStyle name="Input 12 25 2 2" xfId="19216" xr:uid="{00000000-0005-0000-0000-0000774A0000}"/>
    <cellStyle name="Input 12 25 2 3" xfId="19217" xr:uid="{00000000-0005-0000-0000-0000784A0000}"/>
    <cellStyle name="Input 12 25 2 4" xfId="19218" xr:uid="{00000000-0005-0000-0000-0000794A0000}"/>
    <cellStyle name="Input 12 25 20" xfId="19219" xr:uid="{00000000-0005-0000-0000-00007A4A0000}"/>
    <cellStyle name="Input 12 25 20 2" xfId="19220" xr:uid="{00000000-0005-0000-0000-00007B4A0000}"/>
    <cellStyle name="Input 12 25 20 3" xfId="19221" xr:uid="{00000000-0005-0000-0000-00007C4A0000}"/>
    <cellStyle name="Input 12 25 20 4" xfId="19222" xr:uid="{00000000-0005-0000-0000-00007D4A0000}"/>
    <cellStyle name="Input 12 25 21" xfId="19223" xr:uid="{00000000-0005-0000-0000-00007E4A0000}"/>
    <cellStyle name="Input 12 25 22" xfId="19224" xr:uid="{00000000-0005-0000-0000-00007F4A0000}"/>
    <cellStyle name="Input 12 25 3" xfId="19225" xr:uid="{00000000-0005-0000-0000-0000804A0000}"/>
    <cellStyle name="Input 12 25 3 2" xfId="19226" xr:uid="{00000000-0005-0000-0000-0000814A0000}"/>
    <cellStyle name="Input 12 25 3 3" xfId="19227" xr:uid="{00000000-0005-0000-0000-0000824A0000}"/>
    <cellStyle name="Input 12 25 3 4" xfId="19228" xr:uid="{00000000-0005-0000-0000-0000834A0000}"/>
    <cellStyle name="Input 12 25 4" xfId="19229" xr:uid="{00000000-0005-0000-0000-0000844A0000}"/>
    <cellStyle name="Input 12 25 4 2" xfId="19230" xr:uid="{00000000-0005-0000-0000-0000854A0000}"/>
    <cellStyle name="Input 12 25 4 3" xfId="19231" xr:uid="{00000000-0005-0000-0000-0000864A0000}"/>
    <cellStyle name="Input 12 25 4 4" xfId="19232" xr:uid="{00000000-0005-0000-0000-0000874A0000}"/>
    <cellStyle name="Input 12 25 5" xfId="19233" xr:uid="{00000000-0005-0000-0000-0000884A0000}"/>
    <cellStyle name="Input 12 25 5 2" xfId="19234" xr:uid="{00000000-0005-0000-0000-0000894A0000}"/>
    <cellStyle name="Input 12 25 5 3" xfId="19235" xr:uid="{00000000-0005-0000-0000-00008A4A0000}"/>
    <cellStyle name="Input 12 25 5 4" xfId="19236" xr:uid="{00000000-0005-0000-0000-00008B4A0000}"/>
    <cellStyle name="Input 12 25 6" xfId="19237" xr:uid="{00000000-0005-0000-0000-00008C4A0000}"/>
    <cellStyle name="Input 12 25 6 2" xfId="19238" xr:uid="{00000000-0005-0000-0000-00008D4A0000}"/>
    <cellStyle name="Input 12 25 6 3" xfId="19239" xr:uid="{00000000-0005-0000-0000-00008E4A0000}"/>
    <cellStyle name="Input 12 25 6 4" xfId="19240" xr:uid="{00000000-0005-0000-0000-00008F4A0000}"/>
    <cellStyle name="Input 12 25 7" xfId="19241" xr:uid="{00000000-0005-0000-0000-0000904A0000}"/>
    <cellStyle name="Input 12 25 7 2" xfId="19242" xr:uid="{00000000-0005-0000-0000-0000914A0000}"/>
    <cellStyle name="Input 12 25 7 3" xfId="19243" xr:uid="{00000000-0005-0000-0000-0000924A0000}"/>
    <cellStyle name="Input 12 25 7 4" xfId="19244" xr:uid="{00000000-0005-0000-0000-0000934A0000}"/>
    <cellStyle name="Input 12 25 8" xfId="19245" xr:uid="{00000000-0005-0000-0000-0000944A0000}"/>
    <cellStyle name="Input 12 25 8 2" xfId="19246" xr:uid="{00000000-0005-0000-0000-0000954A0000}"/>
    <cellStyle name="Input 12 25 8 3" xfId="19247" xr:uid="{00000000-0005-0000-0000-0000964A0000}"/>
    <cellStyle name="Input 12 25 8 4" xfId="19248" xr:uid="{00000000-0005-0000-0000-0000974A0000}"/>
    <cellStyle name="Input 12 25 9" xfId="19249" xr:uid="{00000000-0005-0000-0000-0000984A0000}"/>
    <cellStyle name="Input 12 25 9 2" xfId="19250" xr:uid="{00000000-0005-0000-0000-0000994A0000}"/>
    <cellStyle name="Input 12 25 9 3" xfId="19251" xr:uid="{00000000-0005-0000-0000-00009A4A0000}"/>
    <cellStyle name="Input 12 25 9 4" xfId="19252" xr:uid="{00000000-0005-0000-0000-00009B4A0000}"/>
    <cellStyle name="Input 12 26" xfId="19253" xr:uid="{00000000-0005-0000-0000-00009C4A0000}"/>
    <cellStyle name="Input 12 26 10" xfId="19254" xr:uid="{00000000-0005-0000-0000-00009D4A0000}"/>
    <cellStyle name="Input 12 26 10 2" xfId="19255" xr:uid="{00000000-0005-0000-0000-00009E4A0000}"/>
    <cellStyle name="Input 12 26 10 3" xfId="19256" xr:uid="{00000000-0005-0000-0000-00009F4A0000}"/>
    <cellStyle name="Input 12 26 10 4" xfId="19257" xr:uid="{00000000-0005-0000-0000-0000A04A0000}"/>
    <cellStyle name="Input 12 26 11" xfId="19258" xr:uid="{00000000-0005-0000-0000-0000A14A0000}"/>
    <cellStyle name="Input 12 26 11 2" xfId="19259" xr:uid="{00000000-0005-0000-0000-0000A24A0000}"/>
    <cellStyle name="Input 12 26 11 3" xfId="19260" xr:uid="{00000000-0005-0000-0000-0000A34A0000}"/>
    <cellStyle name="Input 12 26 11 4" xfId="19261" xr:uid="{00000000-0005-0000-0000-0000A44A0000}"/>
    <cellStyle name="Input 12 26 12" xfId="19262" xr:uid="{00000000-0005-0000-0000-0000A54A0000}"/>
    <cellStyle name="Input 12 26 12 2" xfId="19263" xr:uid="{00000000-0005-0000-0000-0000A64A0000}"/>
    <cellStyle name="Input 12 26 12 3" xfId="19264" xr:uid="{00000000-0005-0000-0000-0000A74A0000}"/>
    <cellStyle name="Input 12 26 12 4" xfId="19265" xr:uid="{00000000-0005-0000-0000-0000A84A0000}"/>
    <cellStyle name="Input 12 26 13" xfId="19266" xr:uid="{00000000-0005-0000-0000-0000A94A0000}"/>
    <cellStyle name="Input 12 26 13 2" xfId="19267" xr:uid="{00000000-0005-0000-0000-0000AA4A0000}"/>
    <cellStyle name="Input 12 26 13 3" xfId="19268" xr:uid="{00000000-0005-0000-0000-0000AB4A0000}"/>
    <cellStyle name="Input 12 26 13 4" xfId="19269" xr:uid="{00000000-0005-0000-0000-0000AC4A0000}"/>
    <cellStyle name="Input 12 26 14" xfId="19270" xr:uid="{00000000-0005-0000-0000-0000AD4A0000}"/>
    <cellStyle name="Input 12 26 14 2" xfId="19271" xr:uid="{00000000-0005-0000-0000-0000AE4A0000}"/>
    <cellStyle name="Input 12 26 14 3" xfId="19272" xr:uid="{00000000-0005-0000-0000-0000AF4A0000}"/>
    <cellStyle name="Input 12 26 14 4" xfId="19273" xr:uid="{00000000-0005-0000-0000-0000B04A0000}"/>
    <cellStyle name="Input 12 26 15" xfId="19274" xr:uid="{00000000-0005-0000-0000-0000B14A0000}"/>
    <cellStyle name="Input 12 26 15 2" xfId="19275" xr:uid="{00000000-0005-0000-0000-0000B24A0000}"/>
    <cellStyle name="Input 12 26 15 3" xfId="19276" xr:uid="{00000000-0005-0000-0000-0000B34A0000}"/>
    <cellStyle name="Input 12 26 15 4" xfId="19277" xr:uid="{00000000-0005-0000-0000-0000B44A0000}"/>
    <cellStyle name="Input 12 26 16" xfId="19278" xr:uid="{00000000-0005-0000-0000-0000B54A0000}"/>
    <cellStyle name="Input 12 26 16 2" xfId="19279" xr:uid="{00000000-0005-0000-0000-0000B64A0000}"/>
    <cellStyle name="Input 12 26 16 3" xfId="19280" xr:uid="{00000000-0005-0000-0000-0000B74A0000}"/>
    <cellStyle name="Input 12 26 16 4" xfId="19281" xr:uid="{00000000-0005-0000-0000-0000B84A0000}"/>
    <cellStyle name="Input 12 26 17" xfId="19282" xr:uid="{00000000-0005-0000-0000-0000B94A0000}"/>
    <cellStyle name="Input 12 26 17 2" xfId="19283" xr:uid="{00000000-0005-0000-0000-0000BA4A0000}"/>
    <cellStyle name="Input 12 26 17 3" xfId="19284" xr:uid="{00000000-0005-0000-0000-0000BB4A0000}"/>
    <cellStyle name="Input 12 26 17 4" xfId="19285" xr:uid="{00000000-0005-0000-0000-0000BC4A0000}"/>
    <cellStyle name="Input 12 26 18" xfId="19286" xr:uid="{00000000-0005-0000-0000-0000BD4A0000}"/>
    <cellStyle name="Input 12 26 18 2" xfId="19287" xr:uid="{00000000-0005-0000-0000-0000BE4A0000}"/>
    <cellStyle name="Input 12 26 18 3" xfId="19288" xr:uid="{00000000-0005-0000-0000-0000BF4A0000}"/>
    <cellStyle name="Input 12 26 18 4" xfId="19289" xr:uid="{00000000-0005-0000-0000-0000C04A0000}"/>
    <cellStyle name="Input 12 26 19" xfId="19290" xr:uid="{00000000-0005-0000-0000-0000C14A0000}"/>
    <cellStyle name="Input 12 26 19 2" xfId="19291" xr:uid="{00000000-0005-0000-0000-0000C24A0000}"/>
    <cellStyle name="Input 12 26 19 3" xfId="19292" xr:uid="{00000000-0005-0000-0000-0000C34A0000}"/>
    <cellStyle name="Input 12 26 19 4" xfId="19293" xr:uid="{00000000-0005-0000-0000-0000C44A0000}"/>
    <cellStyle name="Input 12 26 2" xfId="19294" xr:uid="{00000000-0005-0000-0000-0000C54A0000}"/>
    <cellStyle name="Input 12 26 2 2" xfId="19295" xr:uid="{00000000-0005-0000-0000-0000C64A0000}"/>
    <cellStyle name="Input 12 26 2 3" xfId="19296" xr:uid="{00000000-0005-0000-0000-0000C74A0000}"/>
    <cellStyle name="Input 12 26 2 4" xfId="19297" xr:uid="{00000000-0005-0000-0000-0000C84A0000}"/>
    <cellStyle name="Input 12 26 20" xfId="19298" xr:uid="{00000000-0005-0000-0000-0000C94A0000}"/>
    <cellStyle name="Input 12 26 20 2" xfId="19299" xr:uid="{00000000-0005-0000-0000-0000CA4A0000}"/>
    <cellStyle name="Input 12 26 20 3" xfId="19300" xr:uid="{00000000-0005-0000-0000-0000CB4A0000}"/>
    <cellStyle name="Input 12 26 20 4" xfId="19301" xr:uid="{00000000-0005-0000-0000-0000CC4A0000}"/>
    <cellStyle name="Input 12 26 21" xfId="19302" xr:uid="{00000000-0005-0000-0000-0000CD4A0000}"/>
    <cellStyle name="Input 12 26 22" xfId="19303" xr:uid="{00000000-0005-0000-0000-0000CE4A0000}"/>
    <cellStyle name="Input 12 26 3" xfId="19304" xr:uid="{00000000-0005-0000-0000-0000CF4A0000}"/>
    <cellStyle name="Input 12 26 3 2" xfId="19305" xr:uid="{00000000-0005-0000-0000-0000D04A0000}"/>
    <cellStyle name="Input 12 26 3 3" xfId="19306" xr:uid="{00000000-0005-0000-0000-0000D14A0000}"/>
    <cellStyle name="Input 12 26 3 4" xfId="19307" xr:uid="{00000000-0005-0000-0000-0000D24A0000}"/>
    <cellStyle name="Input 12 26 4" xfId="19308" xr:uid="{00000000-0005-0000-0000-0000D34A0000}"/>
    <cellStyle name="Input 12 26 4 2" xfId="19309" xr:uid="{00000000-0005-0000-0000-0000D44A0000}"/>
    <cellStyle name="Input 12 26 4 3" xfId="19310" xr:uid="{00000000-0005-0000-0000-0000D54A0000}"/>
    <cellStyle name="Input 12 26 4 4" xfId="19311" xr:uid="{00000000-0005-0000-0000-0000D64A0000}"/>
    <cellStyle name="Input 12 26 5" xfId="19312" xr:uid="{00000000-0005-0000-0000-0000D74A0000}"/>
    <cellStyle name="Input 12 26 5 2" xfId="19313" xr:uid="{00000000-0005-0000-0000-0000D84A0000}"/>
    <cellStyle name="Input 12 26 5 3" xfId="19314" xr:uid="{00000000-0005-0000-0000-0000D94A0000}"/>
    <cellStyle name="Input 12 26 5 4" xfId="19315" xr:uid="{00000000-0005-0000-0000-0000DA4A0000}"/>
    <cellStyle name="Input 12 26 6" xfId="19316" xr:uid="{00000000-0005-0000-0000-0000DB4A0000}"/>
    <cellStyle name="Input 12 26 6 2" xfId="19317" xr:uid="{00000000-0005-0000-0000-0000DC4A0000}"/>
    <cellStyle name="Input 12 26 6 3" xfId="19318" xr:uid="{00000000-0005-0000-0000-0000DD4A0000}"/>
    <cellStyle name="Input 12 26 6 4" xfId="19319" xr:uid="{00000000-0005-0000-0000-0000DE4A0000}"/>
    <cellStyle name="Input 12 26 7" xfId="19320" xr:uid="{00000000-0005-0000-0000-0000DF4A0000}"/>
    <cellStyle name="Input 12 26 7 2" xfId="19321" xr:uid="{00000000-0005-0000-0000-0000E04A0000}"/>
    <cellStyle name="Input 12 26 7 3" xfId="19322" xr:uid="{00000000-0005-0000-0000-0000E14A0000}"/>
    <cellStyle name="Input 12 26 7 4" xfId="19323" xr:uid="{00000000-0005-0000-0000-0000E24A0000}"/>
    <cellStyle name="Input 12 26 8" xfId="19324" xr:uid="{00000000-0005-0000-0000-0000E34A0000}"/>
    <cellStyle name="Input 12 26 8 2" xfId="19325" xr:uid="{00000000-0005-0000-0000-0000E44A0000}"/>
    <cellStyle name="Input 12 26 8 3" xfId="19326" xr:uid="{00000000-0005-0000-0000-0000E54A0000}"/>
    <cellStyle name="Input 12 26 8 4" xfId="19327" xr:uid="{00000000-0005-0000-0000-0000E64A0000}"/>
    <cellStyle name="Input 12 26 9" xfId="19328" xr:uid="{00000000-0005-0000-0000-0000E74A0000}"/>
    <cellStyle name="Input 12 26 9 2" xfId="19329" xr:uid="{00000000-0005-0000-0000-0000E84A0000}"/>
    <cellStyle name="Input 12 26 9 3" xfId="19330" xr:uid="{00000000-0005-0000-0000-0000E94A0000}"/>
    <cellStyle name="Input 12 26 9 4" xfId="19331" xr:uid="{00000000-0005-0000-0000-0000EA4A0000}"/>
    <cellStyle name="Input 12 27" xfId="19332" xr:uid="{00000000-0005-0000-0000-0000EB4A0000}"/>
    <cellStyle name="Input 12 27 10" xfId="19333" xr:uid="{00000000-0005-0000-0000-0000EC4A0000}"/>
    <cellStyle name="Input 12 27 10 2" xfId="19334" xr:uid="{00000000-0005-0000-0000-0000ED4A0000}"/>
    <cellStyle name="Input 12 27 10 3" xfId="19335" xr:uid="{00000000-0005-0000-0000-0000EE4A0000}"/>
    <cellStyle name="Input 12 27 10 4" xfId="19336" xr:uid="{00000000-0005-0000-0000-0000EF4A0000}"/>
    <cellStyle name="Input 12 27 11" xfId="19337" xr:uid="{00000000-0005-0000-0000-0000F04A0000}"/>
    <cellStyle name="Input 12 27 11 2" xfId="19338" xr:uid="{00000000-0005-0000-0000-0000F14A0000}"/>
    <cellStyle name="Input 12 27 11 3" xfId="19339" xr:uid="{00000000-0005-0000-0000-0000F24A0000}"/>
    <cellStyle name="Input 12 27 11 4" xfId="19340" xr:uid="{00000000-0005-0000-0000-0000F34A0000}"/>
    <cellStyle name="Input 12 27 12" xfId="19341" xr:uid="{00000000-0005-0000-0000-0000F44A0000}"/>
    <cellStyle name="Input 12 27 12 2" xfId="19342" xr:uid="{00000000-0005-0000-0000-0000F54A0000}"/>
    <cellStyle name="Input 12 27 12 3" xfId="19343" xr:uid="{00000000-0005-0000-0000-0000F64A0000}"/>
    <cellStyle name="Input 12 27 12 4" xfId="19344" xr:uid="{00000000-0005-0000-0000-0000F74A0000}"/>
    <cellStyle name="Input 12 27 13" xfId="19345" xr:uid="{00000000-0005-0000-0000-0000F84A0000}"/>
    <cellStyle name="Input 12 27 13 2" xfId="19346" xr:uid="{00000000-0005-0000-0000-0000F94A0000}"/>
    <cellStyle name="Input 12 27 13 3" xfId="19347" xr:uid="{00000000-0005-0000-0000-0000FA4A0000}"/>
    <cellStyle name="Input 12 27 13 4" xfId="19348" xr:uid="{00000000-0005-0000-0000-0000FB4A0000}"/>
    <cellStyle name="Input 12 27 14" xfId="19349" xr:uid="{00000000-0005-0000-0000-0000FC4A0000}"/>
    <cellStyle name="Input 12 27 14 2" xfId="19350" xr:uid="{00000000-0005-0000-0000-0000FD4A0000}"/>
    <cellStyle name="Input 12 27 14 3" xfId="19351" xr:uid="{00000000-0005-0000-0000-0000FE4A0000}"/>
    <cellStyle name="Input 12 27 14 4" xfId="19352" xr:uid="{00000000-0005-0000-0000-0000FF4A0000}"/>
    <cellStyle name="Input 12 27 15" xfId="19353" xr:uid="{00000000-0005-0000-0000-0000004B0000}"/>
    <cellStyle name="Input 12 27 15 2" xfId="19354" xr:uid="{00000000-0005-0000-0000-0000014B0000}"/>
    <cellStyle name="Input 12 27 15 3" xfId="19355" xr:uid="{00000000-0005-0000-0000-0000024B0000}"/>
    <cellStyle name="Input 12 27 15 4" xfId="19356" xr:uid="{00000000-0005-0000-0000-0000034B0000}"/>
    <cellStyle name="Input 12 27 16" xfId="19357" xr:uid="{00000000-0005-0000-0000-0000044B0000}"/>
    <cellStyle name="Input 12 27 16 2" xfId="19358" xr:uid="{00000000-0005-0000-0000-0000054B0000}"/>
    <cellStyle name="Input 12 27 16 3" xfId="19359" xr:uid="{00000000-0005-0000-0000-0000064B0000}"/>
    <cellStyle name="Input 12 27 16 4" xfId="19360" xr:uid="{00000000-0005-0000-0000-0000074B0000}"/>
    <cellStyle name="Input 12 27 17" xfId="19361" xr:uid="{00000000-0005-0000-0000-0000084B0000}"/>
    <cellStyle name="Input 12 27 17 2" xfId="19362" xr:uid="{00000000-0005-0000-0000-0000094B0000}"/>
    <cellStyle name="Input 12 27 17 3" xfId="19363" xr:uid="{00000000-0005-0000-0000-00000A4B0000}"/>
    <cellStyle name="Input 12 27 17 4" xfId="19364" xr:uid="{00000000-0005-0000-0000-00000B4B0000}"/>
    <cellStyle name="Input 12 27 18" xfId="19365" xr:uid="{00000000-0005-0000-0000-00000C4B0000}"/>
    <cellStyle name="Input 12 27 18 2" xfId="19366" xr:uid="{00000000-0005-0000-0000-00000D4B0000}"/>
    <cellStyle name="Input 12 27 18 3" xfId="19367" xr:uid="{00000000-0005-0000-0000-00000E4B0000}"/>
    <cellStyle name="Input 12 27 18 4" xfId="19368" xr:uid="{00000000-0005-0000-0000-00000F4B0000}"/>
    <cellStyle name="Input 12 27 19" xfId="19369" xr:uid="{00000000-0005-0000-0000-0000104B0000}"/>
    <cellStyle name="Input 12 27 19 2" xfId="19370" xr:uid="{00000000-0005-0000-0000-0000114B0000}"/>
    <cellStyle name="Input 12 27 19 3" xfId="19371" xr:uid="{00000000-0005-0000-0000-0000124B0000}"/>
    <cellStyle name="Input 12 27 19 4" xfId="19372" xr:uid="{00000000-0005-0000-0000-0000134B0000}"/>
    <cellStyle name="Input 12 27 2" xfId="19373" xr:uid="{00000000-0005-0000-0000-0000144B0000}"/>
    <cellStyle name="Input 12 27 2 2" xfId="19374" xr:uid="{00000000-0005-0000-0000-0000154B0000}"/>
    <cellStyle name="Input 12 27 2 3" xfId="19375" xr:uid="{00000000-0005-0000-0000-0000164B0000}"/>
    <cellStyle name="Input 12 27 2 4" xfId="19376" xr:uid="{00000000-0005-0000-0000-0000174B0000}"/>
    <cellStyle name="Input 12 27 20" xfId="19377" xr:uid="{00000000-0005-0000-0000-0000184B0000}"/>
    <cellStyle name="Input 12 27 20 2" xfId="19378" xr:uid="{00000000-0005-0000-0000-0000194B0000}"/>
    <cellStyle name="Input 12 27 20 3" xfId="19379" xr:uid="{00000000-0005-0000-0000-00001A4B0000}"/>
    <cellStyle name="Input 12 27 20 4" xfId="19380" xr:uid="{00000000-0005-0000-0000-00001B4B0000}"/>
    <cellStyle name="Input 12 27 21" xfId="19381" xr:uid="{00000000-0005-0000-0000-00001C4B0000}"/>
    <cellStyle name="Input 12 27 22" xfId="19382" xr:uid="{00000000-0005-0000-0000-00001D4B0000}"/>
    <cellStyle name="Input 12 27 3" xfId="19383" xr:uid="{00000000-0005-0000-0000-00001E4B0000}"/>
    <cellStyle name="Input 12 27 3 2" xfId="19384" xr:uid="{00000000-0005-0000-0000-00001F4B0000}"/>
    <cellStyle name="Input 12 27 3 3" xfId="19385" xr:uid="{00000000-0005-0000-0000-0000204B0000}"/>
    <cellStyle name="Input 12 27 3 4" xfId="19386" xr:uid="{00000000-0005-0000-0000-0000214B0000}"/>
    <cellStyle name="Input 12 27 4" xfId="19387" xr:uid="{00000000-0005-0000-0000-0000224B0000}"/>
    <cellStyle name="Input 12 27 4 2" xfId="19388" xr:uid="{00000000-0005-0000-0000-0000234B0000}"/>
    <cellStyle name="Input 12 27 4 3" xfId="19389" xr:uid="{00000000-0005-0000-0000-0000244B0000}"/>
    <cellStyle name="Input 12 27 4 4" xfId="19390" xr:uid="{00000000-0005-0000-0000-0000254B0000}"/>
    <cellStyle name="Input 12 27 5" xfId="19391" xr:uid="{00000000-0005-0000-0000-0000264B0000}"/>
    <cellStyle name="Input 12 27 5 2" xfId="19392" xr:uid="{00000000-0005-0000-0000-0000274B0000}"/>
    <cellStyle name="Input 12 27 5 3" xfId="19393" xr:uid="{00000000-0005-0000-0000-0000284B0000}"/>
    <cellStyle name="Input 12 27 5 4" xfId="19394" xr:uid="{00000000-0005-0000-0000-0000294B0000}"/>
    <cellStyle name="Input 12 27 6" xfId="19395" xr:uid="{00000000-0005-0000-0000-00002A4B0000}"/>
    <cellStyle name="Input 12 27 6 2" xfId="19396" xr:uid="{00000000-0005-0000-0000-00002B4B0000}"/>
    <cellStyle name="Input 12 27 6 3" xfId="19397" xr:uid="{00000000-0005-0000-0000-00002C4B0000}"/>
    <cellStyle name="Input 12 27 6 4" xfId="19398" xr:uid="{00000000-0005-0000-0000-00002D4B0000}"/>
    <cellStyle name="Input 12 27 7" xfId="19399" xr:uid="{00000000-0005-0000-0000-00002E4B0000}"/>
    <cellStyle name="Input 12 27 7 2" xfId="19400" xr:uid="{00000000-0005-0000-0000-00002F4B0000}"/>
    <cellStyle name="Input 12 27 7 3" xfId="19401" xr:uid="{00000000-0005-0000-0000-0000304B0000}"/>
    <cellStyle name="Input 12 27 7 4" xfId="19402" xr:uid="{00000000-0005-0000-0000-0000314B0000}"/>
    <cellStyle name="Input 12 27 8" xfId="19403" xr:uid="{00000000-0005-0000-0000-0000324B0000}"/>
    <cellStyle name="Input 12 27 8 2" xfId="19404" xr:uid="{00000000-0005-0000-0000-0000334B0000}"/>
    <cellStyle name="Input 12 27 8 3" xfId="19405" xr:uid="{00000000-0005-0000-0000-0000344B0000}"/>
    <cellStyle name="Input 12 27 8 4" xfId="19406" xr:uid="{00000000-0005-0000-0000-0000354B0000}"/>
    <cellStyle name="Input 12 27 9" xfId="19407" xr:uid="{00000000-0005-0000-0000-0000364B0000}"/>
    <cellStyle name="Input 12 27 9 2" xfId="19408" xr:uid="{00000000-0005-0000-0000-0000374B0000}"/>
    <cellStyle name="Input 12 27 9 3" xfId="19409" xr:uid="{00000000-0005-0000-0000-0000384B0000}"/>
    <cellStyle name="Input 12 27 9 4" xfId="19410" xr:uid="{00000000-0005-0000-0000-0000394B0000}"/>
    <cellStyle name="Input 12 28" xfId="19411" xr:uid="{00000000-0005-0000-0000-00003A4B0000}"/>
    <cellStyle name="Input 12 28 10" xfId="19412" xr:uid="{00000000-0005-0000-0000-00003B4B0000}"/>
    <cellStyle name="Input 12 28 10 2" xfId="19413" xr:uid="{00000000-0005-0000-0000-00003C4B0000}"/>
    <cellStyle name="Input 12 28 10 3" xfId="19414" xr:uid="{00000000-0005-0000-0000-00003D4B0000}"/>
    <cellStyle name="Input 12 28 10 4" xfId="19415" xr:uid="{00000000-0005-0000-0000-00003E4B0000}"/>
    <cellStyle name="Input 12 28 11" xfId="19416" xr:uid="{00000000-0005-0000-0000-00003F4B0000}"/>
    <cellStyle name="Input 12 28 11 2" xfId="19417" xr:uid="{00000000-0005-0000-0000-0000404B0000}"/>
    <cellStyle name="Input 12 28 11 3" xfId="19418" xr:uid="{00000000-0005-0000-0000-0000414B0000}"/>
    <cellStyle name="Input 12 28 11 4" xfId="19419" xr:uid="{00000000-0005-0000-0000-0000424B0000}"/>
    <cellStyle name="Input 12 28 12" xfId="19420" xr:uid="{00000000-0005-0000-0000-0000434B0000}"/>
    <cellStyle name="Input 12 28 12 2" xfId="19421" xr:uid="{00000000-0005-0000-0000-0000444B0000}"/>
    <cellStyle name="Input 12 28 12 3" xfId="19422" xr:uid="{00000000-0005-0000-0000-0000454B0000}"/>
    <cellStyle name="Input 12 28 12 4" xfId="19423" xr:uid="{00000000-0005-0000-0000-0000464B0000}"/>
    <cellStyle name="Input 12 28 13" xfId="19424" xr:uid="{00000000-0005-0000-0000-0000474B0000}"/>
    <cellStyle name="Input 12 28 13 2" xfId="19425" xr:uid="{00000000-0005-0000-0000-0000484B0000}"/>
    <cellStyle name="Input 12 28 13 3" xfId="19426" xr:uid="{00000000-0005-0000-0000-0000494B0000}"/>
    <cellStyle name="Input 12 28 13 4" xfId="19427" xr:uid="{00000000-0005-0000-0000-00004A4B0000}"/>
    <cellStyle name="Input 12 28 14" xfId="19428" xr:uid="{00000000-0005-0000-0000-00004B4B0000}"/>
    <cellStyle name="Input 12 28 14 2" xfId="19429" xr:uid="{00000000-0005-0000-0000-00004C4B0000}"/>
    <cellStyle name="Input 12 28 14 3" xfId="19430" xr:uid="{00000000-0005-0000-0000-00004D4B0000}"/>
    <cellStyle name="Input 12 28 14 4" xfId="19431" xr:uid="{00000000-0005-0000-0000-00004E4B0000}"/>
    <cellStyle name="Input 12 28 15" xfId="19432" xr:uid="{00000000-0005-0000-0000-00004F4B0000}"/>
    <cellStyle name="Input 12 28 15 2" xfId="19433" xr:uid="{00000000-0005-0000-0000-0000504B0000}"/>
    <cellStyle name="Input 12 28 15 3" xfId="19434" xr:uid="{00000000-0005-0000-0000-0000514B0000}"/>
    <cellStyle name="Input 12 28 15 4" xfId="19435" xr:uid="{00000000-0005-0000-0000-0000524B0000}"/>
    <cellStyle name="Input 12 28 16" xfId="19436" xr:uid="{00000000-0005-0000-0000-0000534B0000}"/>
    <cellStyle name="Input 12 28 16 2" xfId="19437" xr:uid="{00000000-0005-0000-0000-0000544B0000}"/>
    <cellStyle name="Input 12 28 16 3" xfId="19438" xr:uid="{00000000-0005-0000-0000-0000554B0000}"/>
    <cellStyle name="Input 12 28 16 4" xfId="19439" xr:uid="{00000000-0005-0000-0000-0000564B0000}"/>
    <cellStyle name="Input 12 28 17" xfId="19440" xr:uid="{00000000-0005-0000-0000-0000574B0000}"/>
    <cellStyle name="Input 12 28 17 2" xfId="19441" xr:uid="{00000000-0005-0000-0000-0000584B0000}"/>
    <cellStyle name="Input 12 28 17 3" xfId="19442" xr:uid="{00000000-0005-0000-0000-0000594B0000}"/>
    <cellStyle name="Input 12 28 17 4" xfId="19443" xr:uid="{00000000-0005-0000-0000-00005A4B0000}"/>
    <cellStyle name="Input 12 28 18" xfId="19444" xr:uid="{00000000-0005-0000-0000-00005B4B0000}"/>
    <cellStyle name="Input 12 28 18 2" xfId="19445" xr:uid="{00000000-0005-0000-0000-00005C4B0000}"/>
    <cellStyle name="Input 12 28 18 3" xfId="19446" xr:uid="{00000000-0005-0000-0000-00005D4B0000}"/>
    <cellStyle name="Input 12 28 18 4" xfId="19447" xr:uid="{00000000-0005-0000-0000-00005E4B0000}"/>
    <cellStyle name="Input 12 28 19" xfId="19448" xr:uid="{00000000-0005-0000-0000-00005F4B0000}"/>
    <cellStyle name="Input 12 28 19 2" xfId="19449" xr:uid="{00000000-0005-0000-0000-0000604B0000}"/>
    <cellStyle name="Input 12 28 19 3" xfId="19450" xr:uid="{00000000-0005-0000-0000-0000614B0000}"/>
    <cellStyle name="Input 12 28 19 4" xfId="19451" xr:uid="{00000000-0005-0000-0000-0000624B0000}"/>
    <cellStyle name="Input 12 28 2" xfId="19452" xr:uid="{00000000-0005-0000-0000-0000634B0000}"/>
    <cellStyle name="Input 12 28 2 2" xfId="19453" xr:uid="{00000000-0005-0000-0000-0000644B0000}"/>
    <cellStyle name="Input 12 28 2 3" xfId="19454" xr:uid="{00000000-0005-0000-0000-0000654B0000}"/>
    <cellStyle name="Input 12 28 2 4" xfId="19455" xr:uid="{00000000-0005-0000-0000-0000664B0000}"/>
    <cellStyle name="Input 12 28 20" xfId="19456" xr:uid="{00000000-0005-0000-0000-0000674B0000}"/>
    <cellStyle name="Input 12 28 20 2" xfId="19457" xr:uid="{00000000-0005-0000-0000-0000684B0000}"/>
    <cellStyle name="Input 12 28 20 3" xfId="19458" xr:uid="{00000000-0005-0000-0000-0000694B0000}"/>
    <cellStyle name="Input 12 28 20 4" xfId="19459" xr:uid="{00000000-0005-0000-0000-00006A4B0000}"/>
    <cellStyle name="Input 12 28 21" xfId="19460" xr:uid="{00000000-0005-0000-0000-00006B4B0000}"/>
    <cellStyle name="Input 12 28 22" xfId="19461" xr:uid="{00000000-0005-0000-0000-00006C4B0000}"/>
    <cellStyle name="Input 12 28 3" xfId="19462" xr:uid="{00000000-0005-0000-0000-00006D4B0000}"/>
    <cellStyle name="Input 12 28 3 2" xfId="19463" xr:uid="{00000000-0005-0000-0000-00006E4B0000}"/>
    <cellStyle name="Input 12 28 3 3" xfId="19464" xr:uid="{00000000-0005-0000-0000-00006F4B0000}"/>
    <cellStyle name="Input 12 28 3 4" xfId="19465" xr:uid="{00000000-0005-0000-0000-0000704B0000}"/>
    <cellStyle name="Input 12 28 4" xfId="19466" xr:uid="{00000000-0005-0000-0000-0000714B0000}"/>
    <cellStyle name="Input 12 28 4 2" xfId="19467" xr:uid="{00000000-0005-0000-0000-0000724B0000}"/>
    <cellStyle name="Input 12 28 4 3" xfId="19468" xr:uid="{00000000-0005-0000-0000-0000734B0000}"/>
    <cellStyle name="Input 12 28 4 4" xfId="19469" xr:uid="{00000000-0005-0000-0000-0000744B0000}"/>
    <cellStyle name="Input 12 28 5" xfId="19470" xr:uid="{00000000-0005-0000-0000-0000754B0000}"/>
    <cellStyle name="Input 12 28 5 2" xfId="19471" xr:uid="{00000000-0005-0000-0000-0000764B0000}"/>
    <cellStyle name="Input 12 28 5 3" xfId="19472" xr:uid="{00000000-0005-0000-0000-0000774B0000}"/>
    <cellStyle name="Input 12 28 5 4" xfId="19473" xr:uid="{00000000-0005-0000-0000-0000784B0000}"/>
    <cellStyle name="Input 12 28 6" xfId="19474" xr:uid="{00000000-0005-0000-0000-0000794B0000}"/>
    <cellStyle name="Input 12 28 6 2" xfId="19475" xr:uid="{00000000-0005-0000-0000-00007A4B0000}"/>
    <cellStyle name="Input 12 28 6 3" xfId="19476" xr:uid="{00000000-0005-0000-0000-00007B4B0000}"/>
    <cellStyle name="Input 12 28 6 4" xfId="19477" xr:uid="{00000000-0005-0000-0000-00007C4B0000}"/>
    <cellStyle name="Input 12 28 7" xfId="19478" xr:uid="{00000000-0005-0000-0000-00007D4B0000}"/>
    <cellStyle name="Input 12 28 7 2" xfId="19479" xr:uid="{00000000-0005-0000-0000-00007E4B0000}"/>
    <cellStyle name="Input 12 28 7 3" xfId="19480" xr:uid="{00000000-0005-0000-0000-00007F4B0000}"/>
    <cellStyle name="Input 12 28 7 4" xfId="19481" xr:uid="{00000000-0005-0000-0000-0000804B0000}"/>
    <cellStyle name="Input 12 28 8" xfId="19482" xr:uid="{00000000-0005-0000-0000-0000814B0000}"/>
    <cellStyle name="Input 12 28 8 2" xfId="19483" xr:uid="{00000000-0005-0000-0000-0000824B0000}"/>
    <cellStyle name="Input 12 28 8 3" xfId="19484" xr:uid="{00000000-0005-0000-0000-0000834B0000}"/>
    <cellStyle name="Input 12 28 8 4" xfId="19485" xr:uid="{00000000-0005-0000-0000-0000844B0000}"/>
    <cellStyle name="Input 12 28 9" xfId="19486" xr:uid="{00000000-0005-0000-0000-0000854B0000}"/>
    <cellStyle name="Input 12 28 9 2" xfId="19487" xr:uid="{00000000-0005-0000-0000-0000864B0000}"/>
    <cellStyle name="Input 12 28 9 3" xfId="19488" xr:uid="{00000000-0005-0000-0000-0000874B0000}"/>
    <cellStyle name="Input 12 28 9 4" xfId="19489" xr:uid="{00000000-0005-0000-0000-0000884B0000}"/>
    <cellStyle name="Input 12 29" xfId="19490" xr:uid="{00000000-0005-0000-0000-0000894B0000}"/>
    <cellStyle name="Input 12 29 10" xfId="19491" xr:uid="{00000000-0005-0000-0000-00008A4B0000}"/>
    <cellStyle name="Input 12 29 10 2" xfId="19492" xr:uid="{00000000-0005-0000-0000-00008B4B0000}"/>
    <cellStyle name="Input 12 29 10 3" xfId="19493" xr:uid="{00000000-0005-0000-0000-00008C4B0000}"/>
    <cellStyle name="Input 12 29 10 4" xfId="19494" xr:uid="{00000000-0005-0000-0000-00008D4B0000}"/>
    <cellStyle name="Input 12 29 11" xfId="19495" xr:uid="{00000000-0005-0000-0000-00008E4B0000}"/>
    <cellStyle name="Input 12 29 11 2" xfId="19496" xr:uid="{00000000-0005-0000-0000-00008F4B0000}"/>
    <cellStyle name="Input 12 29 11 3" xfId="19497" xr:uid="{00000000-0005-0000-0000-0000904B0000}"/>
    <cellStyle name="Input 12 29 11 4" xfId="19498" xr:uid="{00000000-0005-0000-0000-0000914B0000}"/>
    <cellStyle name="Input 12 29 12" xfId="19499" xr:uid="{00000000-0005-0000-0000-0000924B0000}"/>
    <cellStyle name="Input 12 29 12 2" xfId="19500" xr:uid="{00000000-0005-0000-0000-0000934B0000}"/>
    <cellStyle name="Input 12 29 12 3" xfId="19501" xr:uid="{00000000-0005-0000-0000-0000944B0000}"/>
    <cellStyle name="Input 12 29 12 4" xfId="19502" xr:uid="{00000000-0005-0000-0000-0000954B0000}"/>
    <cellStyle name="Input 12 29 13" xfId="19503" xr:uid="{00000000-0005-0000-0000-0000964B0000}"/>
    <cellStyle name="Input 12 29 13 2" xfId="19504" xr:uid="{00000000-0005-0000-0000-0000974B0000}"/>
    <cellStyle name="Input 12 29 13 3" xfId="19505" xr:uid="{00000000-0005-0000-0000-0000984B0000}"/>
    <cellStyle name="Input 12 29 13 4" xfId="19506" xr:uid="{00000000-0005-0000-0000-0000994B0000}"/>
    <cellStyle name="Input 12 29 14" xfId="19507" xr:uid="{00000000-0005-0000-0000-00009A4B0000}"/>
    <cellStyle name="Input 12 29 14 2" xfId="19508" xr:uid="{00000000-0005-0000-0000-00009B4B0000}"/>
    <cellStyle name="Input 12 29 14 3" xfId="19509" xr:uid="{00000000-0005-0000-0000-00009C4B0000}"/>
    <cellStyle name="Input 12 29 14 4" xfId="19510" xr:uid="{00000000-0005-0000-0000-00009D4B0000}"/>
    <cellStyle name="Input 12 29 15" xfId="19511" xr:uid="{00000000-0005-0000-0000-00009E4B0000}"/>
    <cellStyle name="Input 12 29 15 2" xfId="19512" xr:uid="{00000000-0005-0000-0000-00009F4B0000}"/>
    <cellStyle name="Input 12 29 15 3" xfId="19513" xr:uid="{00000000-0005-0000-0000-0000A04B0000}"/>
    <cellStyle name="Input 12 29 15 4" xfId="19514" xr:uid="{00000000-0005-0000-0000-0000A14B0000}"/>
    <cellStyle name="Input 12 29 16" xfId="19515" xr:uid="{00000000-0005-0000-0000-0000A24B0000}"/>
    <cellStyle name="Input 12 29 16 2" xfId="19516" xr:uid="{00000000-0005-0000-0000-0000A34B0000}"/>
    <cellStyle name="Input 12 29 16 3" xfId="19517" xr:uid="{00000000-0005-0000-0000-0000A44B0000}"/>
    <cellStyle name="Input 12 29 16 4" xfId="19518" xr:uid="{00000000-0005-0000-0000-0000A54B0000}"/>
    <cellStyle name="Input 12 29 17" xfId="19519" xr:uid="{00000000-0005-0000-0000-0000A64B0000}"/>
    <cellStyle name="Input 12 29 17 2" xfId="19520" xr:uid="{00000000-0005-0000-0000-0000A74B0000}"/>
    <cellStyle name="Input 12 29 17 3" xfId="19521" xr:uid="{00000000-0005-0000-0000-0000A84B0000}"/>
    <cellStyle name="Input 12 29 17 4" xfId="19522" xr:uid="{00000000-0005-0000-0000-0000A94B0000}"/>
    <cellStyle name="Input 12 29 18" xfId="19523" xr:uid="{00000000-0005-0000-0000-0000AA4B0000}"/>
    <cellStyle name="Input 12 29 18 2" xfId="19524" xr:uid="{00000000-0005-0000-0000-0000AB4B0000}"/>
    <cellStyle name="Input 12 29 18 3" xfId="19525" xr:uid="{00000000-0005-0000-0000-0000AC4B0000}"/>
    <cellStyle name="Input 12 29 18 4" xfId="19526" xr:uid="{00000000-0005-0000-0000-0000AD4B0000}"/>
    <cellStyle name="Input 12 29 19" xfId="19527" xr:uid="{00000000-0005-0000-0000-0000AE4B0000}"/>
    <cellStyle name="Input 12 29 19 2" xfId="19528" xr:uid="{00000000-0005-0000-0000-0000AF4B0000}"/>
    <cellStyle name="Input 12 29 19 3" xfId="19529" xr:uid="{00000000-0005-0000-0000-0000B04B0000}"/>
    <cellStyle name="Input 12 29 19 4" xfId="19530" xr:uid="{00000000-0005-0000-0000-0000B14B0000}"/>
    <cellStyle name="Input 12 29 2" xfId="19531" xr:uid="{00000000-0005-0000-0000-0000B24B0000}"/>
    <cellStyle name="Input 12 29 2 2" xfId="19532" xr:uid="{00000000-0005-0000-0000-0000B34B0000}"/>
    <cellStyle name="Input 12 29 2 3" xfId="19533" xr:uid="{00000000-0005-0000-0000-0000B44B0000}"/>
    <cellStyle name="Input 12 29 2 4" xfId="19534" xr:uid="{00000000-0005-0000-0000-0000B54B0000}"/>
    <cellStyle name="Input 12 29 20" xfId="19535" xr:uid="{00000000-0005-0000-0000-0000B64B0000}"/>
    <cellStyle name="Input 12 29 20 2" xfId="19536" xr:uid="{00000000-0005-0000-0000-0000B74B0000}"/>
    <cellStyle name="Input 12 29 20 3" xfId="19537" xr:uid="{00000000-0005-0000-0000-0000B84B0000}"/>
    <cellStyle name="Input 12 29 20 4" xfId="19538" xr:uid="{00000000-0005-0000-0000-0000B94B0000}"/>
    <cellStyle name="Input 12 29 21" xfId="19539" xr:uid="{00000000-0005-0000-0000-0000BA4B0000}"/>
    <cellStyle name="Input 12 29 22" xfId="19540" xr:uid="{00000000-0005-0000-0000-0000BB4B0000}"/>
    <cellStyle name="Input 12 29 3" xfId="19541" xr:uid="{00000000-0005-0000-0000-0000BC4B0000}"/>
    <cellStyle name="Input 12 29 3 2" xfId="19542" xr:uid="{00000000-0005-0000-0000-0000BD4B0000}"/>
    <cellStyle name="Input 12 29 3 3" xfId="19543" xr:uid="{00000000-0005-0000-0000-0000BE4B0000}"/>
    <cellStyle name="Input 12 29 3 4" xfId="19544" xr:uid="{00000000-0005-0000-0000-0000BF4B0000}"/>
    <cellStyle name="Input 12 29 4" xfId="19545" xr:uid="{00000000-0005-0000-0000-0000C04B0000}"/>
    <cellStyle name="Input 12 29 4 2" xfId="19546" xr:uid="{00000000-0005-0000-0000-0000C14B0000}"/>
    <cellStyle name="Input 12 29 4 3" xfId="19547" xr:uid="{00000000-0005-0000-0000-0000C24B0000}"/>
    <cellStyle name="Input 12 29 4 4" xfId="19548" xr:uid="{00000000-0005-0000-0000-0000C34B0000}"/>
    <cellStyle name="Input 12 29 5" xfId="19549" xr:uid="{00000000-0005-0000-0000-0000C44B0000}"/>
    <cellStyle name="Input 12 29 5 2" xfId="19550" xr:uid="{00000000-0005-0000-0000-0000C54B0000}"/>
    <cellStyle name="Input 12 29 5 3" xfId="19551" xr:uid="{00000000-0005-0000-0000-0000C64B0000}"/>
    <cellStyle name="Input 12 29 5 4" xfId="19552" xr:uid="{00000000-0005-0000-0000-0000C74B0000}"/>
    <cellStyle name="Input 12 29 6" xfId="19553" xr:uid="{00000000-0005-0000-0000-0000C84B0000}"/>
    <cellStyle name="Input 12 29 6 2" xfId="19554" xr:uid="{00000000-0005-0000-0000-0000C94B0000}"/>
    <cellStyle name="Input 12 29 6 3" xfId="19555" xr:uid="{00000000-0005-0000-0000-0000CA4B0000}"/>
    <cellStyle name="Input 12 29 6 4" xfId="19556" xr:uid="{00000000-0005-0000-0000-0000CB4B0000}"/>
    <cellStyle name="Input 12 29 7" xfId="19557" xr:uid="{00000000-0005-0000-0000-0000CC4B0000}"/>
    <cellStyle name="Input 12 29 7 2" xfId="19558" xr:uid="{00000000-0005-0000-0000-0000CD4B0000}"/>
    <cellStyle name="Input 12 29 7 3" xfId="19559" xr:uid="{00000000-0005-0000-0000-0000CE4B0000}"/>
    <cellStyle name="Input 12 29 7 4" xfId="19560" xr:uid="{00000000-0005-0000-0000-0000CF4B0000}"/>
    <cellStyle name="Input 12 29 8" xfId="19561" xr:uid="{00000000-0005-0000-0000-0000D04B0000}"/>
    <cellStyle name="Input 12 29 8 2" xfId="19562" xr:uid="{00000000-0005-0000-0000-0000D14B0000}"/>
    <cellStyle name="Input 12 29 8 3" xfId="19563" xr:uid="{00000000-0005-0000-0000-0000D24B0000}"/>
    <cellStyle name="Input 12 29 8 4" xfId="19564" xr:uid="{00000000-0005-0000-0000-0000D34B0000}"/>
    <cellStyle name="Input 12 29 9" xfId="19565" xr:uid="{00000000-0005-0000-0000-0000D44B0000}"/>
    <cellStyle name="Input 12 29 9 2" xfId="19566" xr:uid="{00000000-0005-0000-0000-0000D54B0000}"/>
    <cellStyle name="Input 12 29 9 3" xfId="19567" xr:uid="{00000000-0005-0000-0000-0000D64B0000}"/>
    <cellStyle name="Input 12 29 9 4" xfId="19568" xr:uid="{00000000-0005-0000-0000-0000D74B0000}"/>
    <cellStyle name="Input 12 3" xfId="19569" xr:uid="{00000000-0005-0000-0000-0000D84B0000}"/>
    <cellStyle name="Input 12 3 10" xfId="19570" xr:uid="{00000000-0005-0000-0000-0000D94B0000}"/>
    <cellStyle name="Input 12 3 10 2" xfId="19571" xr:uid="{00000000-0005-0000-0000-0000DA4B0000}"/>
    <cellStyle name="Input 12 3 10 3" xfId="19572" xr:uid="{00000000-0005-0000-0000-0000DB4B0000}"/>
    <cellStyle name="Input 12 3 10 4" xfId="19573" xr:uid="{00000000-0005-0000-0000-0000DC4B0000}"/>
    <cellStyle name="Input 12 3 11" xfId="19574" xr:uid="{00000000-0005-0000-0000-0000DD4B0000}"/>
    <cellStyle name="Input 12 3 11 2" xfId="19575" xr:uid="{00000000-0005-0000-0000-0000DE4B0000}"/>
    <cellStyle name="Input 12 3 11 3" xfId="19576" xr:uid="{00000000-0005-0000-0000-0000DF4B0000}"/>
    <cellStyle name="Input 12 3 11 4" xfId="19577" xr:uid="{00000000-0005-0000-0000-0000E04B0000}"/>
    <cellStyle name="Input 12 3 12" xfId="19578" xr:uid="{00000000-0005-0000-0000-0000E14B0000}"/>
    <cellStyle name="Input 12 3 12 2" xfId="19579" xr:uid="{00000000-0005-0000-0000-0000E24B0000}"/>
    <cellStyle name="Input 12 3 12 3" xfId="19580" xr:uid="{00000000-0005-0000-0000-0000E34B0000}"/>
    <cellStyle name="Input 12 3 12 4" xfId="19581" xr:uid="{00000000-0005-0000-0000-0000E44B0000}"/>
    <cellStyle name="Input 12 3 13" xfId="19582" xr:uid="{00000000-0005-0000-0000-0000E54B0000}"/>
    <cellStyle name="Input 12 3 13 2" xfId="19583" xr:uid="{00000000-0005-0000-0000-0000E64B0000}"/>
    <cellStyle name="Input 12 3 13 3" xfId="19584" xr:uid="{00000000-0005-0000-0000-0000E74B0000}"/>
    <cellStyle name="Input 12 3 13 4" xfId="19585" xr:uid="{00000000-0005-0000-0000-0000E84B0000}"/>
    <cellStyle name="Input 12 3 14" xfId="19586" xr:uid="{00000000-0005-0000-0000-0000E94B0000}"/>
    <cellStyle name="Input 12 3 14 2" xfId="19587" xr:uid="{00000000-0005-0000-0000-0000EA4B0000}"/>
    <cellStyle name="Input 12 3 14 3" xfId="19588" xr:uid="{00000000-0005-0000-0000-0000EB4B0000}"/>
    <cellStyle name="Input 12 3 14 4" xfId="19589" xr:uid="{00000000-0005-0000-0000-0000EC4B0000}"/>
    <cellStyle name="Input 12 3 15" xfId="19590" xr:uid="{00000000-0005-0000-0000-0000ED4B0000}"/>
    <cellStyle name="Input 12 3 15 2" xfId="19591" xr:uid="{00000000-0005-0000-0000-0000EE4B0000}"/>
    <cellStyle name="Input 12 3 15 3" xfId="19592" xr:uid="{00000000-0005-0000-0000-0000EF4B0000}"/>
    <cellStyle name="Input 12 3 15 4" xfId="19593" xr:uid="{00000000-0005-0000-0000-0000F04B0000}"/>
    <cellStyle name="Input 12 3 16" xfId="19594" xr:uid="{00000000-0005-0000-0000-0000F14B0000}"/>
    <cellStyle name="Input 12 3 16 2" xfId="19595" xr:uid="{00000000-0005-0000-0000-0000F24B0000}"/>
    <cellStyle name="Input 12 3 16 3" xfId="19596" xr:uid="{00000000-0005-0000-0000-0000F34B0000}"/>
    <cellStyle name="Input 12 3 16 4" xfId="19597" xr:uid="{00000000-0005-0000-0000-0000F44B0000}"/>
    <cellStyle name="Input 12 3 17" xfId="19598" xr:uid="{00000000-0005-0000-0000-0000F54B0000}"/>
    <cellStyle name="Input 12 3 17 2" xfId="19599" xr:uid="{00000000-0005-0000-0000-0000F64B0000}"/>
    <cellStyle name="Input 12 3 17 3" xfId="19600" xr:uid="{00000000-0005-0000-0000-0000F74B0000}"/>
    <cellStyle name="Input 12 3 17 4" xfId="19601" xr:uid="{00000000-0005-0000-0000-0000F84B0000}"/>
    <cellStyle name="Input 12 3 18" xfId="19602" xr:uid="{00000000-0005-0000-0000-0000F94B0000}"/>
    <cellStyle name="Input 12 3 18 2" xfId="19603" xr:uid="{00000000-0005-0000-0000-0000FA4B0000}"/>
    <cellStyle name="Input 12 3 18 3" xfId="19604" xr:uid="{00000000-0005-0000-0000-0000FB4B0000}"/>
    <cellStyle name="Input 12 3 18 4" xfId="19605" xr:uid="{00000000-0005-0000-0000-0000FC4B0000}"/>
    <cellStyle name="Input 12 3 19" xfId="19606" xr:uid="{00000000-0005-0000-0000-0000FD4B0000}"/>
    <cellStyle name="Input 12 3 19 2" xfId="19607" xr:uid="{00000000-0005-0000-0000-0000FE4B0000}"/>
    <cellStyle name="Input 12 3 19 3" xfId="19608" xr:uid="{00000000-0005-0000-0000-0000FF4B0000}"/>
    <cellStyle name="Input 12 3 19 4" xfId="19609" xr:uid="{00000000-0005-0000-0000-0000004C0000}"/>
    <cellStyle name="Input 12 3 2" xfId="19610" xr:uid="{00000000-0005-0000-0000-0000014C0000}"/>
    <cellStyle name="Input 12 3 2 2" xfId="19611" xr:uid="{00000000-0005-0000-0000-0000024C0000}"/>
    <cellStyle name="Input 12 3 2 3" xfId="19612" xr:uid="{00000000-0005-0000-0000-0000034C0000}"/>
    <cellStyle name="Input 12 3 2 4" xfId="19613" xr:uid="{00000000-0005-0000-0000-0000044C0000}"/>
    <cellStyle name="Input 12 3 20" xfId="19614" xr:uid="{00000000-0005-0000-0000-0000054C0000}"/>
    <cellStyle name="Input 12 3 20 2" xfId="19615" xr:uid="{00000000-0005-0000-0000-0000064C0000}"/>
    <cellStyle name="Input 12 3 20 3" xfId="19616" xr:uid="{00000000-0005-0000-0000-0000074C0000}"/>
    <cellStyle name="Input 12 3 20 4" xfId="19617" xr:uid="{00000000-0005-0000-0000-0000084C0000}"/>
    <cellStyle name="Input 12 3 21" xfId="19618" xr:uid="{00000000-0005-0000-0000-0000094C0000}"/>
    <cellStyle name="Input 12 3 22" xfId="19619" xr:uid="{00000000-0005-0000-0000-00000A4C0000}"/>
    <cellStyle name="Input 12 3 3" xfId="19620" xr:uid="{00000000-0005-0000-0000-00000B4C0000}"/>
    <cellStyle name="Input 12 3 3 2" xfId="19621" xr:uid="{00000000-0005-0000-0000-00000C4C0000}"/>
    <cellStyle name="Input 12 3 3 3" xfId="19622" xr:uid="{00000000-0005-0000-0000-00000D4C0000}"/>
    <cellStyle name="Input 12 3 3 4" xfId="19623" xr:uid="{00000000-0005-0000-0000-00000E4C0000}"/>
    <cellStyle name="Input 12 3 4" xfId="19624" xr:uid="{00000000-0005-0000-0000-00000F4C0000}"/>
    <cellStyle name="Input 12 3 4 2" xfId="19625" xr:uid="{00000000-0005-0000-0000-0000104C0000}"/>
    <cellStyle name="Input 12 3 4 3" xfId="19626" xr:uid="{00000000-0005-0000-0000-0000114C0000}"/>
    <cellStyle name="Input 12 3 4 4" xfId="19627" xr:uid="{00000000-0005-0000-0000-0000124C0000}"/>
    <cellStyle name="Input 12 3 5" xfId="19628" xr:uid="{00000000-0005-0000-0000-0000134C0000}"/>
    <cellStyle name="Input 12 3 5 2" xfId="19629" xr:uid="{00000000-0005-0000-0000-0000144C0000}"/>
    <cellStyle name="Input 12 3 5 3" xfId="19630" xr:uid="{00000000-0005-0000-0000-0000154C0000}"/>
    <cellStyle name="Input 12 3 5 4" xfId="19631" xr:uid="{00000000-0005-0000-0000-0000164C0000}"/>
    <cellStyle name="Input 12 3 6" xfId="19632" xr:uid="{00000000-0005-0000-0000-0000174C0000}"/>
    <cellStyle name="Input 12 3 6 2" xfId="19633" xr:uid="{00000000-0005-0000-0000-0000184C0000}"/>
    <cellStyle name="Input 12 3 6 3" xfId="19634" xr:uid="{00000000-0005-0000-0000-0000194C0000}"/>
    <cellStyle name="Input 12 3 6 4" xfId="19635" xr:uid="{00000000-0005-0000-0000-00001A4C0000}"/>
    <cellStyle name="Input 12 3 7" xfId="19636" xr:uid="{00000000-0005-0000-0000-00001B4C0000}"/>
    <cellStyle name="Input 12 3 7 2" xfId="19637" xr:uid="{00000000-0005-0000-0000-00001C4C0000}"/>
    <cellStyle name="Input 12 3 7 3" xfId="19638" xr:uid="{00000000-0005-0000-0000-00001D4C0000}"/>
    <cellStyle name="Input 12 3 7 4" xfId="19639" xr:uid="{00000000-0005-0000-0000-00001E4C0000}"/>
    <cellStyle name="Input 12 3 8" xfId="19640" xr:uid="{00000000-0005-0000-0000-00001F4C0000}"/>
    <cellStyle name="Input 12 3 8 2" xfId="19641" xr:uid="{00000000-0005-0000-0000-0000204C0000}"/>
    <cellStyle name="Input 12 3 8 3" xfId="19642" xr:uid="{00000000-0005-0000-0000-0000214C0000}"/>
    <cellStyle name="Input 12 3 8 4" xfId="19643" xr:uid="{00000000-0005-0000-0000-0000224C0000}"/>
    <cellStyle name="Input 12 3 9" xfId="19644" xr:uid="{00000000-0005-0000-0000-0000234C0000}"/>
    <cellStyle name="Input 12 3 9 2" xfId="19645" xr:uid="{00000000-0005-0000-0000-0000244C0000}"/>
    <cellStyle name="Input 12 3 9 3" xfId="19646" xr:uid="{00000000-0005-0000-0000-0000254C0000}"/>
    <cellStyle name="Input 12 3 9 4" xfId="19647" xr:uid="{00000000-0005-0000-0000-0000264C0000}"/>
    <cellStyle name="Input 12 30" xfId="19648" xr:uid="{00000000-0005-0000-0000-0000274C0000}"/>
    <cellStyle name="Input 12 30 10" xfId="19649" xr:uid="{00000000-0005-0000-0000-0000284C0000}"/>
    <cellStyle name="Input 12 30 10 2" xfId="19650" xr:uid="{00000000-0005-0000-0000-0000294C0000}"/>
    <cellStyle name="Input 12 30 10 3" xfId="19651" xr:uid="{00000000-0005-0000-0000-00002A4C0000}"/>
    <cellStyle name="Input 12 30 10 4" xfId="19652" xr:uid="{00000000-0005-0000-0000-00002B4C0000}"/>
    <cellStyle name="Input 12 30 11" xfId="19653" xr:uid="{00000000-0005-0000-0000-00002C4C0000}"/>
    <cellStyle name="Input 12 30 11 2" xfId="19654" xr:uid="{00000000-0005-0000-0000-00002D4C0000}"/>
    <cellStyle name="Input 12 30 11 3" xfId="19655" xr:uid="{00000000-0005-0000-0000-00002E4C0000}"/>
    <cellStyle name="Input 12 30 11 4" xfId="19656" xr:uid="{00000000-0005-0000-0000-00002F4C0000}"/>
    <cellStyle name="Input 12 30 12" xfId="19657" xr:uid="{00000000-0005-0000-0000-0000304C0000}"/>
    <cellStyle name="Input 12 30 12 2" xfId="19658" xr:uid="{00000000-0005-0000-0000-0000314C0000}"/>
    <cellStyle name="Input 12 30 12 3" xfId="19659" xr:uid="{00000000-0005-0000-0000-0000324C0000}"/>
    <cellStyle name="Input 12 30 12 4" xfId="19660" xr:uid="{00000000-0005-0000-0000-0000334C0000}"/>
    <cellStyle name="Input 12 30 13" xfId="19661" xr:uid="{00000000-0005-0000-0000-0000344C0000}"/>
    <cellStyle name="Input 12 30 13 2" xfId="19662" xr:uid="{00000000-0005-0000-0000-0000354C0000}"/>
    <cellStyle name="Input 12 30 13 3" xfId="19663" xr:uid="{00000000-0005-0000-0000-0000364C0000}"/>
    <cellStyle name="Input 12 30 13 4" xfId="19664" xr:uid="{00000000-0005-0000-0000-0000374C0000}"/>
    <cellStyle name="Input 12 30 14" xfId="19665" xr:uid="{00000000-0005-0000-0000-0000384C0000}"/>
    <cellStyle name="Input 12 30 14 2" xfId="19666" xr:uid="{00000000-0005-0000-0000-0000394C0000}"/>
    <cellStyle name="Input 12 30 14 3" xfId="19667" xr:uid="{00000000-0005-0000-0000-00003A4C0000}"/>
    <cellStyle name="Input 12 30 14 4" xfId="19668" xr:uid="{00000000-0005-0000-0000-00003B4C0000}"/>
    <cellStyle name="Input 12 30 15" xfId="19669" xr:uid="{00000000-0005-0000-0000-00003C4C0000}"/>
    <cellStyle name="Input 12 30 15 2" xfId="19670" xr:uid="{00000000-0005-0000-0000-00003D4C0000}"/>
    <cellStyle name="Input 12 30 15 3" xfId="19671" xr:uid="{00000000-0005-0000-0000-00003E4C0000}"/>
    <cellStyle name="Input 12 30 15 4" xfId="19672" xr:uid="{00000000-0005-0000-0000-00003F4C0000}"/>
    <cellStyle name="Input 12 30 16" xfId="19673" xr:uid="{00000000-0005-0000-0000-0000404C0000}"/>
    <cellStyle name="Input 12 30 16 2" xfId="19674" xr:uid="{00000000-0005-0000-0000-0000414C0000}"/>
    <cellStyle name="Input 12 30 16 3" xfId="19675" xr:uid="{00000000-0005-0000-0000-0000424C0000}"/>
    <cellStyle name="Input 12 30 16 4" xfId="19676" xr:uid="{00000000-0005-0000-0000-0000434C0000}"/>
    <cellStyle name="Input 12 30 17" xfId="19677" xr:uid="{00000000-0005-0000-0000-0000444C0000}"/>
    <cellStyle name="Input 12 30 17 2" xfId="19678" xr:uid="{00000000-0005-0000-0000-0000454C0000}"/>
    <cellStyle name="Input 12 30 17 3" xfId="19679" xr:uid="{00000000-0005-0000-0000-0000464C0000}"/>
    <cellStyle name="Input 12 30 17 4" xfId="19680" xr:uid="{00000000-0005-0000-0000-0000474C0000}"/>
    <cellStyle name="Input 12 30 18" xfId="19681" xr:uid="{00000000-0005-0000-0000-0000484C0000}"/>
    <cellStyle name="Input 12 30 18 2" xfId="19682" xr:uid="{00000000-0005-0000-0000-0000494C0000}"/>
    <cellStyle name="Input 12 30 18 3" xfId="19683" xr:uid="{00000000-0005-0000-0000-00004A4C0000}"/>
    <cellStyle name="Input 12 30 18 4" xfId="19684" xr:uid="{00000000-0005-0000-0000-00004B4C0000}"/>
    <cellStyle name="Input 12 30 19" xfId="19685" xr:uid="{00000000-0005-0000-0000-00004C4C0000}"/>
    <cellStyle name="Input 12 30 19 2" xfId="19686" xr:uid="{00000000-0005-0000-0000-00004D4C0000}"/>
    <cellStyle name="Input 12 30 19 3" xfId="19687" xr:uid="{00000000-0005-0000-0000-00004E4C0000}"/>
    <cellStyle name="Input 12 30 19 4" xfId="19688" xr:uid="{00000000-0005-0000-0000-00004F4C0000}"/>
    <cellStyle name="Input 12 30 2" xfId="19689" xr:uid="{00000000-0005-0000-0000-0000504C0000}"/>
    <cellStyle name="Input 12 30 2 2" xfId="19690" xr:uid="{00000000-0005-0000-0000-0000514C0000}"/>
    <cellStyle name="Input 12 30 2 3" xfId="19691" xr:uid="{00000000-0005-0000-0000-0000524C0000}"/>
    <cellStyle name="Input 12 30 2 4" xfId="19692" xr:uid="{00000000-0005-0000-0000-0000534C0000}"/>
    <cellStyle name="Input 12 30 20" xfId="19693" xr:uid="{00000000-0005-0000-0000-0000544C0000}"/>
    <cellStyle name="Input 12 30 20 2" xfId="19694" xr:uid="{00000000-0005-0000-0000-0000554C0000}"/>
    <cellStyle name="Input 12 30 20 3" xfId="19695" xr:uid="{00000000-0005-0000-0000-0000564C0000}"/>
    <cellStyle name="Input 12 30 20 4" xfId="19696" xr:uid="{00000000-0005-0000-0000-0000574C0000}"/>
    <cellStyle name="Input 12 30 21" xfId="19697" xr:uid="{00000000-0005-0000-0000-0000584C0000}"/>
    <cellStyle name="Input 12 30 22" xfId="19698" xr:uid="{00000000-0005-0000-0000-0000594C0000}"/>
    <cellStyle name="Input 12 30 3" xfId="19699" xr:uid="{00000000-0005-0000-0000-00005A4C0000}"/>
    <cellStyle name="Input 12 30 3 2" xfId="19700" xr:uid="{00000000-0005-0000-0000-00005B4C0000}"/>
    <cellStyle name="Input 12 30 3 3" xfId="19701" xr:uid="{00000000-0005-0000-0000-00005C4C0000}"/>
    <cellStyle name="Input 12 30 3 4" xfId="19702" xr:uid="{00000000-0005-0000-0000-00005D4C0000}"/>
    <cellStyle name="Input 12 30 4" xfId="19703" xr:uid="{00000000-0005-0000-0000-00005E4C0000}"/>
    <cellStyle name="Input 12 30 4 2" xfId="19704" xr:uid="{00000000-0005-0000-0000-00005F4C0000}"/>
    <cellStyle name="Input 12 30 4 3" xfId="19705" xr:uid="{00000000-0005-0000-0000-0000604C0000}"/>
    <cellStyle name="Input 12 30 4 4" xfId="19706" xr:uid="{00000000-0005-0000-0000-0000614C0000}"/>
    <cellStyle name="Input 12 30 5" xfId="19707" xr:uid="{00000000-0005-0000-0000-0000624C0000}"/>
    <cellStyle name="Input 12 30 5 2" xfId="19708" xr:uid="{00000000-0005-0000-0000-0000634C0000}"/>
    <cellStyle name="Input 12 30 5 3" xfId="19709" xr:uid="{00000000-0005-0000-0000-0000644C0000}"/>
    <cellStyle name="Input 12 30 5 4" xfId="19710" xr:uid="{00000000-0005-0000-0000-0000654C0000}"/>
    <cellStyle name="Input 12 30 6" xfId="19711" xr:uid="{00000000-0005-0000-0000-0000664C0000}"/>
    <cellStyle name="Input 12 30 6 2" xfId="19712" xr:uid="{00000000-0005-0000-0000-0000674C0000}"/>
    <cellStyle name="Input 12 30 6 3" xfId="19713" xr:uid="{00000000-0005-0000-0000-0000684C0000}"/>
    <cellStyle name="Input 12 30 6 4" xfId="19714" xr:uid="{00000000-0005-0000-0000-0000694C0000}"/>
    <cellStyle name="Input 12 30 7" xfId="19715" xr:uid="{00000000-0005-0000-0000-00006A4C0000}"/>
    <cellStyle name="Input 12 30 7 2" xfId="19716" xr:uid="{00000000-0005-0000-0000-00006B4C0000}"/>
    <cellStyle name="Input 12 30 7 3" xfId="19717" xr:uid="{00000000-0005-0000-0000-00006C4C0000}"/>
    <cellStyle name="Input 12 30 7 4" xfId="19718" xr:uid="{00000000-0005-0000-0000-00006D4C0000}"/>
    <cellStyle name="Input 12 30 8" xfId="19719" xr:uid="{00000000-0005-0000-0000-00006E4C0000}"/>
    <cellStyle name="Input 12 30 8 2" xfId="19720" xr:uid="{00000000-0005-0000-0000-00006F4C0000}"/>
    <cellStyle name="Input 12 30 8 3" xfId="19721" xr:uid="{00000000-0005-0000-0000-0000704C0000}"/>
    <cellStyle name="Input 12 30 8 4" xfId="19722" xr:uid="{00000000-0005-0000-0000-0000714C0000}"/>
    <cellStyle name="Input 12 30 9" xfId="19723" xr:uid="{00000000-0005-0000-0000-0000724C0000}"/>
    <cellStyle name="Input 12 30 9 2" xfId="19724" xr:uid="{00000000-0005-0000-0000-0000734C0000}"/>
    <cellStyle name="Input 12 30 9 3" xfId="19725" xr:uid="{00000000-0005-0000-0000-0000744C0000}"/>
    <cellStyle name="Input 12 30 9 4" xfId="19726" xr:uid="{00000000-0005-0000-0000-0000754C0000}"/>
    <cellStyle name="Input 12 31" xfId="19727" xr:uid="{00000000-0005-0000-0000-0000764C0000}"/>
    <cellStyle name="Input 12 31 2" xfId="19728" xr:uid="{00000000-0005-0000-0000-0000774C0000}"/>
    <cellStyle name="Input 12 31 3" xfId="19729" xr:uid="{00000000-0005-0000-0000-0000784C0000}"/>
    <cellStyle name="Input 12 31 4" xfId="19730" xr:uid="{00000000-0005-0000-0000-0000794C0000}"/>
    <cellStyle name="Input 12 32" xfId="19731" xr:uid="{00000000-0005-0000-0000-00007A4C0000}"/>
    <cellStyle name="Input 12 32 2" xfId="19732" xr:uid="{00000000-0005-0000-0000-00007B4C0000}"/>
    <cellStyle name="Input 12 32 3" xfId="19733" xr:uid="{00000000-0005-0000-0000-00007C4C0000}"/>
    <cellStyle name="Input 12 32 4" xfId="19734" xr:uid="{00000000-0005-0000-0000-00007D4C0000}"/>
    <cellStyle name="Input 12 33" xfId="19735" xr:uid="{00000000-0005-0000-0000-00007E4C0000}"/>
    <cellStyle name="Input 12 33 2" xfId="19736" xr:uid="{00000000-0005-0000-0000-00007F4C0000}"/>
    <cellStyle name="Input 12 33 3" xfId="19737" xr:uid="{00000000-0005-0000-0000-0000804C0000}"/>
    <cellStyle name="Input 12 33 4" xfId="19738" xr:uid="{00000000-0005-0000-0000-0000814C0000}"/>
    <cellStyle name="Input 12 34" xfId="19739" xr:uid="{00000000-0005-0000-0000-0000824C0000}"/>
    <cellStyle name="Input 12 34 2" xfId="19740" xr:uid="{00000000-0005-0000-0000-0000834C0000}"/>
    <cellStyle name="Input 12 34 3" xfId="19741" xr:uid="{00000000-0005-0000-0000-0000844C0000}"/>
    <cellStyle name="Input 12 34 4" xfId="19742" xr:uid="{00000000-0005-0000-0000-0000854C0000}"/>
    <cellStyle name="Input 12 35" xfId="19743" xr:uid="{00000000-0005-0000-0000-0000864C0000}"/>
    <cellStyle name="Input 12 35 2" xfId="19744" xr:uid="{00000000-0005-0000-0000-0000874C0000}"/>
    <cellStyle name="Input 12 35 3" xfId="19745" xr:uid="{00000000-0005-0000-0000-0000884C0000}"/>
    <cellStyle name="Input 12 35 4" xfId="19746" xr:uid="{00000000-0005-0000-0000-0000894C0000}"/>
    <cellStyle name="Input 12 36" xfId="19747" xr:uid="{00000000-0005-0000-0000-00008A4C0000}"/>
    <cellStyle name="Input 12 36 2" xfId="19748" xr:uid="{00000000-0005-0000-0000-00008B4C0000}"/>
    <cellStyle name="Input 12 36 3" xfId="19749" xr:uid="{00000000-0005-0000-0000-00008C4C0000}"/>
    <cellStyle name="Input 12 36 4" xfId="19750" xr:uid="{00000000-0005-0000-0000-00008D4C0000}"/>
    <cellStyle name="Input 12 37" xfId="19751" xr:uid="{00000000-0005-0000-0000-00008E4C0000}"/>
    <cellStyle name="Input 12 37 2" xfId="19752" xr:uid="{00000000-0005-0000-0000-00008F4C0000}"/>
    <cellStyle name="Input 12 37 3" xfId="19753" xr:uid="{00000000-0005-0000-0000-0000904C0000}"/>
    <cellStyle name="Input 12 37 4" xfId="19754" xr:uid="{00000000-0005-0000-0000-0000914C0000}"/>
    <cellStyle name="Input 12 38" xfId="19755" xr:uid="{00000000-0005-0000-0000-0000924C0000}"/>
    <cellStyle name="Input 12 38 2" xfId="19756" xr:uid="{00000000-0005-0000-0000-0000934C0000}"/>
    <cellStyle name="Input 12 38 3" xfId="19757" xr:uid="{00000000-0005-0000-0000-0000944C0000}"/>
    <cellStyle name="Input 12 38 4" xfId="19758" xr:uid="{00000000-0005-0000-0000-0000954C0000}"/>
    <cellStyle name="Input 12 39" xfId="19759" xr:uid="{00000000-0005-0000-0000-0000964C0000}"/>
    <cellStyle name="Input 12 39 2" xfId="19760" xr:uid="{00000000-0005-0000-0000-0000974C0000}"/>
    <cellStyle name="Input 12 39 3" xfId="19761" xr:uid="{00000000-0005-0000-0000-0000984C0000}"/>
    <cellStyle name="Input 12 39 4" xfId="19762" xr:uid="{00000000-0005-0000-0000-0000994C0000}"/>
    <cellStyle name="Input 12 4" xfId="19763" xr:uid="{00000000-0005-0000-0000-00009A4C0000}"/>
    <cellStyle name="Input 12 4 10" xfId="19764" xr:uid="{00000000-0005-0000-0000-00009B4C0000}"/>
    <cellStyle name="Input 12 4 10 2" xfId="19765" xr:uid="{00000000-0005-0000-0000-00009C4C0000}"/>
    <cellStyle name="Input 12 4 10 3" xfId="19766" xr:uid="{00000000-0005-0000-0000-00009D4C0000}"/>
    <cellStyle name="Input 12 4 10 4" xfId="19767" xr:uid="{00000000-0005-0000-0000-00009E4C0000}"/>
    <cellStyle name="Input 12 4 11" xfId="19768" xr:uid="{00000000-0005-0000-0000-00009F4C0000}"/>
    <cellStyle name="Input 12 4 11 2" xfId="19769" xr:uid="{00000000-0005-0000-0000-0000A04C0000}"/>
    <cellStyle name="Input 12 4 11 3" xfId="19770" xr:uid="{00000000-0005-0000-0000-0000A14C0000}"/>
    <cellStyle name="Input 12 4 11 4" xfId="19771" xr:uid="{00000000-0005-0000-0000-0000A24C0000}"/>
    <cellStyle name="Input 12 4 12" xfId="19772" xr:uid="{00000000-0005-0000-0000-0000A34C0000}"/>
    <cellStyle name="Input 12 4 12 2" xfId="19773" xr:uid="{00000000-0005-0000-0000-0000A44C0000}"/>
    <cellStyle name="Input 12 4 12 3" xfId="19774" xr:uid="{00000000-0005-0000-0000-0000A54C0000}"/>
    <cellStyle name="Input 12 4 12 4" xfId="19775" xr:uid="{00000000-0005-0000-0000-0000A64C0000}"/>
    <cellStyle name="Input 12 4 13" xfId="19776" xr:uid="{00000000-0005-0000-0000-0000A74C0000}"/>
    <cellStyle name="Input 12 4 13 2" xfId="19777" xr:uid="{00000000-0005-0000-0000-0000A84C0000}"/>
    <cellStyle name="Input 12 4 13 3" xfId="19778" xr:uid="{00000000-0005-0000-0000-0000A94C0000}"/>
    <cellStyle name="Input 12 4 13 4" xfId="19779" xr:uid="{00000000-0005-0000-0000-0000AA4C0000}"/>
    <cellStyle name="Input 12 4 14" xfId="19780" xr:uid="{00000000-0005-0000-0000-0000AB4C0000}"/>
    <cellStyle name="Input 12 4 14 2" xfId="19781" xr:uid="{00000000-0005-0000-0000-0000AC4C0000}"/>
    <cellStyle name="Input 12 4 14 3" xfId="19782" xr:uid="{00000000-0005-0000-0000-0000AD4C0000}"/>
    <cellStyle name="Input 12 4 14 4" xfId="19783" xr:uid="{00000000-0005-0000-0000-0000AE4C0000}"/>
    <cellStyle name="Input 12 4 15" xfId="19784" xr:uid="{00000000-0005-0000-0000-0000AF4C0000}"/>
    <cellStyle name="Input 12 4 15 2" xfId="19785" xr:uid="{00000000-0005-0000-0000-0000B04C0000}"/>
    <cellStyle name="Input 12 4 15 3" xfId="19786" xr:uid="{00000000-0005-0000-0000-0000B14C0000}"/>
    <cellStyle name="Input 12 4 15 4" xfId="19787" xr:uid="{00000000-0005-0000-0000-0000B24C0000}"/>
    <cellStyle name="Input 12 4 16" xfId="19788" xr:uid="{00000000-0005-0000-0000-0000B34C0000}"/>
    <cellStyle name="Input 12 4 16 2" xfId="19789" xr:uid="{00000000-0005-0000-0000-0000B44C0000}"/>
    <cellStyle name="Input 12 4 16 3" xfId="19790" xr:uid="{00000000-0005-0000-0000-0000B54C0000}"/>
    <cellStyle name="Input 12 4 16 4" xfId="19791" xr:uid="{00000000-0005-0000-0000-0000B64C0000}"/>
    <cellStyle name="Input 12 4 17" xfId="19792" xr:uid="{00000000-0005-0000-0000-0000B74C0000}"/>
    <cellStyle name="Input 12 4 17 2" xfId="19793" xr:uid="{00000000-0005-0000-0000-0000B84C0000}"/>
    <cellStyle name="Input 12 4 17 3" xfId="19794" xr:uid="{00000000-0005-0000-0000-0000B94C0000}"/>
    <cellStyle name="Input 12 4 17 4" xfId="19795" xr:uid="{00000000-0005-0000-0000-0000BA4C0000}"/>
    <cellStyle name="Input 12 4 18" xfId="19796" xr:uid="{00000000-0005-0000-0000-0000BB4C0000}"/>
    <cellStyle name="Input 12 4 18 2" xfId="19797" xr:uid="{00000000-0005-0000-0000-0000BC4C0000}"/>
    <cellStyle name="Input 12 4 18 3" xfId="19798" xr:uid="{00000000-0005-0000-0000-0000BD4C0000}"/>
    <cellStyle name="Input 12 4 18 4" xfId="19799" xr:uid="{00000000-0005-0000-0000-0000BE4C0000}"/>
    <cellStyle name="Input 12 4 19" xfId="19800" xr:uid="{00000000-0005-0000-0000-0000BF4C0000}"/>
    <cellStyle name="Input 12 4 19 2" xfId="19801" xr:uid="{00000000-0005-0000-0000-0000C04C0000}"/>
    <cellStyle name="Input 12 4 19 3" xfId="19802" xr:uid="{00000000-0005-0000-0000-0000C14C0000}"/>
    <cellStyle name="Input 12 4 19 4" xfId="19803" xr:uid="{00000000-0005-0000-0000-0000C24C0000}"/>
    <cellStyle name="Input 12 4 2" xfId="19804" xr:uid="{00000000-0005-0000-0000-0000C34C0000}"/>
    <cellStyle name="Input 12 4 2 2" xfId="19805" xr:uid="{00000000-0005-0000-0000-0000C44C0000}"/>
    <cellStyle name="Input 12 4 2 3" xfId="19806" xr:uid="{00000000-0005-0000-0000-0000C54C0000}"/>
    <cellStyle name="Input 12 4 2 4" xfId="19807" xr:uid="{00000000-0005-0000-0000-0000C64C0000}"/>
    <cellStyle name="Input 12 4 20" xfId="19808" xr:uid="{00000000-0005-0000-0000-0000C74C0000}"/>
    <cellStyle name="Input 12 4 20 2" xfId="19809" xr:uid="{00000000-0005-0000-0000-0000C84C0000}"/>
    <cellStyle name="Input 12 4 20 3" xfId="19810" xr:uid="{00000000-0005-0000-0000-0000C94C0000}"/>
    <cellStyle name="Input 12 4 20 4" xfId="19811" xr:uid="{00000000-0005-0000-0000-0000CA4C0000}"/>
    <cellStyle name="Input 12 4 21" xfId="19812" xr:uid="{00000000-0005-0000-0000-0000CB4C0000}"/>
    <cellStyle name="Input 12 4 22" xfId="19813" xr:uid="{00000000-0005-0000-0000-0000CC4C0000}"/>
    <cellStyle name="Input 12 4 3" xfId="19814" xr:uid="{00000000-0005-0000-0000-0000CD4C0000}"/>
    <cellStyle name="Input 12 4 3 2" xfId="19815" xr:uid="{00000000-0005-0000-0000-0000CE4C0000}"/>
    <cellStyle name="Input 12 4 3 3" xfId="19816" xr:uid="{00000000-0005-0000-0000-0000CF4C0000}"/>
    <cellStyle name="Input 12 4 3 4" xfId="19817" xr:uid="{00000000-0005-0000-0000-0000D04C0000}"/>
    <cellStyle name="Input 12 4 4" xfId="19818" xr:uid="{00000000-0005-0000-0000-0000D14C0000}"/>
    <cellStyle name="Input 12 4 4 2" xfId="19819" xr:uid="{00000000-0005-0000-0000-0000D24C0000}"/>
    <cellStyle name="Input 12 4 4 3" xfId="19820" xr:uid="{00000000-0005-0000-0000-0000D34C0000}"/>
    <cellStyle name="Input 12 4 4 4" xfId="19821" xr:uid="{00000000-0005-0000-0000-0000D44C0000}"/>
    <cellStyle name="Input 12 4 5" xfId="19822" xr:uid="{00000000-0005-0000-0000-0000D54C0000}"/>
    <cellStyle name="Input 12 4 5 2" xfId="19823" xr:uid="{00000000-0005-0000-0000-0000D64C0000}"/>
    <cellStyle name="Input 12 4 5 3" xfId="19824" xr:uid="{00000000-0005-0000-0000-0000D74C0000}"/>
    <cellStyle name="Input 12 4 5 4" xfId="19825" xr:uid="{00000000-0005-0000-0000-0000D84C0000}"/>
    <cellStyle name="Input 12 4 6" xfId="19826" xr:uid="{00000000-0005-0000-0000-0000D94C0000}"/>
    <cellStyle name="Input 12 4 6 2" xfId="19827" xr:uid="{00000000-0005-0000-0000-0000DA4C0000}"/>
    <cellStyle name="Input 12 4 6 3" xfId="19828" xr:uid="{00000000-0005-0000-0000-0000DB4C0000}"/>
    <cellStyle name="Input 12 4 6 4" xfId="19829" xr:uid="{00000000-0005-0000-0000-0000DC4C0000}"/>
    <cellStyle name="Input 12 4 7" xfId="19830" xr:uid="{00000000-0005-0000-0000-0000DD4C0000}"/>
    <cellStyle name="Input 12 4 7 2" xfId="19831" xr:uid="{00000000-0005-0000-0000-0000DE4C0000}"/>
    <cellStyle name="Input 12 4 7 3" xfId="19832" xr:uid="{00000000-0005-0000-0000-0000DF4C0000}"/>
    <cellStyle name="Input 12 4 7 4" xfId="19833" xr:uid="{00000000-0005-0000-0000-0000E04C0000}"/>
    <cellStyle name="Input 12 4 8" xfId="19834" xr:uid="{00000000-0005-0000-0000-0000E14C0000}"/>
    <cellStyle name="Input 12 4 8 2" xfId="19835" xr:uid="{00000000-0005-0000-0000-0000E24C0000}"/>
    <cellStyle name="Input 12 4 8 3" xfId="19836" xr:uid="{00000000-0005-0000-0000-0000E34C0000}"/>
    <cellStyle name="Input 12 4 8 4" xfId="19837" xr:uid="{00000000-0005-0000-0000-0000E44C0000}"/>
    <cellStyle name="Input 12 4 9" xfId="19838" xr:uid="{00000000-0005-0000-0000-0000E54C0000}"/>
    <cellStyle name="Input 12 4 9 2" xfId="19839" xr:uid="{00000000-0005-0000-0000-0000E64C0000}"/>
    <cellStyle name="Input 12 4 9 3" xfId="19840" xr:uid="{00000000-0005-0000-0000-0000E74C0000}"/>
    <cellStyle name="Input 12 4 9 4" xfId="19841" xr:uid="{00000000-0005-0000-0000-0000E84C0000}"/>
    <cellStyle name="Input 12 40" xfId="19842" xr:uid="{00000000-0005-0000-0000-0000E94C0000}"/>
    <cellStyle name="Input 12 40 2" xfId="19843" xr:uid="{00000000-0005-0000-0000-0000EA4C0000}"/>
    <cellStyle name="Input 12 40 3" xfId="19844" xr:uid="{00000000-0005-0000-0000-0000EB4C0000}"/>
    <cellStyle name="Input 12 40 4" xfId="19845" xr:uid="{00000000-0005-0000-0000-0000EC4C0000}"/>
    <cellStyle name="Input 12 41" xfId="19846" xr:uid="{00000000-0005-0000-0000-0000ED4C0000}"/>
    <cellStyle name="Input 12 41 2" xfId="19847" xr:uid="{00000000-0005-0000-0000-0000EE4C0000}"/>
    <cellStyle name="Input 12 41 3" xfId="19848" xr:uid="{00000000-0005-0000-0000-0000EF4C0000}"/>
    <cellStyle name="Input 12 41 4" xfId="19849" xr:uid="{00000000-0005-0000-0000-0000F04C0000}"/>
    <cellStyle name="Input 12 42" xfId="19850" xr:uid="{00000000-0005-0000-0000-0000F14C0000}"/>
    <cellStyle name="Input 12 42 2" xfId="19851" xr:uid="{00000000-0005-0000-0000-0000F24C0000}"/>
    <cellStyle name="Input 12 42 3" xfId="19852" xr:uid="{00000000-0005-0000-0000-0000F34C0000}"/>
    <cellStyle name="Input 12 42 4" xfId="19853" xr:uid="{00000000-0005-0000-0000-0000F44C0000}"/>
    <cellStyle name="Input 12 43" xfId="19854" xr:uid="{00000000-0005-0000-0000-0000F54C0000}"/>
    <cellStyle name="Input 12 43 2" xfId="19855" xr:uid="{00000000-0005-0000-0000-0000F64C0000}"/>
    <cellStyle name="Input 12 43 3" xfId="19856" xr:uid="{00000000-0005-0000-0000-0000F74C0000}"/>
    <cellStyle name="Input 12 43 4" xfId="19857" xr:uid="{00000000-0005-0000-0000-0000F84C0000}"/>
    <cellStyle name="Input 12 44" xfId="19858" xr:uid="{00000000-0005-0000-0000-0000F94C0000}"/>
    <cellStyle name="Input 12 44 2" xfId="19859" xr:uid="{00000000-0005-0000-0000-0000FA4C0000}"/>
    <cellStyle name="Input 12 44 3" xfId="19860" xr:uid="{00000000-0005-0000-0000-0000FB4C0000}"/>
    <cellStyle name="Input 12 44 4" xfId="19861" xr:uid="{00000000-0005-0000-0000-0000FC4C0000}"/>
    <cellStyle name="Input 12 45" xfId="19862" xr:uid="{00000000-0005-0000-0000-0000FD4C0000}"/>
    <cellStyle name="Input 12 45 2" xfId="19863" xr:uid="{00000000-0005-0000-0000-0000FE4C0000}"/>
    <cellStyle name="Input 12 45 3" xfId="19864" xr:uid="{00000000-0005-0000-0000-0000FF4C0000}"/>
    <cellStyle name="Input 12 45 4" xfId="19865" xr:uid="{00000000-0005-0000-0000-0000004D0000}"/>
    <cellStyle name="Input 12 46" xfId="19866" xr:uid="{00000000-0005-0000-0000-0000014D0000}"/>
    <cellStyle name="Input 12 46 2" xfId="19867" xr:uid="{00000000-0005-0000-0000-0000024D0000}"/>
    <cellStyle name="Input 12 46 3" xfId="19868" xr:uid="{00000000-0005-0000-0000-0000034D0000}"/>
    <cellStyle name="Input 12 46 4" xfId="19869" xr:uid="{00000000-0005-0000-0000-0000044D0000}"/>
    <cellStyle name="Input 12 47" xfId="19870" xr:uid="{00000000-0005-0000-0000-0000054D0000}"/>
    <cellStyle name="Input 12 47 2" xfId="19871" xr:uid="{00000000-0005-0000-0000-0000064D0000}"/>
    <cellStyle name="Input 12 47 3" xfId="19872" xr:uid="{00000000-0005-0000-0000-0000074D0000}"/>
    <cellStyle name="Input 12 47 4" xfId="19873" xr:uid="{00000000-0005-0000-0000-0000084D0000}"/>
    <cellStyle name="Input 12 48" xfId="19874" xr:uid="{00000000-0005-0000-0000-0000094D0000}"/>
    <cellStyle name="Input 12 48 2" xfId="19875" xr:uid="{00000000-0005-0000-0000-00000A4D0000}"/>
    <cellStyle name="Input 12 48 3" xfId="19876" xr:uid="{00000000-0005-0000-0000-00000B4D0000}"/>
    <cellStyle name="Input 12 48 4" xfId="19877" xr:uid="{00000000-0005-0000-0000-00000C4D0000}"/>
    <cellStyle name="Input 12 49" xfId="19878" xr:uid="{00000000-0005-0000-0000-00000D4D0000}"/>
    <cellStyle name="Input 12 49 2" xfId="19879" xr:uid="{00000000-0005-0000-0000-00000E4D0000}"/>
    <cellStyle name="Input 12 49 3" xfId="19880" xr:uid="{00000000-0005-0000-0000-00000F4D0000}"/>
    <cellStyle name="Input 12 49 4" xfId="19881" xr:uid="{00000000-0005-0000-0000-0000104D0000}"/>
    <cellStyle name="Input 12 5" xfId="19882" xr:uid="{00000000-0005-0000-0000-0000114D0000}"/>
    <cellStyle name="Input 12 5 10" xfId="19883" xr:uid="{00000000-0005-0000-0000-0000124D0000}"/>
    <cellStyle name="Input 12 5 10 2" xfId="19884" xr:uid="{00000000-0005-0000-0000-0000134D0000}"/>
    <cellStyle name="Input 12 5 10 3" xfId="19885" xr:uid="{00000000-0005-0000-0000-0000144D0000}"/>
    <cellStyle name="Input 12 5 10 4" xfId="19886" xr:uid="{00000000-0005-0000-0000-0000154D0000}"/>
    <cellStyle name="Input 12 5 11" xfId="19887" xr:uid="{00000000-0005-0000-0000-0000164D0000}"/>
    <cellStyle name="Input 12 5 11 2" xfId="19888" xr:uid="{00000000-0005-0000-0000-0000174D0000}"/>
    <cellStyle name="Input 12 5 11 3" xfId="19889" xr:uid="{00000000-0005-0000-0000-0000184D0000}"/>
    <cellStyle name="Input 12 5 11 4" xfId="19890" xr:uid="{00000000-0005-0000-0000-0000194D0000}"/>
    <cellStyle name="Input 12 5 12" xfId="19891" xr:uid="{00000000-0005-0000-0000-00001A4D0000}"/>
    <cellStyle name="Input 12 5 12 2" xfId="19892" xr:uid="{00000000-0005-0000-0000-00001B4D0000}"/>
    <cellStyle name="Input 12 5 12 3" xfId="19893" xr:uid="{00000000-0005-0000-0000-00001C4D0000}"/>
    <cellStyle name="Input 12 5 12 4" xfId="19894" xr:uid="{00000000-0005-0000-0000-00001D4D0000}"/>
    <cellStyle name="Input 12 5 13" xfId="19895" xr:uid="{00000000-0005-0000-0000-00001E4D0000}"/>
    <cellStyle name="Input 12 5 13 2" xfId="19896" xr:uid="{00000000-0005-0000-0000-00001F4D0000}"/>
    <cellStyle name="Input 12 5 13 3" xfId="19897" xr:uid="{00000000-0005-0000-0000-0000204D0000}"/>
    <cellStyle name="Input 12 5 13 4" xfId="19898" xr:uid="{00000000-0005-0000-0000-0000214D0000}"/>
    <cellStyle name="Input 12 5 14" xfId="19899" xr:uid="{00000000-0005-0000-0000-0000224D0000}"/>
    <cellStyle name="Input 12 5 14 2" xfId="19900" xr:uid="{00000000-0005-0000-0000-0000234D0000}"/>
    <cellStyle name="Input 12 5 14 3" xfId="19901" xr:uid="{00000000-0005-0000-0000-0000244D0000}"/>
    <cellStyle name="Input 12 5 14 4" xfId="19902" xr:uid="{00000000-0005-0000-0000-0000254D0000}"/>
    <cellStyle name="Input 12 5 15" xfId="19903" xr:uid="{00000000-0005-0000-0000-0000264D0000}"/>
    <cellStyle name="Input 12 5 15 2" xfId="19904" xr:uid="{00000000-0005-0000-0000-0000274D0000}"/>
    <cellStyle name="Input 12 5 15 3" xfId="19905" xr:uid="{00000000-0005-0000-0000-0000284D0000}"/>
    <cellStyle name="Input 12 5 15 4" xfId="19906" xr:uid="{00000000-0005-0000-0000-0000294D0000}"/>
    <cellStyle name="Input 12 5 16" xfId="19907" xr:uid="{00000000-0005-0000-0000-00002A4D0000}"/>
    <cellStyle name="Input 12 5 16 2" xfId="19908" xr:uid="{00000000-0005-0000-0000-00002B4D0000}"/>
    <cellStyle name="Input 12 5 16 3" xfId="19909" xr:uid="{00000000-0005-0000-0000-00002C4D0000}"/>
    <cellStyle name="Input 12 5 16 4" xfId="19910" xr:uid="{00000000-0005-0000-0000-00002D4D0000}"/>
    <cellStyle name="Input 12 5 17" xfId="19911" xr:uid="{00000000-0005-0000-0000-00002E4D0000}"/>
    <cellStyle name="Input 12 5 17 2" xfId="19912" xr:uid="{00000000-0005-0000-0000-00002F4D0000}"/>
    <cellStyle name="Input 12 5 17 3" xfId="19913" xr:uid="{00000000-0005-0000-0000-0000304D0000}"/>
    <cellStyle name="Input 12 5 17 4" xfId="19914" xr:uid="{00000000-0005-0000-0000-0000314D0000}"/>
    <cellStyle name="Input 12 5 18" xfId="19915" xr:uid="{00000000-0005-0000-0000-0000324D0000}"/>
    <cellStyle name="Input 12 5 18 2" xfId="19916" xr:uid="{00000000-0005-0000-0000-0000334D0000}"/>
    <cellStyle name="Input 12 5 18 3" xfId="19917" xr:uid="{00000000-0005-0000-0000-0000344D0000}"/>
    <cellStyle name="Input 12 5 18 4" xfId="19918" xr:uid="{00000000-0005-0000-0000-0000354D0000}"/>
    <cellStyle name="Input 12 5 19" xfId="19919" xr:uid="{00000000-0005-0000-0000-0000364D0000}"/>
    <cellStyle name="Input 12 5 19 2" xfId="19920" xr:uid="{00000000-0005-0000-0000-0000374D0000}"/>
    <cellStyle name="Input 12 5 19 3" xfId="19921" xr:uid="{00000000-0005-0000-0000-0000384D0000}"/>
    <cellStyle name="Input 12 5 19 4" xfId="19922" xr:uid="{00000000-0005-0000-0000-0000394D0000}"/>
    <cellStyle name="Input 12 5 2" xfId="19923" xr:uid="{00000000-0005-0000-0000-00003A4D0000}"/>
    <cellStyle name="Input 12 5 2 2" xfId="19924" xr:uid="{00000000-0005-0000-0000-00003B4D0000}"/>
    <cellStyle name="Input 12 5 2 3" xfId="19925" xr:uid="{00000000-0005-0000-0000-00003C4D0000}"/>
    <cellStyle name="Input 12 5 2 4" xfId="19926" xr:uid="{00000000-0005-0000-0000-00003D4D0000}"/>
    <cellStyle name="Input 12 5 20" xfId="19927" xr:uid="{00000000-0005-0000-0000-00003E4D0000}"/>
    <cellStyle name="Input 12 5 20 2" xfId="19928" xr:uid="{00000000-0005-0000-0000-00003F4D0000}"/>
    <cellStyle name="Input 12 5 20 3" xfId="19929" xr:uid="{00000000-0005-0000-0000-0000404D0000}"/>
    <cellStyle name="Input 12 5 20 4" xfId="19930" xr:uid="{00000000-0005-0000-0000-0000414D0000}"/>
    <cellStyle name="Input 12 5 21" xfId="19931" xr:uid="{00000000-0005-0000-0000-0000424D0000}"/>
    <cellStyle name="Input 12 5 22" xfId="19932" xr:uid="{00000000-0005-0000-0000-0000434D0000}"/>
    <cellStyle name="Input 12 5 3" xfId="19933" xr:uid="{00000000-0005-0000-0000-0000444D0000}"/>
    <cellStyle name="Input 12 5 3 2" xfId="19934" xr:uid="{00000000-0005-0000-0000-0000454D0000}"/>
    <cellStyle name="Input 12 5 3 3" xfId="19935" xr:uid="{00000000-0005-0000-0000-0000464D0000}"/>
    <cellStyle name="Input 12 5 3 4" xfId="19936" xr:uid="{00000000-0005-0000-0000-0000474D0000}"/>
    <cellStyle name="Input 12 5 4" xfId="19937" xr:uid="{00000000-0005-0000-0000-0000484D0000}"/>
    <cellStyle name="Input 12 5 4 2" xfId="19938" xr:uid="{00000000-0005-0000-0000-0000494D0000}"/>
    <cellStyle name="Input 12 5 4 3" xfId="19939" xr:uid="{00000000-0005-0000-0000-00004A4D0000}"/>
    <cellStyle name="Input 12 5 4 4" xfId="19940" xr:uid="{00000000-0005-0000-0000-00004B4D0000}"/>
    <cellStyle name="Input 12 5 5" xfId="19941" xr:uid="{00000000-0005-0000-0000-00004C4D0000}"/>
    <cellStyle name="Input 12 5 5 2" xfId="19942" xr:uid="{00000000-0005-0000-0000-00004D4D0000}"/>
    <cellStyle name="Input 12 5 5 3" xfId="19943" xr:uid="{00000000-0005-0000-0000-00004E4D0000}"/>
    <cellStyle name="Input 12 5 5 4" xfId="19944" xr:uid="{00000000-0005-0000-0000-00004F4D0000}"/>
    <cellStyle name="Input 12 5 6" xfId="19945" xr:uid="{00000000-0005-0000-0000-0000504D0000}"/>
    <cellStyle name="Input 12 5 6 2" xfId="19946" xr:uid="{00000000-0005-0000-0000-0000514D0000}"/>
    <cellStyle name="Input 12 5 6 3" xfId="19947" xr:uid="{00000000-0005-0000-0000-0000524D0000}"/>
    <cellStyle name="Input 12 5 6 4" xfId="19948" xr:uid="{00000000-0005-0000-0000-0000534D0000}"/>
    <cellStyle name="Input 12 5 7" xfId="19949" xr:uid="{00000000-0005-0000-0000-0000544D0000}"/>
    <cellStyle name="Input 12 5 7 2" xfId="19950" xr:uid="{00000000-0005-0000-0000-0000554D0000}"/>
    <cellStyle name="Input 12 5 7 3" xfId="19951" xr:uid="{00000000-0005-0000-0000-0000564D0000}"/>
    <cellStyle name="Input 12 5 7 4" xfId="19952" xr:uid="{00000000-0005-0000-0000-0000574D0000}"/>
    <cellStyle name="Input 12 5 8" xfId="19953" xr:uid="{00000000-0005-0000-0000-0000584D0000}"/>
    <cellStyle name="Input 12 5 8 2" xfId="19954" xr:uid="{00000000-0005-0000-0000-0000594D0000}"/>
    <cellStyle name="Input 12 5 8 3" xfId="19955" xr:uid="{00000000-0005-0000-0000-00005A4D0000}"/>
    <cellStyle name="Input 12 5 8 4" xfId="19956" xr:uid="{00000000-0005-0000-0000-00005B4D0000}"/>
    <cellStyle name="Input 12 5 9" xfId="19957" xr:uid="{00000000-0005-0000-0000-00005C4D0000}"/>
    <cellStyle name="Input 12 5 9 2" xfId="19958" xr:uid="{00000000-0005-0000-0000-00005D4D0000}"/>
    <cellStyle name="Input 12 5 9 3" xfId="19959" xr:uid="{00000000-0005-0000-0000-00005E4D0000}"/>
    <cellStyle name="Input 12 5 9 4" xfId="19960" xr:uid="{00000000-0005-0000-0000-00005F4D0000}"/>
    <cellStyle name="Input 12 50" xfId="19961" xr:uid="{00000000-0005-0000-0000-0000604D0000}"/>
    <cellStyle name="Input 12 51" xfId="19962" xr:uid="{00000000-0005-0000-0000-0000614D0000}"/>
    <cellStyle name="Input 12 52" xfId="19963" xr:uid="{00000000-0005-0000-0000-0000624D0000}"/>
    <cellStyle name="Input 12 6" xfId="19964" xr:uid="{00000000-0005-0000-0000-0000634D0000}"/>
    <cellStyle name="Input 12 6 10" xfId="19965" xr:uid="{00000000-0005-0000-0000-0000644D0000}"/>
    <cellStyle name="Input 12 6 10 2" xfId="19966" xr:uid="{00000000-0005-0000-0000-0000654D0000}"/>
    <cellStyle name="Input 12 6 10 3" xfId="19967" xr:uid="{00000000-0005-0000-0000-0000664D0000}"/>
    <cellStyle name="Input 12 6 10 4" xfId="19968" xr:uid="{00000000-0005-0000-0000-0000674D0000}"/>
    <cellStyle name="Input 12 6 11" xfId="19969" xr:uid="{00000000-0005-0000-0000-0000684D0000}"/>
    <cellStyle name="Input 12 6 11 2" xfId="19970" xr:uid="{00000000-0005-0000-0000-0000694D0000}"/>
    <cellStyle name="Input 12 6 11 3" xfId="19971" xr:uid="{00000000-0005-0000-0000-00006A4D0000}"/>
    <cellStyle name="Input 12 6 11 4" xfId="19972" xr:uid="{00000000-0005-0000-0000-00006B4D0000}"/>
    <cellStyle name="Input 12 6 12" xfId="19973" xr:uid="{00000000-0005-0000-0000-00006C4D0000}"/>
    <cellStyle name="Input 12 6 12 2" xfId="19974" xr:uid="{00000000-0005-0000-0000-00006D4D0000}"/>
    <cellStyle name="Input 12 6 12 3" xfId="19975" xr:uid="{00000000-0005-0000-0000-00006E4D0000}"/>
    <cellStyle name="Input 12 6 12 4" xfId="19976" xr:uid="{00000000-0005-0000-0000-00006F4D0000}"/>
    <cellStyle name="Input 12 6 13" xfId="19977" xr:uid="{00000000-0005-0000-0000-0000704D0000}"/>
    <cellStyle name="Input 12 6 13 2" xfId="19978" xr:uid="{00000000-0005-0000-0000-0000714D0000}"/>
    <cellStyle name="Input 12 6 13 3" xfId="19979" xr:uid="{00000000-0005-0000-0000-0000724D0000}"/>
    <cellStyle name="Input 12 6 13 4" xfId="19980" xr:uid="{00000000-0005-0000-0000-0000734D0000}"/>
    <cellStyle name="Input 12 6 14" xfId="19981" xr:uid="{00000000-0005-0000-0000-0000744D0000}"/>
    <cellStyle name="Input 12 6 14 2" xfId="19982" xr:uid="{00000000-0005-0000-0000-0000754D0000}"/>
    <cellStyle name="Input 12 6 14 3" xfId="19983" xr:uid="{00000000-0005-0000-0000-0000764D0000}"/>
    <cellStyle name="Input 12 6 14 4" xfId="19984" xr:uid="{00000000-0005-0000-0000-0000774D0000}"/>
    <cellStyle name="Input 12 6 15" xfId="19985" xr:uid="{00000000-0005-0000-0000-0000784D0000}"/>
    <cellStyle name="Input 12 6 15 2" xfId="19986" xr:uid="{00000000-0005-0000-0000-0000794D0000}"/>
    <cellStyle name="Input 12 6 15 3" xfId="19987" xr:uid="{00000000-0005-0000-0000-00007A4D0000}"/>
    <cellStyle name="Input 12 6 15 4" xfId="19988" xr:uid="{00000000-0005-0000-0000-00007B4D0000}"/>
    <cellStyle name="Input 12 6 16" xfId="19989" xr:uid="{00000000-0005-0000-0000-00007C4D0000}"/>
    <cellStyle name="Input 12 6 16 2" xfId="19990" xr:uid="{00000000-0005-0000-0000-00007D4D0000}"/>
    <cellStyle name="Input 12 6 16 3" xfId="19991" xr:uid="{00000000-0005-0000-0000-00007E4D0000}"/>
    <cellStyle name="Input 12 6 16 4" xfId="19992" xr:uid="{00000000-0005-0000-0000-00007F4D0000}"/>
    <cellStyle name="Input 12 6 17" xfId="19993" xr:uid="{00000000-0005-0000-0000-0000804D0000}"/>
    <cellStyle name="Input 12 6 17 2" xfId="19994" xr:uid="{00000000-0005-0000-0000-0000814D0000}"/>
    <cellStyle name="Input 12 6 17 3" xfId="19995" xr:uid="{00000000-0005-0000-0000-0000824D0000}"/>
    <cellStyle name="Input 12 6 17 4" xfId="19996" xr:uid="{00000000-0005-0000-0000-0000834D0000}"/>
    <cellStyle name="Input 12 6 18" xfId="19997" xr:uid="{00000000-0005-0000-0000-0000844D0000}"/>
    <cellStyle name="Input 12 6 18 2" xfId="19998" xr:uid="{00000000-0005-0000-0000-0000854D0000}"/>
    <cellStyle name="Input 12 6 18 3" xfId="19999" xr:uid="{00000000-0005-0000-0000-0000864D0000}"/>
    <cellStyle name="Input 12 6 18 4" xfId="20000" xr:uid="{00000000-0005-0000-0000-0000874D0000}"/>
    <cellStyle name="Input 12 6 19" xfId="20001" xr:uid="{00000000-0005-0000-0000-0000884D0000}"/>
    <cellStyle name="Input 12 6 19 2" xfId="20002" xr:uid="{00000000-0005-0000-0000-0000894D0000}"/>
    <cellStyle name="Input 12 6 19 3" xfId="20003" xr:uid="{00000000-0005-0000-0000-00008A4D0000}"/>
    <cellStyle name="Input 12 6 19 4" xfId="20004" xr:uid="{00000000-0005-0000-0000-00008B4D0000}"/>
    <cellStyle name="Input 12 6 2" xfId="20005" xr:uid="{00000000-0005-0000-0000-00008C4D0000}"/>
    <cellStyle name="Input 12 6 2 2" xfId="20006" xr:uid="{00000000-0005-0000-0000-00008D4D0000}"/>
    <cellStyle name="Input 12 6 2 3" xfId="20007" xr:uid="{00000000-0005-0000-0000-00008E4D0000}"/>
    <cellStyle name="Input 12 6 2 4" xfId="20008" xr:uid="{00000000-0005-0000-0000-00008F4D0000}"/>
    <cellStyle name="Input 12 6 20" xfId="20009" xr:uid="{00000000-0005-0000-0000-0000904D0000}"/>
    <cellStyle name="Input 12 6 20 2" xfId="20010" xr:uid="{00000000-0005-0000-0000-0000914D0000}"/>
    <cellStyle name="Input 12 6 20 3" xfId="20011" xr:uid="{00000000-0005-0000-0000-0000924D0000}"/>
    <cellStyle name="Input 12 6 20 4" xfId="20012" xr:uid="{00000000-0005-0000-0000-0000934D0000}"/>
    <cellStyle name="Input 12 6 21" xfId="20013" xr:uid="{00000000-0005-0000-0000-0000944D0000}"/>
    <cellStyle name="Input 12 6 22" xfId="20014" xr:uid="{00000000-0005-0000-0000-0000954D0000}"/>
    <cellStyle name="Input 12 6 3" xfId="20015" xr:uid="{00000000-0005-0000-0000-0000964D0000}"/>
    <cellStyle name="Input 12 6 3 2" xfId="20016" xr:uid="{00000000-0005-0000-0000-0000974D0000}"/>
    <cellStyle name="Input 12 6 3 3" xfId="20017" xr:uid="{00000000-0005-0000-0000-0000984D0000}"/>
    <cellStyle name="Input 12 6 3 4" xfId="20018" xr:uid="{00000000-0005-0000-0000-0000994D0000}"/>
    <cellStyle name="Input 12 6 4" xfId="20019" xr:uid="{00000000-0005-0000-0000-00009A4D0000}"/>
    <cellStyle name="Input 12 6 4 2" xfId="20020" xr:uid="{00000000-0005-0000-0000-00009B4D0000}"/>
    <cellStyle name="Input 12 6 4 3" xfId="20021" xr:uid="{00000000-0005-0000-0000-00009C4D0000}"/>
    <cellStyle name="Input 12 6 4 4" xfId="20022" xr:uid="{00000000-0005-0000-0000-00009D4D0000}"/>
    <cellStyle name="Input 12 6 5" xfId="20023" xr:uid="{00000000-0005-0000-0000-00009E4D0000}"/>
    <cellStyle name="Input 12 6 5 2" xfId="20024" xr:uid="{00000000-0005-0000-0000-00009F4D0000}"/>
    <cellStyle name="Input 12 6 5 3" xfId="20025" xr:uid="{00000000-0005-0000-0000-0000A04D0000}"/>
    <cellStyle name="Input 12 6 5 4" xfId="20026" xr:uid="{00000000-0005-0000-0000-0000A14D0000}"/>
    <cellStyle name="Input 12 6 6" xfId="20027" xr:uid="{00000000-0005-0000-0000-0000A24D0000}"/>
    <cellStyle name="Input 12 6 6 2" xfId="20028" xr:uid="{00000000-0005-0000-0000-0000A34D0000}"/>
    <cellStyle name="Input 12 6 6 3" xfId="20029" xr:uid="{00000000-0005-0000-0000-0000A44D0000}"/>
    <cellStyle name="Input 12 6 6 4" xfId="20030" xr:uid="{00000000-0005-0000-0000-0000A54D0000}"/>
    <cellStyle name="Input 12 6 7" xfId="20031" xr:uid="{00000000-0005-0000-0000-0000A64D0000}"/>
    <cellStyle name="Input 12 6 7 2" xfId="20032" xr:uid="{00000000-0005-0000-0000-0000A74D0000}"/>
    <cellStyle name="Input 12 6 7 3" xfId="20033" xr:uid="{00000000-0005-0000-0000-0000A84D0000}"/>
    <cellStyle name="Input 12 6 7 4" xfId="20034" xr:uid="{00000000-0005-0000-0000-0000A94D0000}"/>
    <cellStyle name="Input 12 6 8" xfId="20035" xr:uid="{00000000-0005-0000-0000-0000AA4D0000}"/>
    <cellStyle name="Input 12 6 8 2" xfId="20036" xr:uid="{00000000-0005-0000-0000-0000AB4D0000}"/>
    <cellStyle name="Input 12 6 8 3" xfId="20037" xr:uid="{00000000-0005-0000-0000-0000AC4D0000}"/>
    <cellStyle name="Input 12 6 8 4" xfId="20038" xr:uid="{00000000-0005-0000-0000-0000AD4D0000}"/>
    <cellStyle name="Input 12 6 9" xfId="20039" xr:uid="{00000000-0005-0000-0000-0000AE4D0000}"/>
    <cellStyle name="Input 12 6 9 2" xfId="20040" xr:uid="{00000000-0005-0000-0000-0000AF4D0000}"/>
    <cellStyle name="Input 12 6 9 3" xfId="20041" xr:uid="{00000000-0005-0000-0000-0000B04D0000}"/>
    <cellStyle name="Input 12 6 9 4" xfId="20042" xr:uid="{00000000-0005-0000-0000-0000B14D0000}"/>
    <cellStyle name="Input 12 7" xfId="20043" xr:uid="{00000000-0005-0000-0000-0000B24D0000}"/>
    <cellStyle name="Input 12 7 10" xfId="20044" xr:uid="{00000000-0005-0000-0000-0000B34D0000}"/>
    <cellStyle name="Input 12 7 10 2" xfId="20045" xr:uid="{00000000-0005-0000-0000-0000B44D0000}"/>
    <cellStyle name="Input 12 7 10 3" xfId="20046" xr:uid="{00000000-0005-0000-0000-0000B54D0000}"/>
    <cellStyle name="Input 12 7 10 4" xfId="20047" xr:uid="{00000000-0005-0000-0000-0000B64D0000}"/>
    <cellStyle name="Input 12 7 11" xfId="20048" xr:uid="{00000000-0005-0000-0000-0000B74D0000}"/>
    <cellStyle name="Input 12 7 11 2" xfId="20049" xr:uid="{00000000-0005-0000-0000-0000B84D0000}"/>
    <cellStyle name="Input 12 7 11 3" xfId="20050" xr:uid="{00000000-0005-0000-0000-0000B94D0000}"/>
    <cellStyle name="Input 12 7 11 4" xfId="20051" xr:uid="{00000000-0005-0000-0000-0000BA4D0000}"/>
    <cellStyle name="Input 12 7 12" xfId="20052" xr:uid="{00000000-0005-0000-0000-0000BB4D0000}"/>
    <cellStyle name="Input 12 7 12 2" xfId="20053" xr:uid="{00000000-0005-0000-0000-0000BC4D0000}"/>
    <cellStyle name="Input 12 7 12 3" xfId="20054" xr:uid="{00000000-0005-0000-0000-0000BD4D0000}"/>
    <cellStyle name="Input 12 7 12 4" xfId="20055" xr:uid="{00000000-0005-0000-0000-0000BE4D0000}"/>
    <cellStyle name="Input 12 7 13" xfId="20056" xr:uid="{00000000-0005-0000-0000-0000BF4D0000}"/>
    <cellStyle name="Input 12 7 13 2" xfId="20057" xr:uid="{00000000-0005-0000-0000-0000C04D0000}"/>
    <cellStyle name="Input 12 7 13 3" xfId="20058" xr:uid="{00000000-0005-0000-0000-0000C14D0000}"/>
    <cellStyle name="Input 12 7 13 4" xfId="20059" xr:uid="{00000000-0005-0000-0000-0000C24D0000}"/>
    <cellStyle name="Input 12 7 14" xfId="20060" xr:uid="{00000000-0005-0000-0000-0000C34D0000}"/>
    <cellStyle name="Input 12 7 14 2" xfId="20061" xr:uid="{00000000-0005-0000-0000-0000C44D0000}"/>
    <cellStyle name="Input 12 7 14 3" xfId="20062" xr:uid="{00000000-0005-0000-0000-0000C54D0000}"/>
    <cellStyle name="Input 12 7 14 4" xfId="20063" xr:uid="{00000000-0005-0000-0000-0000C64D0000}"/>
    <cellStyle name="Input 12 7 15" xfId="20064" xr:uid="{00000000-0005-0000-0000-0000C74D0000}"/>
    <cellStyle name="Input 12 7 15 2" xfId="20065" xr:uid="{00000000-0005-0000-0000-0000C84D0000}"/>
    <cellStyle name="Input 12 7 15 3" xfId="20066" xr:uid="{00000000-0005-0000-0000-0000C94D0000}"/>
    <cellStyle name="Input 12 7 15 4" xfId="20067" xr:uid="{00000000-0005-0000-0000-0000CA4D0000}"/>
    <cellStyle name="Input 12 7 16" xfId="20068" xr:uid="{00000000-0005-0000-0000-0000CB4D0000}"/>
    <cellStyle name="Input 12 7 16 2" xfId="20069" xr:uid="{00000000-0005-0000-0000-0000CC4D0000}"/>
    <cellStyle name="Input 12 7 16 3" xfId="20070" xr:uid="{00000000-0005-0000-0000-0000CD4D0000}"/>
    <cellStyle name="Input 12 7 16 4" xfId="20071" xr:uid="{00000000-0005-0000-0000-0000CE4D0000}"/>
    <cellStyle name="Input 12 7 17" xfId="20072" xr:uid="{00000000-0005-0000-0000-0000CF4D0000}"/>
    <cellStyle name="Input 12 7 17 2" xfId="20073" xr:uid="{00000000-0005-0000-0000-0000D04D0000}"/>
    <cellStyle name="Input 12 7 17 3" xfId="20074" xr:uid="{00000000-0005-0000-0000-0000D14D0000}"/>
    <cellStyle name="Input 12 7 17 4" xfId="20075" xr:uid="{00000000-0005-0000-0000-0000D24D0000}"/>
    <cellStyle name="Input 12 7 18" xfId="20076" xr:uid="{00000000-0005-0000-0000-0000D34D0000}"/>
    <cellStyle name="Input 12 7 18 2" xfId="20077" xr:uid="{00000000-0005-0000-0000-0000D44D0000}"/>
    <cellStyle name="Input 12 7 18 3" xfId="20078" xr:uid="{00000000-0005-0000-0000-0000D54D0000}"/>
    <cellStyle name="Input 12 7 18 4" xfId="20079" xr:uid="{00000000-0005-0000-0000-0000D64D0000}"/>
    <cellStyle name="Input 12 7 19" xfId="20080" xr:uid="{00000000-0005-0000-0000-0000D74D0000}"/>
    <cellStyle name="Input 12 7 19 2" xfId="20081" xr:uid="{00000000-0005-0000-0000-0000D84D0000}"/>
    <cellStyle name="Input 12 7 19 3" xfId="20082" xr:uid="{00000000-0005-0000-0000-0000D94D0000}"/>
    <cellStyle name="Input 12 7 19 4" xfId="20083" xr:uid="{00000000-0005-0000-0000-0000DA4D0000}"/>
    <cellStyle name="Input 12 7 2" xfId="20084" xr:uid="{00000000-0005-0000-0000-0000DB4D0000}"/>
    <cellStyle name="Input 12 7 2 2" xfId="20085" xr:uid="{00000000-0005-0000-0000-0000DC4D0000}"/>
    <cellStyle name="Input 12 7 2 3" xfId="20086" xr:uid="{00000000-0005-0000-0000-0000DD4D0000}"/>
    <cellStyle name="Input 12 7 2 4" xfId="20087" xr:uid="{00000000-0005-0000-0000-0000DE4D0000}"/>
    <cellStyle name="Input 12 7 20" xfId="20088" xr:uid="{00000000-0005-0000-0000-0000DF4D0000}"/>
    <cellStyle name="Input 12 7 20 2" xfId="20089" xr:uid="{00000000-0005-0000-0000-0000E04D0000}"/>
    <cellStyle name="Input 12 7 20 3" xfId="20090" xr:uid="{00000000-0005-0000-0000-0000E14D0000}"/>
    <cellStyle name="Input 12 7 20 4" xfId="20091" xr:uid="{00000000-0005-0000-0000-0000E24D0000}"/>
    <cellStyle name="Input 12 7 21" xfId="20092" xr:uid="{00000000-0005-0000-0000-0000E34D0000}"/>
    <cellStyle name="Input 12 7 22" xfId="20093" xr:uid="{00000000-0005-0000-0000-0000E44D0000}"/>
    <cellStyle name="Input 12 7 3" xfId="20094" xr:uid="{00000000-0005-0000-0000-0000E54D0000}"/>
    <cellStyle name="Input 12 7 3 2" xfId="20095" xr:uid="{00000000-0005-0000-0000-0000E64D0000}"/>
    <cellStyle name="Input 12 7 3 3" xfId="20096" xr:uid="{00000000-0005-0000-0000-0000E74D0000}"/>
    <cellStyle name="Input 12 7 3 4" xfId="20097" xr:uid="{00000000-0005-0000-0000-0000E84D0000}"/>
    <cellStyle name="Input 12 7 4" xfId="20098" xr:uid="{00000000-0005-0000-0000-0000E94D0000}"/>
    <cellStyle name="Input 12 7 4 2" xfId="20099" xr:uid="{00000000-0005-0000-0000-0000EA4D0000}"/>
    <cellStyle name="Input 12 7 4 3" xfId="20100" xr:uid="{00000000-0005-0000-0000-0000EB4D0000}"/>
    <cellStyle name="Input 12 7 4 4" xfId="20101" xr:uid="{00000000-0005-0000-0000-0000EC4D0000}"/>
    <cellStyle name="Input 12 7 5" xfId="20102" xr:uid="{00000000-0005-0000-0000-0000ED4D0000}"/>
    <cellStyle name="Input 12 7 5 2" xfId="20103" xr:uid="{00000000-0005-0000-0000-0000EE4D0000}"/>
    <cellStyle name="Input 12 7 5 3" xfId="20104" xr:uid="{00000000-0005-0000-0000-0000EF4D0000}"/>
    <cellStyle name="Input 12 7 5 4" xfId="20105" xr:uid="{00000000-0005-0000-0000-0000F04D0000}"/>
    <cellStyle name="Input 12 7 6" xfId="20106" xr:uid="{00000000-0005-0000-0000-0000F14D0000}"/>
    <cellStyle name="Input 12 7 6 2" xfId="20107" xr:uid="{00000000-0005-0000-0000-0000F24D0000}"/>
    <cellStyle name="Input 12 7 6 3" xfId="20108" xr:uid="{00000000-0005-0000-0000-0000F34D0000}"/>
    <cellStyle name="Input 12 7 6 4" xfId="20109" xr:uid="{00000000-0005-0000-0000-0000F44D0000}"/>
    <cellStyle name="Input 12 7 7" xfId="20110" xr:uid="{00000000-0005-0000-0000-0000F54D0000}"/>
    <cellStyle name="Input 12 7 7 2" xfId="20111" xr:uid="{00000000-0005-0000-0000-0000F64D0000}"/>
    <cellStyle name="Input 12 7 7 3" xfId="20112" xr:uid="{00000000-0005-0000-0000-0000F74D0000}"/>
    <cellStyle name="Input 12 7 7 4" xfId="20113" xr:uid="{00000000-0005-0000-0000-0000F84D0000}"/>
    <cellStyle name="Input 12 7 8" xfId="20114" xr:uid="{00000000-0005-0000-0000-0000F94D0000}"/>
    <cellStyle name="Input 12 7 8 2" xfId="20115" xr:uid="{00000000-0005-0000-0000-0000FA4D0000}"/>
    <cellStyle name="Input 12 7 8 3" xfId="20116" xr:uid="{00000000-0005-0000-0000-0000FB4D0000}"/>
    <cellStyle name="Input 12 7 8 4" xfId="20117" xr:uid="{00000000-0005-0000-0000-0000FC4D0000}"/>
    <cellStyle name="Input 12 7 9" xfId="20118" xr:uid="{00000000-0005-0000-0000-0000FD4D0000}"/>
    <cellStyle name="Input 12 7 9 2" xfId="20119" xr:uid="{00000000-0005-0000-0000-0000FE4D0000}"/>
    <cellStyle name="Input 12 7 9 3" xfId="20120" xr:uid="{00000000-0005-0000-0000-0000FF4D0000}"/>
    <cellStyle name="Input 12 7 9 4" xfId="20121" xr:uid="{00000000-0005-0000-0000-0000004E0000}"/>
    <cellStyle name="Input 12 8" xfId="20122" xr:uid="{00000000-0005-0000-0000-0000014E0000}"/>
    <cellStyle name="Input 12 8 10" xfId="20123" xr:uid="{00000000-0005-0000-0000-0000024E0000}"/>
    <cellStyle name="Input 12 8 10 2" xfId="20124" xr:uid="{00000000-0005-0000-0000-0000034E0000}"/>
    <cellStyle name="Input 12 8 10 3" xfId="20125" xr:uid="{00000000-0005-0000-0000-0000044E0000}"/>
    <cellStyle name="Input 12 8 10 4" xfId="20126" xr:uid="{00000000-0005-0000-0000-0000054E0000}"/>
    <cellStyle name="Input 12 8 11" xfId="20127" xr:uid="{00000000-0005-0000-0000-0000064E0000}"/>
    <cellStyle name="Input 12 8 11 2" xfId="20128" xr:uid="{00000000-0005-0000-0000-0000074E0000}"/>
    <cellStyle name="Input 12 8 11 3" xfId="20129" xr:uid="{00000000-0005-0000-0000-0000084E0000}"/>
    <cellStyle name="Input 12 8 11 4" xfId="20130" xr:uid="{00000000-0005-0000-0000-0000094E0000}"/>
    <cellStyle name="Input 12 8 12" xfId="20131" xr:uid="{00000000-0005-0000-0000-00000A4E0000}"/>
    <cellStyle name="Input 12 8 12 2" xfId="20132" xr:uid="{00000000-0005-0000-0000-00000B4E0000}"/>
    <cellStyle name="Input 12 8 12 3" xfId="20133" xr:uid="{00000000-0005-0000-0000-00000C4E0000}"/>
    <cellStyle name="Input 12 8 12 4" xfId="20134" xr:uid="{00000000-0005-0000-0000-00000D4E0000}"/>
    <cellStyle name="Input 12 8 13" xfId="20135" xr:uid="{00000000-0005-0000-0000-00000E4E0000}"/>
    <cellStyle name="Input 12 8 13 2" xfId="20136" xr:uid="{00000000-0005-0000-0000-00000F4E0000}"/>
    <cellStyle name="Input 12 8 13 3" xfId="20137" xr:uid="{00000000-0005-0000-0000-0000104E0000}"/>
    <cellStyle name="Input 12 8 13 4" xfId="20138" xr:uid="{00000000-0005-0000-0000-0000114E0000}"/>
    <cellStyle name="Input 12 8 14" xfId="20139" xr:uid="{00000000-0005-0000-0000-0000124E0000}"/>
    <cellStyle name="Input 12 8 14 2" xfId="20140" xr:uid="{00000000-0005-0000-0000-0000134E0000}"/>
    <cellStyle name="Input 12 8 14 3" xfId="20141" xr:uid="{00000000-0005-0000-0000-0000144E0000}"/>
    <cellStyle name="Input 12 8 14 4" xfId="20142" xr:uid="{00000000-0005-0000-0000-0000154E0000}"/>
    <cellStyle name="Input 12 8 15" xfId="20143" xr:uid="{00000000-0005-0000-0000-0000164E0000}"/>
    <cellStyle name="Input 12 8 15 2" xfId="20144" xr:uid="{00000000-0005-0000-0000-0000174E0000}"/>
    <cellStyle name="Input 12 8 15 3" xfId="20145" xr:uid="{00000000-0005-0000-0000-0000184E0000}"/>
    <cellStyle name="Input 12 8 15 4" xfId="20146" xr:uid="{00000000-0005-0000-0000-0000194E0000}"/>
    <cellStyle name="Input 12 8 16" xfId="20147" xr:uid="{00000000-0005-0000-0000-00001A4E0000}"/>
    <cellStyle name="Input 12 8 16 2" xfId="20148" xr:uid="{00000000-0005-0000-0000-00001B4E0000}"/>
    <cellStyle name="Input 12 8 16 3" xfId="20149" xr:uid="{00000000-0005-0000-0000-00001C4E0000}"/>
    <cellStyle name="Input 12 8 16 4" xfId="20150" xr:uid="{00000000-0005-0000-0000-00001D4E0000}"/>
    <cellStyle name="Input 12 8 17" xfId="20151" xr:uid="{00000000-0005-0000-0000-00001E4E0000}"/>
    <cellStyle name="Input 12 8 17 2" xfId="20152" xr:uid="{00000000-0005-0000-0000-00001F4E0000}"/>
    <cellStyle name="Input 12 8 17 3" xfId="20153" xr:uid="{00000000-0005-0000-0000-0000204E0000}"/>
    <cellStyle name="Input 12 8 17 4" xfId="20154" xr:uid="{00000000-0005-0000-0000-0000214E0000}"/>
    <cellStyle name="Input 12 8 18" xfId="20155" xr:uid="{00000000-0005-0000-0000-0000224E0000}"/>
    <cellStyle name="Input 12 8 18 2" xfId="20156" xr:uid="{00000000-0005-0000-0000-0000234E0000}"/>
    <cellStyle name="Input 12 8 18 3" xfId="20157" xr:uid="{00000000-0005-0000-0000-0000244E0000}"/>
    <cellStyle name="Input 12 8 18 4" xfId="20158" xr:uid="{00000000-0005-0000-0000-0000254E0000}"/>
    <cellStyle name="Input 12 8 19" xfId="20159" xr:uid="{00000000-0005-0000-0000-0000264E0000}"/>
    <cellStyle name="Input 12 8 19 2" xfId="20160" xr:uid="{00000000-0005-0000-0000-0000274E0000}"/>
    <cellStyle name="Input 12 8 19 3" xfId="20161" xr:uid="{00000000-0005-0000-0000-0000284E0000}"/>
    <cellStyle name="Input 12 8 19 4" xfId="20162" xr:uid="{00000000-0005-0000-0000-0000294E0000}"/>
    <cellStyle name="Input 12 8 2" xfId="20163" xr:uid="{00000000-0005-0000-0000-00002A4E0000}"/>
    <cellStyle name="Input 12 8 2 2" xfId="20164" xr:uid="{00000000-0005-0000-0000-00002B4E0000}"/>
    <cellStyle name="Input 12 8 2 3" xfId="20165" xr:uid="{00000000-0005-0000-0000-00002C4E0000}"/>
    <cellStyle name="Input 12 8 2 4" xfId="20166" xr:uid="{00000000-0005-0000-0000-00002D4E0000}"/>
    <cellStyle name="Input 12 8 20" xfId="20167" xr:uid="{00000000-0005-0000-0000-00002E4E0000}"/>
    <cellStyle name="Input 12 8 20 2" xfId="20168" xr:uid="{00000000-0005-0000-0000-00002F4E0000}"/>
    <cellStyle name="Input 12 8 20 3" xfId="20169" xr:uid="{00000000-0005-0000-0000-0000304E0000}"/>
    <cellStyle name="Input 12 8 20 4" xfId="20170" xr:uid="{00000000-0005-0000-0000-0000314E0000}"/>
    <cellStyle name="Input 12 8 21" xfId="20171" xr:uid="{00000000-0005-0000-0000-0000324E0000}"/>
    <cellStyle name="Input 12 8 22" xfId="20172" xr:uid="{00000000-0005-0000-0000-0000334E0000}"/>
    <cellStyle name="Input 12 8 3" xfId="20173" xr:uid="{00000000-0005-0000-0000-0000344E0000}"/>
    <cellStyle name="Input 12 8 3 2" xfId="20174" xr:uid="{00000000-0005-0000-0000-0000354E0000}"/>
    <cellStyle name="Input 12 8 3 3" xfId="20175" xr:uid="{00000000-0005-0000-0000-0000364E0000}"/>
    <cellStyle name="Input 12 8 3 4" xfId="20176" xr:uid="{00000000-0005-0000-0000-0000374E0000}"/>
    <cellStyle name="Input 12 8 4" xfId="20177" xr:uid="{00000000-0005-0000-0000-0000384E0000}"/>
    <cellStyle name="Input 12 8 4 2" xfId="20178" xr:uid="{00000000-0005-0000-0000-0000394E0000}"/>
    <cellStyle name="Input 12 8 4 3" xfId="20179" xr:uid="{00000000-0005-0000-0000-00003A4E0000}"/>
    <cellStyle name="Input 12 8 4 4" xfId="20180" xr:uid="{00000000-0005-0000-0000-00003B4E0000}"/>
    <cellStyle name="Input 12 8 5" xfId="20181" xr:uid="{00000000-0005-0000-0000-00003C4E0000}"/>
    <cellStyle name="Input 12 8 5 2" xfId="20182" xr:uid="{00000000-0005-0000-0000-00003D4E0000}"/>
    <cellStyle name="Input 12 8 5 3" xfId="20183" xr:uid="{00000000-0005-0000-0000-00003E4E0000}"/>
    <cellStyle name="Input 12 8 5 4" xfId="20184" xr:uid="{00000000-0005-0000-0000-00003F4E0000}"/>
    <cellStyle name="Input 12 8 6" xfId="20185" xr:uid="{00000000-0005-0000-0000-0000404E0000}"/>
    <cellStyle name="Input 12 8 6 2" xfId="20186" xr:uid="{00000000-0005-0000-0000-0000414E0000}"/>
    <cellStyle name="Input 12 8 6 3" xfId="20187" xr:uid="{00000000-0005-0000-0000-0000424E0000}"/>
    <cellStyle name="Input 12 8 6 4" xfId="20188" xr:uid="{00000000-0005-0000-0000-0000434E0000}"/>
    <cellStyle name="Input 12 8 7" xfId="20189" xr:uid="{00000000-0005-0000-0000-0000444E0000}"/>
    <cellStyle name="Input 12 8 7 2" xfId="20190" xr:uid="{00000000-0005-0000-0000-0000454E0000}"/>
    <cellStyle name="Input 12 8 7 3" xfId="20191" xr:uid="{00000000-0005-0000-0000-0000464E0000}"/>
    <cellStyle name="Input 12 8 7 4" xfId="20192" xr:uid="{00000000-0005-0000-0000-0000474E0000}"/>
    <cellStyle name="Input 12 8 8" xfId="20193" xr:uid="{00000000-0005-0000-0000-0000484E0000}"/>
    <cellStyle name="Input 12 8 8 2" xfId="20194" xr:uid="{00000000-0005-0000-0000-0000494E0000}"/>
    <cellStyle name="Input 12 8 8 3" xfId="20195" xr:uid="{00000000-0005-0000-0000-00004A4E0000}"/>
    <cellStyle name="Input 12 8 8 4" xfId="20196" xr:uid="{00000000-0005-0000-0000-00004B4E0000}"/>
    <cellStyle name="Input 12 8 9" xfId="20197" xr:uid="{00000000-0005-0000-0000-00004C4E0000}"/>
    <cellStyle name="Input 12 8 9 2" xfId="20198" xr:uid="{00000000-0005-0000-0000-00004D4E0000}"/>
    <cellStyle name="Input 12 8 9 3" xfId="20199" xr:uid="{00000000-0005-0000-0000-00004E4E0000}"/>
    <cellStyle name="Input 12 8 9 4" xfId="20200" xr:uid="{00000000-0005-0000-0000-00004F4E0000}"/>
    <cellStyle name="Input 12 9" xfId="20201" xr:uid="{00000000-0005-0000-0000-0000504E0000}"/>
    <cellStyle name="Input 12 9 10" xfId="20202" xr:uid="{00000000-0005-0000-0000-0000514E0000}"/>
    <cellStyle name="Input 12 9 10 2" xfId="20203" xr:uid="{00000000-0005-0000-0000-0000524E0000}"/>
    <cellStyle name="Input 12 9 10 3" xfId="20204" xr:uid="{00000000-0005-0000-0000-0000534E0000}"/>
    <cellStyle name="Input 12 9 10 4" xfId="20205" xr:uid="{00000000-0005-0000-0000-0000544E0000}"/>
    <cellStyle name="Input 12 9 11" xfId="20206" xr:uid="{00000000-0005-0000-0000-0000554E0000}"/>
    <cellStyle name="Input 12 9 11 2" xfId="20207" xr:uid="{00000000-0005-0000-0000-0000564E0000}"/>
    <cellStyle name="Input 12 9 11 3" xfId="20208" xr:uid="{00000000-0005-0000-0000-0000574E0000}"/>
    <cellStyle name="Input 12 9 11 4" xfId="20209" xr:uid="{00000000-0005-0000-0000-0000584E0000}"/>
    <cellStyle name="Input 12 9 12" xfId="20210" xr:uid="{00000000-0005-0000-0000-0000594E0000}"/>
    <cellStyle name="Input 12 9 12 2" xfId="20211" xr:uid="{00000000-0005-0000-0000-00005A4E0000}"/>
    <cellStyle name="Input 12 9 12 3" xfId="20212" xr:uid="{00000000-0005-0000-0000-00005B4E0000}"/>
    <cellStyle name="Input 12 9 12 4" xfId="20213" xr:uid="{00000000-0005-0000-0000-00005C4E0000}"/>
    <cellStyle name="Input 12 9 13" xfId="20214" xr:uid="{00000000-0005-0000-0000-00005D4E0000}"/>
    <cellStyle name="Input 12 9 13 2" xfId="20215" xr:uid="{00000000-0005-0000-0000-00005E4E0000}"/>
    <cellStyle name="Input 12 9 13 3" xfId="20216" xr:uid="{00000000-0005-0000-0000-00005F4E0000}"/>
    <cellStyle name="Input 12 9 13 4" xfId="20217" xr:uid="{00000000-0005-0000-0000-0000604E0000}"/>
    <cellStyle name="Input 12 9 14" xfId="20218" xr:uid="{00000000-0005-0000-0000-0000614E0000}"/>
    <cellStyle name="Input 12 9 14 2" xfId="20219" xr:uid="{00000000-0005-0000-0000-0000624E0000}"/>
    <cellStyle name="Input 12 9 14 3" xfId="20220" xr:uid="{00000000-0005-0000-0000-0000634E0000}"/>
    <cellStyle name="Input 12 9 14 4" xfId="20221" xr:uid="{00000000-0005-0000-0000-0000644E0000}"/>
    <cellStyle name="Input 12 9 15" xfId="20222" xr:uid="{00000000-0005-0000-0000-0000654E0000}"/>
    <cellStyle name="Input 12 9 15 2" xfId="20223" xr:uid="{00000000-0005-0000-0000-0000664E0000}"/>
    <cellStyle name="Input 12 9 15 3" xfId="20224" xr:uid="{00000000-0005-0000-0000-0000674E0000}"/>
    <cellStyle name="Input 12 9 15 4" xfId="20225" xr:uid="{00000000-0005-0000-0000-0000684E0000}"/>
    <cellStyle name="Input 12 9 16" xfId="20226" xr:uid="{00000000-0005-0000-0000-0000694E0000}"/>
    <cellStyle name="Input 12 9 16 2" xfId="20227" xr:uid="{00000000-0005-0000-0000-00006A4E0000}"/>
    <cellStyle name="Input 12 9 16 3" xfId="20228" xr:uid="{00000000-0005-0000-0000-00006B4E0000}"/>
    <cellStyle name="Input 12 9 16 4" xfId="20229" xr:uid="{00000000-0005-0000-0000-00006C4E0000}"/>
    <cellStyle name="Input 12 9 17" xfId="20230" xr:uid="{00000000-0005-0000-0000-00006D4E0000}"/>
    <cellStyle name="Input 12 9 17 2" xfId="20231" xr:uid="{00000000-0005-0000-0000-00006E4E0000}"/>
    <cellStyle name="Input 12 9 17 3" xfId="20232" xr:uid="{00000000-0005-0000-0000-00006F4E0000}"/>
    <cellStyle name="Input 12 9 17 4" xfId="20233" xr:uid="{00000000-0005-0000-0000-0000704E0000}"/>
    <cellStyle name="Input 12 9 18" xfId="20234" xr:uid="{00000000-0005-0000-0000-0000714E0000}"/>
    <cellStyle name="Input 12 9 18 2" xfId="20235" xr:uid="{00000000-0005-0000-0000-0000724E0000}"/>
    <cellStyle name="Input 12 9 18 3" xfId="20236" xr:uid="{00000000-0005-0000-0000-0000734E0000}"/>
    <cellStyle name="Input 12 9 18 4" xfId="20237" xr:uid="{00000000-0005-0000-0000-0000744E0000}"/>
    <cellStyle name="Input 12 9 19" xfId="20238" xr:uid="{00000000-0005-0000-0000-0000754E0000}"/>
    <cellStyle name="Input 12 9 19 2" xfId="20239" xr:uid="{00000000-0005-0000-0000-0000764E0000}"/>
    <cellStyle name="Input 12 9 19 3" xfId="20240" xr:uid="{00000000-0005-0000-0000-0000774E0000}"/>
    <cellStyle name="Input 12 9 19 4" xfId="20241" xr:uid="{00000000-0005-0000-0000-0000784E0000}"/>
    <cellStyle name="Input 12 9 2" xfId="20242" xr:uid="{00000000-0005-0000-0000-0000794E0000}"/>
    <cellStyle name="Input 12 9 2 2" xfId="20243" xr:uid="{00000000-0005-0000-0000-00007A4E0000}"/>
    <cellStyle name="Input 12 9 2 3" xfId="20244" xr:uid="{00000000-0005-0000-0000-00007B4E0000}"/>
    <cellStyle name="Input 12 9 2 4" xfId="20245" xr:uid="{00000000-0005-0000-0000-00007C4E0000}"/>
    <cellStyle name="Input 12 9 20" xfId="20246" xr:uid="{00000000-0005-0000-0000-00007D4E0000}"/>
    <cellStyle name="Input 12 9 20 2" xfId="20247" xr:uid="{00000000-0005-0000-0000-00007E4E0000}"/>
    <cellStyle name="Input 12 9 20 3" xfId="20248" xr:uid="{00000000-0005-0000-0000-00007F4E0000}"/>
    <cellStyle name="Input 12 9 20 4" xfId="20249" xr:uid="{00000000-0005-0000-0000-0000804E0000}"/>
    <cellStyle name="Input 12 9 21" xfId="20250" xr:uid="{00000000-0005-0000-0000-0000814E0000}"/>
    <cellStyle name="Input 12 9 22" xfId="20251" xr:uid="{00000000-0005-0000-0000-0000824E0000}"/>
    <cellStyle name="Input 12 9 3" xfId="20252" xr:uid="{00000000-0005-0000-0000-0000834E0000}"/>
    <cellStyle name="Input 12 9 3 2" xfId="20253" xr:uid="{00000000-0005-0000-0000-0000844E0000}"/>
    <cellStyle name="Input 12 9 3 3" xfId="20254" xr:uid="{00000000-0005-0000-0000-0000854E0000}"/>
    <cellStyle name="Input 12 9 3 4" xfId="20255" xr:uid="{00000000-0005-0000-0000-0000864E0000}"/>
    <cellStyle name="Input 12 9 4" xfId="20256" xr:uid="{00000000-0005-0000-0000-0000874E0000}"/>
    <cellStyle name="Input 12 9 4 2" xfId="20257" xr:uid="{00000000-0005-0000-0000-0000884E0000}"/>
    <cellStyle name="Input 12 9 4 3" xfId="20258" xr:uid="{00000000-0005-0000-0000-0000894E0000}"/>
    <cellStyle name="Input 12 9 4 4" xfId="20259" xr:uid="{00000000-0005-0000-0000-00008A4E0000}"/>
    <cellStyle name="Input 12 9 5" xfId="20260" xr:uid="{00000000-0005-0000-0000-00008B4E0000}"/>
    <cellStyle name="Input 12 9 5 2" xfId="20261" xr:uid="{00000000-0005-0000-0000-00008C4E0000}"/>
    <cellStyle name="Input 12 9 5 3" xfId="20262" xr:uid="{00000000-0005-0000-0000-00008D4E0000}"/>
    <cellStyle name="Input 12 9 5 4" xfId="20263" xr:uid="{00000000-0005-0000-0000-00008E4E0000}"/>
    <cellStyle name="Input 12 9 6" xfId="20264" xr:uid="{00000000-0005-0000-0000-00008F4E0000}"/>
    <cellStyle name="Input 12 9 6 2" xfId="20265" xr:uid="{00000000-0005-0000-0000-0000904E0000}"/>
    <cellStyle name="Input 12 9 6 3" xfId="20266" xr:uid="{00000000-0005-0000-0000-0000914E0000}"/>
    <cellStyle name="Input 12 9 6 4" xfId="20267" xr:uid="{00000000-0005-0000-0000-0000924E0000}"/>
    <cellStyle name="Input 12 9 7" xfId="20268" xr:uid="{00000000-0005-0000-0000-0000934E0000}"/>
    <cellStyle name="Input 12 9 7 2" xfId="20269" xr:uid="{00000000-0005-0000-0000-0000944E0000}"/>
    <cellStyle name="Input 12 9 7 3" xfId="20270" xr:uid="{00000000-0005-0000-0000-0000954E0000}"/>
    <cellStyle name="Input 12 9 7 4" xfId="20271" xr:uid="{00000000-0005-0000-0000-0000964E0000}"/>
    <cellStyle name="Input 12 9 8" xfId="20272" xr:uid="{00000000-0005-0000-0000-0000974E0000}"/>
    <cellStyle name="Input 12 9 8 2" xfId="20273" xr:uid="{00000000-0005-0000-0000-0000984E0000}"/>
    <cellStyle name="Input 12 9 8 3" xfId="20274" xr:uid="{00000000-0005-0000-0000-0000994E0000}"/>
    <cellStyle name="Input 12 9 8 4" xfId="20275" xr:uid="{00000000-0005-0000-0000-00009A4E0000}"/>
    <cellStyle name="Input 12 9 9" xfId="20276" xr:uid="{00000000-0005-0000-0000-00009B4E0000}"/>
    <cellStyle name="Input 12 9 9 2" xfId="20277" xr:uid="{00000000-0005-0000-0000-00009C4E0000}"/>
    <cellStyle name="Input 12 9 9 3" xfId="20278" xr:uid="{00000000-0005-0000-0000-00009D4E0000}"/>
    <cellStyle name="Input 12 9 9 4" xfId="20279" xr:uid="{00000000-0005-0000-0000-00009E4E0000}"/>
    <cellStyle name="Input 13" xfId="20280" xr:uid="{00000000-0005-0000-0000-00009F4E0000}"/>
    <cellStyle name="Input 13 10" xfId="20281" xr:uid="{00000000-0005-0000-0000-0000A04E0000}"/>
    <cellStyle name="Input 13 10 2" xfId="20282" xr:uid="{00000000-0005-0000-0000-0000A14E0000}"/>
    <cellStyle name="Input 13 10 3" xfId="20283" xr:uid="{00000000-0005-0000-0000-0000A24E0000}"/>
    <cellStyle name="Input 13 10 4" xfId="20284" xr:uid="{00000000-0005-0000-0000-0000A34E0000}"/>
    <cellStyle name="Input 13 11" xfId="20285" xr:uid="{00000000-0005-0000-0000-0000A44E0000}"/>
    <cellStyle name="Input 13 11 2" xfId="20286" xr:uid="{00000000-0005-0000-0000-0000A54E0000}"/>
    <cellStyle name="Input 13 11 3" xfId="20287" xr:uid="{00000000-0005-0000-0000-0000A64E0000}"/>
    <cellStyle name="Input 13 11 4" xfId="20288" xr:uid="{00000000-0005-0000-0000-0000A74E0000}"/>
    <cellStyle name="Input 13 12" xfId="20289" xr:uid="{00000000-0005-0000-0000-0000A84E0000}"/>
    <cellStyle name="Input 13 12 2" xfId="20290" xr:uid="{00000000-0005-0000-0000-0000A94E0000}"/>
    <cellStyle name="Input 13 12 3" xfId="20291" xr:uid="{00000000-0005-0000-0000-0000AA4E0000}"/>
    <cellStyle name="Input 13 12 4" xfId="20292" xr:uid="{00000000-0005-0000-0000-0000AB4E0000}"/>
    <cellStyle name="Input 13 13" xfId="20293" xr:uid="{00000000-0005-0000-0000-0000AC4E0000}"/>
    <cellStyle name="Input 13 13 2" xfId="20294" xr:uid="{00000000-0005-0000-0000-0000AD4E0000}"/>
    <cellStyle name="Input 13 13 3" xfId="20295" xr:uid="{00000000-0005-0000-0000-0000AE4E0000}"/>
    <cellStyle name="Input 13 13 4" xfId="20296" xr:uid="{00000000-0005-0000-0000-0000AF4E0000}"/>
    <cellStyle name="Input 13 14" xfId="20297" xr:uid="{00000000-0005-0000-0000-0000B04E0000}"/>
    <cellStyle name="Input 13 14 2" xfId="20298" xr:uid="{00000000-0005-0000-0000-0000B14E0000}"/>
    <cellStyle name="Input 13 14 3" xfId="20299" xr:uid="{00000000-0005-0000-0000-0000B24E0000}"/>
    <cellStyle name="Input 13 14 4" xfId="20300" xr:uid="{00000000-0005-0000-0000-0000B34E0000}"/>
    <cellStyle name="Input 13 15" xfId="20301" xr:uid="{00000000-0005-0000-0000-0000B44E0000}"/>
    <cellStyle name="Input 13 15 2" xfId="20302" xr:uid="{00000000-0005-0000-0000-0000B54E0000}"/>
    <cellStyle name="Input 13 15 3" xfId="20303" xr:uid="{00000000-0005-0000-0000-0000B64E0000}"/>
    <cellStyle name="Input 13 15 4" xfId="20304" xr:uid="{00000000-0005-0000-0000-0000B74E0000}"/>
    <cellStyle name="Input 13 16" xfId="20305" xr:uid="{00000000-0005-0000-0000-0000B84E0000}"/>
    <cellStyle name="Input 13 16 2" xfId="20306" xr:uid="{00000000-0005-0000-0000-0000B94E0000}"/>
    <cellStyle name="Input 13 16 3" xfId="20307" xr:uid="{00000000-0005-0000-0000-0000BA4E0000}"/>
    <cellStyle name="Input 13 16 4" xfId="20308" xr:uid="{00000000-0005-0000-0000-0000BB4E0000}"/>
    <cellStyle name="Input 13 17" xfId="20309" xr:uid="{00000000-0005-0000-0000-0000BC4E0000}"/>
    <cellStyle name="Input 13 17 2" xfId="20310" xr:uid="{00000000-0005-0000-0000-0000BD4E0000}"/>
    <cellStyle name="Input 13 17 3" xfId="20311" xr:uid="{00000000-0005-0000-0000-0000BE4E0000}"/>
    <cellStyle name="Input 13 17 4" xfId="20312" xr:uid="{00000000-0005-0000-0000-0000BF4E0000}"/>
    <cellStyle name="Input 13 18" xfId="20313" xr:uid="{00000000-0005-0000-0000-0000C04E0000}"/>
    <cellStyle name="Input 13 18 2" xfId="20314" xr:uid="{00000000-0005-0000-0000-0000C14E0000}"/>
    <cellStyle name="Input 13 18 3" xfId="20315" xr:uid="{00000000-0005-0000-0000-0000C24E0000}"/>
    <cellStyle name="Input 13 18 4" xfId="20316" xr:uid="{00000000-0005-0000-0000-0000C34E0000}"/>
    <cellStyle name="Input 13 19" xfId="20317" xr:uid="{00000000-0005-0000-0000-0000C44E0000}"/>
    <cellStyle name="Input 13 19 2" xfId="20318" xr:uid="{00000000-0005-0000-0000-0000C54E0000}"/>
    <cellStyle name="Input 13 19 3" xfId="20319" xr:uid="{00000000-0005-0000-0000-0000C64E0000}"/>
    <cellStyle name="Input 13 19 4" xfId="20320" xr:uid="{00000000-0005-0000-0000-0000C74E0000}"/>
    <cellStyle name="Input 13 2" xfId="20321" xr:uid="{00000000-0005-0000-0000-0000C84E0000}"/>
    <cellStyle name="Input 13 2 2" xfId="20322" xr:uid="{00000000-0005-0000-0000-0000C94E0000}"/>
    <cellStyle name="Input 13 2 3" xfId="20323" xr:uid="{00000000-0005-0000-0000-0000CA4E0000}"/>
    <cellStyle name="Input 13 2 4" xfId="20324" xr:uid="{00000000-0005-0000-0000-0000CB4E0000}"/>
    <cellStyle name="Input 13 20" xfId="20325" xr:uid="{00000000-0005-0000-0000-0000CC4E0000}"/>
    <cellStyle name="Input 13 20 2" xfId="20326" xr:uid="{00000000-0005-0000-0000-0000CD4E0000}"/>
    <cellStyle name="Input 13 20 3" xfId="20327" xr:uid="{00000000-0005-0000-0000-0000CE4E0000}"/>
    <cellStyle name="Input 13 20 4" xfId="20328" xr:uid="{00000000-0005-0000-0000-0000CF4E0000}"/>
    <cellStyle name="Input 13 21" xfId="20329" xr:uid="{00000000-0005-0000-0000-0000D04E0000}"/>
    <cellStyle name="Input 13 22" xfId="20330" xr:uid="{00000000-0005-0000-0000-0000D14E0000}"/>
    <cellStyle name="Input 13 3" xfId="20331" xr:uid="{00000000-0005-0000-0000-0000D24E0000}"/>
    <cellStyle name="Input 13 3 2" xfId="20332" xr:uid="{00000000-0005-0000-0000-0000D34E0000}"/>
    <cellStyle name="Input 13 3 3" xfId="20333" xr:uid="{00000000-0005-0000-0000-0000D44E0000}"/>
    <cellStyle name="Input 13 3 4" xfId="20334" xr:uid="{00000000-0005-0000-0000-0000D54E0000}"/>
    <cellStyle name="Input 13 4" xfId="20335" xr:uid="{00000000-0005-0000-0000-0000D64E0000}"/>
    <cellStyle name="Input 13 4 2" xfId="20336" xr:uid="{00000000-0005-0000-0000-0000D74E0000}"/>
    <cellStyle name="Input 13 4 3" xfId="20337" xr:uid="{00000000-0005-0000-0000-0000D84E0000}"/>
    <cellStyle name="Input 13 4 4" xfId="20338" xr:uid="{00000000-0005-0000-0000-0000D94E0000}"/>
    <cellStyle name="Input 13 5" xfId="20339" xr:uid="{00000000-0005-0000-0000-0000DA4E0000}"/>
    <cellStyle name="Input 13 5 2" xfId="20340" xr:uid="{00000000-0005-0000-0000-0000DB4E0000}"/>
    <cellStyle name="Input 13 5 3" xfId="20341" xr:uid="{00000000-0005-0000-0000-0000DC4E0000}"/>
    <cellStyle name="Input 13 5 4" xfId="20342" xr:uid="{00000000-0005-0000-0000-0000DD4E0000}"/>
    <cellStyle name="Input 13 6" xfId="20343" xr:uid="{00000000-0005-0000-0000-0000DE4E0000}"/>
    <cellStyle name="Input 13 6 2" xfId="20344" xr:uid="{00000000-0005-0000-0000-0000DF4E0000}"/>
    <cellStyle name="Input 13 6 3" xfId="20345" xr:uid="{00000000-0005-0000-0000-0000E04E0000}"/>
    <cellStyle name="Input 13 6 4" xfId="20346" xr:uid="{00000000-0005-0000-0000-0000E14E0000}"/>
    <cellStyle name="Input 13 7" xfId="20347" xr:uid="{00000000-0005-0000-0000-0000E24E0000}"/>
    <cellStyle name="Input 13 7 2" xfId="20348" xr:uid="{00000000-0005-0000-0000-0000E34E0000}"/>
    <cellStyle name="Input 13 7 3" xfId="20349" xr:uid="{00000000-0005-0000-0000-0000E44E0000}"/>
    <cellStyle name="Input 13 7 4" xfId="20350" xr:uid="{00000000-0005-0000-0000-0000E54E0000}"/>
    <cellStyle name="Input 13 8" xfId="20351" xr:uid="{00000000-0005-0000-0000-0000E64E0000}"/>
    <cellStyle name="Input 13 8 2" xfId="20352" xr:uid="{00000000-0005-0000-0000-0000E74E0000}"/>
    <cellStyle name="Input 13 8 3" xfId="20353" xr:uid="{00000000-0005-0000-0000-0000E84E0000}"/>
    <cellStyle name="Input 13 8 4" xfId="20354" xr:uid="{00000000-0005-0000-0000-0000E94E0000}"/>
    <cellStyle name="Input 13 9" xfId="20355" xr:uid="{00000000-0005-0000-0000-0000EA4E0000}"/>
    <cellStyle name="Input 13 9 2" xfId="20356" xr:uid="{00000000-0005-0000-0000-0000EB4E0000}"/>
    <cellStyle name="Input 13 9 3" xfId="20357" xr:uid="{00000000-0005-0000-0000-0000EC4E0000}"/>
    <cellStyle name="Input 13 9 4" xfId="20358" xr:uid="{00000000-0005-0000-0000-0000ED4E0000}"/>
    <cellStyle name="Input 14" xfId="20359" xr:uid="{00000000-0005-0000-0000-0000EE4E0000}"/>
    <cellStyle name="Input 14 10" xfId="20360" xr:uid="{00000000-0005-0000-0000-0000EF4E0000}"/>
    <cellStyle name="Input 14 10 2" xfId="20361" xr:uid="{00000000-0005-0000-0000-0000F04E0000}"/>
    <cellStyle name="Input 14 10 3" xfId="20362" xr:uid="{00000000-0005-0000-0000-0000F14E0000}"/>
    <cellStyle name="Input 14 10 4" xfId="20363" xr:uid="{00000000-0005-0000-0000-0000F24E0000}"/>
    <cellStyle name="Input 14 11" xfId="20364" xr:uid="{00000000-0005-0000-0000-0000F34E0000}"/>
    <cellStyle name="Input 14 11 2" xfId="20365" xr:uid="{00000000-0005-0000-0000-0000F44E0000}"/>
    <cellStyle name="Input 14 11 3" xfId="20366" xr:uid="{00000000-0005-0000-0000-0000F54E0000}"/>
    <cellStyle name="Input 14 11 4" xfId="20367" xr:uid="{00000000-0005-0000-0000-0000F64E0000}"/>
    <cellStyle name="Input 14 12" xfId="20368" xr:uid="{00000000-0005-0000-0000-0000F74E0000}"/>
    <cellStyle name="Input 14 12 2" xfId="20369" xr:uid="{00000000-0005-0000-0000-0000F84E0000}"/>
    <cellStyle name="Input 14 12 3" xfId="20370" xr:uid="{00000000-0005-0000-0000-0000F94E0000}"/>
    <cellStyle name="Input 14 12 4" xfId="20371" xr:uid="{00000000-0005-0000-0000-0000FA4E0000}"/>
    <cellStyle name="Input 14 13" xfId="20372" xr:uid="{00000000-0005-0000-0000-0000FB4E0000}"/>
    <cellStyle name="Input 14 13 2" xfId="20373" xr:uid="{00000000-0005-0000-0000-0000FC4E0000}"/>
    <cellStyle name="Input 14 13 3" xfId="20374" xr:uid="{00000000-0005-0000-0000-0000FD4E0000}"/>
    <cellStyle name="Input 14 13 4" xfId="20375" xr:uid="{00000000-0005-0000-0000-0000FE4E0000}"/>
    <cellStyle name="Input 14 14" xfId="20376" xr:uid="{00000000-0005-0000-0000-0000FF4E0000}"/>
    <cellStyle name="Input 14 14 2" xfId="20377" xr:uid="{00000000-0005-0000-0000-0000004F0000}"/>
    <cellStyle name="Input 14 14 3" xfId="20378" xr:uid="{00000000-0005-0000-0000-0000014F0000}"/>
    <cellStyle name="Input 14 14 4" xfId="20379" xr:uid="{00000000-0005-0000-0000-0000024F0000}"/>
    <cellStyle name="Input 14 15" xfId="20380" xr:uid="{00000000-0005-0000-0000-0000034F0000}"/>
    <cellStyle name="Input 14 15 2" xfId="20381" xr:uid="{00000000-0005-0000-0000-0000044F0000}"/>
    <cellStyle name="Input 14 15 3" xfId="20382" xr:uid="{00000000-0005-0000-0000-0000054F0000}"/>
    <cellStyle name="Input 14 15 4" xfId="20383" xr:uid="{00000000-0005-0000-0000-0000064F0000}"/>
    <cellStyle name="Input 14 16" xfId="20384" xr:uid="{00000000-0005-0000-0000-0000074F0000}"/>
    <cellStyle name="Input 14 16 2" xfId="20385" xr:uid="{00000000-0005-0000-0000-0000084F0000}"/>
    <cellStyle name="Input 14 16 3" xfId="20386" xr:uid="{00000000-0005-0000-0000-0000094F0000}"/>
    <cellStyle name="Input 14 16 4" xfId="20387" xr:uid="{00000000-0005-0000-0000-00000A4F0000}"/>
    <cellStyle name="Input 14 17" xfId="20388" xr:uid="{00000000-0005-0000-0000-00000B4F0000}"/>
    <cellStyle name="Input 14 17 2" xfId="20389" xr:uid="{00000000-0005-0000-0000-00000C4F0000}"/>
    <cellStyle name="Input 14 17 3" xfId="20390" xr:uid="{00000000-0005-0000-0000-00000D4F0000}"/>
    <cellStyle name="Input 14 17 4" xfId="20391" xr:uid="{00000000-0005-0000-0000-00000E4F0000}"/>
    <cellStyle name="Input 14 18" xfId="20392" xr:uid="{00000000-0005-0000-0000-00000F4F0000}"/>
    <cellStyle name="Input 14 18 2" xfId="20393" xr:uid="{00000000-0005-0000-0000-0000104F0000}"/>
    <cellStyle name="Input 14 18 3" xfId="20394" xr:uid="{00000000-0005-0000-0000-0000114F0000}"/>
    <cellStyle name="Input 14 18 4" xfId="20395" xr:uid="{00000000-0005-0000-0000-0000124F0000}"/>
    <cellStyle name="Input 14 19" xfId="20396" xr:uid="{00000000-0005-0000-0000-0000134F0000}"/>
    <cellStyle name="Input 14 19 2" xfId="20397" xr:uid="{00000000-0005-0000-0000-0000144F0000}"/>
    <cellStyle name="Input 14 19 3" xfId="20398" xr:uid="{00000000-0005-0000-0000-0000154F0000}"/>
    <cellStyle name="Input 14 19 4" xfId="20399" xr:uid="{00000000-0005-0000-0000-0000164F0000}"/>
    <cellStyle name="Input 14 2" xfId="20400" xr:uid="{00000000-0005-0000-0000-0000174F0000}"/>
    <cellStyle name="Input 14 2 2" xfId="20401" xr:uid="{00000000-0005-0000-0000-0000184F0000}"/>
    <cellStyle name="Input 14 2 3" xfId="20402" xr:uid="{00000000-0005-0000-0000-0000194F0000}"/>
    <cellStyle name="Input 14 2 4" xfId="20403" xr:uid="{00000000-0005-0000-0000-00001A4F0000}"/>
    <cellStyle name="Input 14 20" xfId="20404" xr:uid="{00000000-0005-0000-0000-00001B4F0000}"/>
    <cellStyle name="Input 14 20 2" xfId="20405" xr:uid="{00000000-0005-0000-0000-00001C4F0000}"/>
    <cellStyle name="Input 14 20 3" xfId="20406" xr:uid="{00000000-0005-0000-0000-00001D4F0000}"/>
    <cellStyle name="Input 14 20 4" xfId="20407" xr:uid="{00000000-0005-0000-0000-00001E4F0000}"/>
    <cellStyle name="Input 14 21" xfId="20408" xr:uid="{00000000-0005-0000-0000-00001F4F0000}"/>
    <cellStyle name="Input 14 22" xfId="20409" xr:uid="{00000000-0005-0000-0000-0000204F0000}"/>
    <cellStyle name="Input 14 3" xfId="20410" xr:uid="{00000000-0005-0000-0000-0000214F0000}"/>
    <cellStyle name="Input 14 3 2" xfId="20411" xr:uid="{00000000-0005-0000-0000-0000224F0000}"/>
    <cellStyle name="Input 14 3 3" xfId="20412" xr:uid="{00000000-0005-0000-0000-0000234F0000}"/>
    <cellStyle name="Input 14 3 4" xfId="20413" xr:uid="{00000000-0005-0000-0000-0000244F0000}"/>
    <cellStyle name="Input 14 4" xfId="20414" xr:uid="{00000000-0005-0000-0000-0000254F0000}"/>
    <cellStyle name="Input 14 4 2" xfId="20415" xr:uid="{00000000-0005-0000-0000-0000264F0000}"/>
    <cellStyle name="Input 14 4 3" xfId="20416" xr:uid="{00000000-0005-0000-0000-0000274F0000}"/>
    <cellStyle name="Input 14 4 4" xfId="20417" xr:uid="{00000000-0005-0000-0000-0000284F0000}"/>
    <cellStyle name="Input 14 5" xfId="20418" xr:uid="{00000000-0005-0000-0000-0000294F0000}"/>
    <cellStyle name="Input 14 5 2" xfId="20419" xr:uid="{00000000-0005-0000-0000-00002A4F0000}"/>
    <cellStyle name="Input 14 5 3" xfId="20420" xr:uid="{00000000-0005-0000-0000-00002B4F0000}"/>
    <cellStyle name="Input 14 5 4" xfId="20421" xr:uid="{00000000-0005-0000-0000-00002C4F0000}"/>
    <cellStyle name="Input 14 6" xfId="20422" xr:uid="{00000000-0005-0000-0000-00002D4F0000}"/>
    <cellStyle name="Input 14 6 2" xfId="20423" xr:uid="{00000000-0005-0000-0000-00002E4F0000}"/>
    <cellStyle name="Input 14 6 3" xfId="20424" xr:uid="{00000000-0005-0000-0000-00002F4F0000}"/>
    <cellStyle name="Input 14 6 4" xfId="20425" xr:uid="{00000000-0005-0000-0000-0000304F0000}"/>
    <cellStyle name="Input 14 7" xfId="20426" xr:uid="{00000000-0005-0000-0000-0000314F0000}"/>
    <cellStyle name="Input 14 7 2" xfId="20427" xr:uid="{00000000-0005-0000-0000-0000324F0000}"/>
    <cellStyle name="Input 14 7 3" xfId="20428" xr:uid="{00000000-0005-0000-0000-0000334F0000}"/>
    <cellStyle name="Input 14 7 4" xfId="20429" xr:uid="{00000000-0005-0000-0000-0000344F0000}"/>
    <cellStyle name="Input 14 8" xfId="20430" xr:uid="{00000000-0005-0000-0000-0000354F0000}"/>
    <cellStyle name="Input 14 8 2" xfId="20431" xr:uid="{00000000-0005-0000-0000-0000364F0000}"/>
    <cellStyle name="Input 14 8 3" xfId="20432" xr:uid="{00000000-0005-0000-0000-0000374F0000}"/>
    <cellStyle name="Input 14 8 4" xfId="20433" xr:uid="{00000000-0005-0000-0000-0000384F0000}"/>
    <cellStyle name="Input 14 9" xfId="20434" xr:uid="{00000000-0005-0000-0000-0000394F0000}"/>
    <cellStyle name="Input 14 9 2" xfId="20435" xr:uid="{00000000-0005-0000-0000-00003A4F0000}"/>
    <cellStyle name="Input 14 9 3" xfId="20436" xr:uid="{00000000-0005-0000-0000-00003B4F0000}"/>
    <cellStyle name="Input 14 9 4" xfId="20437" xr:uid="{00000000-0005-0000-0000-00003C4F0000}"/>
    <cellStyle name="Input 15" xfId="20438" xr:uid="{00000000-0005-0000-0000-00003D4F0000}"/>
    <cellStyle name="Input 15 10" xfId="20439" xr:uid="{00000000-0005-0000-0000-00003E4F0000}"/>
    <cellStyle name="Input 15 10 2" xfId="20440" xr:uid="{00000000-0005-0000-0000-00003F4F0000}"/>
    <cellStyle name="Input 15 10 3" xfId="20441" xr:uid="{00000000-0005-0000-0000-0000404F0000}"/>
    <cellStyle name="Input 15 10 4" xfId="20442" xr:uid="{00000000-0005-0000-0000-0000414F0000}"/>
    <cellStyle name="Input 15 11" xfId="20443" xr:uid="{00000000-0005-0000-0000-0000424F0000}"/>
    <cellStyle name="Input 15 11 2" xfId="20444" xr:uid="{00000000-0005-0000-0000-0000434F0000}"/>
    <cellStyle name="Input 15 11 3" xfId="20445" xr:uid="{00000000-0005-0000-0000-0000444F0000}"/>
    <cellStyle name="Input 15 11 4" xfId="20446" xr:uid="{00000000-0005-0000-0000-0000454F0000}"/>
    <cellStyle name="Input 15 12" xfId="20447" xr:uid="{00000000-0005-0000-0000-0000464F0000}"/>
    <cellStyle name="Input 15 12 2" xfId="20448" xr:uid="{00000000-0005-0000-0000-0000474F0000}"/>
    <cellStyle name="Input 15 12 3" xfId="20449" xr:uid="{00000000-0005-0000-0000-0000484F0000}"/>
    <cellStyle name="Input 15 12 4" xfId="20450" xr:uid="{00000000-0005-0000-0000-0000494F0000}"/>
    <cellStyle name="Input 15 13" xfId="20451" xr:uid="{00000000-0005-0000-0000-00004A4F0000}"/>
    <cellStyle name="Input 15 13 2" xfId="20452" xr:uid="{00000000-0005-0000-0000-00004B4F0000}"/>
    <cellStyle name="Input 15 13 3" xfId="20453" xr:uid="{00000000-0005-0000-0000-00004C4F0000}"/>
    <cellStyle name="Input 15 13 4" xfId="20454" xr:uid="{00000000-0005-0000-0000-00004D4F0000}"/>
    <cellStyle name="Input 15 14" xfId="20455" xr:uid="{00000000-0005-0000-0000-00004E4F0000}"/>
    <cellStyle name="Input 15 14 2" xfId="20456" xr:uid="{00000000-0005-0000-0000-00004F4F0000}"/>
    <cellStyle name="Input 15 14 3" xfId="20457" xr:uid="{00000000-0005-0000-0000-0000504F0000}"/>
    <cellStyle name="Input 15 14 4" xfId="20458" xr:uid="{00000000-0005-0000-0000-0000514F0000}"/>
    <cellStyle name="Input 15 15" xfId="20459" xr:uid="{00000000-0005-0000-0000-0000524F0000}"/>
    <cellStyle name="Input 15 15 2" xfId="20460" xr:uid="{00000000-0005-0000-0000-0000534F0000}"/>
    <cellStyle name="Input 15 15 3" xfId="20461" xr:uid="{00000000-0005-0000-0000-0000544F0000}"/>
    <cellStyle name="Input 15 15 4" xfId="20462" xr:uid="{00000000-0005-0000-0000-0000554F0000}"/>
    <cellStyle name="Input 15 16" xfId="20463" xr:uid="{00000000-0005-0000-0000-0000564F0000}"/>
    <cellStyle name="Input 15 16 2" xfId="20464" xr:uid="{00000000-0005-0000-0000-0000574F0000}"/>
    <cellStyle name="Input 15 16 3" xfId="20465" xr:uid="{00000000-0005-0000-0000-0000584F0000}"/>
    <cellStyle name="Input 15 16 4" xfId="20466" xr:uid="{00000000-0005-0000-0000-0000594F0000}"/>
    <cellStyle name="Input 15 17" xfId="20467" xr:uid="{00000000-0005-0000-0000-00005A4F0000}"/>
    <cellStyle name="Input 15 17 2" xfId="20468" xr:uid="{00000000-0005-0000-0000-00005B4F0000}"/>
    <cellStyle name="Input 15 17 3" xfId="20469" xr:uid="{00000000-0005-0000-0000-00005C4F0000}"/>
    <cellStyle name="Input 15 17 4" xfId="20470" xr:uid="{00000000-0005-0000-0000-00005D4F0000}"/>
    <cellStyle name="Input 15 18" xfId="20471" xr:uid="{00000000-0005-0000-0000-00005E4F0000}"/>
    <cellStyle name="Input 15 18 2" xfId="20472" xr:uid="{00000000-0005-0000-0000-00005F4F0000}"/>
    <cellStyle name="Input 15 18 3" xfId="20473" xr:uid="{00000000-0005-0000-0000-0000604F0000}"/>
    <cellStyle name="Input 15 18 4" xfId="20474" xr:uid="{00000000-0005-0000-0000-0000614F0000}"/>
    <cellStyle name="Input 15 19" xfId="20475" xr:uid="{00000000-0005-0000-0000-0000624F0000}"/>
    <cellStyle name="Input 15 19 2" xfId="20476" xr:uid="{00000000-0005-0000-0000-0000634F0000}"/>
    <cellStyle name="Input 15 19 3" xfId="20477" xr:uid="{00000000-0005-0000-0000-0000644F0000}"/>
    <cellStyle name="Input 15 19 4" xfId="20478" xr:uid="{00000000-0005-0000-0000-0000654F0000}"/>
    <cellStyle name="Input 15 2" xfId="20479" xr:uid="{00000000-0005-0000-0000-0000664F0000}"/>
    <cellStyle name="Input 15 2 2" xfId="20480" xr:uid="{00000000-0005-0000-0000-0000674F0000}"/>
    <cellStyle name="Input 15 2 3" xfId="20481" xr:uid="{00000000-0005-0000-0000-0000684F0000}"/>
    <cellStyle name="Input 15 2 4" xfId="20482" xr:uid="{00000000-0005-0000-0000-0000694F0000}"/>
    <cellStyle name="Input 15 20" xfId="20483" xr:uid="{00000000-0005-0000-0000-00006A4F0000}"/>
    <cellStyle name="Input 15 20 2" xfId="20484" xr:uid="{00000000-0005-0000-0000-00006B4F0000}"/>
    <cellStyle name="Input 15 20 3" xfId="20485" xr:uid="{00000000-0005-0000-0000-00006C4F0000}"/>
    <cellStyle name="Input 15 20 4" xfId="20486" xr:uid="{00000000-0005-0000-0000-00006D4F0000}"/>
    <cellStyle name="Input 15 21" xfId="20487" xr:uid="{00000000-0005-0000-0000-00006E4F0000}"/>
    <cellStyle name="Input 15 22" xfId="20488" xr:uid="{00000000-0005-0000-0000-00006F4F0000}"/>
    <cellStyle name="Input 15 3" xfId="20489" xr:uid="{00000000-0005-0000-0000-0000704F0000}"/>
    <cellStyle name="Input 15 3 2" xfId="20490" xr:uid="{00000000-0005-0000-0000-0000714F0000}"/>
    <cellStyle name="Input 15 3 3" xfId="20491" xr:uid="{00000000-0005-0000-0000-0000724F0000}"/>
    <cellStyle name="Input 15 3 4" xfId="20492" xr:uid="{00000000-0005-0000-0000-0000734F0000}"/>
    <cellStyle name="Input 15 4" xfId="20493" xr:uid="{00000000-0005-0000-0000-0000744F0000}"/>
    <cellStyle name="Input 15 4 2" xfId="20494" xr:uid="{00000000-0005-0000-0000-0000754F0000}"/>
    <cellStyle name="Input 15 4 3" xfId="20495" xr:uid="{00000000-0005-0000-0000-0000764F0000}"/>
    <cellStyle name="Input 15 4 4" xfId="20496" xr:uid="{00000000-0005-0000-0000-0000774F0000}"/>
    <cellStyle name="Input 15 5" xfId="20497" xr:uid="{00000000-0005-0000-0000-0000784F0000}"/>
    <cellStyle name="Input 15 5 2" xfId="20498" xr:uid="{00000000-0005-0000-0000-0000794F0000}"/>
    <cellStyle name="Input 15 5 3" xfId="20499" xr:uid="{00000000-0005-0000-0000-00007A4F0000}"/>
    <cellStyle name="Input 15 5 4" xfId="20500" xr:uid="{00000000-0005-0000-0000-00007B4F0000}"/>
    <cellStyle name="Input 15 6" xfId="20501" xr:uid="{00000000-0005-0000-0000-00007C4F0000}"/>
    <cellStyle name="Input 15 6 2" xfId="20502" xr:uid="{00000000-0005-0000-0000-00007D4F0000}"/>
    <cellStyle name="Input 15 6 3" xfId="20503" xr:uid="{00000000-0005-0000-0000-00007E4F0000}"/>
    <cellStyle name="Input 15 6 4" xfId="20504" xr:uid="{00000000-0005-0000-0000-00007F4F0000}"/>
    <cellStyle name="Input 15 7" xfId="20505" xr:uid="{00000000-0005-0000-0000-0000804F0000}"/>
    <cellStyle name="Input 15 7 2" xfId="20506" xr:uid="{00000000-0005-0000-0000-0000814F0000}"/>
    <cellStyle name="Input 15 7 3" xfId="20507" xr:uid="{00000000-0005-0000-0000-0000824F0000}"/>
    <cellStyle name="Input 15 7 4" xfId="20508" xr:uid="{00000000-0005-0000-0000-0000834F0000}"/>
    <cellStyle name="Input 15 8" xfId="20509" xr:uid="{00000000-0005-0000-0000-0000844F0000}"/>
    <cellStyle name="Input 15 8 2" xfId="20510" xr:uid="{00000000-0005-0000-0000-0000854F0000}"/>
    <cellStyle name="Input 15 8 3" xfId="20511" xr:uid="{00000000-0005-0000-0000-0000864F0000}"/>
    <cellStyle name="Input 15 8 4" xfId="20512" xr:uid="{00000000-0005-0000-0000-0000874F0000}"/>
    <cellStyle name="Input 15 9" xfId="20513" xr:uid="{00000000-0005-0000-0000-0000884F0000}"/>
    <cellStyle name="Input 15 9 2" xfId="20514" xr:uid="{00000000-0005-0000-0000-0000894F0000}"/>
    <cellStyle name="Input 15 9 3" xfId="20515" xr:uid="{00000000-0005-0000-0000-00008A4F0000}"/>
    <cellStyle name="Input 15 9 4" xfId="20516" xr:uid="{00000000-0005-0000-0000-00008B4F0000}"/>
    <cellStyle name="Input 16" xfId="20517" xr:uid="{00000000-0005-0000-0000-00008C4F0000}"/>
    <cellStyle name="Input 16 2" xfId="20518" xr:uid="{00000000-0005-0000-0000-00008D4F0000}"/>
    <cellStyle name="Input 16 3" xfId="20519" xr:uid="{00000000-0005-0000-0000-00008E4F0000}"/>
    <cellStyle name="Input 17" xfId="20520" xr:uid="{00000000-0005-0000-0000-00008F4F0000}"/>
    <cellStyle name="Input 17 2" xfId="20521" xr:uid="{00000000-0005-0000-0000-0000904F0000}"/>
    <cellStyle name="Input 17 3" xfId="20522" xr:uid="{00000000-0005-0000-0000-0000914F0000}"/>
    <cellStyle name="Input 17 4" xfId="20523" xr:uid="{00000000-0005-0000-0000-0000924F0000}"/>
    <cellStyle name="Input 18" xfId="20524" xr:uid="{00000000-0005-0000-0000-0000934F0000}"/>
    <cellStyle name="Input 18 2" xfId="20525" xr:uid="{00000000-0005-0000-0000-0000944F0000}"/>
    <cellStyle name="Input 18 3" xfId="20526" xr:uid="{00000000-0005-0000-0000-0000954F0000}"/>
    <cellStyle name="Input 18 4" xfId="20527" xr:uid="{00000000-0005-0000-0000-0000964F0000}"/>
    <cellStyle name="Input 19" xfId="20528" xr:uid="{00000000-0005-0000-0000-0000974F0000}"/>
    <cellStyle name="Input 19 2" xfId="20529" xr:uid="{00000000-0005-0000-0000-0000984F0000}"/>
    <cellStyle name="Input 19 3" xfId="20530" xr:uid="{00000000-0005-0000-0000-0000994F0000}"/>
    <cellStyle name="Input 19 4" xfId="20531" xr:uid="{00000000-0005-0000-0000-00009A4F0000}"/>
    <cellStyle name="Input 2" xfId="20532" xr:uid="{00000000-0005-0000-0000-00009B4F0000}"/>
    <cellStyle name="Input 2 10" xfId="20533" xr:uid="{00000000-0005-0000-0000-00009C4F0000}"/>
    <cellStyle name="Input 2 10 2" xfId="20534" xr:uid="{00000000-0005-0000-0000-00009D4F0000}"/>
    <cellStyle name="Input 2 10 3" xfId="20535" xr:uid="{00000000-0005-0000-0000-00009E4F0000}"/>
    <cellStyle name="Input 2 10 4" xfId="20536" xr:uid="{00000000-0005-0000-0000-00009F4F0000}"/>
    <cellStyle name="Input 2 10 5" xfId="20537" xr:uid="{00000000-0005-0000-0000-0000A04F0000}"/>
    <cellStyle name="Input 2 11" xfId="20538" xr:uid="{00000000-0005-0000-0000-0000A14F0000}"/>
    <cellStyle name="Input 2 11 2" xfId="20539" xr:uid="{00000000-0005-0000-0000-0000A24F0000}"/>
    <cellStyle name="Input 2 11 3" xfId="20540" xr:uid="{00000000-0005-0000-0000-0000A34F0000}"/>
    <cellStyle name="Input 2 11 4" xfId="20541" xr:uid="{00000000-0005-0000-0000-0000A44F0000}"/>
    <cellStyle name="Input 2 11 5" xfId="20542" xr:uid="{00000000-0005-0000-0000-0000A54F0000}"/>
    <cellStyle name="Input 2 12" xfId="20543" xr:uid="{00000000-0005-0000-0000-0000A64F0000}"/>
    <cellStyle name="Input 2 12 2" xfId="20544" xr:uid="{00000000-0005-0000-0000-0000A74F0000}"/>
    <cellStyle name="Input 2 12 3" xfId="20545" xr:uid="{00000000-0005-0000-0000-0000A84F0000}"/>
    <cellStyle name="Input 2 12 4" xfId="20546" xr:uid="{00000000-0005-0000-0000-0000A94F0000}"/>
    <cellStyle name="Input 2 12 5" xfId="20547" xr:uid="{00000000-0005-0000-0000-0000AA4F0000}"/>
    <cellStyle name="Input 2 13" xfId="20548" xr:uid="{00000000-0005-0000-0000-0000AB4F0000}"/>
    <cellStyle name="Input 2 13 2" xfId="20549" xr:uid="{00000000-0005-0000-0000-0000AC4F0000}"/>
    <cellStyle name="Input 2 13 3" xfId="20550" xr:uid="{00000000-0005-0000-0000-0000AD4F0000}"/>
    <cellStyle name="Input 2 13 4" xfId="20551" xr:uid="{00000000-0005-0000-0000-0000AE4F0000}"/>
    <cellStyle name="Input 2 14" xfId="20552" xr:uid="{00000000-0005-0000-0000-0000AF4F0000}"/>
    <cellStyle name="Input 2 14 2" xfId="20553" xr:uid="{00000000-0005-0000-0000-0000B04F0000}"/>
    <cellStyle name="Input 2 14 3" xfId="20554" xr:uid="{00000000-0005-0000-0000-0000B14F0000}"/>
    <cellStyle name="Input 2 14 4" xfId="20555" xr:uid="{00000000-0005-0000-0000-0000B24F0000}"/>
    <cellStyle name="Input 2 15" xfId="20556" xr:uid="{00000000-0005-0000-0000-0000B34F0000}"/>
    <cellStyle name="Input 2 15 2" xfId="20557" xr:uid="{00000000-0005-0000-0000-0000B44F0000}"/>
    <cellStyle name="Input 2 15 3" xfId="20558" xr:uid="{00000000-0005-0000-0000-0000B54F0000}"/>
    <cellStyle name="Input 2 15 4" xfId="20559" xr:uid="{00000000-0005-0000-0000-0000B64F0000}"/>
    <cellStyle name="Input 2 16" xfId="20560" xr:uid="{00000000-0005-0000-0000-0000B74F0000}"/>
    <cellStyle name="Input 2 16 2" xfId="20561" xr:uid="{00000000-0005-0000-0000-0000B84F0000}"/>
    <cellStyle name="Input 2 16 3" xfId="20562" xr:uid="{00000000-0005-0000-0000-0000B94F0000}"/>
    <cellStyle name="Input 2 16 4" xfId="20563" xr:uid="{00000000-0005-0000-0000-0000BA4F0000}"/>
    <cellStyle name="Input 2 17" xfId="20564" xr:uid="{00000000-0005-0000-0000-0000BB4F0000}"/>
    <cellStyle name="Input 2 17 2" xfId="20565" xr:uid="{00000000-0005-0000-0000-0000BC4F0000}"/>
    <cellStyle name="Input 2 17 3" xfId="20566" xr:uid="{00000000-0005-0000-0000-0000BD4F0000}"/>
    <cellStyle name="Input 2 17 4" xfId="20567" xr:uid="{00000000-0005-0000-0000-0000BE4F0000}"/>
    <cellStyle name="Input 2 18" xfId="20568" xr:uid="{00000000-0005-0000-0000-0000BF4F0000}"/>
    <cellStyle name="Input 2 18 2" xfId="20569" xr:uid="{00000000-0005-0000-0000-0000C04F0000}"/>
    <cellStyle name="Input 2 18 3" xfId="20570" xr:uid="{00000000-0005-0000-0000-0000C14F0000}"/>
    <cellStyle name="Input 2 18 4" xfId="20571" xr:uid="{00000000-0005-0000-0000-0000C24F0000}"/>
    <cellStyle name="Input 2 19" xfId="20572" xr:uid="{00000000-0005-0000-0000-0000C34F0000}"/>
    <cellStyle name="Input 2 19 2" xfId="20573" xr:uid="{00000000-0005-0000-0000-0000C44F0000}"/>
    <cellStyle name="Input 2 19 3" xfId="20574" xr:uid="{00000000-0005-0000-0000-0000C54F0000}"/>
    <cellStyle name="Input 2 19 4" xfId="20575" xr:uid="{00000000-0005-0000-0000-0000C64F0000}"/>
    <cellStyle name="Input 2 2" xfId="20576" xr:uid="{00000000-0005-0000-0000-0000C74F0000}"/>
    <cellStyle name="Input 2 2 10" xfId="20577" xr:uid="{00000000-0005-0000-0000-0000C84F0000}"/>
    <cellStyle name="Input 2 2 10 2" xfId="20578" xr:uid="{00000000-0005-0000-0000-0000C94F0000}"/>
    <cellStyle name="Input 2 2 10 3" xfId="20579" xr:uid="{00000000-0005-0000-0000-0000CA4F0000}"/>
    <cellStyle name="Input 2 2 10 4" xfId="20580" xr:uid="{00000000-0005-0000-0000-0000CB4F0000}"/>
    <cellStyle name="Input 2 2 11" xfId="20581" xr:uid="{00000000-0005-0000-0000-0000CC4F0000}"/>
    <cellStyle name="Input 2 2 11 2" xfId="20582" xr:uid="{00000000-0005-0000-0000-0000CD4F0000}"/>
    <cellStyle name="Input 2 2 11 3" xfId="20583" xr:uid="{00000000-0005-0000-0000-0000CE4F0000}"/>
    <cellStyle name="Input 2 2 11 4" xfId="20584" xr:uid="{00000000-0005-0000-0000-0000CF4F0000}"/>
    <cellStyle name="Input 2 2 12" xfId="20585" xr:uid="{00000000-0005-0000-0000-0000D04F0000}"/>
    <cellStyle name="Input 2 2 12 2" xfId="20586" xr:uid="{00000000-0005-0000-0000-0000D14F0000}"/>
    <cellStyle name="Input 2 2 12 3" xfId="20587" xr:uid="{00000000-0005-0000-0000-0000D24F0000}"/>
    <cellStyle name="Input 2 2 12 4" xfId="20588" xr:uid="{00000000-0005-0000-0000-0000D34F0000}"/>
    <cellStyle name="Input 2 2 13" xfId="20589" xr:uid="{00000000-0005-0000-0000-0000D44F0000}"/>
    <cellStyle name="Input 2 2 13 2" xfId="20590" xr:uid="{00000000-0005-0000-0000-0000D54F0000}"/>
    <cellStyle name="Input 2 2 13 3" xfId="20591" xr:uid="{00000000-0005-0000-0000-0000D64F0000}"/>
    <cellStyle name="Input 2 2 13 4" xfId="20592" xr:uid="{00000000-0005-0000-0000-0000D74F0000}"/>
    <cellStyle name="Input 2 2 14" xfId="20593" xr:uid="{00000000-0005-0000-0000-0000D84F0000}"/>
    <cellStyle name="Input 2 2 14 2" xfId="20594" xr:uid="{00000000-0005-0000-0000-0000D94F0000}"/>
    <cellStyle name="Input 2 2 14 3" xfId="20595" xr:uid="{00000000-0005-0000-0000-0000DA4F0000}"/>
    <cellStyle name="Input 2 2 14 4" xfId="20596" xr:uid="{00000000-0005-0000-0000-0000DB4F0000}"/>
    <cellStyle name="Input 2 2 15" xfId="20597" xr:uid="{00000000-0005-0000-0000-0000DC4F0000}"/>
    <cellStyle name="Input 2 2 15 2" xfId="20598" xr:uid="{00000000-0005-0000-0000-0000DD4F0000}"/>
    <cellStyle name="Input 2 2 15 3" xfId="20599" xr:uid="{00000000-0005-0000-0000-0000DE4F0000}"/>
    <cellStyle name="Input 2 2 15 4" xfId="20600" xr:uid="{00000000-0005-0000-0000-0000DF4F0000}"/>
    <cellStyle name="Input 2 2 16" xfId="20601" xr:uid="{00000000-0005-0000-0000-0000E04F0000}"/>
    <cellStyle name="Input 2 2 16 2" xfId="20602" xr:uid="{00000000-0005-0000-0000-0000E14F0000}"/>
    <cellStyle name="Input 2 2 16 3" xfId="20603" xr:uid="{00000000-0005-0000-0000-0000E24F0000}"/>
    <cellStyle name="Input 2 2 16 4" xfId="20604" xr:uid="{00000000-0005-0000-0000-0000E34F0000}"/>
    <cellStyle name="Input 2 2 17" xfId="20605" xr:uid="{00000000-0005-0000-0000-0000E44F0000}"/>
    <cellStyle name="Input 2 2 17 2" xfId="20606" xr:uid="{00000000-0005-0000-0000-0000E54F0000}"/>
    <cellStyle name="Input 2 2 17 3" xfId="20607" xr:uid="{00000000-0005-0000-0000-0000E64F0000}"/>
    <cellStyle name="Input 2 2 17 4" xfId="20608" xr:uid="{00000000-0005-0000-0000-0000E74F0000}"/>
    <cellStyle name="Input 2 2 18" xfId="20609" xr:uid="{00000000-0005-0000-0000-0000E84F0000}"/>
    <cellStyle name="Input 2 2 18 2" xfId="20610" xr:uid="{00000000-0005-0000-0000-0000E94F0000}"/>
    <cellStyle name="Input 2 2 18 3" xfId="20611" xr:uid="{00000000-0005-0000-0000-0000EA4F0000}"/>
    <cellStyle name="Input 2 2 18 4" xfId="20612" xr:uid="{00000000-0005-0000-0000-0000EB4F0000}"/>
    <cellStyle name="Input 2 2 19" xfId="20613" xr:uid="{00000000-0005-0000-0000-0000EC4F0000}"/>
    <cellStyle name="Input 2 2 19 2" xfId="20614" xr:uid="{00000000-0005-0000-0000-0000ED4F0000}"/>
    <cellStyle name="Input 2 2 19 3" xfId="20615" xr:uid="{00000000-0005-0000-0000-0000EE4F0000}"/>
    <cellStyle name="Input 2 2 19 4" xfId="20616" xr:uid="{00000000-0005-0000-0000-0000EF4F0000}"/>
    <cellStyle name="Input 2 2 2" xfId="20617" xr:uid="{00000000-0005-0000-0000-0000F04F0000}"/>
    <cellStyle name="Input 2 2 2 2" xfId="20618" xr:uid="{00000000-0005-0000-0000-0000F14F0000}"/>
    <cellStyle name="Input 2 2 2 3" xfId="20619" xr:uid="{00000000-0005-0000-0000-0000F24F0000}"/>
    <cellStyle name="Input 2 2 2 4" xfId="20620" xr:uid="{00000000-0005-0000-0000-0000F34F0000}"/>
    <cellStyle name="Input 2 2 20" xfId="20621" xr:uid="{00000000-0005-0000-0000-0000F44F0000}"/>
    <cellStyle name="Input 2 2 20 2" xfId="20622" xr:uid="{00000000-0005-0000-0000-0000F54F0000}"/>
    <cellStyle name="Input 2 2 20 3" xfId="20623" xr:uid="{00000000-0005-0000-0000-0000F64F0000}"/>
    <cellStyle name="Input 2 2 20 4" xfId="20624" xr:uid="{00000000-0005-0000-0000-0000F74F0000}"/>
    <cellStyle name="Input 2 2 21" xfId="20625" xr:uid="{00000000-0005-0000-0000-0000F84F0000}"/>
    <cellStyle name="Input 2 2 22" xfId="20626" xr:uid="{00000000-0005-0000-0000-0000F94F0000}"/>
    <cellStyle name="Input 2 2 23" xfId="20627" xr:uid="{00000000-0005-0000-0000-0000FA4F0000}"/>
    <cellStyle name="Input 2 2 3" xfId="20628" xr:uid="{00000000-0005-0000-0000-0000FB4F0000}"/>
    <cellStyle name="Input 2 2 3 2" xfId="20629" xr:uid="{00000000-0005-0000-0000-0000FC4F0000}"/>
    <cellStyle name="Input 2 2 3 3" xfId="20630" xr:uid="{00000000-0005-0000-0000-0000FD4F0000}"/>
    <cellStyle name="Input 2 2 3 4" xfId="20631" xr:uid="{00000000-0005-0000-0000-0000FE4F0000}"/>
    <cellStyle name="Input 2 2 4" xfId="20632" xr:uid="{00000000-0005-0000-0000-0000FF4F0000}"/>
    <cellStyle name="Input 2 2 4 2" xfId="20633" xr:uid="{00000000-0005-0000-0000-000000500000}"/>
    <cellStyle name="Input 2 2 4 3" xfId="20634" xr:uid="{00000000-0005-0000-0000-000001500000}"/>
    <cellStyle name="Input 2 2 4 4" xfId="20635" xr:uid="{00000000-0005-0000-0000-000002500000}"/>
    <cellStyle name="Input 2 2 5" xfId="20636" xr:uid="{00000000-0005-0000-0000-000003500000}"/>
    <cellStyle name="Input 2 2 5 2" xfId="20637" xr:uid="{00000000-0005-0000-0000-000004500000}"/>
    <cellStyle name="Input 2 2 5 3" xfId="20638" xr:uid="{00000000-0005-0000-0000-000005500000}"/>
    <cellStyle name="Input 2 2 5 4" xfId="20639" xr:uid="{00000000-0005-0000-0000-000006500000}"/>
    <cellStyle name="Input 2 2 6" xfId="20640" xr:uid="{00000000-0005-0000-0000-000007500000}"/>
    <cellStyle name="Input 2 2 6 2" xfId="20641" xr:uid="{00000000-0005-0000-0000-000008500000}"/>
    <cellStyle name="Input 2 2 6 3" xfId="20642" xr:uid="{00000000-0005-0000-0000-000009500000}"/>
    <cellStyle name="Input 2 2 6 4" xfId="20643" xr:uid="{00000000-0005-0000-0000-00000A500000}"/>
    <cellStyle name="Input 2 2 7" xfId="20644" xr:uid="{00000000-0005-0000-0000-00000B500000}"/>
    <cellStyle name="Input 2 2 7 2" xfId="20645" xr:uid="{00000000-0005-0000-0000-00000C500000}"/>
    <cellStyle name="Input 2 2 7 3" xfId="20646" xr:uid="{00000000-0005-0000-0000-00000D500000}"/>
    <cellStyle name="Input 2 2 7 4" xfId="20647" xr:uid="{00000000-0005-0000-0000-00000E500000}"/>
    <cellStyle name="Input 2 2 8" xfId="20648" xr:uid="{00000000-0005-0000-0000-00000F500000}"/>
    <cellStyle name="Input 2 2 8 2" xfId="20649" xr:uid="{00000000-0005-0000-0000-000010500000}"/>
    <cellStyle name="Input 2 2 8 3" xfId="20650" xr:uid="{00000000-0005-0000-0000-000011500000}"/>
    <cellStyle name="Input 2 2 8 4" xfId="20651" xr:uid="{00000000-0005-0000-0000-000012500000}"/>
    <cellStyle name="Input 2 2 9" xfId="20652" xr:uid="{00000000-0005-0000-0000-000013500000}"/>
    <cellStyle name="Input 2 2 9 2" xfId="20653" xr:uid="{00000000-0005-0000-0000-000014500000}"/>
    <cellStyle name="Input 2 2 9 3" xfId="20654" xr:uid="{00000000-0005-0000-0000-000015500000}"/>
    <cellStyle name="Input 2 2 9 4" xfId="20655" xr:uid="{00000000-0005-0000-0000-000016500000}"/>
    <cellStyle name="Input 2 20" xfId="20656" xr:uid="{00000000-0005-0000-0000-000017500000}"/>
    <cellStyle name="Input 2 20 2" xfId="20657" xr:uid="{00000000-0005-0000-0000-000018500000}"/>
    <cellStyle name="Input 2 20 3" xfId="20658" xr:uid="{00000000-0005-0000-0000-000019500000}"/>
    <cellStyle name="Input 2 20 4" xfId="20659" xr:uid="{00000000-0005-0000-0000-00001A500000}"/>
    <cellStyle name="Input 2 21" xfId="20660" xr:uid="{00000000-0005-0000-0000-00001B500000}"/>
    <cellStyle name="Input 2 21 2" xfId="20661" xr:uid="{00000000-0005-0000-0000-00001C500000}"/>
    <cellStyle name="Input 2 21 3" xfId="20662" xr:uid="{00000000-0005-0000-0000-00001D500000}"/>
    <cellStyle name="Input 2 21 4" xfId="20663" xr:uid="{00000000-0005-0000-0000-00001E500000}"/>
    <cellStyle name="Input 2 22" xfId="20664" xr:uid="{00000000-0005-0000-0000-00001F500000}"/>
    <cellStyle name="Input 2 22 2" xfId="20665" xr:uid="{00000000-0005-0000-0000-000020500000}"/>
    <cellStyle name="Input 2 22 3" xfId="20666" xr:uid="{00000000-0005-0000-0000-000021500000}"/>
    <cellStyle name="Input 2 22 4" xfId="20667" xr:uid="{00000000-0005-0000-0000-000022500000}"/>
    <cellStyle name="Input 2 23" xfId="20668" xr:uid="{00000000-0005-0000-0000-000023500000}"/>
    <cellStyle name="Input 2 23 2" xfId="20669" xr:uid="{00000000-0005-0000-0000-000024500000}"/>
    <cellStyle name="Input 2 23 3" xfId="20670" xr:uid="{00000000-0005-0000-0000-000025500000}"/>
    <cellStyle name="Input 2 23 4" xfId="20671" xr:uid="{00000000-0005-0000-0000-000026500000}"/>
    <cellStyle name="Input 2 24" xfId="20672" xr:uid="{00000000-0005-0000-0000-000027500000}"/>
    <cellStyle name="Input 2 24 2" xfId="20673" xr:uid="{00000000-0005-0000-0000-000028500000}"/>
    <cellStyle name="Input 2 24 3" xfId="20674" xr:uid="{00000000-0005-0000-0000-000029500000}"/>
    <cellStyle name="Input 2 24 4" xfId="20675" xr:uid="{00000000-0005-0000-0000-00002A500000}"/>
    <cellStyle name="Input 2 25" xfId="20676" xr:uid="{00000000-0005-0000-0000-00002B500000}"/>
    <cellStyle name="Input 2 25 2" xfId="20677" xr:uid="{00000000-0005-0000-0000-00002C500000}"/>
    <cellStyle name="Input 2 25 3" xfId="20678" xr:uid="{00000000-0005-0000-0000-00002D500000}"/>
    <cellStyle name="Input 2 25 4" xfId="20679" xr:uid="{00000000-0005-0000-0000-00002E500000}"/>
    <cellStyle name="Input 2 26" xfId="20680" xr:uid="{00000000-0005-0000-0000-00002F500000}"/>
    <cellStyle name="Input 2 26 2" xfId="20681" xr:uid="{00000000-0005-0000-0000-000030500000}"/>
    <cellStyle name="Input 2 26 3" xfId="20682" xr:uid="{00000000-0005-0000-0000-000031500000}"/>
    <cellStyle name="Input 2 26 4" xfId="20683" xr:uid="{00000000-0005-0000-0000-000032500000}"/>
    <cellStyle name="Input 2 27" xfId="20684" xr:uid="{00000000-0005-0000-0000-000033500000}"/>
    <cellStyle name="Input 2 27 2" xfId="20685" xr:uid="{00000000-0005-0000-0000-000034500000}"/>
    <cellStyle name="Input 2 27 3" xfId="20686" xr:uid="{00000000-0005-0000-0000-000035500000}"/>
    <cellStyle name="Input 2 27 4" xfId="20687" xr:uid="{00000000-0005-0000-0000-000036500000}"/>
    <cellStyle name="Input 2 28" xfId="20688" xr:uid="{00000000-0005-0000-0000-000037500000}"/>
    <cellStyle name="Input 2 29" xfId="20689" xr:uid="{00000000-0005-0000-0000-000038500000}"/>
    <cellStyle name="Input 2 3" xfId="20690" xr:uid="{00000000-0005-0000-0000-000039500000}"/>
    <cellStyle name="Input 2 3 10" xfId="20691" xr:uid="{00000000-0005-0000-0000-00003A500000}"/>
    <cellStyle name="Input 2 3 10 2" xfId="20692" xr:uid="{00000000-0005-0000-0000-00003B500000}"/>
    <cellStyle name="Input 2 3 10 3" xfId="20693" xr:uid="{00000000-0005-0000-0000-00003C500000}"/>
    <cellStyle name="Input 2 3 10 4" xfId="20694" xr:uid="{00000000-0005-0000-0000-00003D500000}"/>
    <cellStyle name="Input 2 3 11" xfId="20695" xr:uid="{00000000-0005-0000-0000-00003E500000}"/>
    <cellStyle name="Input 2 3 11 2" xfId="20696" xr:uid="{00000000-0005-0000-0000-00003F500000}"/>
    <cellStyle name="Input 2 3 11 3" xfId="20697" xr:uid="{00000000-0005-0000-0000-000040500000}"/>
    <cellStyle name="Input 2 3 11 4" xfId="20698" xr:uid="{00000000-0005-0000-0000-000041500000}"/>
    <cellStyle name="Input 2 3 12" xfId="20699" xr:uid="{00000000-0005-0000-0000-000042500000}"/>
    <cellStyle name="Input 2 3 12 2" xfId="20700" xr:uid="{00000000-0005-0000-0000-000043500000}"/>
    <cellStyle name="Input 2 3 12 3" xfId="20701" xr:uid="{00000000-0005-0000-0000-000044500000}"/>
    <cellStyle name="Input 2 3 12 4" xfId="20702" xr:uid="{00000000-0005-0000-0000-000045500000}"/>
    <cellStyle name="Input 2 3 13" xfId="20703" xr:uid="{00000000-0005-0000-0000-000046500000}"/>
    <cellStyle name="Input 2 3 13 2" xfId="20704" xr:uid="{00000000-0005-0000-0000-000047500000}"/>
    <cellStyle name="Input 2 3 13 3" xfId="20705" xr:uid="{00000000-0005-0000-0000-000048500000}"/>
    <cellStyle name="Input 2 3 13 4" xfId="20706" xr:uid="{00000000-0005-0000-0000-000049500000}"/>
    <cellStyle name="Input 2 3 14" xfId="20707" xr:uid="{00000000-0005-0000-0000-00004A500000}"/>
    <cellStyle name="Input 2 3 14 2" xfId="20708" xr:uid="{00000000-0005-0000-0000-00004B500000}"/>
    <cellStyle name="Input 2 3 14 3" xfId="20709" xr:uid="{00000000-0005-0000-0000-00004C500000}"/>
    <cellStyle name="Input 2 3 14 4" xfId="20710" xr:uid="{00000000-0005-0000-0000-00004D500000}"/>
    <cellStyle name="Input 2 3 15" xfId="20711" xr:uid="{00000000-0005-0000-0000-00004E500000}"/>
    <cellStyle name="Input 2 3 15 2" xfId="20712" xr:uid="{00000000-0005-0000-0000-00004F500000}"/>
    <cellStyle name="Input 2 3 15 3" xfId="20713" xr:uid="{00000000-0005-0000-0000-000050500000}"/>
    <cellStyle name="Input 2 3 15 4" xfId="20714" xr:uid="{00000000-0005-0000-0000-000051500000}"/>
    <cellStyle name="Input 2 3 16" xfId="20715" xr:uid="{00000000-0005-0000-0000-000052500000}"/>
    <cellStyle name="Input 2 3 16 2" xfId="20716" xr:uid="{00000000-0005-0000-0000-000053500000}"/>
    <cellStyle name="Input 2 3 16 3" xfId="20717" xr:uid="{00000000-0005-0000-0000-000054500000}"/>
    <cellStyle name="Input 2 3 16 4" xfId="20718" xr:uid="{00000000-0005-0000-0000-000055500000}"/>
    <cellStyle name="Input 2 3 17" xfId="20719" xr:uid="{00000000-0005-0000-0000-000056500000}"/>
    <cellStyle name="Input 2 3 17 2" xfId="20720" xr:uid="{00000000-0005-0000-0000-000057500000}"/>
    <cellStyle name="Input 2 3 17 3" xfId="20721" xr:uid="{00000000-0005-0000-0000-000058500000}"/>
    <cellStyle name="Input 2 3 17 4" xfId="20722" xr:uid="{00000000-0005-0000-0000-000059500000}"/>
    <cellStyle name="Input 2 3 18" xfId="20723" xr:uid="{00000000-0005-0000-0000-00005A500000}"/>
    <cellStyle name="Input 2 3 18 2" xfId="20724" xr:uid="{00000000-0005-0000-0000-00005B500000}"/>
    <cellStyle name="Input 2 3 18 3" xfId="20725" xr:uid="{00000000-0005-0000-0000-00005C500000}"/>
    <cellStyle name="Input 2 3 18 4" xfId="20726" xr:uid="{00000000-0005-0000-0000-00005D500000}"/>
    <cellStyle name="Input 2 3 19" xfId="20727" xr:uid="{00000000-0005-0000-0000-00005E500000}"/>
    <cellStyle name="Input 2 3 19 2" xfId="20728" xr:uid="{00000000-0005-0000-0000-00005F500000}"/>
    <cellStyle name="Input 2 3 19 3" xfId="20729" xr:uid="{00000000-0005-0000-0000-000060500000}"/>
    <cellStyle name="Input 2 3 19 4" xfId="20730" xr:uid="{00000000-0005-0000-0000-000061500000}"/>
    <cellStyle name="Input 2 3 2" xfId="20731" xr:uid="{00000000-0005-0000-0000-000062500000}"/>
    <cellStyle name="Input 2 3 2 2" xfId="20732" xr:uid="{00000000-0005-0000-0000-000063500000}"/>
    <cellStyle name="Input 2 3 2 3" xfId="20733" xr:uid="{00000000-0005-0000-0000-000064500000}"/>
    <cellStyle name="Input 2 3 2 4" xfId="20734" xr:uid="{00000000-0005-0000-0000-000065500000}"/>
    <cellStyle name="Input 2 3 20" xfId="20735" xr:uid="{00000000-0005-0000-0000-000066500000}"/>
    <cellStyle name="Input 2 3 20 2" xfId="20736" xr:uid="{00000000-0005-0000-0000-000067500000}"/>
    <cellStyle name="Input 2 3 20 3" xfId="20737" xr:uid="{00000000-0005-0000-0000-000068500000}"/>
    <cellStyle name="Input 2 3 20 4" xfId="20738" xr:uid="{00000000-0005-0000-0000-000069500000}"/>
    <cellStyle name="Input 2 3 21" xfId="20739" xr:uid="{00000000-0005-0000-0000-00006A500000}"/>
    <cellStyle name="Input 2 3 22" xfId="20740" xr:uid="{00000000-0005-0000-0000-00006B500000}"/>
    <cellStyle name="Input 2 3 23" xfId="20741" xr:uid="{00000000-0005-0000-0000-00006C500000}"/>
    <cellStyle name="Input 2 3 3" xfId="20742" xr:uid="{00000000-0005-0000-0000-00006D500000}"/>
    <cellStyle name="Input 2 3 3 2" xfId="20743" xr:uid="{00000000-0005-0000-0000-00006E500000}"/>
    <cellStyle name="Input 2 3 3 3" xfId="20744" xr:uid="{00000000-0005-0000-0000-00006F500000}"/>
    <cellStyle name="Input 2 3 3 4" xfId="20745" xr:uid="{00000000-0005-0000-0000-000070500000}"/>
    <cellStyle name="Input 2 3 4" xfId="20746" xr:uid="{00000000-0005-0000-0000-000071500000}"/>
    <cellStyle name="Input 2 3 4 2" xfId="20747" xr:uid="{00000000-0005-0000-0000-000072500000}"/>
    <cellStyle name="Input 2 3 4 3" xfId="20748" xr:uid="{00000000-0005-0000-0000-000073500000}"/>
    <cellStyle name="Input 2 3 4 4" xfId="20749" xr:uid="{00000000-0005-0000-0000-000074500000}"/>
    <cellStyle name="Input 2 3 5" xfId="20750" xr:uid="{00000000-0005-0000-0000-000075500000}"/>
    <cellStyle name="Input 2 3 5 2" xfId="20751" xr:uid="{00000000-0005-0000-0000-000076500000}"/>
    <cellStyle name="Input 2 3 5 3" xfId="20752" xr:uid="{00000000-0005-0000-0000-000077500000}"/>
    <cellStyle name="Input 2 3 5 4" xfId="20753" xr:uid="{00000000-0005-0000-0000-000078500000}"/>
    <cellStyle name="Input 2 3 6" xfId="20754" xr:uid="{00000000-0005-0000-0000-000079500000}"/>
    <cellStyle name="Input 2 3 6 2" xfId="20755" xr:uid="{00000000-0005-0000-0000-00007A500000}"/>
    <cellStyle name="Input 2 3 6 3" xfId="20756" xr:uid="{00000000-0005-0000-0000-00007B500000}"/>
    <cellStyle name="Input 2 3 6 4" xfId="20757" xr:uid="{00000000-0005-0000-0000-00007C500000}"/>
    <cellStyle name="Input 2 3 7" xfId="20758" xr:uid="{00000000-0005-0000-0000-00007D500000}"/>
    <cellStyle name="Input 2 3 7 2" xfId="20759" xr:uid="{00000000-0005-0000-0000-00007E500000}"/>
    <cellStyle name="Input 2 3 7 3" xfId="20760" xr:uid="{00000000-0005-0000-0000-00007F500000}"/>
    <cellStyle name="Input 2 3 7 4" xfId="20761" xr:uid="{00000000-0005-0000-0000-000080500000}"/>
    <cellStyle name="Input 2 3 8" xfId="20762" xr:uid="{00000000-0005-0000-0000-000081500000}"/>
    <cellStyle name="Input 2 3 8 2" xfId="20763" xr:uid="{00000000-0005-0000-0000-000082500000}"/>
    <cellStyle name="Input 2 3 8 3" xfId="20764" xr:uid="{00000000-0005-0000-0000-000083500000}"/>
    <cellStyle name="Input 2 3 8 4" xfId="20765" xr:uid="{00000000-0005-0000-0000-000084500000}"/>
    <cellStyle name="Input 2 3 9" xfId="20766" xr:uid="{00000000-0005-0000-0000-000085500000}"/>
    <cellStyle name="Input 2 3 9 2" xfId="20767" xr:uid="{00000000-0005-0000-0000-000086500000}"/>
    <cellStyle name="Input 2 3 9 3" xfId="20768" xr:uid="{00000000-0005-0000-0000-000087500000}"/>
    <cellStyle name="Input 2 3 9 4" xfId="20769" xr:uid="{00000000-0005-0000-0000-000088500000}"/>
    <cellStyle name="Input 2 30" xfId="20770" xr:uid="{00000000-0005-0000-0000-000089500000}"/>
    <cellStyle name="Input 2 31" xfId="20771" xr:uid="{00000000-0005-0000-0000-00008A500000}"/>
    <cellStyle name="Input 2 32" xfId="20772" xr:uid="{00000000-0005-0000-0000-00008B500000}"/>
    <cellStyle name="Input 2 33" xfId="20773" xr:uid="{00000000-0005-0000-0000-00008C500000}"/>
    <cellStyle name="Input 2 34" xfId="20774" xr:uid="{00000000-0005-0000-0000-00008D500000}"/>
    <cellStyle name="Input 2 35" xfId="20775" xr:uid="{00000000-0005-0000-0000-00008E500000}"/>
    <cellStyle name="Input 2 36" xfId="20776" xr:uid="{00000000-0005-0000-0000-00008F500000}"/>
    <cellStyle name="Input 2 37" xfId="20777" xr:uid="{00000000-0005-0000-0000-000090500000}"/>
    <cellStyle name="Input 2 38" xfId="20778" xr:uid="{00000000-0005-0000-0000-000091500000}"/>
    <cellStyle name="Input 2 39" xfId="20779" xr:uid="{00000000-0005-0000-0000-000092500000}"/>
    <cellStyle name="Input 2 4" xfId="20780" xr:uid="{00000000-0005-0000-0000-000093500000}"/>
    <cellStyle name="Input 2 4 10" xfId="20781" xr:uid="{00000000-0005-0000-0000-000094500000}"/>
    <cellStyle name="Input 2 4 10 2" xfId="20782" xr:uid="{00000000-0005-0000-0000-000095500000}"/>
    <cellStyle name="Input 2 4 10 3" xfId="20783" xr:uid="{00000000-0005-0000-0000-000096500000}"/>
    <cellStyle name="Input 2 4 10 4" xfId="20784" xr:uid="{00000000-0005-0000-0000-000097500000}"/>
    <cellStyle name="Input 2 4 11" xfId="20785" xr:uid="{00000000-0005-0000-0000-000098500000}"/>
    <cellStyle name="Input 2 4 11 2" xfId="20786" xr:uid="{00000000-0005-0000-0000-000099500000}"/>
    <cellStyle name="Input 2 4 11 3" xfId="20787" xr:uid="{00000000-0005-0000-0000-00009A500000}"/>
    <cellStyle name="Input 2 4 11 4" xfId="20788" xr:uid="{00000000-0005-0000-0000-00009B500000}"/>
    <cellStyle name="Input 2 4 12" xfId="20789" xr:uid="{00000000-0005-0000-0000-00009C500000}"/>
    <cellStyle name="Input 2 4 12 2" xfId="20790" xr:uid="{00000000-0005-0000-0000-00009D500000}"/>
    <cellStyle name="Input 2 4 12 3" xfId="20791" xr:uid="{00000000-0005-0000-0000-00009E500000}"/>
    <cellStyle name="Input 2 4 12 4" xfId="20792" xr:uid="{00000000-0005-0000-0000-00009F500000}"/>
    <cellStyle name="Input 2 4 13" xfId="20793" xr:uid="{00000000-0005-0000-0000-0000A0500000}"/>
    <cellStyle name="Input 2 4 13 2" xfId="20794" xr:uid="{00000000-0005-0000-0000-0000A1500000}"/>
    <cellStyle name="Input 2 4 13 3" xfId="20795" xr:uid="{00000000-0005-0000-0000-0000A2500000}"/>
    <cellStyle name="Input 2 4 13 4" xfId="20796" xr:uid="{00000000-0005-0000-0000-0000A3500000}"/>
    <cellStyle name="Input 2 4 14" xfId="20797" xr:uid="{00000000-0005-0000-0000-0000A4500000}"/>
    <cellStyle name="Input 2 4 14 2" xfId="20798" xr:uid="{00000000-0005-0000-0000-0000A5500000}"/>
    <cellStyle name="Input 2 4 14 3" xfId="20799" xr:uid="{00000000-0005-0000-0000-0000A6500000}"/>
    <cellStyle name="Input 2 4 14 4" xfId="20800" xr:uid="{00000000-0005-0000-0000-0000A7500000}"/>
    <cellStyle name="Input 2 4 15" xfId="20801" xr:uid="{00000000-0005-0000-0000-0000A8500000}"/>
    <cellStyle name="Input 2 4 15 2" xfId="20802" xr:uid="{00000000-0005-0000-0000-0000A9500000}"/>
    <cellStyle name="Input 2 4 15 3" xfId="20803" xr:uid="{00000000-0005-0000-0000-0000AA500000}"/>
    <cellStyle name="Input 2 4 15 4" xfId="20804" xr:uid="{00000000-0005-0000-0000-0000AB500000}"/>
    <cellStyle name="Input 2 4 16" xfId="20805" xr:uid="{00000000-0005-0000-0000-0000AC500000}"/>
    <cellStyle name="Input 2 4 16 2" xfId="20806" xr:uid="{00000000-0005-0000-0000-0000AD500000}"/>
    <cellStyle name="Input 2 4 16 3" xfId="20807" xr:uid="{00000000-0005-0000-0000-0000AE500000}"/>
    <cellStyle name="Input 2 4 16 4" xfId="20808" xr:uid="{00000000-0005-0000-0000-0000AF500000}"/>
    <cellStyle name="Input 2 4 17" xfId="20809" xr:uid="{00000000-0005-0000-0000-0000B0500000}"/>
    <cellStyle name="Input 2 4 17 2" xfId="20810" xr:uid="{00000000-0005-0000-0000-0000B1500000}"/>
    <cellStyle name="Input 2 4 17 3" xfId="20811" xr:uid="{00000000-0005-0000-0000-0000B2500000}"/>
    <cellStyle name="Input 2 4 17 4" xfId="20812" xr:uid="{00000000-0005-0000-0000-0000B3500000}"/>
    <cellStyle name="Input 2 4 18" xfId="20813" xr:uid="{00000000-0005-0000-0000-0000B4500000}"/>
    <cellStyle name="Input 2 4 18 2" xfId="20814" xr:uid="{00000000-0005-0000-0000-0000B5500000}"/>
    <cellStyle name="Input 2 4 18 3" xfId="20815" xr:uid="{00000000-0005-0000-0000-0000B6500000}"/>
    <cellStyle name="Input 2 4 18 4" xfId="20816" xr:uid="{00000000-0005-0000-0000-0000B7500000}"/>
    <cellStyle name="Input 2 4 19" xfId="20817" xr:uid="{00000000-0005-0000-0000-0000B8500000}"/>
    <cellStyle name="Input 2 4 19 2" xfId="20818" xr:uid="{00000000-0005-0000-0000-0000B9500000}"/>
    <cellStyle name="Input 2 4 19 3" xfId="20819" xr:uid="{00000000-0005-0000-0000-0000BA500000}"/>
    <cellStyle name="Input 2 4 19 4" xfId="20820" xr:uid="{00000000-0005-0000-0000-0000BB500000}"/>
    <cellStyle name="Input 2 4 2" xfId="20821" xr:uid="{00000000-0005-0000-0000-0000BC500000}"/>
    <cellStyle name="Input 2 4 2 2" xfId="20822" xr:uid="{00000000-0005-0000-0000-0000BD500000}"/>
    <cellStyle name="Input 2 4 2 3" xfId="20823" xr:uid="{00000000-0005-0000-0000-0000BE500000}"/>
    <cellStyle name="Input 2 4 2 4" xfId="20824" xr:uid="{00000000-0005-0000-0000-0000BF500000}"/>
    <cellStyle name="Input 2 4 20" xfId="20825" xr:uid="{00000000-0005-0000-0000-0000C0500000}"/>
    <cellStyle name="Input 2 4 20 2" xfId="20826" xr:uid="{00000000-0005-0000-0000-0000C1500000}"/>
    <cellStyle name="Input 2 4 20 3" xfId="20827" xr:uid="{00000000-0005-0000-0000-0000C2500000}"/>
    <cellStyle name="Input 2 4 20 4" xfId="20828" xr:uid="{00000000-0005-0000-0000-0000C3500000}"/>
    <cellStyle name="Input 2 4 21" xfId="20829" xr:uid="{00000000-0005-0000-0000-0000C4500000}"/>
    <cellStyle name="Input 2 4 22" xfId="20830" xr:uid="{00000000-0005-0000-0000-0000C5500000}"/>
    <cellStyle name="Input 2 4 23" xfId="20831" xr:uid="{00000000-0005-0000-0000-0000C6500000}"/>
    <cellStyle name="Input 2 4 3" xfId="20832" xr:uid="{00000000-0005-0000-0000-0000C7500000}"/>
    <cellStyle name="Input 2 4 3 2" xfId="20833" xr:uid="{00000000-0005-0000-0000-0000C8500000}"/>
    <cellStyle name="Input 2 4 3 3" xfId="20834" xr:uid="{00000000-0005-0000-0000-0000C9500000}"/>
    <cellStyle name="Input 2 4 3 4" xfId="20835" xr:uid="{00000000-0005-0000-0000-0000CA500000}"/>
    <cellStyle name="Input 2 4 4" xfId="20836" xr:uid="{00000000-0005-0000-0000-0000CB500000}"/>
    <cellStyle name="Input 2 4 4 2" xfId="20837" xr:uid="{00000000-0005-0000-0000-0000CC500000}"/>
    <cellStyle name="Input 2 4 4 3" xfId="20838" xr:uid="{00000000-0005-0000-0000-0000CD500000}"/>
    <cellStyle name="Input 2 4 4 4" xfId="20839" xr:uid="{00000000-0005-0000-0000-0000CE500000}"/>
    <cellStyle name="Input 2 4 5" xfId="20840" xr:uid="{00000000-0005-0000-0000-0000CF500000}"/>
    <cellStyle name="Input 2 4 5 2" xfId="20841" xr:uid="{00000000-0005-0000-0000-0000D0500000}"/>
    <cellStyle name="Input 2 4 5 3" xfId="20842" xr:uid="{00000000-0005-0000-0000-0000D1500000}"/>
    <cellStyle name="Input 2 4 5 4" xfId="20843" xr:uid="{00000000-0005-0000-0000-0000D2500000}"/>
    <cellStyle name="Input 2 4 6" xfId="20844" xr:uid="{00000000-0005-0000-0000-0000D3500000}"/>
    <cellStyle name="Input 2 4 6 2" xfId="20845" xr:uid="{00000000-0005-0000-0000-0000D4500000}"/>
    <cellStyle name="Input 2 4 6 3" xfId="20846" xr:uid="{00000000-0005-0000-0000-0000D5500000}"/>
    <cellStyle name="Input 2 4 6 4" xfId="20847" xr:uid="{00000000-0005-0000-0000-0000D6500000}"/>
    <cellStyle name="Input 2 4 7" xfId="20848" xr:uid="{00000000-0005-0000-0000-0000D7500000}"/>
    <cellStyle name="Input 2 4 7 2" xfId="20849" xr:uid="{00000000-0005-0000-0000-0000D8500000}"/>
    <cellStyle name="Input 2 4 7 3" xfId="20850" xr:uid="{00000000-0005-0000-0000-0000D9500000}"/>
    <cellStyle name="Input 2 4 7 4" xfId="20851" xr:uid="{00000000-0005-0000-0000-0000DA500000}"/>
    <cellStyle name="Input 2 4 8" xfId="20852" xr:uid="{00000000-0005-0000-0000-0000DB500000}"/>
    <cellStyle name="Input 2 4 8 2" xfId="20853" xr:uid="{00000000-0005-0000-0000-0000DC500000}"/>
    <cellStyle name="Input 2 4 8 3" xfId="20854" xr:uid="{00000000-0005-0000-0000-0000DD500000}"/>
    <cellStyle name="Input 2 4 8 4" xfId="20855" xr:uid="{00000000-0005-0000-0000-0000DE500000}"/>
    <cellStyle name="Input 2 4 9" xfId="20856" xr:uid="{00000000-0005-0000-0000-0000DF500000}"/>
    <cellStyle name="Input 2 4 9 2" xfId="20857" xr:uid="{00000000-0005-0000-0000-0000E0500000}"/>
    <cellStyle name="Input 2 4 9 3" xfId="20858" xr:uid="{00000000-0005-0000-0000-0000E1500000}"/>
    <cellStyle name="Input 2 4 9 4" xfId="20859" xr:uid="{00000000-0005-0000-0000-0000E2500000}"/>
    <cellStyle name="Input 2 40" xfId="20860" xr:uid="{00000000-0005-0000-0000-0000E3500000}"/>
    <cellStyle name="Input 2 41" xfId="20861" xr:uid="{00000000-0005-0000-0000-0000E4500000}"/>
    <cellStyle name="Input 2 42" xfId="20862" xr:uid="{00000000-0005-0000-0000-0000E5500000}"/>
    <cellStyle name="Input 2 43" xfId="20863" xr:uid="{00000000-0005-0000-0000-0000E6500000}"/>
    <cellStyle name="Input 2 44" xfId="20864" xr:uid="{00000000-0005-0000-0000-0000E7500000}"/>
    <cellStyle name="Input 2 45" xfId="55601" xr:uid="{00000000-0005-0000-0000-0000E8500000}"/>
    <cellStyle name="Input 2 5" xfId="20865" xr:uid="{00000000-0005-0000-0000-0000E9500000}"/>
    <cellStyle name="Input 2 5 10" xfId="20866" xr:uid="{00000000-0005-0000-0000-0000EA500000}"/>
    <cellStyle name="Input 2 5 10 2" xfId="20867" xr:uid="{00000000-0005-0000-0000-0000EB500000}"/>
    <cellStyle name="Input 2 5 10 3" xfId="20868" xr:uid="{00000000-0005-0000-0000-0000EC500000}"/>
    <cellStyle name="Input 2 5 10 4" xfId="20869" xr:uid="{00000000-0005-0000-0000-0000ED500000}"/>
    <cellStyle name="Input 2 5 11" xfId="20870" xr:uid="{00000000-0005-0000-0000-0000EE500000}"/>
    <cellStyle name="Input 2 5 11 2" xfId="20871" xr:uid="{00000000-0005-0000-0000-0000EF500000}"/>
    <cellStyle name="Input 2 5 11 3" xfId="20872" xr:uid="{00000000-0005-0000-0000-0000F0500000}"/>
    <cellStyle name="Input 2 5 11 4" xfId="20873" xr:uid="{00000000-0005-0000-0000-0000F1500000}"/>
    <cellStyle name="Input 2 5 12" xfId="20874" xr:uid="{00000000-0005-0000-0000-0000F2500000}"/>
    <cellStyle name="Input 2 5 12 2" xfId="20875" xr:uid="{00000000-0005-0000-0000-0000F3500000}"/>
    <cellStyle name="Input 2 5 12 3" xfId="20876" xr:uid="{00000000-0005-0000-0000-0000F4500000}"/>
    <cellStyle name="Input 2 5 12 4" xfId="20877" xr:uid="{00000000-0005-0000-0000-0000F5500000}"/>
    <cellStyle name="Input 2 5 13" xfId="20878" xr:uid="{00000000-0005-0000-0000-0000F6500000}"/>
    <cellStyle name="Input 2 5 13 2" xfId="20879" xr:uid="{00000000-0005-0000-0000-0000F7500000}"/>
    <cellStyle name="Input 2 5 13 3" xfId="20880" xr:uid="{00000000-0005-0000-0000-0000F8500000}"/>
    <cellStyle name="Input 2 5 13 4" xfId="20881" xr:uid="{00000000-0005-0000-0000-0000F9500000}"/>
    <cellStyle name="Input 2 5 14" xfId="20882" xr:uid="{00000000-0005-0000-0000-0000FA500000}"/>
    <cellStyle name="Input 2 5 14 2" xfId="20883" xr:uid="{00000000-0005-0000-0000-0000FB500000}"/>
    <cellStyle name="Input 2 5 14 3" xfId="20884" xr:uid="{00000000-0005-0000-0000-0000FC500000}"/>
    <cellStyle name="Input 2 5 14 4" xfId="20885" xr:uid="{00000000-0005-0000-0000-0000FD500000}"/>
    <cellStyle name="Input 2 5 15" xfId="20886" xr:uid="{00000000-0005-0000-0000-0000FE500000}"/>
    <cellStyle name="Input 2 5 15 2" xfId="20887" xr:uid="{00000000-0005-0000-0000-0000FF500000}"/>
    <cellStyle name="Input 2 5 15 3" xfId="20888" xr:uid="{00000000-0005-0000-0000-000000510000}"/>
    <cellStyle name="Input 2 5 15 4" xfId="20889" xr:uid="{00000000-0005-0000-0000-000001510000}"/>
    <cellStyle name="Input 2 5 16" xfId="20890" xr:uid="{00000000-0005-0000-0000-000002510000}"/>
    <cellStyle name="Input 2 5 16 2" xfId="20891" xr:uid="{00000000-0005-0000-0000-000003510000}"/>
    <cellStyle name="Input 2 5 16 3" xfId="20892" xr:uid="{00000000-0005-0000-0000-000004510000}"/>
    <cellStyle name="Input 2 5 16 4" xfId="20893" xr:uid="{00000000-0005-0000-0000-000005510000}"/>
    <cellStyle name="Input 2 5 17" xfId="20894" xr:uid="{00000000-0005-0000-0000-000006510000}"/>
    <cellStyle name="Input 2 5 17 2" xfId="20895" xr:uid="{00000000-0005-0000-0000-000007510000}"/>
    <cellStyle name="Input 2 5 17 3" xfId="20896" xr:uid="{00000000-0005-0000-0000-000008510000}"/>
    <cellStyle name="Input 2 5 17 4" xfId="20897" xr:uid="{00000000-0005-0000-0000-000009510000}"/>
    <cellStyle name="Input 2 5 18" xfId="20898" xr:uid="{00000000-0005-0000-0000-00000A510000}"/>
    <cellStyle name="Input 2 5 18 2" xfId="20899" xr:uid="{00000000-0005-0000-0000-00000B510000}"/>
    <cellStyle name="Input 2 5 18 3" xfId="20900" xr:uid="{00000000-0005-0000-0000-00000C510000}"/>
    <cellStyle name="Input 2 5 18 4" xfId="20901" xr:uid="{00000000-0005-0000-0000-00000D510000}"/>
    <cellStyle name="Input 2 5 19" xfId="20902" xr:uid="{00000000-0005-0000-0000-00000E510000}"/>
    <cellStyle name="Input 2 5 19 2" xfId="20903" xr:uid="{00000000-0005-0000-0000-00000F510000}"/>
    <cellStyle name="Input 2 5 19 3" xfId="20904" xr:uid="{00000000-0005-0000-0000-000010510000}"/>
    <cellStyle name="Input 2 5 19 4" xfId="20905" xr:uid="{00000000-0005-0000-0000-000011510000}"/>
    <cellStyle name="Input 2 5 2" xfId="20906" xr:uid="{00000000-0005-0000-0000-000012510000}"/>
    <cellStyle name="Input 2 5 2 2" xfId="20907" xr:uid="{00000000-0005-0000-0000-000013510000}"/>
    <cellStyle name="Input 2 5 2 3" xfId="20908" xr:uid="{00000000-0005-0000-0000-000014510000}"/>
    <cellStyle name="Input 2 5 2 4" xfId="20909" xr:uid="{00000000-0005-0000-0000-000015510000}"/>
    <cellStyle name="Input 2 5 20" xfId="20910" xr:uid="{00000000-0005-0000-0000-000016510000}"/>
    <cellStyle name="Input 2 5 20 2" xfId="20911" xr:uid="{00000000-0005-0000-0000-000017510000}"/>
    <cellStyle name="Input 2 5 20 3" xfId="20912" xr:uid="{00000000-0005-0000-0000-000018510000}"/>
    <cellStyle name="Input 2 5 20 4" xfId="20913" xr:uid="{00000000-0005-0000-0000-000019510000}"/>
    <cellStyle name="Input 2 5 21" xfId="20914" xr:uid="{00000000-0005-0000-0000-00001A510000}"/>
    <cellStyle name="Input 2 5 22" xfId="20915" xr:uid="{00000000-0005-0000-0000-00001B510000}"/>
    <cellStyle name="Input 2 5 23" xfId="20916" xr:uid="{00000000-0005-0000-0000-00001C510000}"/>
    <cellStyle name="Input 2 5 3" xfId="20917" xr:uid="{00000000-0005-0000-0000-00001D510000}"/>
    <cellStyle name="Input 2 5 3 2" xfId="20918" xr:uid="{00000000-0005-0000-0000-00001E510000}"/>
    <cellStyle name="Input 2 5 3 3" xfId="20919" xr:uid="{00000000-0005-0000-0000-00001F510000}"/>
    <cellStyle name="Input 2 5 3 4" xfId="20920" xr:uid="{00000000-0005-0000-0000-000020510000}"/>
    <cellStyle name="Input 2 5 4" xfId="20921" xr:uid="{00000000-0005-0000-0000-000021510000}"/>
    <cellStyle name="Input 2 5 4 2" xfId="20922" xr:uid="{00000000-0005-0000-0000-000022510000}"/>
    <cellStyle name="Input 2 5 4 3" xfId="20923" xr:uid="{00000000-0005-0000-0000-000023510000}"/>
    <cellStyle name="Input 2 5 4 4" xfId="20924" xr:uid="{00000000-0005-0000-0000-000024510000}"/>
    <cellStyle name="Input 2 5 5" xfId="20925" xr:uid="{00000000-0005-0000-0000-000025510000}"/>
    <cellStyle name="Input 2 5 5 2" xfId="20926" xr:uid="{00000000-0005-0000-0000-000026510000}"/>
    <cellStyle name="Input 2 5 5 3" xfId="20927" xr:uid="{00000000-0005-0000-0000-000027510000}"/>
    <cellStyle name="Input 2 5 5 4" xfId="20928" xr:uid="{00000000-0005-0000-0000-000028510000}"/>
    <cellStyle name="Input 2 5 6" xfId="20929" xr:uid="{00000000-0005-0000-0000-000029510000}"/>
    <cellStyle name="Input 2 5 6 2" xfId="20930" xr:uid="{00000000-0005-0000-0000-00002A510000}"/>
    <cellStyle name="Input 2 5 6 3" xfId="20931" xr:uid="{00000000-0005-0000-0000-00002B510000}"/>
    <cellStyle name="Input 2 5 6 4" xfId="20932" xr:uid="{00000000-0005-0000-0000-00002C510000}"/>
    <cellStyle name="Input 2 5 7" xfId="20933" xr:uid="{00000000-0005-0000-0000-00002D510000}"/>
    <cellStyle name="Input 2 5 7 2" xfId="20934" xr:uid="{00000000-0005-0000-0000-00002E510000}"/>
    <cellStyle name="Input 2 5 7 3" xfId="20935" xr:uid="{00000000-0005-0000-0000-00002F510000}"/>
    <cellStyle name="Input 2 5 7 4" xfId="20936" xr:uid="{00000000-0005-0000-0000-000030510000}"/>
    <cellStyle name="Input 2 5 8" xfId="20937" xr:uid="{00000000-0005-0000-0000-000031510000}"/>
    <cellStyle name="Input 2 5 8 2" xfId="20938" xr:uid="{00000000-0005-0000-0000-000032510000}"/>
    <cellStyle name="Input 2 5 8 3" xfId="20939" xr:uid="{00000000-0005-0000-0000-000033510000}"/>
    <cellStyle name="Input 2 5 8 4" xfId="20940" xr:uid="{00000000-0005-0000-0000-000034510000}"/>
    <cellStyle name="Input 2 5 9" xfId="20941" xr:uid="{00000000-0005-0000-0000-000035510000}"/>
    <cellStyle name="Input 2 5 9 2" xfId="20942" xr:uid="{00000000-0005-0000-0000-000036510000}"/>
    <cellStyle name="Input 2 5 9 3" xfId="20943" xr:uid="{00000000-0005-0000-0000-000037510000}"/>
    <cellStyle name="Input 2 5 9 4" xfId="20944" xr:uid="{00000000-0005-0000-0000-000038510000}"/>
    <cellStyle name="Input 2 6" xfId="20945" xr:uid="{00000000-0005-0000-0000-000039510000}"/>
    <cellStyle name="Input 2 6 10" xfId="20946" xr:uid="{00000000-0005-0000-0000-00003A510000}"/>
    <cellStyle name="Input 2 6 10 2" xfId="20947" xr:uid="{00000000-0005-0000-0000-00003B510000}"/>
    <cellStyle name="Input 2 6 10 3" xfId="20948" xr:uid="{00000000-0005-0000-0000-00003C510000}"/>
    <cellStyle name="Input 2 6 10 4" xfId="20949" xr:uid="{00000000-0005-0000-0000-00003D510000}"/>
    <cellStyle name="Input 2 6 11" xfId="20950" xr:uid="{00000000-0005-0000-0000-00003E510000}"/>
    <cellStyle name="Input 2 6 11 2" xfId="20951" xr:uid="{00000000-0005-0000-0000-00003F510000}"/>
    <cellStyle name="Input 2 6 11 3" xfId="20952" xr:uid="{00000000-0005-0000-0000-000040510000}"/>
    <cellStyle name="Input 2 6 11 4" xfId="20953" xr:uid="{00000000-0005-0000-0000-000041510000}"/>
    <cellStyle name="Input 2 6 12" xfId="20954" xr:uid="{00000000-0005-0000-0000-000042510000}"/>
    <cellStyle name="Input 2 6 12 2" xfId="20955" xr:uid="{00000000-0005-0000-0000-000043510000}"/>
    <cellStyle name="Input 2 6 12 3" xfId="20956" xr:uid="{00000000-0005-0000-0000-000044510000}"/>
    <cellStyle name="Input 2 6 12 4" xfId="20957" xr:uid="{00000000-0005-0000-0000-000045510000}"/>
    <cellStyle name="Input 2 6 13" xfId="20958" xr:uid="{00000000-0005-0000-0000-000046510000}"/>
    <cellStyle name="Input 2 6 13 2" xfId="20959" xr:uid="{00000000-0005-0000-0000-000047510000}"/>
    <cellStyle name="Input 2 6 13 3" xfId="20960" xr:uid="{00000000-0005-0000-0000-000048510000}"/>
    <cellStyle name="Input 2 6 13 4" xfId="20961" xr:uid="{00000000-0005-0000-0000-000049510000}"/>
    <cellStyle name="Input 2 6 14" xfId="20962" xr:uid="{00000000-0005-0000-0000-00004A510000}"/>
    <cellStyle name="Input 2 6 14 2" xfId="20963" xr:uid="{00000000-0005-0000-0000-00004B510000}"/>
    <cellStyle name="Input 2 6 14 3" xfId="20964" xr:uid="{00000000-0005-0000-0000-00004C510000}"/>
    <cellStyle name="Input 2 6 14 4" xfId="20965" xr:uid="{00000000-0005-0000-0000-00004D510000}"/>
    <cellStyle name="Input 2 6 15" xfId="20966" xr:uid="{00000000-0005-0000-0000-00004E510000}"/>
    <cellStyle name="Input 2 6 15 2" xfId="20967" xr:uid="{00000000-0005-0000-0000-00004F510000}"/>
    <cellStyle name="Input 2 6 15 3" xfId="20968" xr:uid="{00000000-0005-0000-0000-000050510000}"/>
    <cellStyle name="Input 2 6 15 4" xfId="20969" xr:uid="{00000000-0005-0000-0000-000051510000}"/>
    <cellStyle name="Input 2 6 16" xfId="20970" xr:uid="{00000000-0005-0000-0000-000052510000}"/>
    <cellStyle name="Input 2 6 16 2" xfId="20971" xr:uid="{00000000-0005-0000-0000-000053510000}"/>
    <cellStyle name="Input 2 6 16 3" xfId="20972" xr:uid="{00000000-0005-0000-0000-000054510000}"/>
    <cellStyle name="Input 2 6 16 4" xfId="20973" xr:uid="{00000000-0005-0000-0000-000055510000}"/>
    <cellStyle name="Input 2 6 17" xfId="20974" xr:uid="{00000000-0005-0000-0000-000056510000}"/>
    <cellStyle name="Input 2 6 17 2" xfId="20975" xr:uid="{00000000-0005-0000-0000-000057510000}"/>
    <cellStyle name="Input 2 6 17 3" xfId="20976" xr:uid="{00000000-0005-0000-0000-000058510000}"/>
    <cellStyle name="Input 2 6 17 4" xfId="20977" xr:uid="{00000000-0005-0000-0000-000059510000}"/>
    <cellStyle name="Input 2 6 18" xfId="20978" xr:uid="{00000000-0005-0000-0000-00005A510000}"/>
    <cellStyle name="Input 2 6 18 2" xfId="20979" xr:uid="{00000000-0005-0000-0000-00005B510000}"/>
    <cellStyle name="Input 2 6 18 3" xfId="20980" xr:uid="{00000000-0005-0000-0000-00005C510000}"/>
    <cellStyle name="Input 2 6 18 4" xfId="20981" xr:uid="{00000000-0005-0000-0000-00005D510000}"/>
    <cellStyle name="Input 2 6 19" xfId="20982" xr:uid="{00000000-0005-0000-0000-00005E510000}"/>
    <cellStyle name="Input 2 6 19 2" xfId="20983" xr:uid="{00000000-0005-0000-0000-00005F510000}"/>
    <cellStyle name="Input 2 6 19 3" xfId="20984" xr:uid="{00000000-0005-0000-0000-000060510000}"/>
    <cellStyle name="Input 2 6 19 4" xfId="20985" xr:uid="{00000000-0005-0000-0000-000061510000}"/>
    <cellStyle name="Input 2 6 2" xfId="20986" xr:uid="{00000000-0005-0000-0000-000062510000}"/>
    <cellStyle name="Input 2 6 2 2" xfId="20987" xr:uid="{00000000-0005-0000-0000-000063510000}"/>
    <cellStyle name="Input 2 6 2 3" xfId="20988" xr:uid="{00000000-0005-0000-0000-000064510000}"/>
    <cellStyle name="Input 2 6 2 4" xfId="20989" xr:uid="{00000000-0005-0000-0000-000065510000}"/>
    <cellStyle name="Input 2 6 20" xfId="20990" xr:uid="{00000000-0005-0000-0000-000066510000}"/>
    <cellStyle name="Input 2 6 20 2" xfId="20991" xr:uid="{00000000-0005-0000-0000-000067510000}"/>
    <cellStyle name="Input 2 6 20 3" xfId="20992" xr:uid="{00000000-0005-0000-0000-000068510000}"/>
    <cellStyle name="Input 2 6 20 4" xfId="20993" xr:uid="{00000000-0005-0000-0000-000069510000}"/>
    <cellStyle name="Input 2 6 21" xfId="20994" xr:uid="{00000000-0005-0000-0000-00006A510000}"/>
    <cellStyle name="Input 2 6 22" xfId="20995" xr:uid="{00000000-0005-0000-0000-00006B510000}"/>
    <cellStyle name="Input 2 6 23" xfId="20996" xr:uid="{00000000-0005-0000-0000-00006C510000}"/>
    <cellStyle name="Input 2 6 3" xfId="20997" xr:uid="{00000000-0005-0000-0000-00006D510000}"/>
    <cellStyle name="Input 2 6 3 2" xfId="20998" xr:uid="{00000000-0005-0000-0000-00006E510000}"/>
    <cellStyle name="Input 2 6 3 3" xfId="20999" xr:uid="{00000000-0005-0000-0000-00006F510000}"/>
    <cellStyle name="Input 2 6 3 4" xfId="21000" xr:uid="{00000000-0005-0000-0000-000070510000}"/>
    <cellStyle name="Input 2 6 4" xfId="21001" xr:uid="{00000000-0005-0000-0000-000071510000}"/>
    <cellStyle name="Input 2 6 4 2" xfId="21002" xr:uid="{00000000-0005-0000-0000-000072510000}"/>
    <cellStyle name="Input 2 6 4 3" xfId="21003" xr:uid="{00000000-0005-0000-0000-000073510000}"/>
    <cellStyle name="Input 2 6 4 4" xfId="21004" xr:uid="{00000000-0005-0000-0000-000074510000}"/>
    <cellStyle name="Input 2 6 5" xfId="21005" xr:uid="{00000000-0005-0000-0000-000075510000}"/>
    <cellStyle name="Input 2 6 5 2" xfId="21006" xr:uid="{00000000-0005-0000-0000-000076510000}"/>
    <cellStyle name="Input 2 6 5 3" xfId="21007" xr:uid="{00000000-0005-0000-0000-000077510000}"/>
    <cellStyle name="Input 2 6 5 4" xfId="21008" xr:uid="{00000000-0005-0000-0000-000078510000}"/>
    <cellStyle name="Input 2 6 6" xfId="21009" xr:uid="{00000000-0005-0000-0000-000079510000}"/>
    <cellStyle name="Input 2 6 6 2" xfId="21010" xr:uid="{00000000-0005-0000-0000-00007A510000}"/>
    <cellStyle name="Input 2 6 6 3" xfId="21011" xr:uid="{00000000-0005-0000-0000-00007B510000}"/>
    <cellStyle name="Input 2 6 6 4" xfId="21012" xr:uid="{00000000-0005-0000-0000-00007C510000}"/>
    <cellStyle name="Input 2 6 7" xfId="21013" xr:uid="{00000000-0005-0000-0000-00007D510000}"/>
    <cellStyle name="Input 2 6 7 2" xfId="21014" xr:uid="{00000000-0005-0000-0000-00007E510000}"/>
    <cellStyle name="Input 2 6 7 3" xfId="21015" xr:uid="{00000000-0005-0000-0000-00007F510000}"/>
    <cellStyle name="Input 2 6 7 4" xfId="21016" xr:uid="{00000000-0005-0000-0000-000080510000}"/>
    <cellStyle name="Input 2 6 8" xfId="21017" xr:uid="{00000000-0005-0000-0000-000081510000}"/>
    <cellStyle name="Input 2 6 8 2" xfId="21018" xr:uid="{00000000-0005-0000-0000-000082510000}"/>
    <cellStyle name="Input 2 6 8 3" xfId="21019" xr:uid="{00000000-0005-0000-0000-000083510000}"/>
    <cellStyle name="Input 2 6 8 4" xfId="21020" xr:uid="{00000000-0005-0000-0000-000084510000}"/>
    <cellStyle name="Input 2 6 9" xfId="21021" xr:uid="{00000000-0005-0000-0000-000085510000}"/>
    <cellStyle name="Input 2 6 9 2" xfId="21022" xr:uid="{00000000-0005-0000-0000-000086510000}"/>
    <cellStyle name="Input 2 6 9 3" xfId="21023" xr:uid="{00000000-0005-0000-0000-000087510000}"/>
    <cellStyle name="Input 2 6 9 4" xfId="21024" xr:uid="{00000000-0005-0000-0000-000088510000}"/>
    <cellStyle name="Input 2 7" xfId="21025" xr:uid="{00000000-0005-0000-0000-000089510000}"/>
    <cellStyle name="Input 2 7 10" xfId="21026" xr:uid="{00000000-0005-0000-0000-00008A510000}"/>
    <cellStyle name="Input 2 7 10 2" xfId="21027" xr:uid="{00000000-0005-0000-0000-00008B510000}"/>
    <cellStyle name="Input 2 7 10 3" xfId="21028" xr:uid="{00000000-0005-0000-0000-00008C510000}"/>
    <cellStyle name="Input 2 7 10 4" xfId="21029" xr:uid="{00000000-0005-0000-0000-00008D510000}"/>
    <cellStyle name="Input 2 7 11" xfId="21030" xr:uid="{00000000-0005-0000-0000-00008E510000}"/>
    <cellStyle name="Input 2 7 11 2" xfId="21031" xr:uid="{00000000-0005-0000-0000-00008F510000}"/>
    <cellStyle name="Input 2 7 11 3" xfId="21032" xr:uid="{00000000-0005-0000-0000-000090510000}"/>
    <cellStyle name="Input 2 7 11 4" xfId="21033" xr:uid="{00000000-0005-0000-0000-000091510000}"/>
    <cellStyle name="Input 2 7 12" xfId="21034" xr:uid="{00000000-0005-0000-0000-000092510000}"/>
    <cellStyle name="Input 2 7 12 2" xfId="21035" xr:uid="{00000000-0005-0000-0000-000093510000}"/>
    <cellStyle name="Input 2 7 12 3" xfId="21036" xr:uid="{00000000-0005-0000-0000-000094510000}"/>
    <cellStyle name="Input 2 7 12 4" xfId="21037" xr:uid="{00000000-0005-0000-0000-000095510000}"/>
    <cellStyle name="Input 2 7 13" xfId="21038" xr:uid="{00000000-0005-0000-0000-000096510000}"/>
    <cellStyle name="Input 2 7 13 2" xfId="21039" xr:uid="{00000000-0005-0000-0000-000097510000}"/>
    <cellStyle name="Input 2 7 13 3" xfId="21040" xr:uid="{00000000-0005-0000-0000-000098510000}"/>
    <cellStyle name="Input 2 7 13 4" xfId="21041" xr:uid="{00000000-0005-0000-0000-000099510000}"/>
    <cellStyle name="Input 2 7 14" xfId="21042" xr:uid="{00000000-0005-0000-0000-00009A510000}"/>
    <cellStyle name="Input 2 7 14 2" xfId="21043" xr:uid="{00000000-0005-0000-0000-00009B510000}"/>
    <cellStyle name="Input 2 7 14 3" xfId="21044" xr:uid="{00000000-0005-0000-0000-00009C510000}"/>
    <cellStyle name="Input 2 7 14 4" xfId="21045" xr:uid="{00000000-0005-0000-0000-00009D510000}"/>
    <cellStyle name="Input 2 7 15" xfId="21046" xr:uid="{00000000-0005-0000-0000-00009E510000}"/>
    <cellStyle name="Input 2 7 15 2" xfId="21047" xr:uid="{00000000-0005-0000-0000-00009F510000}"/>
    <cellStyle name="Input 2 7 15 3" xfId="21048" xr:uid="{00000000-0005-0000-0000-0000A0510000}"/>
    <cellStyle name="Input 2 7 15 4" xfId="21049" xr:uid="{00000000-0005-0000-0000-0000A1510000}"/>
    <cellStyle name="Input 2 7 16" xfId="21050" xr:uid="{00000000-0005-0000-0000-0000A2510000}"/>
    <cellStyle name="Input 2 7 16 2" xfId="21051" xr:uid="{00000000-0005-0000-0000-0000A3510000}"/>
    <cellStyle name="Input 2 7 16 3" xfId="21052" xr:uid="{00000000-0005-0000-0000-0000A4510000}"/>
    <cellStyle name="Input 2 7 16 4" xfId="21053" xr:uid="{00000000-0005-0000-0000-0000A5510000}"/>
    <cellStyle name="Input 2 7 17" xfId="21054" xr:uid="{00000000-0005-0000-0000-0000A6510000}"/>
    <cellStyle name="Input 2 7 17 2" xfId="21055" xr:uid="{00000000-0005-0000-0000-0000A7510000}"/>
    <cellStyle name="Input 2 7 17 3" xfId="21056" xr:uid="{00000000-0005-0000-0000-0000A8510000}"/>
    <cellStyle name="Input 2 7 17 4" xfId="21057" xr:uid="{00000000-0005-0000-0000-0000A9510000}"/>
    <cellStyle name="Input 2 7 18" xfId="21058" xr:uid="{00000000-0005-0000-0000-0000AA510000}"/>
    <cellStyle name="Input 2 7 18 2" xfId="21059" xr:uid="{00000000-0005-0000-0000-0000AB510000}"/>
    <cellStyle name="Input 2 7 18 3" xfId="21060" xr:uid="{00000000-0005-0000-0000-0000AC510000}"/>
    <cellStyle name="Input 2 7 18 4" xfId="21061" xr:uid="{00000000-0005-0000-0000-0000AD510000}"/>
    <cellStyle name="Input 2 7 19" xfId="21062" xr:uid="{00000000-0005-0000-0000-0000AE510000}"/>
    <cellStyle name="Input 2 7 19 2" xfId="21063" xr:uid="{00000000-0005-0000-0000-0000AF510000}"/>
    <cellStyle name="Input 2 7 19 3" xfId="21064" xr:uid="{00000000-0005-0000-0000-0000B0510000}"/>
    <cellStyle name="Input 2 7 19 4" xfId="21065" xr:uid="{00000000-0005-0000-0000-0000B1510000}"/>
    <cellStyle name="Input 2 7 2" xfId="21066" xr:uid="{00000000-0005-0000-0000-0000B2510000}"/>
    <cellStyle name="Input 2 7 2 2" xfId="21067" xr:uid="{00000000-0005-0000-0000-0000B3510000}"/>
    <cellStyle name="Input 2 7 2 3" xfId="21068" xr:uid="{00000000-0005-0000-0000-0000B4510000}"/>
    <cellStyle name="Input 2 7 2 4" xfId="21069" xr:uid="{00000000-0005-0000-0000-0000B5510000}"/>
    <cellStyle name="Input 2 7 20" xfId="21070" xr:uid="{00000000-0005-0000-0000-0000B6510000}"/>
    <cellStyle name="Input 2 7 20 2" xfId="21071" xr:uid="{00000000-0005-0000-0000-0000B7510000}"/>
    <cellStyle name="Input 2 7 20 3" xfId="21072" xr:uid="{00000000-0005-0000-0000-0000B8510000}"/>
    <cellStyle name="Input 2 7 20 4" xfId="21073" xr:uid="{00000000-0005-0000-0000-0000B9510000}"/>
    <cellStyle name="Input 2 7 21" xfId="21074" xr:uid="{00000000-0005-0000-0000-0000BA510000}"/>
    <cellStyle name="Input 2 7 22" xfId="21075" xr:uid="{00000000-0005-0000-0000-0000BB510000}"/>
    <cellStyle name="Input 2 7 23" xfId="21076" xr:uid="{00000000-0005-0000-0000-0000BC510000}"/>
    <cellStyle name="Input 2 7 3" xfId="21077" xr:uid="{00000000-0005-0000-0000-0000BD510000}"/>
    <cellStyle name="Input 2 7 3 2" xfId="21078" xr:uid="{00000000-0005-0000-0000-0000BE510000}"/>
    <cellStyle name="Input 2 7 3 3" xfId="21079" xr:uid="{00000000-0005-0000-0000-0000BF510000}"/>
    <cellStyle name="Input 2 7 3 4" xfId="21080" xr:uid="{00000000-0005-0000-0000-0000C0510000}"/>
    <cellStyle name="Input 2 7 4" xfId="21081" xr:uid="{00000000-0005-0000-0000-0000C1510000}"/>
    <cellStyle name="Input 2 7 4 2" xfId="21082" xr:uid="{00000000-0005-0000-0000-0000C2510000}"/>
    <cellStyle name="Input 2 7 4 3" xfId="21083" xr:uid="{00000000-0005-0000-0000-0000C3510000}"/>
    <cellStyle name="Input 2 7 4 4" xfId="21084" xr:uid="{00000000-0005-0000-0000-0000C4510000}"/>
    <cellStyle name="Input 2 7 5" xfId="21085" xr:uid="{00000000-0005-0000-0000-0000C5510000}"/>
    <cellStyle name="Input 2 7 5 2" xfId="21086" xr:uid="{00000000-0005-0000-0000-0000C6510000}"/>
    <cellStyle name="Input 2 7 5 3" xfId="21087" xr:uid="{00000000-0005-0000-0000-0000C7510000}"/>
    <cellStyle name="Input 2 7 5 4" xfId="21088" xr:uid="{00000000-0005-0000-0000-0000C8510000}"/>
    <cellStyle name="Input 2 7 6" xfId="21089" xr:uid="{00000000-0005-0000-0000-0000C9510000}"/>
    <cellStyle name="Input 2 7 6 2" xfId="21090" xr:uid="{00000000-0005-0000-0000-0000CA510000}"/>
    <cellStyle name="Input 2 7 6 3" xfId="21091" xr:uid="{00000000-0005-0000-0000-0000CB510000}"/>
    <cellStyle name="Input 2 7 6 4" xfId="21092" xr:uid="{00000000-0005-0000-0000-0000CC510000}"/>
    <cellStyle name="Input 2 7 7" xfId="21093" xr:uid="{00000000-0005-0000-0000-0000CD510000}"/>
    <cellStyle name="Input 2 7 7 2" xfId="21094" xr:uid="{00000000-0005-0000-0000-0000CE510000}"/>
    <cellStyle name="Input 2 7 7 3" xfId="21095" xr:uid="{00000000-0005-0000-0000-0000CF510000}"/>
    <cellStyle name="Input 2 7 7 4" xfId="21096" xr:uid="{00000000-0005-0000-0000-0000D0510000}"/>
    <cellStyle name="Input 2 7 8" xfId="21097" xr:uid="{00000000-0005-0000-0000-0000D1510000}"/>
    <cellStyle name="Input 2 7 8 2" xfId="21098" xr:uid="{00000000-0005-0000-0000-0000D2510000}"/>
    <cellStyle name="Input 2 7 8 3" xfId="21099" xr:uid="{00000000-0005-0000-0000-0000D3510000}"/>
    <cellStyle name="Input 2 7 8 4" xfId="21100" xr:uid="{00000000-0005-0000-0000-0000D4510000}"/>
    <cellStyle name="Input 2 7 9" xfId="21101" xr:uid="{00000000-0005-0000-0000-0000D5510000}"/>
    <cellStyle name="Input 2 7 9 2" xfId="21102" xr:uid="{00000000-0005-0000-0000-0000D6510000}"/>
    <cellStyle name="Input 2 7 9 3" xfId="21103" xr:uid="{00000000-0005-0000-0000-0000D7510000}"/>
    <cellStyle name="Input 2 7 9 4" xfId="21104" xr:uid="{00000000-0005-0000-0000-0000D8510000}"/>
    <cellStyle name="Input 2 8" xfId="21105" xr:uid="{00000000-0005-0000-0000-0000D9510000}"/>
    <cellStyle name="Input 2 8 10" xfId="21106" xr:uid="{00000000-0005-0000-0000-0000DA510000}"/>
    <cellStyle name="Input 2 8 10 2" xfId="21107" xr:uid="{00000000-0005-0000-0000-0000DB510000}"/>
    <cellStyle name="Input 2 8 10 3" xfId="21108" xr:uid="{00000000-0005-0000-0000-0000DC510000}"/>
    <cellStyle name="Input 2 8 10 4" xfId="21109" xr:uid="{00000000-0005-0000-0000-0000DD510000}"/>
    <cellStyle name="Input 2 8 11" xfId="21110" xr:uid="{00000000-0005-0000-0000-0000DE510000}"/>
    <cellStyle name="Input 2 8 11 2" xfId="21111" xr:uid="{00000000-0005-0000-0000-0000DF510000}"/>
    <cellStyle name="Input 2 8 11 3" xfId="21112" xr:uid="{00000000-0005-0000-0000-0000E0510000}"/>
    <cellStyle name="Input 2 8 11 4" xfId="21113" xr:uid="{00000000-0005-0000-0000-0000E1510000}"/>
    <cellStyle name="Input 2 8 12" xfId="21114" xr:uid="{00000000-0005-0000-0000-0000E2510000}"/>
    <cellStyle name="Input 2 8 12 2" xfId="21115" xr:uid="{00000000-0005-0000-0000-0000E3510000}"/>
    <cellStyle name="Input 2 8 12 3" xfId="21116" xr:uid="{00000000-0005-0000-0000-0000E4510000}"/>
    <cellStyle name="Input 2 8 12 4" xfId="21117" xr:uid="{00000000-0005-0000-0000-0000E5510000}"/>
    <cellStyle name="Input 2 8 13" xfId="21118" xr:uid="{00000000-0005-0000-0000-0000E6510000}"/>
    <cellStyle name="Input 2 8 13 2" xfId="21119" xr:uid="{00000000-0005-0000-0000-0000E7510000}"/>
    <cellStyle name="Input 2 8 13 3" xfId="21120" xr:uid="{00000000-0005-0000-0000-0000E8510000}"/>
    <cellStyle name="Input 2 8 13 4" xfId="21121" xr:uid="{00000000-0005-0000-0000-0000E9510000}"/>
    <cellStyle name="Input 2 8 14" xfId="21122" xr:uid="{00000000-0005-0000-0000-0000EA510000}"/>
    <cellStyle name="Input 2 8 14 2" xfId="21123" xr:uid="{00000000-0005-0000-0000-0000EB510000}"/>
    <cellStyle name="Input 2 8 14 3" xfId="21124" xr:uid="{00000000-0005-0000-0000-0000EC510000}"/>
    <cellStyle name="Input 2 8 14 4" xfId="21125" xr:uid="{00000000-0005-0000-0000-0000ED510000}"/>
    <cellStyle name="Input 2 8 15" xfId="21126" xr:uid="{00000000-0005-0000-0000-0000EE510000}"/>
    <cellStyle name="Input 2 8 15 2" xfId="21127" xr:uid="{00000000-0005-0000-0000-0000EF510000}"/>
    <cellStyle name="Input 2 8 15 3" xfId="21128" xr:uid="{00000000-0005-0000-0000-0000F0510000}"/>
    <cellStyle name="Input 2 8 15 4" xfId="21129" xr:uid="{00000000-0005-0000-0000-0000F1510000}"/>
    <cellStyle name="Input 2 8 16" xfId="21130" xr:uid="{00000000-0005-0000-0000-0000F2510000}"/>
    <cellStyle name="Input 2 8 16 2" xfId="21131" xr:uid="{00000000-0005-0000-0000-0000F3510000}"/>
    <cellStyle name="Input 2 8 16 3" xfId="21132" xr:uid="{00000000-0005-0000-0000-0000F4510000}"/>
    <cellStyle name="Input 2 8 16 4" xfId="21133" xr:uid="{00000000-0005-0000-0000-0000F5510000}"/>
    <cellStyle name="Input 2 8 17" xfId="21134" xr:uid="{00000000-0005-0000-0000-0000F6510000}"/>
    <cellStyle name="Input 2 8 17 2" xfId="21135" xr:uid="{00000000-0005-0000-0000-0000F7510000}"/>
    <cellStyle name="Input 2 8 17 3" xfId="21136" xr:uid="{00000000-0005-0000-0000-0000F8510000}"/>
    <cellStyle name="Input 2 8 17 4" xfId="21137" xr:uid="{00000000-0005-0000-0000-0000F9510000}"/>
    <cellStyle name="Input 2 8 18" xfId="21138" xr:uid="{00000000-0005-0000-0000-0000FA510000}"/>
    <cellStyle name="Input 2 8 18 2" xfId="21139" xr:uid="{00000000-0005-0000-0000-0000FB510000}"/>
    <cellStyle name="Input 2 8 18 3" xfId="21140" xr:uid="{00000000-0005-0000-0000-0000FC510000}"/>
    <cellStyle name="Input 2 8 18 4" xfId="21141" xr:uid="{00000000-0005-0000-0000-0000FD510000}"/>
    <cellStyle name="Input 2 8 19" xfId="21142" xr:uid="{00000000-0005-0000-0000-0000FE510000}"/>
    <cellStyle name="Input 2 8 19 2" xfId="21143" xr:uid="{00000000-0005-0000-0000-0000FF510000}"/>
    <cellStyle name="Input 2 8 19 3" xfId="21144" xr:uid="{00000000-0005-0000-0000-000000520000}"/>
    <cellStyle name="Input 2 8 19 4" xfId="21145" xr:uid="{00000000-0005-0000-0000-000001520000}"/>
    <cellStyle name="Input 2 8 2" xfId="21146" xr:uid="{00000000-0005-0000-0000-000002520000}"/>
    <cellStyle name="Input 2 8 2 2" xfId="21147" xr:uid="{00000000-0005-0000-0000-000003520000}"/>
    <cellStyle name="Input 2 8 2 3" xfId="21148" xr:uid="{00000000-0005-0000-0000-000004520000}"/>
    <cellStyle name="Input 2 8 2 4" xfId="21149" xr:uid="{00000000-0005-0000-0000-000005520000}"/>
    <cellStyle name="Input 2 8 20" xfId="21150" xr:uid="{00000000-0005-0000-0000-000006520000}"/>
    <cellStyle name="Input 2 8 20 2" xfId="21151" xr:uid="{00000000-0005-0000-0000-000007520000}"/>
    <cellStyle name="Input 2 8 20 3" xfId="21152" xr:uid="{00000000-0005-0000-0000-000008520000}"/>
    <cellStyle name="Input 2 8 20 4" xfId="21153" xr:uid="{00000000-0005-0000-0000-000009520000}"/>
    <cellStyle name="Input 2 8 21" xfId="21154" xr:uid="{00000000-0005-0000-0000-00000A520000}"/>
    <cellStyle name="Input 2 8 22" xfId="21155" xr:uid="{00000000-0005-0000-0000-00000B520000}"/>
    <cellStyle name="Input 2 8 23" xfId="21156" xr:uid="{00000000-0005-0000-0000-00000C520000}"/>
    <cellStyle name="Input 2 8 3" xfId="21157" xr:uid="{00000000-0005-0000-0000-00000D520000}"/>
    <cellStyle name="Input 2 8 3 2" xfId="21158" xr:uid="{00000000-0005-0000-0000-00000E520000}"/>
    <cellStyle name="Input 2 8 3 3" xfId="21159" xr:uid="{00000000-0005-0000-0000-00000F520000}"/>
    <cellStyle name="Input 2 8 3 4" xfId="21160" xr:uid="{00000000-0005-0000-0000-000010520000}"/>
    <cellStyle name="Input 2 8 4" xfId="21161" xr:uid="{00000000-0005-0000-0000-000011520000}"/>
    <cellStyle name="Input 2 8 4 2" xfId="21162" xr:uid="{00000000-0005-0000-0000-000012520000}"/>
    <cellStyle name="Input 2 8 4 3" xfId="21163" xr:uid="{00000000-0005-0000-0000-000013520000}"/>
    <cellStyle name="Input 2 8 4 4" xfId="21164" xr:uid="{00000000-0005-0000-0000-000014520000}"/>
    <cellStyle name="Input 2 8 5" xfId="21165" xr:uid="{00000000-0005-0000-0000-000015520000}"/>
    <cellStyle name="Input 2 8 5 2" xfId="21166" xr:uid="{00000000-0005-0000-0000-000016520000}"/>
    <cellStyle name="Input 2 8 5 3" xfId="21167" xr:uid="{00000000-0005-0000-0000-000017520000}"/>
    <cellStyle name="Input 2 8 5 4" xfId="21168" xr:uid="{00000000-0005-0000-0000-000018520000}"/>
    <cellStyle name="Input 2 8 6" xfId="21169" xr:uid="{00000000-0005-0000-0000-000019520000}"/>
    <cellStyle name="Input 2 8 6 2" xfId="21170" xr:uid="{00000000-0005-0000-0000-00001A520000}"/>
    <cellStyle name="Input 2 8 6 3" xfId="21171" xr:uid="{00000000-0005-0000-0000-00001B520000}"/>
    <cellStyle name="Input 2 8 6 4" xfId="21172" xr:uid="{00000000-0005-0000-0000-00001C520000}"/>
    <cellStyle name="Input 2 8 7" xfId="21173" xr:uid="{00000000-0005-0000-0000-00001D520000}"/>
    <cellStyle name="Input 2 8 7 2" xfId="21174" xr:uid="{00000000-0005-0000-0000-00001E520000}"/>
    <cellStyle name="Input 2 8 7 3" xfId="21175" xr:uid="{00000000-0005-0000-0000-00001F520000}"/>
    <cellStyle name="Input 2 8 7 4" xfId="21176" xr:uid="{00000000-0005-0000-0000-000020520000}"/>
    <cellStyle name="Input 2 8 8" xfId="21177" xr:uid="{00000000-0005-0000-0000-000021520000}"/>
    <cellStyle name="Input 2 8 8 2" xfId="21178" xr:uid="{00000000-0005-0000-0000-000022520000}"/>
    <cellStyle name="Input 2 8 8 3" xfId="21179" xr:uid="{00000000-0005-0000-0000-000023520000}"/>
    <cellStyle name="Input 2 8 8 4" xfId="21180" xr:uid="{00000000-0005-0000-0000-000024520000}"/>
    <cellStyle name="Input 2 8 9" xfId="21181" xr:uid="{00000000-0005-0000-0000-000025520000}"/>
    <cellStyle name="Input 2 8 9 2" xfId="21182" xr:uid="{00000000-0005-0000-0000-000026520000}"/>
    <cellStyle name="Input 2 8 9 3" xfId="21183" xr:uid="{00000000-0005-0000-0000-000027520000}"/>
    <cellStyle name="Input 2 8 9 4" xfId="21184" xr:uid="{00000000-0005-0000-0000-000028520000}"/>
    <cellStyle name="Input 2 9" xfId="21185" xr:uid="{00000000-0005-0000-0000-000029520000}"/>
    <cellStyle name="Input 2 9 2" xfId="21186" xr:uid="{00000000-0005-0000-0000-00002A520000}"/>
    <cellStyle name="Input 2 9 3" xfId="21187" xr:uid="{00000000-0005-0000-0000-00002B520000}"/>
    <cellStyle name="Input 2 9 4" xfId="21188" xr:uid="{00000000-0005-0000-0000-00002C520000}"/>
    <cellStyle name="Input 20" xfId="21189" xr:uid="{00000000-0005-0000-0000-00002D520000}"/>
    <cellStyle name="Input 20 2" xfId="21190" xr:uid="{00000000-0005-0000-0000-00002E520000}"/>
    <cellStyle name="Input 20 3" xfId="21191" xr:uid="{00000000-0005-0000-0000-00002F520000}"/>
    <cellStyle name="Input 20 4" xfId="21192" xr:uid="{00000000-0005-0000-0000-000030520000}"/>
    <cellStyle name="Input 21" xfId="21193" xr:uid="{00000000-0005-0000-0000-000031520000}"/>
    <cellStyle name="Input 21 2" xfId="21194" xr:uid="{00000000-0005-0000-0000-000032520000}"/>
    <cellStyle name="Input 21 3" xfId="21195" xr:uid="{00000000-0005-0000-0000-000033520000}"/>
    <cellStyle name="Input 21 4" xfId="21196" xr:uid="{00000000-0005-0000-0000-000034520000}"/>
    <cellStyle name="Input 22" xfId="21197" xr:uid="{00000000-0005-0000-0000-000035520000}"/>
    <cellStyle name="Input 22 2" xfId="21198" xr:uid="{00000000-0005-0000-0000-000036520000}"/>
    <cellStyle name="Input 22 3" xfId="21199" xr:uid="{00000000-0005-0000-0000-000037520000}"/>
    <cellStyle name="Input 22 4" xfId="21200" xr:uid="{00000000-0005-0000-0000-000038520000}"/>
    <cellStyle name="Input 23" xfId="21201" xr:uid="{00000000-0005-0000-0000-000039520000}"/>
    <cellStyle name="Input 23 2" xfId="21202" xr:uid="{00000000-0005-0000-0000-00003A520000}"/>
    <cellStyle name="Input 23 3" xfId="21203" xr:uid="{00000000-0005-0000-0000-00003B520000}"/>
    <cellStyle name="Input 23 4" xfId="21204" xr:uid="{00000000-0005-0000-0000-00003C520000}"/>
    <cellStyle name="Input 24" xfId="21205" xr:uid="{00000000-0005-0000-0000-00003D520000}"/>
    <cellStyle name="Input 24 2" xfId="21206" xr:uid="{00000000-0005-0000-0000-00003E520000}"/>
    <cellStyle name="Input 24 3" xfId="21207" xr:uid="{00000000-0005-0000-0000-00003F520000}"/>
    <cellStyle name="Input 24 4" xfId="21208" xr:uid="{00000000-0005-0000-0000-000040520000}"/>
    <cellStyle name="Input 25" xfId="21209" xr:uid="{00000000-0005-0000-0000-000041520000}"/>
    <cellStyle name="Input 25 2" xfId="21210" xr:uid="{00000000-0005-0000-0000-000042520000}"/>
    <cellStyle name="Input 25 3" xfId="21211" xr:uid="{00000000-0005-0000-0000-000043520000}"/>
    <cellStyle name="Input 25 4" xfId="21212" xr:uid="{00000000-0005-0000-0000-000044520000}"/>
    <cellStyle name="Input 26" xfId="21213" xr:uid="{00000000-0005-0000-0000-000045520000}"/>
    <cellStyle name="Input 26 2" xfId="21214" xr:uid="{00000000-0005-0000-0000-000046520000}"/>
    <cellStyle name="Input 26 3" xfId="21215" xr:uid="{00000000-0005-0000-0000-000047520000}"/>
    <cellStyle name="Input 26 4" xfId="21216" xr:uid="{00000000-0005-0000-0000-000048520000}"/>
    <cellStyle name="Input 27" xfId="21217" xr:uid="{00000000-0005-0000-0000-000049520000}"/>
    <cellStyle name="Input 27 2" xfId="21218" xr:uid="{00000000-0005-0000-0000-00004A520000}"/>
    <cellStyle name="Input 27 3" xfId="21219" xr:uid="{00000000-0005-0000-0000-00004B520000}"/>
    <cellStyle name="Input 27 4" xfId="21220" xr:uid="{00000000-0005-0000-0000-00004C520000}"/>
    <cellStyle name="Input 28" xfId="21221" xr:uid="{00000000-0005-0000-0000-00004D520000}"/>
    <cellStyle name="Input 28 2" xfId="21222" xr:uid="{00000000-0005-0000-0000-00004E520000}"/>
    <cellStyle name="Input 28 3" xfId="21223" xr:uid="{00000000-0005-0000-0000-00004F520000}"/>
    <cellStyle name="Input 28 4" xfId="21224" xr:uid="{00000000-0005-0000-0000-000050520000}"/>
    <cellStyle name="Input 29" xfId="21225" xr:uid="{00000000-0005-0000-0000-000051520000}"/>
    <cellStyle name="Input 29 2" xfId="21226" xr:uid="{00000000-0005-0000-0000-000052520000}"/>
    <cellStyle name="Input 29 3" xfId="21227" xr:uid="{00000000-0005-0000-0000-000053520000}"/>
    <cellStyle name="Input 29 4" xfId="21228" xr:uid="{00000000-0005-0000-0000-000054520000}"/>
    <cellStyle name="Input 3" xfId="21229" xr:uid="{00000000-0005-0000-0000-000055520000}"/>
    <cellStyle name="Input 3 10" xfId="21230" xr:uid="{00000000-0005-0000-0000-000056520000}"/>
    <cellStyle name="Input 3 10 2" xfId="21231" xr:uid="{00000000-0005-0000-0000-000057520000}"/>
    <cellStyle name="Input 3 10 3" xfId="21232" xr:uid="{00000000-0005-0000-0000-000058520000}"/>
    <cellStyle name="Input 3 10 4" xfId="21233" xr:uid="{00000000-0005-0000-0000-000059520000}"/>
    <cellStyle name="Input 3 11" xfId="21234" xr:uid="{00000000-0005-0000-0000-00005A520000}"/>
    <cellStyle name="Input 3 11 2" xfId="21235" xr:uid="{00000000-0005-0000-0000-00005B520000}"/>
    <cellStyle name="Input 3 11 3" xfId="21236" xr:uid="{00000000-0005-0000-0000-00005C520000}"/>
    <cellStyle name="Input 3 11 4" xfId="21237" xr:uid="{00000000-0005-0000-0000-00005D520000}"/>
    <cellStyle name="Input 3 12" xfId="21238" xr:uid="{00000000-0005-0000-0000-00005E520000}"/>
    <cellStyle name="Input 3 12 2" xfId="21239" xr:uid="{00000000-0005-0000-0000-00005F520000}"/>
    <cellStyle name="Input 3 12 3" xfId="21240" xr:uid="{00000000-0005-0000-0000-000060520000}"/>
    <cellStyle name="Input 3 12 4" xfId="21241" xr:uid="{00000000-0005-0000-0000-000061520000}"/>
    <cellStyle name="Input 3 13" xfId="21242" xr:uid="{00000000-0005-0000-0000-000062520000}"/>
    <cellStyle name="Input 3 13 2" xfId="21243" xr:uid="{00000000-0005-0000-0000-000063520000}"/>
    <cellStyle name="Input 3 13 3" xfId="21244" xr:uid="{00000000-0005-0000-0000-000064520000}"/>
    <cellStyle name="Input 3 13 4" xfId="21245" xr:uid="{00000000-0005-0000-0000-000065520000}"/>
    <cellStyle name="Input 3 14" xfId="21246" xr:uid="{00000000-0005-0000-0000-000066520000}"/>
    <cellStyle name="Input 3 14 2" xfId="21247" xr:uid="{00000000-0005-0000-0000-000067520000}"/>
    <cellStyle name="Input 3 14 3" xfId="21248" xr:uid="{00000000-0005-0000-0000-000068520000}"/>
    <cellStyle name="Input 3 14 4" xfId="21249" xr:uid="{00000000-0005-0000-0000-000069520000}"/>
    <cellStyle name="Input 3 15" xfId="21250" xr:uid="{00000000-0005-0000-0000-00006A520000}"/>
    <cellStyle name="Input 3 15 2" xfId="21251" xr:uid="{00000000-0005-0000-0000-00006B520000}"/>
    <cellStyle name="Input 3 15 3" xfId="21252" xr:uid="{00000000-0005-0000-0000-00006C520000}"/>
    <cellStyle name="Input 3 15 4" xfId="21253" xr:uid="{00000000-0005-0000-0000-00006D520000}"/>
    <cellStyle name="Input 3 16" xfId="21254" xr:uid="{00000000-0005-0000-0000-00006E520000}"/>
    <cellStyle name="Input 3 16 2" xfId="21255" xr:uid="{00000000-0005-0000-0000-00006F520000}"/>
    <cellStyle name="Input 3 16 3" xfId="21256" xr:uid="{00000000-0005-0000-0000-000070520000}"/>
    <cellStyle name="Input 3 16 4" xfId="21257" xr:uid="{00000000-0005-0000-0000-000071520000}"/>
    <cellStyle name="Input 3 17" xfId="21258" xr:uid="{00000000-0005-0000-0000-000072520000}"/>
    <cellStyle name="Input 3 17 2" xfId="21259" xr:uid="{00000000-0005-0000-0000-000073520000}"/>
    <cellStyle name="Input 3 17 3" xfId="21260" xr:uid="{00000000-0005-0000-0000-000074520000}"/>
    <cellStyle name="Input 3 17 4" xfId="21261" xr:uid="{00000000-0005-0000-0000-000075520000}"/>
    <cellStyle name="Input 3 18" xfId="21262" xr:uid="{00000000-0005-0000-0000-000076520000}"/>
    <cellStyle name="Input 3 18 2" xfId="21263" xr:uid="{00000000-0005-0000-0000-000077520000}"/>
    <cellStyle name="Input 3 18 3" xfId="21264" xr:uid="{00000000-0005-0000-0000-000078520000}"/>
    <cellStyle name="Input 3 18 4" xfId="21265" xr:uid="{00000000-0005-0000-0000-000079520000}"/>
    <cellStyle name="Input 3 19" xfId="21266" xr:uid="{00000000-0005-0000-0000-00007A520000}"/>
    <cellStyle name="Input 3 19 2" xfId="21267" xr:uid="{00000000-0005-0000-0000-00007B520000}"/>
    <cellStyle name="Input 3 19 3" xfId="21268" xr:uid="{00000000-0005-0000-0000-00007C520000}"/>
    <cellStyle name="Input 3 19 4" xfId="21269" xr:uid="{00000000-0005-0000-0000-00007D520000}"/>
    <cellStyle name="Input 3 2" xfId="21270" xr:uid="{00000000-0005-0000-0000-00007E520000}"/>
    <cellStyle name="Input 3 2 10" xfId="21271" xr:uid="{00000000-0005-0000-0000-00007F520000}"/>
    <cellStyle name="Input 3 2 10 2" xfId="21272" xr:uid="{00000000-0005-0000-0000-000080520000}"/>
    <cellStyle name="Input 3 2 10 3" xfId="21273" xr:uid="{00000000-0005-0000-0000-000081520000}"/>
    <cellStyle name="Input 3 2 10 4" xfId="21274" xr:uid="{00000000-0005-0000-0000-000082520000}"/>
    <cellStyle name="Input 3 2 11" xfId="21275" xr:uid="{00000000-0005-0000-0000-000083520000}"/>
    <cellStyle name="Input 3 2 11 2" xfId="21276" xr:uid="{00000000-0005-0000-0000-000084520000}"/>
    <cellStyle name="Input 3 2 11 3" xfId="21277" xr:uid="{00000000-0005-0000-0000-000085520000}"/>
    <cellStyle name="Input 3 2 11 4" xfId="21278" xr:uid="{00000000-0005-0000-0000-000086520000}"/>
    <cellStyle name="Input 3 2 12" xfId="21279" xr:uid="{00000000-0005-0000-0000-000087520000}"/>
    <cellStyle name="Input 3 2 12 2" xfId="21280" xr:uid="{00000000-0005-0000-0000-000088520000}"/>
    <cellStyle name="Input 3 2 12 3" xfId="21281" xr:uid="{00000000-0005-0000-0000-000089520000}"/>
    <cellStyle name="Input 3 2 12 4" xfId="21282" xr:uid="{00000000-0005-0000-0000-00008A520000}"/>
    <cellStyle name="Input 3 2 13" xfId="21283" xr:uid="{00000000-0005-0000-0000-00008B520000}"/>
    <cellStyle name="Input 3 2 13 2" xfId="21284" xr:uid="{00000000-0005-0000-0000-00008C520000}"/>
    <cellStyle name="Input 3 2 13 3" xfId="21285" xr:uid="{00000000-0005-0000-0000-00008D520000}"/>
    <cellStyle name="Input 3 2 13 4" xfId="21286" xr:uid="{00000000-0005-0000-0000-00008E520000}"/>
    <cellStyle name="Input 3 2 14" xfId="21287" xr:uid="{00000000-0005-0000-0000-00008F520000}"/>
    <cellStyle name="Input 3 2 14 2" xfId="21288" xr:uid="{00000000-0005-0000-0000-000090520000}"/>
    <cellStyle name="Input 3 2 14 3" xfId="21289" xr:uid="{00000000-0005-0000-0000-000091520000}"/>
    <cellStyle name="Input 3 2 14 4" xfId="21290" xr:uid="{00000000-0005-0000-0000-000092520000}"/>
    <cellStyle name="Input 3 2 15" xfId="21291" xr:uid="{00000000-0005-0000-0000-000093520000}"/>
    <cellStyle name="Input 3 2 15 2" xfId="21292" xr:uid="{00000000-0005-0000-0000-000094520000}"/>
    <cellStyle name="Input 3 2 15 3" xfId="21293" xr:uid="{00000000-0005-0000-0000-000095520000}"/>
    <cellStyle name="Input 3 2 15 4" xfId="21294" xr:uid="{00000000-0005-0000-0000-000096520000}"/>
    <cellStyle name="Input 3 2 16" xfId="21295" xr:uid="{00000000-0005-0000-0000-000097520000}"/>
    <cellStyle name="Input 3 2 16 2" xfId="21296" xr:uid="{00000000-0005-0000-0000-000098520000}"/>
    <cellStyle name="Input 3 2 16 3" xfId="21297" xr:uid="{00000000-0005-0000-0000-000099520000}"/>
    <cellStyle name="Input 3 2 16 4" xfId="21298" xr:uid="{00000000-0005-0000-0000-00009A520000}"/>
    <cellStyle name="Input 3 2 17" xfId="21299" xr:uid="{00000000-0005-0000-0000-00009B520000}"/>
    <cellStyle name="Input 3 2 17 2" xfId="21300" xr:uid="{00000000-0005-0000-0000-00009C520000}"/>
    <cellStyle name="Input 3 2 17 3" xfId="21301" xr:uid="{00000000-0005-0000-0000-00009D520000}"/>
    <cellStyle name="Input 3 2 17 4" xfId="21302" xr:uid="{00000000-0005-0000-0000-00009E520000}"/>
    <cellStyle name="Input 3 2 18" xfId="21303" xr:uid="{00000000-0005-0000-0000-00009F520000}"/>
    <cellStyle name="Input 3 2 18 2" xfId="21304" xr:uid="{00000000-0005-0000-0000-0000A0520000}"/>
    <cellStyle name="Input 3 2 18 3" xfId="21305" xr:uid="{00000000-0005-0000-0000-0000A1520000}"/>
    <cellStyle name="Input 3 2 18 4" xfId="21306" xr:uid="{00000000-0005-0000-0000-0000A2520000}"/>
    <cellStyle name="Input 3 2 19" xfId="21307" xr:uid="{00000000-0005-0000-0000-0000A3520000}"/>
    <cellStyle name="Input 3 2 19 2" xfId="21308" xr:uid="{00000000-0005-0000-0000-0000A4520000}"/>
    <cellStyle name="Input 3 2 19 3" xfId="21309" xr:uid="{00000000-0005-0000-0000-0000A5520000}"/>
    <cellStyle name="Input 3 2 19 4" xfId="21310" xr:uid="{00000000-0005-0000-0000-0000A6520000}"/>
    <cellStyle name="Input 3 2 2" xfId="21311" xr:uid="{00000000-0005-0000-0000-0000A7520000}"/>
    <cellStyle name="Input 3 2 2 2" xfId="21312" xr:uid="{00000000-0005-0000-0000-0000A8520000}"/>
    <cellStyle name="Input 3 2 2 3" xfId="21313" xr:uid="{00000000-0005-0000-0000-0000A9520000}"/>
    <cellStyle name="Input 3 2 2 4" xfId="21314" xr:uid="{00000000-0005-0000-0000-0000AA520000}"/>
    <cellStyle name="Input 3 2 20" xfId="21315" xr:uid="{00000000-0005-0000-0000-0000AB520000}"/>
    <cellStyle name="Input 3 2 20 2" xfId="21316" xr:uid="{00000000-0005-0000-0000-0000AC520000}"/>
    <cellStyle name="Input 3 2 20 3" xfId="21317" xr:uid="{00000000-0005-0000-0000-0000AD520000}"/>
    <cellStyle name="Input 3 2 20 4" xfId="21318" xr:uid="{00000000-0005-0000-0000-0000AE520000}"/>
    <cellStyle name="Input 3 2 21" xfId="21319" xr:uid="{00000000-0005-0000-0000-0000AF520000}"/>
    <cellStyle name="Input 3 2 22" xfId="21320" xr:uid="{00000000-0005-0000-0000-0000B0520000}"/>
    <cellStyle name="Input 3 2 3" xfId="21321" xr:uid="{00000000-0005-0000-0000-0000B1520000}"/>
    <cellStyle name="Input 3 2 3 2" xfId="21322" xr:uid="{00000000-0005-0000-0000-0000B2520000}"/>
    <cellStyle name="Input 3 2 3 3" xfId="21323" xr:uid="{00000000-0005-0000-0000-0000B3520000}"/>
    <cellStyle name="Input 3 2 3 4" xfId="21324" xr:uid="{00000000-0005-0000-0000-0000B4520000}"/>
    <cellStyle name="Input 3 2 4" xfId="21325" xr:uid="{00000000-0005-0000-0000-0000B5520000}"/>
    <cellStyle name="Input 3 2 4 2" xfId="21326" xr:uid="{00000000-0005-0000-0000-0000B6520000}"/>
    <cellStyle name="Input 3 2 4 3" xfId="21327" xr:uid="{00000000-0005-0000-0000-0000B7520000}"/>
    <cellStyle name="Input 3 2 4 4" xfId="21328" xr:uid="{00000000-0005-0000-0000-0000B8520000}"/>
    <cellStyle name="Input 3 2 5" xfId="21329" xr:uid="{00000000-0005-0000-0000-0000B9520000}"/>
    <cellStyle name="Input 3 2 5 2" xfId="21330" xr:uid="{00000000-0005-0000-0000-0000BA520000}"/>
    <cellStyle name="Input 3 2 5 3" xfId="21331" xr:uid="{00000000-0005-0000-0000-0000BB520000}"/>
    <cellStyle name="Input 3 2 5 4" xfId="21332" xr:uid="{00000000-0005-0000-0000-0000BC520000}"/>
    <cellStyle name="Input 3 2 6" xfId="21333" xr:uid="{00000000-0005-0000-0000-0000BD520000}"/>
    <cellStyle name="Input 3 2 6 2" xfId="21334" xr:uid="{00000000-0005-0000-0000-0000BE520000}"/>
    <cellStyle name="Input 3 2 6 3" xfId="21335" xr:uid="{00000000-0005-0000-0000-0000BF520000}"/>
    <cellStyle name="Input 3 2 6 4" xfId="21336" xr:uid="{00000000-0005-0000-0000-0000C0520000}"/>
    <cellStyle name="Input 3 2 7" xfId="21337" xr:uid="{00000000-0005-0000-0000-0000C1520000}"/>
    <cellStyle name="Input 3 2 7 2" xfId="21338" xr:uid="{00000000-0005-0000-0000-0000C2520000}"/>
    <cellStyle name="Input 3 2 7 3" xfId="21339" xr:uid="{00000000-0005-0000-0000-0000C3520000}"/>
    <cellStyle name="Input 3 2 7 4" xfId="21340" xr:uid="{00000000-0005-0000-0000-0000C4520000}"/>
    <cellStyle name="Input 3 2 8" xfId="21341" xr:uid="{00000000-0005-0000-0000-0000C5520000}"/>
    <cellStyle name="Input 3 2 8 2" xfId="21342" xr:uid="{00000000-0005-0000-0000-0000C6520000}"/>
    <cellStyle name="Input 3 2 8 3" xfId="21343" xr:uid="{00000000-0005-0000-0000-0000C7520000}"/>
    <cellStyle name="Input 3 2 8 4" xfId="21344" xr:uid="{00000000-0005-0000-0000-0000C8520000}"/>
    <cellStyle name="Input 3 2 9" xfId="21345" xr:uid="{00000000-0005-0000-0000-0000C9520000}"/>
    <cellStyle name="Input 3 2 9 2" xfId="21346" xr:uid="{00000000-0005-0000-0000-0000CA520000}"/>
    <cellStyle name="Input 3 2 9 3" xfId="21347" xr:uid="{00000000-0005-0000-0000-0000CB520000}"/>
    <cellStyle name="Input 3 2 9 4" xfId="21348" xr:uid="{00000000-0005-0000-0000-0000CC520000}"/>
    <cellStyle name="Input 3 20" xfId="21349" xr:uid="{00000000-0005-0000-0000-0000CD520000}"/>
    <cellStyle name="Input 3 20 2" xfId="21350" xr:uid="{00000000-0005-0000-0000-0000CE520000}"/>
    <cellStyle name="Input 3 20 3" xfId="21351" xr:uid="{00000000-0005-0000-0000-0000CF520000}"/>
    <cellStyle name="Input 3 20 4" xfId="21352" xr:uid="{00000000-0005-0000-0000-0000D0520000}"/>
    <cellStyle name="Input 3 21" xfId="21353" xr:uid="{00000000-0005-0000-0000-0000D1520000}"/>
    <cellStyle name="Input 3 21 2" xfId="21354" xr:uid="{00000000-0005-0000-0000-0000D2520000}"/>
    <cellStyle name="Input 3 21 3" xfId="21355" xr:uid="{00000000-0005-0000-0000-0000D3520000}"/>
    <cellStyle name="Input 3 21 4" xfId="21356" xr:uid="{00000000-0005-0000-0000-0000D4520000}"/>
    <cellStyle name="Input 3 22" xfId="21357" xr:uid="{00000000-0005-0000-0000-0000D5520000}"/>
    <cellStyle name="Input 3 22 2" xfId="21358" xr:uid="{00000000-0005-0000-0000-0000D6520000}"/>
    <cellStyle name="Input 3 22 3" xfId="21359" xr:uid="{00000000-0005-0000-0000-0000D7520000}"/>
    <cellStyle name="Input 3 22 4" xfId="21360" xr:uid="{00000000-0005-0000-0000-0000D8520000}"/>
    <cellStyle name="Input 3 23" xfId="21361" xr:uid="{00000000-0005-0000-0000-0000D9520000}"/>
    <cellStyle name="Input 3 24" xfId="21362" xr:uid="{00000000-0005-0000-0000-0000DA520000}"/>
    <cellStyle name="Input 3 25" xfId="21363" xr:uid="{00000000-0005-0000-0000-0000DB520000}"/>
    <cellStyle name="Input 3 3" xfId="21364" xr:uid="{00000000-0005-0000-0000-0000DC520000}"/>
    <cellStyle name="Input 3 3 10" xfId="21365" xr:uid="{00000000-0005-0000-0000-0000DD520000}"/>
    <cellStyle name="Input 3 3 10 2" xfId="21366" xr:uid="{00000000-0005-0000-0000-0000DE520000}"/>
    <cellStyle name="Input 3 3 10 3" xfId="21367" xr:uid="{00000000-0005-0000-0000-0000DF520000}"/>
    <cellStyle name="Input 3 3 10 4" xfId="21368" xr:uid="{00000000-0005-0000-0000-0000E0520000}"/>
    <cellStyle name="Input 3 3 11" xfId="21369" xr:uid="{00000000-0005-0000-0000-0000E1520000}"/>
    <cellStyle name="Input 3 3 11 2" xfId="21370" xr:uid="{00000000-0005-0000-0000-0000E2520000}"/>
    <cellStyle name="Input 3 3 11 3" xfId="21371" xr:uid="{00000000-0005-0000-0000-0000E3520000}"/>
    <cellStyle name="Input 3 3 11 4" xfId="21372" xr:uid="{00000000-0005-0000-0000-0000E4520000}"/>
    <cellStyle name="Input 3 3 12" xfId="21373" xr:uid="{00000000-0005-0000-0000-0000E5520000}"/>
    <cellStyle name="Input 3 3 12 2" xfId="21374" xr:uid="{00000000-0005-0000-0000-0000E6520000}"/>
    <cellStyle name="Input 3 3 12 3" xfId="21375" xr:uid="{00000000-0005-0000-0000-0000E7520000}"/>
    <cellStyle name="Input 3 3 12 4" xfId="21376" xr:uid="{00000000-0005-0000-0000-0000E8520000}"/>
    <cellStyle name="Input 3 3 13" xfId="21377" xr:uid="{00000000-0005-0000-0000-0000E9520000}"/>
    <cellStyle name="Input 3 3 13 2" xfId="21378" xr:uid="{00000000-0005-0000-0000-0000EA520000}"/>
    <cellStyle name="Input 3 3 13 3" xfId="21379" xr:uid="{00000000-0005-0000-0000-0000EB520000}"/>
    <cellStyle name="Input 3 3 13 4" xfId="21380" xr:uid="{00000000-0005-0000-0000-0000EC520000}"/>
    <cellStyle name="Input 3 3 14" xfId="21381" xr:uid="{00000000-0005-0000-0000-0000ED520000}"/>
    <cellStyle name="Input 3 3 14 2" xfId="21382" xr:uid="{00000000-0005-0000-0000-0000EE520000}"/>
    <cellStyle name="Input 3 3 14 3" xfId="21383" xr:uid="{00000000-0005-0000-0000-0000EF520000}"/>
    <cellStyle name="Input 3 3 14 4" xfId="21384" xr:uid="{00000000-0005-0000-0000-0000F0520000}"/>
    <cellStyle name="Input 3 3 15" xfId="21385" xr:uid="{00000000-0005-0000-0000-0000F1520000}"/>
    <cellStyle name="Input 3 3 15 2" xfId="21386" xr:uid="{00000000-0005-0000-0000-0000F2520000}"/>
    <cellStyle name="Input 3 3 15 3" xfId="21387" xr:uid="{00000000-0005-0000-0000-0000F3520000}"/>
    <cellStyle name="Input 3 3 15 4" xfId="21388" xr:uid="{00000000-0005-0000-0000-0000F4520000}"/>
    <cellStyle name="Input 3 3 16" xfId="21389" xr:uid="{00000000-0005-0000-0000-0000F5520000}"/>
    <cellStyle name="Input 3 3 16 2" xfId="21390" xr:uid="{00000000-0005-0000-0000-0000F6520000}"/>
    <cellStyle name="Input 3 3 16 3" xfId="21391" xr:uid="{00000000-0005-0000-0000-0000F7520000}"/>
    <cellStyle name="Input 3 3 16 4" xfId="21392" xr:uid="{00000000-0005-0000-0000-0000F8520000}"/>
    <cellStyle name="Input 3 3 17" xfId="21393" xr:uid="{00000000-0005-0000-0000-0000F9520000}"/>
    <cellStyle name="Input 3 3 17 2" xfId="21394" xr:uid="{00000000-0005-0000-0000-0000FA520000}"/>
    <cellStyle name="Input 3 3 17 3" xfId="21395" xr:uid="{00000000-0005-0000-0000-0000FB520000}"/>
    <cellStyle name="Input 3 3 17 4" xfId="21396" xr:uid="{00000000-0005-0000-0000-0000FC520000}"/>
    <cellStyle name="Input 3 3 18" xfId="21397" xr:uid="{00000000-0005-0000-0000-0000FD520000}"/>
    <cellStyle name="Input 3 3 18 2" xfId="21398" xr:uid="{00000000-0005-0000-0000-0000FE520000}"/>
    <cellStyle name="Input 3 3 18 3" xfId="21399" xr:uid="{00000000-0005-0000-0000-0000FF520000}"/>
    <cellStyle name="Input 3 3 18 4" xfId="21400" xr:uid="{00000000-0005-0000-0000-000000530000}"/>
    <cellStyle name="Input 3 3 19" xfId="21401" xr:uid="{00000000-0005-0000-0000-000001530000}"/>
    <cellStyle name="Input 3 3 19 2" xfId="21402" xr:uid="{00000000-0005-0000-0000-000002530000}"/>
    <cellStyle name="Input 3 3 19 3" xfId="21403" xr:uid="{00000000-0005-0000-0000-000003530000}"/>
    <cellStyle name="Input 3 3 19 4" xfId="21404" xr:uid="{00000000-0005-0000-0000-000004530000}"/>
    <cellStyle name="Input 3 3 2" xfId="21405" xr:uid="{00000000-0005-0000-0000-000005530000}"/>
    <cellStyle name="Input 3 3 2 2" xfId="21406" xr:uid="{00000000-0005-0000-0000-000006530000}"/>
    <cellStyle name="Input 3 3 2 3" xfId="21407" xr:uid="{00000000-0005-0000-0000-000007530000}"/>
    <cellStyle name="Input 3 3 2 4" xfId="21408" xr:uid="{00000000-0005-0000-0000-000008530000}"/>
    <cellStyle name="Input 3 3 20" xfId="21409" xr:uid="{00000000-0005-0000-0000-000009530000}"/>
    <cellStyle name="Input 3 3 20 2" xfId="21410" xr:uid="{00000000-0005-0000-0000-00000A530000}"/>
    <cellStyle name="Input 3 3 20 3" xfId="21411" xr:uid="{00000000-0005-0000-0000-00000B530000}"/>
    <cellStyle name="Input 3 3 20 4" xfId="21412" xr:uid="{00000000-0005-0000-0000-00000C530000}"/>
    <cellStyle name="Input 3 3 21" xfId="21413" xr:uid="{00000000-0005-0000-0000-00000D530000}"/>
    <cellStyle name="Input 3 3 22" xfId="21414" xr:uid="{00000000-0005-0000-0000-00000E530000}"/>
    <cellStyle name="Input 3 3 3" xfId="21415" xr:uid="{00000000-0005-0000-0000-00000F530000}"/>
    <cellStyle name="Input 3 3 3 2" xfId="21416" xr:uid="{00000000-0005-0000-0000-000010530000}"/>
    <cellStyle name="Input 3 3 3 3" xfId="21417" xr:uid="{00000000-0005-0000-0000-000011530000}"/>
    <cellStyle name="Input 3 3 3 4" xfId="21418" xr:uid="{00000000-0005-0000-0000-000012530000}"/>
    <cellStyle name="Input 3 3 4" xfId="21419" xr:uid="{00000000-0005-0000-0000-000013530000}"/>
    <cellStyle name="Input 3 3 4 2" xfId="21420" xr:uid="{00000000-0005-0000-0000-000014530000}"/>
    <cellStyle name="Input 3 3 4 3" xfId="21421" xr:uid="{00000000-0005-0000-0000-000015530000}"/>
    <cellStyle name="Input 3 3 4 4" xfId="21422" xr:uid="{00000000-0005-0000-0000-000016530000}"/>
    <cellStyle name="Input 3 3 5" xfId="21423" xr:uid="{00000000-0005-0000-0000-000017530000}"/>
    <cellStyle name="Input 3 3 5 2" xfId="21424" xr:uid="{00000000-0005-0000-0000-000018530000}"/>
    <cellStyle name="Input 3 3 5 3" xfId="21425" xr:uid="{00000000-0005-0000-0000-000019530000}"/>
    <cellStyle name="Input 3 3 5 4" xfId="21426" xr:uid="{00000000-0005-0000-0000-00001A530000}"/>
    <cellStyle name="Input 3 3 6" xfId="21427" xr:uid="{00000000-0005-0000-0000-00001B530000}"/>
    <cellStyle name="Input 3 3 6 2" xfId="21428" xr:uid="{00000000-0005-0000-0000-00001C530000}"/>
    <cellStyle name="Input 3 3 6 3" xfId="21429" xr:uid="{00000000-0005-0000-0000-00001D530000}"/>
    <cellStyle name="Input 3 3 6 4" xfId="21430" xr:uid="{00000000-0005-0000-0000-00001E530000}"/>
    <cellStyle name="Input 3 3 7" xfId="21431" xr:uid="{00000000-0005-0000-0000-00001F530000}"/>
    <cellStyle name="Input 3 3 7 2" xfId="21432" xr:uid="{00000000-0005-0000-0000-000020530000}"/>
    <cellStyle name="Input 3 3 7 3" xfId="21433" xr:uid="{00000000-0005-0000-0000-000021530000}"/>
    <cellStyle name="Input 3 3 7 4" xfId="21434" xr:uid="{00000000-0005-0000-0000-000022530000}"/>
    <cellStyle name="Input 3 3 8" xfId="21435" xr:uid="{00000000-0005-0000-0000-000023530000}"/>
    <cellStyle name="Input 3 3 8 2" xfId="21436" xr:uid="{00000000-0005-0000-0000-000024530000}"/>
    <cellStyle name="Input 3 3 8 3" xfId="21437" xr:uid="{00000000-0005-0000-0000-000025530000}"/>
    <cellStyle name="Input 3 3 8 4" xfId="21438" xr:uid="{00000000-0005-0000-0000-000026530000}"/>
    <cellStyle name="Input 3 3 9" xfId="21439" xr:uid="{00000000-0005-0000-0000-000027530000}"/>
    <cellStyle name="Input 3 3 9 2" xfId="21440" xr:uid="{00000000-0005-0000-0000-000028530000}"/>
    <cellStyle name="Input 3 3 9 3" xfId="21441" xr:uid="{00000000-0005-0000-0000-000029530000}"/>
    <cellStyle name="Input 3 3 9 4" xfId="21442" xr:uid="{00000000-0005-0000-0000-00002A530000}"/>
    <cellStyle name="Input 3 4" xfId="21443" xr:uid="{00000000-0005-0000-0000-00002B530000}"/>
    <cellStyle name="Input 3 4 2" xfId="21444" xr:uid="{00000000-0005-0000-0000-00002C530000}"/>
    <cellStyle name="Input 3 4 3" xfId="21445" xr:uid="{00000000-0005-0000-0000-00002D530000}"/>
    <cellStyle name="Input 3 5" xfId="21446" xr:uid="{00000000-0005-0000-0000-00002E530000}"/>
    <cellStyle name="Input 3 5 2" xfId="21447" xr:uid="{00000000-0005-0000-0000-00002F530000}"/>
    <cellStyle name="Input 3 5 3" xfId="21448" xr:uid="{00000000-0005-0000-0000-000030530000}"/>
    <cellStyle name="Input 3 5 4" xfId="21449" xr:uid="{00000000-0005-0000-0000-000031530000}"/>
    <cellStyle name="Input 3 6" xfId="21450" xr:uid="{00000000-0005-0000-0000-000032530000}"/>
    <cellStyle name="Input 3 6 2" xfId="21451" xr:uid="{00000000-0005-0000-0000-000033530000}"/>
    <cellStyle name="Input 3 6 3" xfId="21452" xr:uid="{00000000-0005-0000-0000-000034530000}"/>
    <cellStyle name="Input 3 6 4" xfId="21453" xr:uid="{00000000-0005-0000-0000-000035530000}"/>
    <cellStyle name="Input 3 7" xfId="21454" xr:uid="{00000000-0005-0000-0000-000036530000}"/>
    <cellStyle name="Input 3 7 2" xfId="21455" xr:uid="{00000000-0005-0000-0000-000037530000}"/>
    <cellStyle name="Input 3 7 3" xfId="21456" xr:uid="{00000000-0005-0000-0000-000038530000}"/>
    <cellStyle name="Input 3 7 4" xfId="21457" xr:uid="{00000000-0005-0000-0000-000039530000}"/>
    <cellStyle name="Input 3 8" xfId="21458" xr:uid="{00000000-0005-0000-0000-00003A530000}"/>
    <cellStyle name="Input 3 8 2" xfId="21459" xr:uid="{00000000-0005-0000-0000-00003B530000}"/>
    <cellStyle name="Input 3 8 3" xfId="21460" xr:uid="{00000000-0005-0000-0000-00003C530000}"/>
    <cellStyle name="Input 3 8 4" xfId="21461" xr:uid="{00000000-0005-0000-0000-00003D530000}"/>
    <cellStyle name="Input 3 9" xfId="21462" xr:uid="{00000000-0005-0000-0000-00003E530000}"/>
    <cellStyle name="Input 3 9 2" xfId="21463" xr:uid="{00000000-0005-0000-0000-00003F530000}"/>
    <cellStyle name="Input 3 9 3" xfId="21464" xr:uid="{00000000-0005-0000-0000-000040530000}"/>
    <cellStyle name="Input 3 9 4" xfId="21465" xr:uid="{00000000-0005-0000-0000-000041530000}"/>
    <cellStyle name="Input 30" xfId="21466" xr:uid="{00000000-0005-0000-0000-000042530000}"/>
    <cellStyle name="Input 30 2" xfId="21467" xr:uid="{00000000-0005-0000-0000-000043530000}"/>
    <cellStyle name="Input 30 3" xfId="21468" xr:uid="{00000000-0005-0000-0000-000044530000}"/>
    <cellStyle name="Input 30 4" xfId="21469" xr:uid="{00000000-0005-0000-0000-000045530000}"/>
    <cellStyle name="Input 31" xfId="21470" xr:uid="{00000000-0005-0000-0000-000046530000}"/>
    <cellStyle name="Input 31 2" xfId="21471" xr:uid="{00000000-0005-0000-0000-000047530000}"/>
    <cellStyle name="Input 31 3" xfId="21472" xr:uid="{00000000-0005-0000-0000-000048530000}"/>
    <cellStyle name="Input 31 4" xfId="21473" xr:uid="{00000000-0005-0000-0000-000049530000}"/>
    <cellStyle name="Input 32" xfId="21474" xr:uid="{00000000-0005-0000-0000-00004A530000}"/>
    <cellStyle name="Input 32 2" xfId="21475" xr:uid="{00000000-0005-0000-0000-00004B530000}"/>
    <cellStyle name="Input 32 3" xfId="21476" xr:uid="{00000000-0005-0000-0000-00004C530000}"/>
    <cellStyle name="Input 32 4" xfId="21477" xr:uid="{00000000-0005-0000-0000-00004D530000}"/>
    <cellStyle name="Input 33" xfId="21478" xr:uid="{00000000-0005-0000-0000-00004E530000}"/>
    <cellStyle name="Input 33 2" xfId="21479" xr:uid="{00000000-0005-0000-0000-00004F530000}"/>
    <cellStyle name="Input 33 3" xfId="21480" xr:uid="{00000000-0005-0000-0000-000050530000}"/>
    <cellStyle name="Input 33 4" xfId="21481" xr:uid="{00000000-0005-0000-0000-000051530000}"/>
    <cellStyle name="Input 34" xfId="21482" xr:uid="{00000000-0005-0000-0000-000052530000}"/>
    <cellStyle name="Input 34 2" xfId="21483" xr:uid="{00000000-0005-0000-0000-000053530000}"/>
    <cellStyle name="Input 34 3" xfId="21484" xr:uid="{00000000-0005-0000-0000-000054530000}"/>
    <cellStyle name="Input 34 4" xfId="21485" xr:uid="{00000000-0005-0000-0000-000055530000}"/>
    <cellStyle name="Input 35" xfId="21486" xr:uid="{00000000-0005-0000-0000-000056530000}"/>
    <cellStyle name="Input 35 2" xfId="21487" xr:uid="{00000000-0005-0000-0000-000057530000}"/>
    <cellStyle name="Input 36" xfId="21488" xr:uid="{00000000-0005-0000-0000-000058530000}"/>
    <cellStyle name="Input 36 2" xfId="21489" xr:uid="{00000000-0005-0000-0000-000059530000}"/>
    <cellStyle name="Input 37" xfId="21490" xr:uid="{00000000-0005-0000-0000-00005A530000}"/>
    <cellStyle name="Input 38" xfId="21491" xr:uid="{00000000-0005-0000-0000-00005B530000}"/>
    <cellStyle name="Input 39" xfId="21492" xr:uid="{00000000-0005-0000-0000-00005C530000}"/>
    <cellStyle name="Input 4" xfId="21493" xr:uid="{00000000-0005-0000-0000-00005D530000}"/>
    <cellStyle name="Input 4 10" xfId="21494" xr:uid="{00000000-0005-0000-0000-00005E530000}"/>
    <cellStyle name="Input 4 10 2" xfId="21495" xr:uid="{00000000-0005-0000-0000-00005F530000}"/>
    <cellStyle name="Input 4 10 3" xfId="21496" xr:uid="{00000000-0005-0000-0000-000060530000}"/>
    <cellStyle name="Input 4 10 4" xfId="21497" xr:uid="{00000000-0005-0000-0000-000061530000}"/>
    <cellStyle name="Input 4 11" xfId="21498" xr:uid="{00000000-0005-0000-0000-000062530000}"/>
    <cellStyle name="Input 4 11 2" xfId="21499" xr:uid="{00000000-0005-0000-0000-000063530000}"/>
    <cellStyle name="Input 4 11 3" xfId="21500" xr:uid="{00000000-0005-0000-0000-000064530000}"/>
    <cellStyle name="Input 4 11 4" xfId="21501" xr:uid="{00000000-0005-0000-0000-000065530000}"/>
    <cellStyle name="Input 4 12" xfId="21502" xr:uid="{00000000-0005-0000-0000-000066530000}"/>
    <cellStyle name="Input 4 12 2" xfId="21503" xr:uid="{00000000-0005-0000-0000-000067530000}"/>
    <cellStyle name="Input 4 12 3" xfId="21504" xr:uid="{00000000-0005-0000-0000-000068530000}"/>
    <cellStyle name="Input 4 12 4" xfId="21505" xr:uid="{00000000-0005-0000-0000-000069530000}"/>
    <cellStyle name="Input 4 13" xfId="21506" xr:uid="{00000000-0005-0000-0000-00006A530000}"/>
    <cellStyle name="Input 4 13 2" xfId="21507" xr:uid="{00000000-0005-0000-0000-00006B530000}"/>
    <cellStyle name="Input 4 13 3" xfId="21508" xr:uid="{00000000-0005-0000-0000-00006C530000}"/>
    <cellStyle name="Input 4 13 4" xfId="21509" xr:uid="{00000000-0005-0000-0000-00006D530000}"/>
    <cellStyle name="Input 4 14" xfId="21510" xr:uid="{00000000-0005-0000-0000-00006E530000}"/>
    <cellStyle name="Input 4 14 2" xfId="21511" xr:uid="{00000000-0005-0000-0000-00006F530000}"/>
    <cellStyle name="Input 4 14 3" xfId="21512" xr:uid="{00000000-0005-0000-0000-000070530000}"/>
    <cellStyle name="Input 4 14 4" xfId="21513" xr:uid="{00000000-0005-0000-0000-000071530000}"/>
    <cellStyle name="Input 4 15" xfId="21514" xr:uid="{00000000-0005-0000-0000-000072530000}"/>
    <cellStyle name="Input 4 15 2" xfId="21515" xr:uid="{00000000-0005-0000-0000-000073530000}"/>
    <cellStyle name="Input 4 15 3" xfId="21516" xr:uid="{00000000-0005-0000-0000-000074530000}"/>
    <cellStyle name="Input 4 15 4" xfId="21517" xr:uid="{00000000-0005-0000-0000-000075530000}"/>
    <cellStyle name="Input 4 16" xfId="21518" xr:uid="{00000000-0005-0000-0000-000076530000}"/>
    <cellStyle name="Input 4 16 2" xfId="21519" xr:uid="{00000000-0005-0000-0000-000077530000}"/>
    <cellStyle name="Input 4 16 3" xfId="21520" xr:uid="{00000000-0005-0000-0000-000078530000}"/>
    <cellStyle name="Input 4 16 4" xfId="21521" xr:uid="{00000000-0005-0000-0000-000079530000}"/>
    <cellStyle name="Input 4 17" xfId="21522" xr:uid="{00000000-0005-0000-0000-00007A530000}"/>
    <cellStyle name="Input 4 17 2" xfId="21523" xr:uid="{00000000-0005-0000-0000-00007B530000}"/>
    <cellStyle name="Input 4 17 3" xfId="21524" xr:uid="{00000000-0005-0000-0000-00007C530000}"/>
    <cellStyle name="Input 4 17 4" xfId="21525" xr:uid="{00000000-0005-0000-0000-00007D530000}"/>
    <cellStyle name="Input 4 18" xfId="21526" xr:uid="{00000000-0005-0000-0000-00007E530000}"/>
    <cellStyle name="Input 4 18 2" xfId="21527" xr:uid="{00000000-0005-0000-0000-00007F530000}"/>
    <cellStyle name="Input 4 18 3" xfId="21528" xr:uid="{00000000-0005-0000-0000-000080530000}"/>
    <cellStyle name="Input 4 18 4" xfId="21529" xr:uid="{00000000-0005-0000-0000-000081530000}"/>
    <cellStyle name="Input 4 19" xfId="21530" xr:uid="{00000000-0005-0000-0000-000082530000}"/>
    <cellStyle name="Input 4 19 2" xfId="21531" xr:uid="{00000000-0005-0000-0000-000083530000}"/>
    <cellStyle name="Input 4 19 3" xfId="21532" xr:uid="{00000000-0005-0000-0000-000084530000}"/>
    <cellStyle name="Input 4 19 4" xfId="21533" xr:uid="{00000000-0005-0000-0000-000085530000}"/>
    <cellStyle name="Input 4 2" xfId="21534" xr:uid="{00000000-0005-0000-0000-000086530000}"/>
    <cellStyle name="Input 4 2 10" xfId="21535" xr:uid="{00000000-0005-0000-0000-000087530000}"/>
    <cellStyle name="Input 4 2 10 2" xfId="21536" xr:uid="{00000000-0005-0000-0000-000088530000}"/>
    <cellStyle name="Input 4 2 10 3" xfId="21537" xr:uid="{00000000-0005-0000-0000-000089530000}"/>
    <cellStyle name="Input 4 2 10 4" xfId="21538" xr:uid="{00000000-0005-0000-0000-00008A530000}"/>
    <cellStyle name="Input 4 2 11" xfId="21539" xr:uid="{00000000-0005-0000-0000-00008B530000}"/>
    <cellStyle name="Input 4 2 11 2" xfId="21540" xr:uid="{00000000-0005-0000-0000-00008C530000}"/>
    <cellStyle name="Input 4 2 11 3" xfId="21541" xr:uid="{00000000-0005-0000-0000-00008D530000}"/>
    <cellStyle name="Input 4 2 11 4" xfId="21542" xr:uid="{00000000-0005-0000-0000-00008E530000}"/>
    <cellStyle name="Input 4 2 12" xfId="21543" xr:uid="{00000000-0005-0000-0000-00008F530000}"/>
    <cellStyle name="Input 4 2 12 2" xfId="21544" xr:uid="{00000000-0005-0000-0000-000090530000}"/>
    <cellStyle name="Input 4 2 12 3" xfId="21545" xr:uid="{00000000-0005-0000-0000-000091530000}"/>
    <cellStyle name="Input 4 2 12 4" xfId="21546" xr:uid="{00000000-0005-0000-0000-000092530000}"/>
    <cellStyle name="Input 4 2 13" xfId="21547" xr:uid="{00000000-0005-0000-0000-000093530000}"/>
    <cellStyle name="Input 4 2 13 2" xfId="21548" xr:uid="{00000000-0005-0000-0000-000094530000}"/>
    <cellStyle name="Input 4 2 13 3" xfId="21549" xr:uid="{00000000-0005-0000-0000-000095530000}"/>
    <cellStyle name="Input 4 2 13 4" xfId="21550" xr:uid="{00000000-0005-0000-0000-000096530000}"/>
    <cellStyle name="Input 4 2 14" xfId="21551" xr:uid="{00000000-0005-0000-0000-000097530000}"/>
    <cellStyle name="Input 4 2 14 2" xfId="21552" xr:uid="{00000000-0005-0000-0000-000098530000}"/>
    <cellStyle name="Input 4 2 14 3" xfId="21553" xr:uid="{00000000-0005-0000-0000-000099530000}"/>
    <cellStyle name="Input 4 2 14 4" xfId="21554" xr:uid="{00000000-0005-0000-0000-00009A530000}"/>
    <cellStyle name="Input 4 2 15" xfId="21555" xr:uid="{00000000-0005-0000-0000-00009B530000}"/>
    <cellStyle name="Input 4 2 15 2" xfId="21556" xr:uid="{00000000-0005-0000-0000-00009C530000}"/>
    <cellStyle name="Input 4 2 15 3" xfId="21557" xr:uid="{00000000-0005-0000-0000-00009D530000}"/>
    <cellStyle name="Input 4 2 15 4" xfId="21558" xr:uid="{00000000-0005-0000-0000-00009E530000}"/>
    <cellStyle name="Input 4 2 16" xfId="21559" xr:uid="{00000000-0005-0000-0000-00009F530000}"/>
    <cellStyle name="Input 4 2 16 2" xfId="21560" xr:uid="{00000000-0005-0000-0000-0000A0530000}"/>
    <cellStyle name="Input 4 2 16 3" xfId="21561" xr:uid="{00000000-0005-0000-0000-0000A1530000}"/>
    <cellStyle name="Input 4 2 16 4" xfId="21562" xr:uid="{00000000-0005-0000-0000-0000A2530000}"/>
    <cellStyle name="Input 4 2 17" xfId="21563" xr:uid="{00000000-0005-0000-0000-0000A3530000}"/>
    <cellStyle name="Input 4 2 17 2" xfId="21564" xr:uid="{00000000-0005-0000-0000-0000A4530000}"/>
    <cellStyle name="Input 4 2 17 3" xfId="21565" xr:uid="{00000000-0005-0000-0000-0000A5530000}"/>
    <cellStyle name="Input 4 2 17 4" xfId="21566" xr:uid="{00000000-0005-0000-0000-0000A6530000}"/>
    <cellStyle name="Input 4 2 18" xfId="21567" xr:uid="{00000000-0005-0000-0000-0000A7530000}"/>
    <cellStyle name="Input 4 2 18 2" xfId="21568" xr:uid="{00000000-0005-0000-0000-0000A8530000}"/>
    <cellStyle name="Input 4 2 18 3" xfId="21569" xr:uid="{00000000-0005-0000-0000-0000A9530000}"/>
    <cellStyle name="Input 4 2 18 4" xfId="21570" xr:uid="{00000000-0005-0000-0000-0000AA530000}"/>
    <cellStyle name="Input 4 2 19" xfId="21571" xr:uid="{00000000-0005-0000-0000-0000AB530000}"/>
    <cellStyle name="Input 4 2 19 2" xfId="21572" xr:uid="{00000000-0005-0000-0000-0000AC530000}"/>
    <cellStyle name="Input 4 2 19 3" xfId="21573" xr:uid="{00000000-0005-0000-0000-0000AD530000}"/>
    <cellStyle name="Input 4 2 19 4" xfId="21574" xr:uid="{00000000-0005-0000-0000-0000AE530000}"/>
    <cellStyle name="Input 4 2 2" xfId="21575" xr:uid="{00000000-0005-0000-0000-0000AF530000}"/>
    <cellStyle name="Input 4 2 2 2" xfId="21576" xr:uid="{00000000-0005-0000-0000-0000B0530000}"/>
    <cellStyle name="Input 4 2 2 3" xfId="21577" xr:uid="{00000000-0005-0000-0000-0000B1530000}"/>
    <cellStyle name="Input 4 2 2 4" xfId="21578" xr:uid="{00000000-0005-0000-0000-0000B2530000}"/>
    <cellStyle name="Input 4 2 20" xfId="21579" xr:uid="{00000000-0005-0000-0000-0000B3530000}"/>
    <cellStyle name="Input 4 2 20 2" xfId="21580" xr:uid="{00000000-0005-0000-0000-0000B4530000}"/>
    <cellStyle name="Input 4 2 20 3" xfId="21581" xr:uid="{00000000-0005-0000-0000-0000B5530000}"/>
    <cellStyle name="Input 4 2 20 4" xfId="21582" xr:uid="{00000000-0005-0000-0000-0000B6530000}"/>
    <cellStyle name="Input 4 2 21" xfId="21583" xr:uid="{00000000-0005-0000-0000-0000B7530000}"/>
    <cellStyle name="Input 4 2 22" xfId="21584" xr:uid="{00000000-0005-0000-0000-0000B8530000}"/>
    <cellStyle name="Input 4 2 3" xfId="21585" xr:uid="{00000000-0005-0000-0000-0000B9530000}"/>
    <cellStyle name="Input 4 2 3 2" xfId="21586" xr:uid="{00000000-0005-0000-0000-0000BA530000}"/>
    <cellStyle name="Input 4 2 3 3" xfId="21587" xr:uid="{00000000-0005-0000-0000-0000BB530000}"/>
    <cellStyle name="Input 4 2 3 4" xfId="21588" xr:uid="{00000000-0005-0000-0000-0000BC530000}"/>
    <cellStyle name="Input 4 2 4" xfId="21589" xr:uid="{00000000-0005-0000-0000-0000BD530000}"/>
    <cellStyle name="Input 4 2 4 2" xfId="21590" xr:uid="{00000000-0005-0000-0000-0000BE530000}"/>
    <cellStyle name="Input 4 2 4 3" xfId="21591" xr:uid="{00000000-0005-0000-0000-0000BF530000}"/>
    <cellStyle name="Input 4 2 4 4" xfId="21592" xr:uid="{00000000-0005-0000-0000-0000C0530000}"/>
    <cellStyle name="Input 4 2 5" xfId="21593" xr:uid="{00000000-0005-0000-0000-0000C1530000}"/>
    <cellStyle name="Input 4 2 5 2" xfId="21594" xr:uid="{00000000-0005-0000-0000-0000C2530000}"/>
    <cellStyle name="Input 4 2 5 3" xfId="21595" xr:uid="{00000000-0005-0000-0000-0000C3530000}"/>
    <cellStyle name="Input 4 2 5 4" xfId="21596" xr:uid="{00000000-0005-0000-0000-0000C4530000}"/>
    <cellStyle name="Input 4 2 6" xfId="21597" xr:uid="{00000000-0005-0000-0000-0000C5530000}"/>
    <cellStyle name="Input 4 2 6 2" xfId="21598" xr:uid="{00000000-0005-0000-0000-0000C6530000}"/>
    <cellStyle name="Input 4 2 6 3" xfId="21599" xr:uid="{00000000-0005-0000-0000-0000C7530000}"/>
    <cellStyle name="Input 4 2 6 4" xfId="21600" xr:uid="{00000000-0005-0000-0000-0000C8530000}"/>
    <cellStyle name="Input 4 2 7" xfId="21601" xr:uid="{00000000-0005-0000-0000-0000C9530000}"/>
    <cellStyle name="Input 4 2 7 2" xfId="21602" xr:uid="{00000000-0005-0000-0000-0000CA530000}"/>
    <cellStyle name="Input 4 2 7 3" xfId="21603" xr:uid="{00000000-0005-0000-0000-0000CB530000}"/>
    <cellStyle name="Input 4 2 7 4" xfId="21604" xr:uid="{00000000-0005-0000-0000-0000CC530000}"/>
    <cellStyle name="Input 4 2 8" xfId="21605" xr:uid="{00000000-0005-0000-0000-0000CD530000}"/>
    <cellStyle name="Input 4 2 8 2" xfId="21606" xr:uid="{00000000-0005-0000-0000-0000CE530000}"/>
    <cellStyle name="Input 4 2 8 3" xfId="21607" xr:uid="{00000000-0005-0000-0000-0000CF530000}"/>
    <cellStyle name="Input 4 2 8 4" xfId="21608" xr:uid="{00000000-0005-0000-0000-0000D0530000}"/>
    <cellStyle name="Input 4 2 9" xfId="21609" xr:uid="{00000000-0005-0000-0000-0000D1530000}"/>
    <cellStyle name="Input 4 2 9 2" xfId="21610" xr:uid="{00000000-0005-0000-0000-0000D2530000}"/>
    <cellStyle name="Input 4 2 9 3" xfId="21611" xr:uid="{00000000-0005-0000-0000-0000D3530000}"/>
    <cellStyle name="Input 4 2 9 4" xfId="21612" xr:uid="{00000000-0005-0000-0000-0000D4530000}"/>
    <cellStyle name="Input 4 20" xfId="21613" xr:uid="{00000000-0005-0000-0000-0000D5530000}"/>
    <cellStyle name="Input 4 20 2" xfId="21614" xr:uid="{00000000-0005-0000-0000-0000D6530000}"/>
    <cellStyle name="Input 4 20 3" xfId="21615" xr:uid="{00000000-0005-0000-0000-0000D7530000}"/>
    <cellStyle name="Input 4 20 4" xfId="21616" xr:uid="{00000000-0005-0000-0000-0000D8530000}"/>
    <cellStyle name="Input 4 21" xfId="21617" xr:uid="{00000000-0005-0000-0000-0000D9530000}"/>
    <cellStyle name="Input 4 21 2" xfId="21618" xr:uid="{00000000-0005-0000-0000-0000DA530000}"/>
    <cellStyle name="Input 4 21 3" xfId="21619" xr:uid="{00000000-0005-0000-0000-0000DB530000}"/>
    <cellStyle name="Input 4 21 4" xfId="21620" xr:uid="{00000000-0005-0000-0000-0000DC530000}"/>
    <cellStyle name="Input 4 22" xfId="21621" xr:uid="{00000000-0005-0000-0000-0000DD530000}"/>
    <cellStyle name="Input 4 22 2" xfId="21622" xr:uid="{00000000-0005-0000-0000-0000DE530000}"/>
    <cellStyle name="Input 4 22 3" xfId="21623" xr:uid="{00000000-0005-0000-0000-0000DF530000}"/>
    <cellStyle name="Input 4 22 4" xfId="21624" xr:uid="{00000000-0005-0000-0000-0000E0530000}"/>
    <cellStyle name="Input 4 23" xfId="21625" xr:uid="{00000000-0005-0000-0000-0000E1530000}"/>
    <cellStyle name="Input 4 24" xfId="21626" xr:uid="{00000000-0005-0000-0000-0000E2530000}"/>
    <cellStyle name="Input 4 25" xfId="21627" xr:uid="{00000000-0005-0000-0000-0000E3530000}"/>
    <cellStyle name="Input 4 3" xfId="21628" xr:uid="{00000000-0005-0000-0000-0000E4530000}"/>
    <cellStyle name="Input 4 3 10" xfId="21629" xr:uid="{00000000-0005-0000-0000-0000E5530000}"/>
    <cellStyle name="Input 4 3 10 2" xfId="21630" xr:uid="{00000000-0005-0000-0000-0000E6530000}"/>
    <cellStyle name="Input 4 3 10 3" xfId="21631" xr:uid="{00000000-0005-0000-0000-0000E7530000}"/>
    <cellStyle name="Input 4 3 10 4" xfId="21632" xr:uid="{00000000-0005-0000-0000-0000E8530000}"/>
    <cellStyle name="Input 4 3 11" xfId="21633" xr:uid="{00000000-0005-0000-0000-0000E9530000}"/>
    <cellStyle name="Input 4 3 11 2" xfId="21634" xr:uid="{00000000-0005-0000-0000-0000EA530000}"/>
    <cellStyle name="Input 4 3 11 3" xfId="21635" xr:uid="{00000000-0005-0000-0000-0000EB530000}"/>
    <cellStyle name="Input 4 3 11 4" xfId="21636" xr:uid="{00000000-0005-0000-0000-0000EC530000}"/>
    <cellStyle name="Input 4 3 12" xfId="21637" xr:uid="{00000000-0005-0000-0000-0000ED530000}"/>
    <cellStyle name="Input 4 3 12 2" xfId="21638" xr:uid="{00000000-0005-0000-0000-0000EE530000}"/>
    <cellStyle name="Input 4 3 12 3" xfId="21639" xr:uid="{00000000-0005-0000-0000-0000EF530000}"/>
    <cellStyle name="Input 4 3 12 4" xfId="21640" xr:uid="{00000000-0005-0000-0000-0000F0530000}"/>
    <cellStyle name="Input 4 3 13" xfId="21641" xr:uid="{00000000-0005-0000-0000-0000F1530000}"/>
    <cellStyle name="Input 4 3 13 2" xfId="21642" xr:uid="{00000000-0005-0000-0000-0000F2530000}"/>
    <cellStyle name="Input 4 3 13 3" xfId="21643" xr:uid="{00000000-0005-0000-0000-0000F3530000}"/>
    <cellStyle name="Input 4 3 13 4" xfId="21644" xr:uid="{00000000-0005-0000-0000-0000F4530000}"/>
    <cellStyle name="Input 4 3 14" xfId="21645" xr:uid="{00000000-0005-0000-0000-0000F5530000}"/>
    <cellStyle name="Input 4 3 14 2" xfId="21646" xr:uid="{00000000-0005-0000-0000-0000F6530000}"/>
    <cellStyle name="Input 4 3 14 3" xfId="21647" xr:uid="{00000000-0005-0000-0000-0000F7530000}"/>
    <cellStyle name="Input 4 3 14 4" xfId="21648" xr:uid="{00000000-0005-0000-0000-0000F8530000}"/>
    <cellStyle name="Input 4 3 15" xfId="21649" xr:uid="{00000000-0005-0000-0000-0000F9530000}"/>
    <cellStyle name="Input 4 3 15 2" xfId="21650" xr:uid="{00000000-0005-0000-0000-0000FA530000}"/>
    <cellStyle name="Input 4 3 15 3" xfId="21651" xr:uid="{00000000-0005-0000-0000-0000FB530000}"/>
    <cellStyle name="Input 4 3 15 4" xfId="21652" xr:uid="{00000000-0005-0000-0000-0000FC530000}"/>
    <cellStyle name="Input 4 3 16" xfId="21653" xr:uid="{00000000-0005-0000-0000-0000FD530000}"/>
    <cellStyle name="Input 4 3 16 2" xfId="21654" xr:uid="{00000000-0005-0000-0000-0000FE530000}"/>
    <cellStyle name="Input 4 3 16 3" xfId="21655" xr:uid="{00000000-0005-0000-0000-0000FF530000}"/>
    <cellStyle name="Input 4 3 16 4" xfId="21656" xr:uid="{00000000-0005-0000-0000-000000540000}"/>
    <cellStyle name="Input 4 3 17" xfId="21657" xr:uid="{00000000-0005-0000-0000-000001540000}"/>
    <cellStyle name="Input 4 3 17 2" xfId="21658" xr:uid="{00000000-0005-0000-0000-000002540000}"/>
    <cellStyle name="Input 4 3 17 3" xfId="21659" xr:uid="{00000000-0005-0000-0000-000003540000}"/>
    <cellStyle name="Input 4 3 17 4" xfId="21660" xr:uid="{00000000-0005-0000-0000-000004540000}"/>
    <cellStyle name="Input 4 3 18" xfId="21661" xr:uid="{00000000-0005-0000-0000-000005540000}"/>
    <cellStyle name="Input 4 3 18 2" xfId="21662" xr:uid="{00000000-0005-0000-0000-000006540000}"/>
    <cellStyle name="Input 4 3 18 3" xfId="21663" xr:uid="{00000000-0005-0000-0000-000007540000}"/>
    <cellStyle name="Input 4 3 18 4" xfId="21664" xr:uid="{00000000-0005-0000-0000-000008540000}"/>
    <cellStyle name="Input 4 3 19" xfId="21665" xr:uid="{00000000-0005-0000-0000-000009540000}"/>
    <cellStyle name="Input 4 3 19 2" xfId="21666" xr:uid="{00000000-0005-0000-0000-00000A540000}"/>
    <cellStyle name="Input 4 3 19 3" xfId="21667" xr:uid="{00000000-0005-0000-0000-00000B540000}"/>
    <cellStyle name="Input 4 3 19 4" xfId="21668" xr:uid="{00000000-0005-0000-0000-00000C540000}"/>
    <cellStyle name="Input 4 3 2" xfId="21669" xr:uid="{00000000-0005-0000-0000-00000D540000}"/>
    <cellStyle name="Input 4 3 2 2" xfId="21670" xr:uid="{00000000-0005-0000-0000-00000E540000}"/>
    <cellStyle name="Input 4 3 2 3" xfId="21671" xr:uid="{00000000-0005-0000-0000-00000F540000}"/>
    <cellStyle name="Input 4 3 2 4" xfId="21672" xr:uid="{00000000-0005-0000-0000-000010540000}"/>
    <cellStyle name="Input 4 3 20" xfId="21673" xr:uid="{00000000-0005-0000-0000-000011540000}"/>
    <cellStyle name="Input 4 3 20 2" xfId="21674" xr:uid="{00000000-0005-0000-0000-000012540000}"/>
    <cellStyle name="Input 4 3 20 3" xfId="21675" xr:uid="{00000000-0005-0000-0000-000013540000}"/>
    <cellStyle name="Input 4 3 20 4" xfId="21676" xr:uid="{00000000-0005-0000-0000-000014540000}"/>
    <cellStyle name="Input 4 3 21" xfId="21677" xr:uid="{00000000-0005-0000-0000-000015540000}"/>
    <cellStyle name="Input 4 3 22" xfId="21678" xr:uid="{00000000-0005-0000-0000-000016540000}"/>
    <cellStyle name="Input 4 3 3" xfId="21679" xr:uid="{00000000-0005-0000-0000-000017540000}"/>
    <cellStyle name="Input 4 3 3 2" xfId="21680" xr:uid="{00000000-0005-0000-0000-000018540000}"/>
    <cellStyle name="Input 4 3 3 3" xfId="21681" xr:uid="{00000000-0005-0000-0000-000019540000}"/>
    <cellStyle name="Input 4 3 3 4" xfId="21682" xr:uid="{00000000-0005-0000-0000-00001A540000}"/>
    <cellStyle name="Input 4 3 4" xfId="21683" xr:uid="{00000000-0005-0000-0000-00001B540000}"/>
    <cellStyle name="Input 4 3 4 2" xfId="21684" xr:uid="{00000000-0005-0000-0000-00001C540000}"/>
    <cellStyle name="Input 4 3 4 3" xfId="21685" xr:uid="{00000000-0005-0000-0000-00001D540000}"/>
    <cellStyle name="Input 4 3 4 4" xfId="21686" xr:uid="{00000000-0005-0000-0000-00001E540000}"/>
    <cellStyle name="Input 4 3 5" xfId="21687" xr:uid="{00000000-0005-0000-0000-00001F540000}"/>
    <cellStyle name="Input 4 3 5 2" xfId="21688" xr:uid="{00000000-0005-0000-0000-000020540000}"/>
    <cellStyle name="Input 4 3 5 3" xfId="21689" xr:uid="{00000000-0005-0000-0000-000021540000}"/>
    <cellStyle name="Input 4 3 5 4" xfId="21690" xr:uid="{00000000-0005-0000-0000-000022540000}"/>
    <cellStyle name="Input 4 3 6" xfId="21691" xr:uid="{00000000-0005-0000-0000-000023540000}"/>
    <cellStyle name="Input 4 3 6 2" xfId="21692" xr:uid="{00000000-0005-0000-0000-000024540000}"/>
    <cellStyle name="Input 4 3 6 3" xfId="21693" xr:uid="{00000000-0005-0000-0000-000025540000}"/>
    <cellStyle name="Input 4 3 6 4" xfId="21694" xr:uid="{00000000-0005-0000-0000-000026540000}"/>
    <cellStyle name="Input 4 3 7" xfId="21695" xr:uid="{00000000-0005-0000-0000-000027540000}"/>
    <cellStyle name="Input 4 3 7 2" xfId="21696" xr:uid="{00000000-0005-0000-0000-000028540000}"/>
    <cellStyle name="Input 4 3 7 3" xfId="21697" xr:uid="{00000000-0005-0000-0000-000029540000}"/>
    <cellStyle name="Input 4 3 7 4" xfId="21698" xr:uid="{00000000-0005-0000-0000-00002A540000}"/>
    <cellStyle name="Input 4 3 8" xfId="21699" xr:uid="{00000000-0005-0000-0000-00002B540000}"/>
    <cellStyle name="Input 4 3 8 2" xfId="21700" xr:uid="{00000000-0005-0000-0000-00002C540000}"/>
    <cellStyle name="Input 4 3 8 3" xfId="21701" xr:uid="{00000000-0005-0000-0000-00002D540000}"/>
    <cellStyle name="Input 4 3 8 4" xfId="21702" xr:uid="{00000000-0005-0000-0000-00002E540000}"/>
    <cellStyle name="Input 4 3 9" xfId="21703" xr:uid="{00000000-0005-0000-0000-00002F540000}"/>
    <cellStyle name="Input 4 3 9 2" xfId="21704" xr:uid="{00000000-0005-0000-0000-000030540000}"/>
    <cellStyle name="Input 4 3 9 3" xfId="21705" xr:uid="{00000000-0005-0000-0000-000031540000}"/>
    <cellStyle name="Input 4 3 9 4" xfId="21706" xr:uid="{00000000-0005-0000-0000-000032540000}"/>
    <cellStyle name="Input 4 4" xfId="21707" xr:uid="{00000000-0005-0000-0000-000033540000}"/>
    <cellStyle name="Input 4 4 2" xfId="21708" xr:uid="{00000000-0005-0000-0000-000034540000}"/>
    <cellStyle name="Input 4 4 3" xfId="21709" xr:uid="{00000000-0005-0000-0000-000035540000}"/>
    <cellStyle name="Input 4 5" xfId="21710" xr:uid="{00000000-0005-0000-0000-000036540000}"/>
    <cellStyle name="Input 4 5 2" xfId="21711" xr:uid="{00000000-0005-0000-0000-000037540000}"/>
    <cellStyle name="Input 4 5 3" xfId="21712" xr:uid="{00000000-0005-0000-0000-000038540000}"/>
    <cellStyle name="Input 4 5 4" xfId="21713" xr:uid="{00000000-0005-0000-0000-000039540000}"/>
    <cellStyle name="Input 4 6" xfId="21714" xr:uid="{00000000-0005-0000-0000-00003A540000}"/>
    <cellStyle name="Input 4 6 2" xfId="21715" xr:uid="{00000000-0005-0000-0000-00003B540000}"/>
    <cellStyle name="Input 4 6 3" xfId="21716" xr:uid="{00000000-0005-0000-0000-00003C540000}"/>
    <cellStyle name="Input 4 6 4" xfId="21717" xr:uid="{00000000-0005-0000-0000-00003D540000}"/>
    <cellStyle name="Input 4 7" xfId="21718" xr:uid="{00000000-0005-0000-0000-00003E540000}"/>
    <cellStyle name="Input 4 7 2" xfId="21719" xr:uid="{00000000-0005-0000-0000-00003F540000}"/>
    <cellStyle name="Input 4 7 3" xfId="21720" xr:uid="{00000000-0005-0000-0000-000040540000}"/>
    <cellStyle name="Input 4 7 4" xfId="21721" xr:uid="{00000000-0005-0000-0000-000041540000}"/>
    <cellStyle name="Input 4 8" xfId="21722" xr:uid="{00000000-0005-0000-0000-000042540000}"/>
    <cellStyle name="Input 4 8 2" xfId="21723" xr:uid="{00000000-0005-0000-0000-000043540000}"/>
    <cellStyle name="Input 4 8 3" xfId="21724" xr:uid="{00000000-0005-0000-0000-000044540000}"/>
    <cellStyle name="Input 4 8 4" xfId="21725" xr:uid="{00000000-0005-0000-0000-000045540000}"/>
    <cellStyle name="Input 4 9" xfId="21726" xr:uid="{00000000-0005-0000-0000-000046540000}"/>
    <cellStyle name="Input 4 9 2" xfId="21727" xr:uid="{00000000-0005-0000-0000-000047540000}"/>
    <cellStyle name="Input 4 9 3" xfId="21728" xr:uid="{00000000-0005-0000-0000-000048540000}"/>
    <cellStyle name="Input 4 9 4" xfId="21729" xr:uid="{00000000-0005-0000-0000-000049540000}"/>
    <cellStyle name="Input 40" xfId="21730" xr:uid="{00000000-0005-0000-0000-00004A540000}"/>
    <cellStyle name="Input 41" xfId="21731" xr:uid="{00000000-0005-0000-0000-00004B540000}"/>
    <cellStyle name="Input 42" xfId="21732" xr:uid="{00000000-0005-0000-0000-00004C540000}"/>
    <cellStyle name="Input 43" xfId="21733" xr:uid="{00000000-0005-0000-0000-00004D540000}"/>
    <cellStyle name="Input 44" xfId="21734" xr:uid="{00000000-0005-0000-0000-00004E540000}"/>
    <cellStyle name="Input 45" xfId="21735" xr:uid="{00000000-0005-0000-0000-00004F540000}"/>
    <cellStyle name="Input 46" xfId="21736" xr:uid="{00000000-0005-0000-0000-000050540000}"/>
    <cellStyle name="Input 47" xfId="21737" xr:uid="{00000000-0005-0000-0000-000051540000}"/>
    <cellStyle name="Input 48" xfId="21738" xr:uid="{00000000-0005-0000-0000-000052540000}"/>
    <cellStyle name="Input 49" xfId="21739" xr:uid="{00000000-0005-0000-0000-000053540000}"/>
    <cellStyle name="Input 5" xfId="21740" xr:uid="{00000000-0005-0000-0000-000054540000}"/>
    <cellStyle name="Input 5 10" xfId="21741" xr:uid="{00000000-0005-0000-0000-000055540000}"/>
    <cellStyle name="Input 5 10 2" xfId="21742" xr:uid="{00000000-0005-0000-0000-000056540000}"/>
    <cellStyle name="Input 5 10 3" xfId="21743" xr:uid="{00000000-0005-0000-0000-000057540000}"/>
    <cellStyle name="Input 5 10 4" xfId="21744" xr:uid="{00000000-0005-0000-0000-000058540000}"/>
    <cellStyle name="Input 5 11" xfId="21745" xr:uid="{00000000-0005-0000-0000-000059540000}"/>
    <cellStyle name="Input 5 11 2" xfId="21746" xr:uid="{00000000-0005-0000-0000-00005A540000}"/>
    <cellStyle name="Input 5 11 3" xfId="21747" xr:uid="{00000000-0005-0000-0000-00005B540000}"/>
    <cellStyle name="Input 5 11 4" xfId="21748" xr:uid="{00000000-0005-0000-0000-00005C540000}"/>
    <cellStyle name="Input 5 12" xfId="21749" xr:uid="{00000000-0005-0000-0000-00005D540000}"/>
    <cellStyle name="Input 5 12 2" xfId="21750" xr:uid="{00000000-0005-0000-0000-00005E540000}"/>
    <cellStyle name="Input 5 12 3" xfId="21751" xr:uid="{00000000-0005-0000-0000-00005F540000}"/>
    <cellStyle name="Input 5 12 4" xfId="21752" xr:uid="{00000000-0005-0000-0000-000060540000}"/>
    <cellStyle name="Input 5 13" xfId="21753" xr:uid="{00000000-0005-0000-0000-000061540000}"/>
    <cellStyle name="Input 5 13 2" xfId="21754" xr:uid="{00000000-0005-0000-0000-000062540000}"/>
    <cellStyle name="Input 5 13 3" xfId="21755" xr:uid="{00000000-0005-0000-0000-000063540000}"/>
    <cellStyle name="Input 5 13 4" xfId="21756" xr:uid="{00000000-0005-0000-0000-000064540000}"/>
    <cellStyle name="Input 5 14" xfId="21757" xr:uid="{00000000-0005-0000-0000-000065540000}"/>
    <cellStyle name="Input 5 14 2" xfId="21758" xr:uid="{00000000-0005-0000-0000-000066540000}"/>
    <cellStyle name="Input 5 14 3" xfId="21759" xr:uid="{00000000-0005-0000-0000-000067540000}"/>
    <cellStyle name="Input 5 14 4" xfId="21760" xr:uid="{00000000-0005-0000-0000-000068540000}"/>
    <cellStyle name="Input 5 15" xfId="21761" xr:uid="{00000000-0005-0000-0000-000069540000}"/>
    <cellStyle name="Input 5 15 2" xfId="21762" xr:uid="{00000000-0005-0000-0000-00006A540000}"/>
    <cellStyle name="Input 5 15 3" xfId="21763" xr:uid="{00000000-0005-0000-0000-00006B540000}"/>
    <cellStyle name="Input 5 15 4" xfId="21764" xr:uid="{00000000-0005-0000-0000-00006C540000}"/>
    <cellStyle name="Input 5 16" xfId="21765" xr:uid="{00000000-0005-0000-0000-00006D540000}"/>
    <cellStyle name="Input 5 16 2" xfId="21766" xr:uid="{00000000-0005-0000-0000-00006E540000}"/>
    <cellStyle name="Input 5 16 3" xfId="21767" xr:uid="{00000000-0005-0000-0000-00006F540000}"/>
    <cellStyle name="Input 5 16 4" xfId="21768" xr:uid="{00000000-0005-0000-0000-000070540000}"/>
    <cellStyle name="Input 5 17" xfId="21769" xr:uid="{00000000-0005-0000-0000-000071540000}"/>
    <cellStyle name="Input 5 17 2" xfId="21770" xr:uid="{00000000-0005-0000-0000-000072540000}"/>
    <cellStyle name="Input 5 17 3" xfId="21771" xr:uid="{00000000-0005-0000-0000-000073540000}"/>
    <cellStyle name="Input 5 17 4" xfId="21772" xr:uid="{00000000-0005-0000-0000-000074540000}"/>
    <cellStyle name="Input 5 18" xfId="21773" xr:uid="{00000000-0005-0000-0000-000075540000}"/>
    <cellStyle name="Input 5 18 2" xfId="21774" xr:uid="{00000000-0005-0000-0000-000076540000}"/>
    <cellStyle name="Input 5 18 3" xfId="21775" xr:uid="{00000000-0005-0000-0000-000077540000}"/>
    <cellStyle name="Input 5 18 4" xfId="21776" xr:uid="{00000000-0005-0000-0000-000078540000}"/>
    <cellStyle name="Input 5 19" xfId="21777" xr:uid="{00000000-0005-0000-0000-000079540000}"/>
    <cellStyle name="Input 5 19 2" xfId="21778" xr:uid="{00000000-0005-0000-0000-00007A540000}"/>
    <cellStyle name="Input 5 19 3" xfId="21779" xr:uid="{00000000-0005-0000-0000-00007B540000}"/>
    <cellStyle name="Input 5 19 4" xfId="21780" xr:uid="{00000000-0005-0000-0000-00007C540000}"/>
    <cellStyle name="Input 5 2" xfId="21781" xr:uid="{00000000-0005-0000-0000-00007D540000}"/>
    <cellStyle name="Input 5 2 10" xfId="21782" xr:uid="{00000000-0005-0000-0000-00007E540000}"/>
    <cellStyle name="Input 5 2 10 2" xfId="21783" xr:uid="{00000000-0005-0000-0000-00007F540000}"/>
    <cellStyle name="Input 5 2 10 3" xfId="21784" xr:uid="{00000000-0005-0000-0000-000080540000}"/>
    <cellStyle name="Input 5 2 10 4" xfId="21785" xr:uid="{00000000-0005-0000-0000-000081540000}"/>
    <cellStyle name="Input 5 2 11" xfId="21786" xr:uid="{00000000-0005-0000-0000-000082540000}"/>
    <cellStyle name="Input 5 2 11 2" xfId="21787" xr:uid="{00000000-0005-0000-0000-000083540000}"/>
    <cellStyle name="Input 5 2 11 3" xfId="21788" xr:uid="{00000000-0005-0000-0000-000084540000}"/>
    <cellStyle name="Input 5 2 11 4" xfId="21789" xr:uid="{00000000-0005-0000-0000-000085540000}"/>
    <cellStyle name="Input 5 2 12" xfId="21790" xr:uid="{00000000-0005-0000-0000-000086540000}"/>
    <cellStyle name="Input 5 2 12 2" xfId="21791" xr:uid="{00000000-0005-0000-0000-000087540000}"/>
    <cellStyle name="Input 5 2 12 3" xfId="21792" xr:uid="{00000000-0005-0000-0000-000088540000}"/>
    <cellStyle name="Input 5 2 12 4" xfId="21793" xr:uid="{00000000-0005-0000-0000-000089540000}"/>
    <cellStyle name="Input 5 2 13" xfId="21794" xr:uid="{00000000-0005-0000-0000-00008A540000}"/>
    <cellStyle name="Input 5 2 13 2" xfId="21795" xr:uid="{00000000-0005-0000-0000-00008B540000}"/>
    <cellStyle name="Input 5 2 13 3" xfId="21796" xr:uid="{00000000-0005-0000-0000-00008C540000}"/>
    <cellStyle name="Input 5 2 13 4" xfId="21797" xr:uid="{00000000-0005-0000-0000-00008D540000}"/>
    <cellStyle name="Input 5 2 14" xfId="21798" xr:uid="{00000000-0005-0000-0000-00008E540000}"/>
    <cellStyle name="Input 5 2 14 2" xfId="21799" xr:uid="{00000000-0005-0000-0000-00008F540000}"/>
    <cellStyle name="Input 5 2 14 3" xfId="21800" xr:uid="{00000000-0005-0000-0000-000090540000}"/>
    <cellStyle name="Input 5 2 14 4" xfId="21801" xr:uid="{00000000-0005-0000-0000-000091540000}"/>
    <cellStyle name="Input 5 2 15" xfId="21802" xr:uid="{00000000-0005-0000-0000-000092540000}"/>
    <cellStyle name="Input 5 2 15 2" xfId="21803" xr:uid="{00000000-0005-0000-0000-000093540000}"/>
    <cellStyle name="Input 5 2 15 3" xfId="21804" xr:uid="{00000000-0005-0000-0000-000094540000}"/>
    <cellStyle name="Input 5 2 15 4" xfId="21805" xr:uid="{00000000-0005-0000-0000-000095540000}"/>
    <cellStyle name="Input 5 2 16" xfId="21806" xr:uid="{00000000-0005-0000-0000-000096540000}"/>
    <cellStyle name="Input 5 2 16 2" xfId="21807" xr:uid="{00000000-0005-0000-0000-000097540000}"/>
    <cellStyle name="Input 5 2 16 3" xfId="21808" xr:uid="{00000000-0005-0000-0000-000098540000}"/>
    <cellStyle name="Input 5 2 16 4" xfId="21809" xr:uid="{00000000-0005-0000-0000-000099540000}"/>
    <cellStyle name="Input 5 2 17" xfId="21810" xr:uid="{00000000-0005-0000-0000-00009A540000}"/>
    <cellStyle name="Input 5 2 17 2" xfId="21811" xr:uid="{00000000-0005-0000-0000-00009B540000}"/>
    <cellStyle name="Input 5 2 17 3" xfId="21812" xr:uid="{00000000-0005-0000-0000-00009C540000}"/>
    <cellStyle name="Input 5 2 17 4" xfId="21813" xr:uid="{00000000-0005-0000-0000-00009D540000}"/>
    <cellStyle name="Input 5 2 18" xfId="21814" xr:uid="{00000000-0005-0000-0000-00009E540000}"/>
    <cellStyle name="Input 5 2 18 2" xfId="21815" xr:uid="{00000000-0005-0000-0000-00009F540000}"/>
    <cellStyle name="Input 5 2 18 3" xfId="21816" xr:uid="{00000000-0005-0000-0000-0000A0540000}"/>
    <cellStyle name="Input 5 2 18 4" xfId="21817" xr:uid="{00000000-0005-0000-0000-0000A1540000}"/>
    <cellStyle name="Input 5 2 19" xfId="21818" xr:uid="{00000000-0005-0000-0000-0000A2540000}"/>
    <cellStyle name="Input 5 2 19 2" xfId="21819" xr:uid="{00000000-0005-0000-0000-0000A3540000}"/>
    <cellStyle name="Input 5 2 19 3" xfId="21820" xr:uid="{00000000-0005-0000-0000-0000A4540000}"/>
    <cellStyle name="Input 5 2 19 4" xfId="21821" xr:uid="{00000000-0005-0000-0000-0000A5540000}"/>
    <cellStyle name="Input 5 2 2" xfId="21822" xr:uid="{00000000-0005-0000-0000-0000A6540000}"/>
    <cellStyle name="Input 5 2 2 2" xfId="21823" xr:uid="{00000000-0005-0000-0000-0000A7540000}"/>
    <cellStyle name="Input 5 2 2 3" xfId="21824" xr:uid="{00000000-0005-0000-0000-0000A8540000}"/>
    <cellStyle name="Input 5 2 2 4" xfId="21825" xr:uid="{00000000-0005-0000-0000-0000A9540000}"/>
    <cellStyle name="Input 5 2 20" xfId="21826" xr:uid="{00000000-0005-0000-0000-0000AA540000}"/>
    <cellStyle name="Input 5 2 20 2" xfId="21827" xr:uid="{00000000-0005-0000-0000-0000AB540000}"/>
    <cellStyle name="Input 5 2 20 3" xfId="21828" xr:uid="{00000000-0005-0000-0000-0000AC540000}"/>
    <cellStyle name="Input 5 2 20 4" xfId="21829" xr:uid="{00000000-0005-0000-0000-0000AD540000}"/>
    <cellStyle name="Input 5 2 21" xfId="21830" xr:uid="{00000000-0005-0000-0000-0000AE540000}"/>
    <cellStyle name="Input 5 2 22" xfId="21831" xr:uid="{00000000-0005-0000-0000-0000AF540000}"/>
    <cellStyle name="Input 5 2 3" xfId="21832" xr:uid="{00000000-0005-0000-0000-0000B0540000}"/>
    <cellStyle name="Input 5 2 3 2" xfId="21833" xr:uid="{00000000-0005-0000-0000-0000B1540000}"/>
    <cellStyle name="Input 5 2 3 3" xfId="21834" xr:uid="{00000000-0005-0000-0000-0000B2540000}"/>
    <cellStyle name="Input 5 2 3 4" xfId="21835" xr:uid="{00000000-0005-0000-0000-0000B3540000}"/>
    <cellStyle name="Input 5 2 4" xfId="21836" xr:uid="{00000000-0005-0000-0000-0000B4540000}"/>
    <cellStyle name="Input 5 2 4 2" xfId="21837" xr:uid="{00000000-0005-0000-0000-0000B5540000}"/>
    <cellStyle name="Input 5 2 4 3" xfId="21838" xr:uid="{00000000-0005-0000-0000-0000B6540000}"/>
    <cellStyle name="Input 5 2 4 4" xfId="21839" xr:uid="{00000000-0005-0000-0000-0000B7540000}"/>
    <cellStyle name="Input 5 2 5" xfId="21840" xr:uid="{00000000-0005-0000-0000-0000B8540000}"/>
    <cellStyle name="Input 5 2 5 2" xfId="21841" xr:uid="{00000000-0005-0000-0000-0000B9540000}"/>
    <cellStyle name="Input 5 2 5 3" xfId="21842" xr:uid="{00000000-0005-0000-0000-0000BA540000}"/>
    <cellStyle name="Input 5 2 5 4" xfId="21843" xr:uid="{00000000-0005-0000-0000-0000BB540000}"/>
    <cellStyle name="Input 5 2 6" xfId="21844" xr:uid="{00000000-0005-0000-0000-0000BC540000}"/>
    <cellStyle name="Input 5 2 6 2" xfId="21845" xr:uid="{00000000-0005-0000-0000-0000BD540000}"/>
    <cellStyle name="Input 5 2 6 3" xfId="21846" xr:uid="{00000000-0005-0000-0000-0000BE540000}"/>
    <cellStyle name="Input 5 2 6 4" xfId="21847" xr:uid="{00000000-0005-0000-0000-0000BF540000}"/>
    <cellStyle name="Input 5 2 7" xfId="21848" xr:uid="{00000000-0005-0000-0000-0000C0540000}"/>
    <cellStyle name="Input 5 2 7 2" xfId="21849" xr:uid="{00000000-0005-0000-0000-0000C1540000}"/>
    <cellStyle name="Input 5 2 7 3" xfId="21850" xr:uid="{00000000-0005-0000-0000-0000C2540000}"/>
    <cellStyle name="Input 5 2 7 4" xfId="21851" xr:uid="{00000000-0005-0000-0000-0000C3540000}"/>
    <cellStyle name="Input 5 2 8" xfId="21852" xr:uid="{00000000-0005-0000-0000-0000C4540000}"/>
    <cellStyle name="Input 5 2 8 2" xfId="21853" xr:uid="{00000000-0005-0000-0000-0000C5540000}"/>
    <cellStyle name="Input 5 2 8 3" xfId="21854" xr:uid="{00000000-0005-0000-0000-0000C6540000}"/>
    <cellStyle name="Input 5 2 8 4" xfId="21855" xr:uid="{00000000-0005-0000-0000-0000C7540000}"/>
    <cellStyle name="Input 5 2 9" xfId="21856" xr:uid="{00000000-0005-0000-0000-0000C8540000}"/>
    <cellStyle name="Input 5 2 9 2" xfId="21857" xr:uid="{00000000-0005-0000-0000-0000C9540000}"/>
    <cellStyle name="Input 5 2 9 3" xfId="21858" xr:uid="{00000000-0005-0000-0000-0000CA540000}"/>
    <cellStyle name="Input 5 2 9 4" xfId="21859" xr:uid="{00000000-0005-0000-0000-0000CB540000}"/>
    <cellStyle name="Input 5 20" xfId="21860" xr:uid="{00000000-0005-0000-0000-0000CC540000}"/>
    <cellStyle name="Input 5 20 2" xfId="21861" xr:uid="{00000000-0005-0000-0000-0000CD540000}"/>
    <cellStyle name="Input 5 20 3" xfId="21862" xr:uid="{00000000-0005-0000-0000-0000CE540000}"/>
    <cellStyle name="Input 5 20 4" xfId="21863" xr:uid="{00000000-0005-0000-0000-0000CF540000}"/>
    <cellStyle name="Input 5 21" xfId="21864" xr:uid="{00000000-0005-0000-0000-0000D0540000}"/>
    <cellStyle name="Input 5 21 2" xfId="21865" xr:uid="{00000000-0005-0000-0000-0000D1540000}"/>
    <cellStyle name="Input 5 21 3" xfId="21866" xr:uid="{00000000-0005-0000-0000-0000D2540000}"/>
    <cellStyle name="Input 5 21 4" xfId="21867" xr:uid="{00000000-0005-0000-0000-0000D3540000}"/>
    <cellStyle name="Input 5 22" xfId="21868" xr:uid="{00000000-0005-0000-0000-0000D4540000}"/>
    <cellStyle name="Input 5 22 2" xfId="21869" xr:uid="{00000000-0005-0000-0000-0000D5540000}"/>
    <cellStyle name="Input 5 22 3" xfId="21870" xr:uid="{00000000-0005-0000-0000-0000D6540000}"/>
    <cellStyle name="Input 5 22 4" xfId="21871" xr:uid="{00000000-0005-0000-0000-0000D7540000}"/>
    <cellStyle name="Input 5 23" xfId="21872" xr:uid="{00000000-0005-0000-0000-0000D8540000}"/>
    <cellStyle name="Input 5 24" xfId="21873" xr:uid="{00000000-0005-0000-0000-0000D9540000}"/>
    <cellStyle name="Input 5 25" xfId="21874" xr:uid="{00000000-0005-0000-0000-0000DA540000}"/>
    <cellStyle name="Input 5 3" xfId="21875" xr:uid="{00000000-0005-0000-0000-0000DB540000}"/>
    <cellStyle name="Input 5 3 10" xfId="21876" xr:uid="{00000000-0005-0000-0000-0000DC540000}"/>
    <cellStyle name="Input 5 3 10 2" xfId="21877" xr:uid="{00000000-0005-0000-0000-0000DD540000}"/>
    <cellStyle name="Input 5 3 10 3" xfId="21878" xr:uid="{00000000-0005-0000-0000-0000DE540000}"/>
    <cellStyle name="Input 5 3 10 4" xfId="21879" xr:uid="{00000000-0005-0000-0000-0000DF540000}"/>
    <cellStyle name="Input 5 3 11" xfId="21880" xr:uid="{00000000-0005-0000-0000-0000E0540000}"/>
    <cellStyle name="Input 5 3 11 2" xfId="21881" xr:uid="{00000000-0005-0000-0000-0000E1540000}"/>
    <cellStyle name="Input 5 3 11 3" xfId="21882" xr:uid="{00000000-0005-0000-0000-0000E2540000}"/>
    <cellStyle name="Input 5 3 11 4" xfId="21883" xr:uid="{00000000-0005-0000-0000-0000E3540000}"/>
    <cellStyle name="Input 5 3 12" xfId="21884" xr:uid="{00000000-0005-0000-0000-0000E4540000}"/>
    <cellStyle name="Input 5 3 12 2" xfId="21885" xr:uid="{00000000-0005-0000-0000-0000E5540000}"/>
    <cellStyle name="Input 5 3 12 3" xfId="21886" xr:uid="{00000000-0005-0000-0000-0000E6540000}"/>
    <cellStyle name="Input 5 3 12 4" xfId="21887" xr:uid="{00000000-0005-0000-0000-0000E7540000}"/>
    <cellStyle name="Input 5 3 13" xfId="21888" xr:uid="{00000000-0005-0000-0000-0000E8540000}"/>
    <cellStyle name="Input 5 3 13 2" xfId="21889" xr:uid="{00000000-0005-0000-0000-0000E9540000}"/>
    <cellStyle name="Input 5 3 13 3" xfId="21890" xr:uid="{00000000-0005-0000-0000-0000EA540000}"/>
    <cellStyle name="Input 5 3 13 4" xfId="21891" xr:uid="{00000000-0005-0000-0000-0000EB540000}"/>
    <cellStyle name="Input 5 3 14" xfId="21892" xr:uid="{00000000-0005-0000-0000-0000EC540000}"/>
    <cellStyle name="Input 5 3 14 2" xfId="21893" xr:uid="{00000000-0005-0000-0000-0000ED540000}"/>
    <cellStyle name="Input 5 3 14 3" xfId="21894" xr:uid="{00000000-0005-0000-0000-0000EE540000}"/>
    <cellStyle name="Input 5 3 14 4" xfId="21895" xr:uid="{00000000-0005-0000-0000-0000EF540000}"/>
    <cellStyle name="Input 5 3 15" xfId="21896" xr:uid="{00000000-0005-0000-0000-0000F0540000}"/>
    <cellStyle name="Input 5 3 15 2" xfId="21897" xr:uid="{00000000-0005-0000-0000-0000F1540000}"/>
    <cellStyle name="Input 5 3 15 3" xfId="21898" xr:uid="{00000000-0005-0000-0000-0000F2540000}"/>
    <cellStyle name="Input 5 3 15 4" xfId="21899" xr:uid="{00000000-0005-0000-0000-0000F3540000}"/>
    <cellStyle name="Input 5 3 16" xfId="21900" xr:uid="{00000000-0005-0000-0000-0000F4540000}"/>
    <cellStyle name="Input 5 3 16 2" xfId="21901" xr:uid="{00000000-0005-0000-0000-0000F5540000}"/>
    <cellStyle name="Input 5 3 16 3" xfId="21902" xr:uid="{00000000-0005-0000-0000-0000F6540000}"/>
    <cellStyle name="Input 5 3 16 4" xfId="21903" xr:uid="{00000000-0005-0000-0000-0000F7540000}"/>
    <cellStyle name="Input 5 3 17" xfId="21904" xr:uid="{00000000-0005-0000-0000-0000F8540000}"/>
    <cellStyle name="Input 5 3 17 2" xfId="21905" xr:uid="{00000000-0005-0000-0000-0000F9540000}"/>
    <cellStyle name="Input 5 3 17 3" xfId="21906" xr:uid="{00000000-0005-0000-0000-0000FA540000}"/>
    <cellStyle name="Input 5 3 17 4" xfId="21907" xr:uid="{00000000-0005-0000-0000-0000FB540000}"/>
    <cellStyle name="Input 5 3 18" xfId="21908" xr:uid="{00000000-0005-0000-0000-0000FC540000}"/>
    <cellStyle name="Input 5 3 18 2" xfId="21909" xr:uid="{00000000-0005-0000-0000-0000FD540000}"/>
    <cellStyle name="Input 5 3 18 3" xfId="21910" xr:uid="{00000000-0005-0000-0000-0000FE540000}"/>
    <cellStyle name="Input 5 3 18 4" xfId="21911" xr:uid="{00000000-0005-0000-0000-0000FF540000}"/>
    <cellStyle name="Input 5 3 19" xfId="21912" xr:uid="{00000000-0005-0000-0000-000000550000}"/>
    <cellStyle name="Input 5 3 19 2" xfId="21913" xr:uid="{00000000-0005-0000-0000-000001550000}"/>
    <cellStyle name="Input 5 3 19 3" xfId="21914" xr:uid="{00000000-0005-0000-0000-000002550000}"/>
    <cellStyle name="Input 5 3 19 4" xfId="21915" xr:uid="{00000000-0005-0000-0000-000003550000}"/>
    <cellStyle name="Input 5 3 2" xfId="21916" xr:uid="{00000000-0005-0000-0000-000004550000}"/>
    <cellStyle name="Input 5 3 2 2" xfId="21917" xr:uid="{00000000-0005-0000-0000-000005550000}"/>
    <cellStyle name="Input 5 3 2 3" xfId="21918" xr:uid="{00000000-0005-0000-0000-000006550000}"/>
    <cellStyle name="Input 5 3 2 4" xfId="21919" xr:uid="{00000000-0005-0000-0000-000007550000}"/>
    <cellStyle name="Input 5 3 20" xfId="21920" xr:uid="{00000000-0005-0000-0000-000008550000}"/>
    <cellStyle name="Input 5 3 20 2" xfId="21921" xr:uid="{00000000-0005-0000-0000-000009550000}"/>
    <cellStyle name="Input 5 3 20 3" xfId="21922" xr:uid="{00000000-0005-0000-0000-00000A550000}"/>
    <cellStyle name="Input 5 3 20 4" xfId="21923" xr:uid="{00000000-0005-0000-0000-00000B550000}"/>
    <cellStyle name="Input 5 3 21" xfId="21924" xr:uid="{00000000-0005-0000-0000-00000C550000}"/>
    <cellStyle name="Input 5 3 22" xfId="21925" xr:uid="{00000000-0005-0000-0000-00000D550000}"/>
    <cellStyle name="Input 5 3 3" xfId="21926" xr:uid="{00000000-0005-0000-0000-00000E550000}"/>
    <cellStyle name="Input 5 3 3 2" xfId="21927" xr:uid="{00000000-0005-0000-0000-00000F550000}"/>
    <cellStyle name="Input 5 3 3 3" xfId="21928" xr:uid="{00000000-0005-0000-0000-000010550000}"/>
    <cellStyle name="Input 5 3 3 4" xfId="21929" xr:uid="{00000000-0005-0000-0000-000011550000}"/>
    <cellStyle name="Input 5 3 4" xfId="21930" xr:uid="{00000000-0005-0000-0000-000012550000}"/>
    <cellStyle name="Input 5 3 4 2" xfId="21931" xr:uid="{00000000-0005-0000-0000-000013550000}"/>
    <cellStyle name="Input 5 3 4 3" xfId="21932" xr:uid="{00000000-0005-0000-0000-000014550000}"/>
    <cellStyle name="Input 5 3 4 4" xfId="21933" xr:uid="{00000000-0005-0000-0000-000015550000}"/>
    <cellStyle name="Input 5 3 5" xfId="21934" xr:uid="{00000000-0005-0000-0000-000016550000}"/>
    <cellStyle name="Input 5 3 5 2" xfId="21935" xr:uid="{00000000-0005-0000-0000-000017550000}"/>
    <cellStyle name="Input 5 3 5 3" xfId="21936" xr:uid="{00000000-0005-0000-0000-000018550000}"/>
    <cellStyle name="Input 5 3 5 4" xfId="21937" xr:uid="{00000000-0005-0000-0000-000019550000}"/>
    <cellStyle name="Input 5 3 6" xfId="21938" xr:uid="{00000000-0005-0000-0000-00001A550000}"/>
    <cellStyle name="Input 5 3 6 2" xfId="21939" xr:uid="{00000000-0005-0000-0000-00001B550000}"/>
    <cellStyle name="Input 5 3 6 3" xfId="21940" xr:uid="{00000000-0005-0000-0000-00001C550000}"/>
    <cellStyle name="Input 5 3 6 4" xfId="21941" xr:uid="{00000000-0005-0000-0000-00001D550000}"/>
    <cellStyle name="Input 5 3 7" xfId="21942" xr:uid="{00000000-0005-0000-0000-00001E550000}"/>
    <cellStyle name="Input 5 3 7 2" xfId="21943" xr:uid="{00000000-0005-0000-0000-00001F550000}"/>
    <cellStyle name="Input 5 3 7 3" xfId="21944" xr:uid="{00000000-0005-0000-0000-000020550000}"/>
    <cellStyle name="Input 5 3 7 4" xfId="21945" xr:uid="{00000000-0005-0000-0000-000021550000}"/>
    <cellStyle name="Input 5 3 8" xfId="21946" xr:uid="{00000000-0005-0000-0000-000022550000}"/>
    <cellStyle name="Input 5 3 8 2" xfId="21947" xr:uid="{00000000-0005-0000-0000-000023550000}"/>
    <cellStyle name="Input 5 3 8 3" xfId="21948" xr:uid="{00000000-0005-0000-0000-000024550000}"/>
    <cellStyle name="Input 5 3 8 4" xfId="21949" xr:uid="{00000000-0005-0000-0000-000025550000}"/>
    <cellStyle name="Input 5 3 9" xfId="21950" xr:uid="{00000000-0005-0000-0000-000026550000}"/>
    <cellStyle name="Input 5 3 9 2" xfId="21951" xr:uid="{00000000-0005-0000-0000-000027550000}"/>
    <cellStyle name="Input 5 3 9 3" xfId="21952" xr:uid="{00000000-0005-0000-0000-000028550000}"/>
    <cellStyle name="Input 5 3 9 4" xfId="21953" xr:uid="{00000000-0005-0000-0000-000029550000}"/>
    <cellStyle name="Input 5 4" xfId="21954" xr:uid="{00000000-0005-0000-0000-00002A550000}"/>
    <cellStyle name="Input 5 4 2" xfId="21955" xr:uid="{00000000-0005-0000-0000-00002B550000}"/>
    <cellStyle name="Input 5 4 3" xfId="21956" xr:uid="{00000000-0005-0000-0000-00002C550000}"/>
    <cellStyle name="Input 5 5" xfId="21957" xr:uid="{00000000-0005-0000-0000-00002D550000}"/>
    <cellStyle name="Input 5 5 2" xfId="21958" xr:uid="{00000000-0005-0000-0000-00002E550000}"/>
    <cellStyle name="Input 5 5 3" xfId="21959" xr:uid="{00000000-0005-0000-0000-00002F550000}"/>
    <cellStyle name="Input 5 5 4" xfId="21960" xr:uid="{00000000-0005-0000-0000-000030550000}"/>
    <cellStyle name="Input 5 6" xfId="21961" xr:uid="{00000000-0005-0000-0000-000031550000}"/>
    <cellStyle name="Input 5 6 2" xfId="21962" xr:uid="{00000000-0005-0000-0000-000032550000}"/>
    <cellStyle name="Input 5 6 3" xfId="21963" xr:uid="{00000000-0005-0000-0000-000033550000}"/>
    <cellStyle name="Input 5 6 4" xfId="21964" xr:uid="{00000000-0005-0000-0000-000034550000}"/>
    <cellStyle name="Input 5 7" xfId="21965" xr:uid="{00000000-0005-0000-0000-000035550000}"/>
    <cellStyle name="Input 5 7 2" xfId="21966" xr:uid="{00000000-0005-0000-0000-000036550000}"/>
    <cellStyle name="Input 5 7 3" xfId="21967" xr:uid="{00000000-0005-0000-0000-000037550000}"/>
    <cellStyle name="Input 5 7 4" xfId="21968" xr:uid="{00000000-0005-0000-0000-000038550000}"/>
    <cellStyle name="Input 5 8" xfId="21969" xr:uid="{00000000-0005-0000-0000-000039550000}"/>
    <cellStyle name="Input 5 8 2" xfId="21970" xr:uid="{00000000-0005-0000-0000-00003A550000}"/>
    <cellStyle name="Input 5 8 3" xfId="21971" xr:uid="{00000000-0005-0000-0000-00003B550000}"/>
    <cellStyle name="Input 5 8 4" xfId="21972" xr:uid="{00000000-0005-0000-0000-00003C550000}"/>
    <cellStyle name="Input 5 9" xfId="21973" xr:uid="{00000000-0005-0000-0000-00003D550000}"/>
    <cellStyle name="Input 5 9 2" xfId="21974" xr:uid="{00000000-0005-0000-0000-00003E550000}"/>
    <cellStyle name="Input 5 9 3" xfId="21975" xr:uid="{00000000-0005-0000-0000-00003F550000}"/>
    <cellStyle name="Input 5 9 4" xfId="21976" xr:uid="{00000000-0005-0000-0000-000040550000}"/>
    <cellStyle name="Input 50" xfId="55632" xr:uid="{00000000-0005-0000-0000-000041550000}"/>
    <cellStyle name="Input 6" xfId="21977" xr:uid="{00000000-0005-0000-0000-000042550000}"/>
    <cellStyle name="Input 6 10" xfId="21978" xr:uid="{00000000-0005-0000-0000-000043550000}"/>
    <cellStyle name="Input 6 10 2" xfId="21979" xr:uid="{00000000-0005-0000-0000-000044550000}"/>
    <cellStyle name="Input 6 10 3" xfId="21980" xr:uid="{00000000-0005-0000-0000-000045550000}"/>
    <cellStyle name="Input 6 10 4" xfId="21981" xr:uid="{00000000-0005-0000-0000-000046550000}"/>
    <cellStyle name="Input 6 11" xfId="21982" xr:uid="{00000000-0005-0000-0000-000047550000}"/>
    <cellStyle name="Input 6 11 2" xfId="21983" xr:uid="{00000000-0005-0000-0000-000048550000}"/>
    <cellStyle name="Input 6 11 3" xfId="21984" xr:uid="{00000000-0005-0000-0000-000049550000}"/>
    <cellStyle name="Input 6 11 4" xfId="21985" xr:uid="{00000000-0005-0000-0000-00004A550000}"/>
    <cellStyle name="Input 6 12" xfId="21986" xr:uid="{00000000-0005-0000-0000-00004B550000}"/>
    <cellStyle name="Input 6 12 2" xfId="21987" xr:uid="{00000000-0005-0000-0000-00004C550000}"/>
    <cellStyle name="Input 6 12 3" xfId="21988" xr:uid="{00000000-0005-0000-0000-00004D550000}"/>
    <cellStyle name="Input 6 12 4" xfId="21989" xr:uid="{00000000-0005-0000-0000-00004E550000}"/>
    <cellStyle name="Input 6 13" xfId="21990" xr:uid="{00000000-0005-0000-0000-00004F550000}"/>
    <cellStyle name="Input 6 13 2" xfId="21991" xr:uid="{00000000-0005-0000-0000-000050550000}"/>
    <cellStyle name="Input 6 13 3" xfId="21992" xr:uid="{00000000-0005-0000-0000-000051550000}"/>
    <cellStyle name="Input 6 13 4" xfId="21993" xr:uid="{00000000-0005-0000-0000-000052550000}"/>
    <cellStyle name="Input 6 14" xfId="21994" xr:uid="{00000000-0005-0000-0000-000053550000}"/>
    <cellStyle name="Input 6 14 2" xfId="21995" xr:uid="{00000000-0005-0000-0000-000054550000}"/>
    <cellStyle name="Input 6 14 3" xfId="21996" xr:uid="{00000000-0005-0000-0000-000055550000}"/>
    <cellStyle name="Input 6 14 4" xfId="21997" xr:uid="{00000000-0005-0000-0000-000056550000}"/>
    <cellStyle name="Input 6 15" xfId="21998" xr:uid="{00000000-0005-0000-0000-000057550000}"/>
    <cellStyle name="Input 6 15 2" xfId="21999" xr:uid="{00000000-0005-0000-0000-000058550000}"/>
    <cellStyle name="Input 6 15 3" xfId="22000" xr:uid="{00000000-0005-0000-0000-000059550000}"/>
    <cellStyle name="Input 6 15 4" xfId="22001" xr:uid="{00000000-0005-0000-0000-00005A550000}"/>
    <cellStyle name="Input 6 16" xfId="22002" xr:uid="{00000000-0005-0000-0000-00005B550000}"/>
    <cellStyle name="Input 6 16 2" xfId="22003" xr:uid="{00000000-0005-0000-0000-00005C550000}"/>
    <cellStyle name="Input 6 16 3" xfId="22004" xr:uid="{00000000-0005-0000-0000-00005D550000}"/>
    <cellStyle name="Input 6 16 4" xfId="22005" xr:uid="{00000000-0005-0000-0000-00005E550000}"/>
    <cellStyle name="Input 6 17" xfId="22006" xr:uid="{00000000-0005-0000-0000-00005F550000}"/>
    <cellStyle name="Input 6 17 2" xfId="22007" xr:uid="{00000000-0005-0000-0000-000060550000}"/>
    <cellStyle name="Input 6 17 3" xfId="22008" xr:uid="{00000000-0005-0000-0000-000061550000}"/>
    <cellStyle name="Input 6 17 4" xfId="22009" xr:uid="{00000000-0005-0000-0000-000062550000}"/>
    <cellStyle name="Input 6 18" xfId="22010" xr:uid="{00000000-0005-0000-0000-000063550000}"/>
    <cellStyle name="Input 6 18 2" xfId="22011" xr:uid="{00000000-0005-0000-0000-000064550000}"/>
    <cellStyle name="Input 6 18 3" xfId="22012" xr:uid="{00000000-0005-0000-0000-000065550000}"/>
    <cellStyle name="Input 6 18 4" xfId="22013" xr:uid="{00000000-0005-0000-0000-000066550000}"/>
    <cellStyle name="Input 6 19" xfId="22014" xr:uid="{00000000-0005-0000-0000-000067550000}"/>
    <cellStyle name="Input 6 19 2" xfId="22015" xr:uid="{00000000-0005-0000-0000-000068550000}"/>
    <cellStyle name="Input 6 19 3" xfId="22016" xr:uid="{00000000-0005-0000-0000-000069550000}"/>
    <cellStyle name="Input 6 19 4" xfId="22017" xr:uid="{00000000-0005-0000-0000-00006A550000}"/>
    <cellStyle name="Input 6 2" xfId="22018" xr:uid="{00000000-0005-0000-0000-00006B550000}"/>
    <cellStyle name="Input 6 2 2" xfId="22019" xr:uid="{00000000-0005-0000-0000-00006C550000}"/>
    <cellStyle name="Input 6 2 2 10" xfId="22020" xr:uid="{00000000-0005-0000-0000-00006D550000}"/>
    <cellStyle name="Input 6 2 2 10 2" xfId="22021" xr:uid="{00000000-0005-0000-0000-00006E550000}"/>
    <cellStyle name="Input 6 2 2 10 3" xfId="22022" xr:uid="{00000000-0005-0000-0000-00006F550000}"/>
    <cellStyle name="Input 6 2 2 10 4" xfId="22023" xr:uid="{00000000-0005-0000-0000-000070550000}"/>
    <cellStyle name="Input 6 2 2 11" xfId="22024" xr:uid="{00000000-0005-0000-0000-000071550000}"/>
    <cellStyle name="Input 6 2 2 11 2" xfId="22025" xr:uid="{00000000-0005-0000-0000-000072550000}"/>
    <cellStyle name="Input 6 2 2 11 3" xfId="22026" xr:uid="{00000000-0005-0000-0000-000073550000}"/>
    <cellStyle name="Input 6 2 2 11 4" xfId="22027" xr:uid="{00000000-0005-0000-0000-000074550000}"/>
    <cellStyle name="Input 6 2 2 12" xfId="22028" xr:uid="{00000000-0005-0000-0000-000075550000}"/>
    <cellStyle name="Input 6 2 2 12 2" xfId="22029" xr:uid="{00000000-0005-0000-0000-000076550000}"/>
    <cellStyle name="Input 6 2 2 12 3" xfId="22030" xr:uid="{00000000-0005-0000-0000-000077550000}"/>
    <cellStyle name="Input 6 2 2 12 4" xfId="22031" xr:uid="{00000000-0005-0000-0000-000078550000}"/>
    <cellStyle name="Input 6 2 2 13" xfId="22032" xr:uid="{00000000-0005-0000-0000-000079550000}"/>
    <cellStyle name="Input 6 2 2 13 2" xfId="22033" xr:uid="{00000000-0005-0000-0000-00007A550000}"/>
    <cellStyle name="Input 6 2 2 13 3" xfId="22034" xr:uid="{00000000-0005-0000-0000-00007B550000}"/>
    <cellStyle name="Input 6 2 2 13 4" xfId="22035" xr:uid="{00000000-0005-0000-0000-00007C550000}"/>
    <cellStyle name="Input 6 2 2 14" xfId="22036" xr:uid="{00000000-0005-0000-0000-00007D550000}"/>
    <cellStyle name="Input 6 2 2 14 2" xfId="22037" xr:uid="{00000000-0005-0000-0000-00007E550000}"/>
    <cellStyle name="Input 6 2 2 14 3" xfId="22038" xr:uid="{00000000-0005-0000-0000-00007F550000}"/>
    <cellStyle name="Input 6 2 2 14 4" xfId="22039" xr:uid="{00000000-0005-0000-0000-000080550000}"/>
    <cellStyle name="Input 6 2 2 15" xfId="22040" xr:uid="{00000000-0005-0000-0000-000081550000}"/>
    <cellStyle name="Input 6 2 2 15 2" xfId="22041" xr:uid="{00000000-0005-0000-0000-000082550000}"/>
    <cellStyle name="Input 6 2 2 15 3" xfId="22042" xr:uid="{00000000-0005-0000-0000-000083550000}"/>
    <cellStyle name="Input 6 2 2 15 4" xfId="22043" xr:uid="{00000000-0005-0000-0000-000084550000}"/>
    <cellStyle name="Input 6 2 2 16" xfId="22044" xr:uid="{00000000-0005-0000-0000-000085550000}"/>
    <cellStyle name="Input 6 2 2 16 2" xfId="22045" xr:uid="{00000000-0005-0000-0000-000086550000}"/>
    <cellStyle name="Input 6 2 2 16 3" xfId="22046" xr:uid="{00000000-0005-0000-0000-000087550000}"/>
    <cellStyle name="Input 6 2 2 16 4" xfId="22047" xr:uid="{00000000-0005-0000-0000-000088550000}"/>
    <cellStyle name="Input 6 2 2 17" xfId="22048" xr:uid="{00000000-0005-0000-0000-000089550000}"/>
    <cellStyle name="Input 6 2 2 17 2" xfId="22049" xr:uid="{00000000-0005-0000-0000-00008A550000}"/>
    <cellStyle name="Input 6 2 2 17 3" xfId="22050" xr:uid="{00000000-0005-0000-0000-00008B550000}"/>
    <cellStyle name="Input 6 2 2 17 4" xfId="22051" xr:uid="{00000000-0005-0000-0000-00008C550000}"/>
    <cellStyle name="Input 6 2 2 18" xfId="22052" xr:uid="{00000000-0005-0000-0000-00008D550000}"/>
    <cellStyle name="Input 6 2 2 18 2" xfId="22053" xr:uid="{00000000-0005-0000-0000-00008E550000}"/>
    <cellStyle name="Input 6 2 2 18 3" xfId="22054" xr:uid="{00000000-0005-0000-0000-00008F550000}"/>
    <cellStyle name="Input 6 2 2 18 4" xfId="22055" xr:uid="{00000000-0005-0000-0000-000090550000}"/>
    <cellStyle name="Input 6 2 2 19" xfId="22056" xr:uid="{00000000-0005-0000-0000-000091550000}"/>
    <cellStyle name="Input 6 2 2 19 2" xfId="22057" xr:uid="{00000000-0005-0000-0000-000092550000}"/>
    <cellStyle name="Input 6 2 2 19 3" xfId="22058" xr:uid="{00000000-0005-0000-0000-000093550000}"/>
    <cellStyle name="Input 6 2 2 19 4" xfId="22059" xr:uid="{00000000-0005-0000-0000-000094550000}"/>
    <cellStyle name="Input 6 2 2 2" xfId="22060" xr:uid="{00000000-0005-0000-0000-000095550000}"/>
    <cellStyle name="Input 6 2 2 2 2" xfId="22061" xr:uid="{00000000-0005-0000-0000-000096550000}"/>
    <cellStyle name="Input 6 2 2 2 3" xfId="22062" xr:uid="{00000000-0005-0000-0000-000097550000}"/>
    <cellStyle name="Input 6 2 2 2 4" xfId="22063" xr:uid="{00000000-0005-0000-0000-000098550000}"/>
    <cellStyle name="Input 6 2 2 20" xfId="22064" xr:uid="{00000000-0005-0000-0000-000099550000}"/>
    <cellStyle name="Input 6 2 2 20 2" xfId="22065" xr:uid="{00000000-0005-0000-0000-00009A550000}"/>
    <cellStyle name="Input 6 2 2 20 3" xfId="22066" xr:uid="{00000000-0005-0000-0000-00009B550000}"/>
    <cellStyle name="Input 6 2 2 20 4" xfId="22067" xr:uid="{00000000-0005-0000-0000-00009C550000}"/>
    <cellStyle name="Input 6 2 2 21" xfId="22068" xr:uid="{00000000-0005-0000-0000-00009D550000}"/>
    <cellStyle name="Input 6 2 2 22" xfId="22069" xr:uid="{00000000-0005-0000-0000-00009E550000}"/>
    <cellStyle name="Input 6 2 2 3" xfId="22070" xr:uid="{00000000-0005-0000-0000-00009F550000}"/>
    <cellStyle name="Input 6 2 2 3 2" xfId="22071" xr:uid="{00000000-0005-0000-0000-0000A0550000}"/>
    <cellStyle name="Input 6 2 2 3 3" xfId="22072" xr:uid="{00000000-0005-0000-0000-0000A1550000}"/>
    <cellStyle name="Input 6 2 2 3 4" xfId="22073" xr:uid="{00000000-0005-0000-0000-0000A2550000}"/>
    <cellStyle name="Input 6 2 2 4" xfId="22074" xr:uid="{00000000-0005-0000-0000-0000A3550000}"/>
    <cellStyle name="Input 6 2 2 4 2" xfId="22075" xr:uid="{00000000-0005-0000-0000-0000A4550000}"/>
    <cellStyle name="Input 6 2 2 4 3" xfId="22076" xr:uid="{00000000-0005-0000-0000-0000A5550000}"/>
    <cellStyle name="Input 6 2 2 4 4" xfId="22077" xr:uid="{00000000-0005-0000-0000-0000A6550000}"/>
    <cellStyle name="Input 6 2 2 5" xfId="22078" xr:uid="{00000000-0005-0000-0000-0000A7550000}"/>
    <cellStyle name="Input 6 2 2 5 2" xfId="22079" xr:uid="{00000000-0005-0000-0000-0000A8550000}"/>
    <cellStyle name="Input 6 2 2 5 3" xfId="22080" xr:uid="{00000000-0005-0000-0000-0000A9550000}"/>
    <cellStyle name="Input 6 2 2 5 4" xfId="22081" xr:uid="{00000000-0005-0000-0000-0000AA550000}"/>
    <cellStyle name="Input 6 2 2 6" xfId="22082" xr:uid="{00000000-0005-0000-0000-0000AB550000}"/>
    <cellStyle name="Input 6 2 2 6 2" xfId="22083" xr:uid="{00000000-0005-0000-0000-0000AC550000}"/>
    <cellStyle name="Input 6 2 2 6 3" xfId="22084" xr:uid="{00000000-0005-0000-0000-0000AD550000}"/>
    <cellStyle name="Input 6 2 2 6 4" xfId="22085" xr:uid="{00000000-0005-0000-0000-0000AE550000}"/>
    <cellStyle name="Input 6 2 2 7" xfId="22086" xr:uid="{00000000-0005-0000-0000-0000AF550000}"/>
    <cellStyle name="Input 6 2 2 7 2" xfId="22087" xr:uid="{00000000-0005-0000-0000-0000B0550000}"/>
    <cellStyle name="Input 6 2 2 7 3" xfId="22088" xr:uid="{00000000-0005-0000-0000-0000B1550000}"/>
    <cellStyle name="Input 6 2 2 7 4" xfId="22089" xr:uid="{00000000-0005-0000-0000-0000B2550000}"/>
    <cellStyle name="Input 6 2 2 8" xfId="22090" xr:uid="{00000000-0005-0000-0000-0000B3550000}"/>
    <cellStyle name="Input 6 2 2 8 2" xfId="22091" xr:uid="{00000000-0005-0000-0000-0000B4550000}"/>
    <cellStyle name="Input 6 2 2 8 3" xfId="22092" xr:uid="{00000000-0005-0000-0000-0000B5550000}"/>
    <cellStyle name="Input 6 2 2 8 4" xfId="22093" xr:uid="{00000000-0005-0000-0000-0000B6550000}"/>
    <cellStyle name="Input 6 2 2 9" xfId="22094" xr:uid="{00000000-0005-0000-0000-0000B7550000}"/>
    <cellStyle name="Input 6 2 2 9 2" xfId="22095" xr:uid="{00000000-0005-0000-0000-0000B8550000}"/>
    <cellStyle name="Input 6 2 2 9 3" xfId="22096" xr:uid="{00000000-0005-0000-0000-0000B9550000}"/>
    <cellStyle name="Input 6 2 2 9 4" xfId="22097" xr:uid="{00000000-0005-0000-0000-0000BA550000}"/>
    <cellStyle name="Input 6 2 3" xfId="22098" xr:uid="{00000000-0005-0000-0000-0000BB550000}"/>
    <cellStyle name="Input 6 20" xfId="22099" xr:uid="{00000000-0005-0000-0000-0000BC550000}"/>
    <cellStyle name="Input 6 20 2" xfId="22100" xr:uid="{00000000-0005-0000-0000-0000BD550000}"/>
    <cellStyle name="Input 6 20 3" xfId="22101" xr:uid="{00000000-0005-0000-0000-0000BE550000}"/>
    <cellStyle name="Input 6 20 4" xfId="22102" xr:uid="{00000000-0005-0000-0000-0000BF550000}"/>
    <cellStyle name="Input 6 21" xfId="22103" xr:uid="{00000000-0005-0000-0000-0000C0550000}"/>
    <cellStyle name="Input 6 21 2" xfId="22104" xr:uid="{00000000-0005-0000-0000-0000C1550000}"/>
    <cellStyle name="Input 6 21 3" xfId="22105" xr:uid="{00000000-0005-0000-0000-0000C2550000}"/>
    <cellStyle name="Input 6 21 4" xfId="22106" xr:uid="{00000000-0005-0000-0000-0000C3550000}"/>
    <cellStyle name="Input 6 22" xfId="22107" xr:uid="{00000000-0005-0000-0000-0000C4550000}"/>
    <cellStyle name="Input 6 22 2" xfId="22108" xr:uid="{00000000-0005-0000-0000-0000C5550000}"/>
    <cellStyle name="Input 6 22 3" xfId="22109" xr:uid="{00000000-0005-0000-0000-0000C6550000}"/>
    <cellStyle name="Input 6 22 4" xfId="22110" xr:uid="{00000000-0005-0000-0000-0000C7550000}"/>
    <cellStyle name="Input 6 23" xfId="22111" xr:uid="{00000000-0005-0000-0000-0000C8550000}"/>
    <cellStyle name="Input 6 24" xfId="22112" xr:uid="{00000000-0005-0000-0000-0000C9550000}"/>
    <cellStyle name="Input 6 25" xfId="22113" xr:uid="{00000000-0005-0000-0000-0000CA550000}"/>
    <cellStyle name="Input 6 3" xfId="22114" xr:uid="{00000000-0005-0000-0000-0000CB550000}"/>
    <cellStyle name="Input 6 3 10" xfId="22115" xr:uid="{00000000-0005-0000-0000-0000CC550000}"/>
    <cellStyle name="Input 6 3 10 2" xfId="22116" xr:uid="{00000000-0005-0000-0000-0000CD550000}"/>
    <cellStyle name="Input 6 3 10 3" xfId="22117" xr:uid="{00000000-0005-0000-0000-0000CE550000}"/>
    <cellStyle name="Input 6 3 10 4" xfId="22118" xr:uid="{00000000-0005-0000-0000-0000CF550000}"/>
    <cellStyle name="Input 6 3 11" xfId="22119" xr:uid="{00000000-0005-0000-0000-0000D0550000}"/>
    <cellStyle name="Input 6 3 11 2" xfId="22120" xr:uid="{00000000-0005-0000-0000-0000D1550000}"/>
    <cellStyle name="Input 6 3 11 3" xfId="22121" xr:uid="{00000000-0005-0000-0000-0000D2550000}"/>
    <cellStyle name="Input 6 3 11 4" xfId="22122" xr:uid="{00000000-0005-0000-0000-0000D3550000}"/>
    <cellStyle name="Input 6 3 12" xfId="22123" xr:uid="{00000000-0005-0000-0000-0000D4550000}"/>
    <cellStyle name="Input 6 3 12 2" xfId="22124" xr:uid="{00000000-0005-0000-0000-0000D5550000}"/>
    <cellStyle name="Input 6 3 12 3" xfId="22125" xr:uid="{00000000-0005-0000-0000-0000D6550000}"/>
    <cellStyle name="Input 6 3 12 4" xfId="22126" xr:uid="{00000000-0005-0000-0000-0000D7550000}"/>
    <cellStyle name="Input 6 3 13" xfId="22127" xr:uid="{00000000-0005-0000-0000-0000D8550000}"/>
    <cellStyle name="Input 6 3 13 2" xfId="22128" xr:uid="{00000000-0005-0000-0000-0000D9550000}"/>
    <cellStyle name="Input 6 3 13 3" xfId="22129" xr:uid="{00000000-0005-0000-0000-0000DA550000}"/>
    <cellStyle name="Input 6 3 13 4" xfId="22130" xr:uid="{00000000-0005-0000-0000-0000DB550000}"/>
    <cellStyle name="Input 6 3 14" xfId="22131" xr:uid="{00000000-0005-0000-0000-0000DC550000}"/>
    <cellStyle name="Input 6 3 14 2" xfId="22132" xr:uid="{00000000-0005-0000-0000-0000DD550000}"/>
    <cellStyle name="Input 6 3 14 3" xfId="22133" xr:uid="{00000000-0005-0000-0000-0000DE550000}"/>
    <cellStyle name="Input 6 3 14 4" xfId="22134" xr:uid="{00000000-0005-0000-0000-0000DF550000}"/>
    <cellStyle name="Input 6 3 15" xfId="22135" xr:uid="{00000000-0005-0000-0000-0000E0550000}"/>
    <cellStyle name="Input 6 3 15 2" xfId="22136" xr:uid="{00000000-0005-0000-0000-0000E1550000}"/>
    <cellStyle name="Input 6 3 15 3" xfId="22137" xr:uid="{00000000-0005-0000-0000-0000E2550000}"/>
    <cellStyle name="Input 6 3 15 4" xfId="22138" xr:uid="{00000000-0005-0000-0000-0000E3550000}"/>
    <cellStyle name="Input 6 3 16" xfId="22139" xr:uid="{00000000-0005-0000-0000-0000E4550000}"/>
    <cellStyle name="Input 6 3 16 2" xfId="22140" xr:uid="{00000000-0005-0000-0000-0000E5550000}"/>
    <cellStyle name="Input 6 3 16 3" xfId="22141" xr:uid="{00000000-0005-0000-0000-0000E6550000}"/>
    <cellStyle name="Input 6 3 16 4" xfId="22142" xr:uid="{00000000-0005-0000-0000-0000E7550000}"/>
    <cellStyle name="Input 6 3 17" xfId="22143" xr:uid="{00000000-0005-0000-0000-0000E8550000}"/>
    <cellStyle name="Input 6 3 17 2" xfId="22144" xr:uid="{00000000-0005-0000-0000-0000E9550000}"/>
    <cellStyle name="Input 6 3 17 3" xfId="22145" xr:uid="{00000000-0005-0000-0000-0000EA550000}"/>
    <cellStyle name="Input 6 3 17 4" xfId="22146" xr:uid="{00000000-0005-0000-0000-0000EB550000}"/>
    <cellStyle name="Input 6 3 18" xfId="22147" xr:uid="{00000000-0005-0000-0000-0000EC550000}"/>
    <cellStyle name="Input 6 3 18 2" xfId="22148" xr:uid="{00000000-0005-0000-0000-0000ED550000}"/>
    <cellStyle name="Input 6 3 18 3" xfId="22149" xr:uid="{00000000-0005-0000-0000-0000EE550000}"/>
    <cellStyle name="Input 6 3 18 4" xfId="22150" xr:uid="{00000000-0005-0000-0000-0000EF550000}"/>
    <cellStyle name="Input 6 3 19" xfId="22151" xr:uid="{00000000-0005-0000-0000-0000F0550000}"/>
    <cellStyle name="Input 6 3 19 2" xfId="22152" xr:uid="{00000000-0005-0000-0000-0000F1550000}"/>
    <cellStyle name="Input 6 3 19 3" xfId="22153" xr:uid="{00000000-0005-0000-0000-0000F2550000}"/>
    <cellStyle name="Input 6 3 19 4" xfId="22154" xr:uid="{00000000-0005-0000-0000-0000F3550000}"/>
    <cellStyle name="Input 6 3 2" xfId="22155" xr:uid="{00000000-0005-0000-0000-0000F4550000}"/>
    <cellStyle name="Input 6 3 2 2" xfId="22156" xr:uid="{00000000-0005-0000-0000-0000F5550000}"/>
    <cellStyle name="Input 6 3 2 3" xfId="22157" xr:uid="{00000000-0005-0000-0000-0000F6550000}"/>
    <cellStyle name="Input 6 3 2 4" xfId="22158" xr:uid="{00000000-0005-0000-0000-0000F7550000}"/>
    <cellStyle name="Input 6 3 20" xfId="22159" xr:uid="{00000000-0005-0000-0000-0000F8550000}"/>
    <cellStyle name="Input 6 3 20 2" xfId="22160" xr:uid="{00000000-0005-0000-0000-0000F9550000}"/>
    <cellStyle name="Input 6 3 20 3" xfId="22161" xr:uid="{00000000-0005-0000-0000-0000FA550000}"/>
    <cellStyle name="Input 6 3 20 4" xfId="22162" xr:uid="{00000000-0005-0000-0000-0000FB550000}"/>
    <cellStyle name="Input 6 3 21" xfId="22163" xr:uid="{00000000-0005-0000-0000-0000FC550000}"/>
    <cellStyle name="Input 6 3 22" xfId="22164" xr:uid="{00000000-0005-0000-0000-0000FD550000}"/>
    <cellStyle name="Input 6 3 3" xfId="22165" xr:uid="{00000000-0005-0000-0000-0000FE550000}"/>
    <cellStyle name="Input 6 3 3 2" xfId="22166" xr:uid="{00000000-0005-0000-0000-0000FF550000}"/>
    <cellStyle name="Input 6 3 3 3" xfId="22167" xr:uid="{00000000-0005-0000-0000-000000560000}"/>
    <cellStyle name="Input 6 3 3 4" xfId="22168" xr:uid="{00000000-0005-0000-0000-000001560000}"/>
    <cellStyle name="Input 6 3 4" xfId="22169" xr:uid="{00000000-0005-0000-0000-000002560000}"/>
    <cellStyle name="Input 6 3 4 2" xfId="22170" xr:uid="{00000000-0005-0000-0000-000003560000}"/>
    <cellStyle name="Input 6 3 4 3" xfId="22171" xr:uid="{00000000-0005-0000-0000-000004560000}"/>
    <cellStyle name="Input 6 3 4 4" xfId="22172" xr:uid="{00000000-0005-0000-0000-000005560000}"/>
    <cellStyle name="Input 6 3 5" xfId="22173" xr:uid="{00000000-0005-0000-0000-000006560000}"/>
    <cellStyle name="Input 6 3 5 2" xfId="22174" xr:uid="{00000000-0005-0000-0000-000007560000}"/>
    <cellStyle name="Input 6 3 5 3" xfId="22175" xr:uid="{00000000-0005-0000-0000-000008560000}"/>
    <cellStyle name="Input 6 3 5 4" xfId="22176" xr:uid="{00000000-0005-0000-0000-000009560000}"/>
    <cellStyle name="Input 6 3 6" xfId="22177" xr:uid="{00000000-0005-0000-0000-00000A560000}"/>
    <cellStyle name="Input 6 3 6 2" xfId="22178" xr:uid="{00000000-0005-0000-0000-00000B560000}"/>
    <cellStyle name="Input 6 3 6 3" xfId="22179" xr:uid="{00000000-0005-0000-0000-00000C560000}"/>
    <cellStyle name="Input 6 3 6 4" xfId="22180" xr:uid="{00000000-0005-0000-0000-00000D560000}"/>
    <cellStyle name="Input 6 3 7" xfId="22181" xr:uid="{00000000-0005-0000-0000-00000E560000}"/>
    <cellStyle name="Input 6 3 7 2" xfId="22182" xr:uid="{00000000-0005-0000-0000-00000F560000}"/>
    <cellStyle name="Input 6 3 7 3" xfId="22183" xr:uid="{00000000-0005-0000-0000-000010560000}"/>
    <cellStyle name="Input 6 3 7 4" xfId="22184" xr:uid="{00000000-0005-0000-0000-000011560000}"/>
    <cellStyle name="Input 6 3 8" xfId="22185" xr:uid="{00000000-0005-0000-0000-000012560000}"/>
    <cellStyle name="Input 6 3 8 2" xfId="22186" xr:uid="{00000000-0005-0000-0000-000013560000}"/>
    <cellStyle name="Input 6 3 8 3" xfId="22187" xr:uid="{00000000-0005-0000-0000-000014560000}"/>
    <cellStyle name="Input 6 3 8 4" xfId="22188" xr:uid="{00000000-0005-0000-0000-000015560000}"/>
    <cellStyle name="Input 6 3 9" xfId="22189" xr:uid="{00000000-0005-0000-0000-000016560000}"/>
    <cellStyle name="Input 6 3 9 2" xfId="22190" xr:uid="{00000000-0005-0000-0000-000017560000}"/>
    <cellStyle name="Input 6 3 9 3" xfId="22191" xr:uid="{00000000-0005-0000-0000-000018560000}"/>
    <cellStyle name="Input 6 3 9 4" xfId="22192" xr:uid="{00000000-0005-0000-0000-000019560000}"/>
    <cellStyle name="Input 6 4" xfId="22193" xr:uid="{00000000-0005-0000-0000-00001A560000}"/>
    <cellStyle name="Input 6 4 2" xfId="22194" xr:uid="{00000000-0005-0000-0000-00001B560000}"/>
    <cellStyle name="Input 6 4 3" xfId="22195" xr:uid="{00000000-0005-0000-0000-00001C560000}"/>
    <cellStyle name="Input 6 4 4" xfId="22196" xr:uid="{00000000-0005-0000-0000-00001D560000}"/>
    <cellStyle name="Input 6 5" xfId="22197" xr:uid="{00000000-0005-0000-0000-00001E560000}"/>
    <cellStyle name="Input 6 5 2" xfId="22198" xr:uid="{00000000-0005-0000-0000-00001F560000}"/>
    <cellStyle name="Input 6 5 3" xfId="22199" xr:uid="{00000000-0005-0000-0000-000020560000}"/>
    <cellStyle name="Input 6 5 4" xfId="22200" xr:uid="{00000000-0005-0000-0000-000021560000}"/>
    <cellStyle name="Input 6 6" xfId="22201" xr:uid="{00000000-0005-0000-0000-000022560000}"/>
    <cellStyle name="Input 6 6 2" xfId="22202" xr:uid="{00000000-0005-0000-0000-000023560000}"/>
    <cellStyle name="Input 6 6 3" xfId="22203" xr:uid="{00000000-0005-0000-0000-000024560000}"/>
    <cellStyle name="Input 6 6 4" xfId="22204" xr:uid="{00000000-0005-0000-0000-000025560000}"/>
    <cellStyle name="Input 6 7" xfId="22205" xr:uid="{00000000-0005-0000-0000-000026560000}"/>
    <cellStyle name="Input 6 7 2" xfId="22206" xr:uid="{00000000-0005-0000-0000-000027560000}"/>
    <cellStyle name="Input 6 7 3" xfId="22207" xr:uid="{00000000-0005-0000-0000-000028560000}"/>
    <cellStyle name="Input 6 7 4" xfId="22208" xr:uid="{00000000-0005-0000-0000-000029560000}"/>
    <cellStyle name="Input 6 8" xfId="22209" xr:uid="{00000000-0005-0000-0000-00002A560000}"/>
    <cellStyle name="Input 6 8 2" xfId="22210" xr:uid="{00000000-0005-0000-0000-00002B560000}"/>
    <cellStyle name="Input 6 8 3" xfId="22211" xr:uid="{00000000-0005-0000-0000-00002C560000}"/>
    <cellStyle name="Input 6 8 4" xfId="22212" xr:uid="{00000000-0005-0000-0000-00002D560000}"/>
    <cellStyle name="Input 6 9" xfId="22213" xr:uid="{00000000-0005-0000-0000-00002E560000}"/>
    <cellStyle name="Input 6 9 2" xfId="22214" xr:uid="{00000000-0005-0000-0000-00002F560000}"/>
    <cellStyle name="Input 6 9 3" xfId="22215" xr:uid="{00000000-0005-0000-0000-000030560000}"/>
    <cellStyle name="Input 6 9 4" xfId="22216" xr:uid="{00000000-0005-0000-0000-000031560000}"/>
    <cellStyle name="Input 7" xfId="22217" xr:uid="{00000000-0005-0000-0000-000032560000}"/>
    <cellStyle name="Input 7 10" xfId="22218" xr:uid="{00000000-0005-0000-0000-000033560000}"/>
    <cellStyle name="Input 7 10 10" xfId="22219" xr:uid="{00000000-0005-0000-0000-000034560000}"/>
    <cellStyle name="Input 7 10 10 2" xfId="22220" xr:uid="{00000000-0005-0000-0000-000035560000}"/>
    <cellStyle name="Input 7 10 10 3" xfId="22221" xr:uid="{00000000-0005-0000-0000-000036560000}"/>
    <cellStyle name="Input 7 10 10 4" xfId="22222" xr:uid="{00000000-0005-0000-0000-000037560000}"/>
    <cellStyle name="Input 7 10 11" xfId="22223" xr:uid="{00000000-0005-0000-0000-000038560000}"/>
    <cellStyle name="Input 7 10 11 2" xfId="22224" xr:uid="{00000000-0005-0000-0000-000039560000}"/>
    <cellStyle name="Input 7 10 11 3" xfId="22225" xr:uid="{00000000-0005-0000-0000-00003A560000}"/>
    <cellStyle name="Input 7 10 11 4" xfId="22226" xr:uid="{00000000-0005-0000-0000-00003B560000}"/>
    <cellStyle name="Input 7 10 12" xfId="22227" xr:uid="{00000000-0005-0000-0000-00003C560000}"/>
    <cellStyle name="Input 7 10 12 2" xfId="22228" xr:uid="{00000000-0005-0000-0000-00003D560000}"/>
    <cellStyle name="Input 7 10 12 3" xfId="22229" xr:uid="{00000000-0005-0000-0000-00003E560000}"/>
    <cellStyle name="Input 7 10 12 4" xfId="22230" xr:uid="{00000000-0005-0000-0000-00003F560000}"/>
    <cellStyle name="Input 7 10 13" xfId="22231" xr:uid="{00000000-0005-0000-0000-000040560000}"/>
    <cellStyle name="Input 7 10 13 2" xfId="22232" xr:uid="{00000000-0005-0000-0000-000041560000}"/>
    <cellStyle name="Input 7 10 13 3" xfId="22233" xr:uid="{00000000-0005-0000-0000-000042560000}"/>
    <cellStyle name="Input 7 10 13 4" xfId="22234" xr:uid="{00000000-0005-0000-0000-000043560000}"/>
    <cellStyle name="Input 7 10 14" xfId="22235" xr:uid="{00000000-0005-0000-0000-000044560000}"/>
    <cellStyle name="Input 7 10 14 2" xfId="22236" xr:uid="{00000000-0005-0000-0000-000045560000}"/>
    <cellStyle name="Input 7 10 14 3" xfId="22237" xr:uid="{00000000-0005-0000-0000-000046560000}"/>
    <cellStyle name="Input 7 10 14 4" xfId="22238" xr:uid="{00000000-0005-0000-0000-000047560000}"/>
    <cellStyle name="Input 7 10 15" xfId="22239" xr:uid="{00000000-0005-0000-0000-000048560000}"/>
    <cellStyle name="Input 7 10 15 2" xfId="22240" xr:uid="{00000000-0005-0000-0000-000049560000}"/>
    <cellStyle name="Input 7 10 15 3" xfId="22241" xr:uid="{00000000-0005-0000-0000-00004A560000}"/>
    <cellStyle name="Input 7 10 15 4" xfId="22242" xr:uid="{00000000-0005-0000-0000-00004B560000}"/>
    <cellStyle name="Input 7 10 16" xfId="22243" xr:uid="{00000000-0005-0000-0000-00004C560000}"/>
    <cellStyle name="Input 7 10 16 2" xfId="22244" xr:uid="{00000000-0005-0000-0000-00004D560000}"/>
    <cellStyle name="Input 7 10 16 3" xfId="22245" xr:uid="{00000000-0005-0000-0000-00004E560000}"/>
    <cellStyle name="Input 7 10 16 4" xfId="22246" xr:uid="{00000000-0005-0000-0000-00004F560000}"/>
    <cellStyle name="Input 7 10 17" xfId="22247" xr:uid="{00000000-0005-0000-0000-000050560000}"/>
    <cellStyle name="Input 7 10 17 2" xfId="22248" xr:uid="{00000000-0005-0000-0000-000051560000}"/>
    <cellStyle name="Input 7 10 17 3" xfId="22249" xr:uid="{00000000-0005-0000-0000-000052560000}"/>
    <cellStyle name="Input 7 10 17 4" xfId="22250" xr:uid="{00000000-0005-0000-0000-000053560000}"/>
    <cellStyle name="Input 7 10 18" xfId="22251" xr:uid="{00000000-0005-0000-0000-000054560000}"/>
    <cellStyle name="Input 7 10 18 2" xfId="22252" xr:uid="{00000000-0005-0000-0000-000055560000}"/>
    <cellStyle name="Input 7 10 18 3" xfId="22253" xr:uid="{00000000-0005-0000-0000-000056560000}"/>
    <cellStyle name="Input 7 10 18 4" xfId="22254" xr:uid="{00000000-0005-0000-0000-000057560000}"/>
    <cellStyle name="Input 7 10 19" xfId="22255" xr:uid="{00000000-0005-0000-0000-000058560000}"/>
    <cellStyle name="Input 7 10 19 2" xfId="22256" xr:uid="{00000000-0005-0000-0000-000059560000}"/>
    <cellStyle name="Input 7 10 19 3" xfId="22257" xr:uid="{00000000-0005-0000-0000-00005A560000}"/>
    <cellStyle name="Input 7 10 19 4" xfId="22258" xr:uid="{00000000-0005-0000-0000-00005B560000}"/>
    <cellStyle name="Input 7 10 2" xfId="22259" xr:uid="{00000000-0005-0000-0000-00005C560000}"/>
    <cellStyle name="Input 7 10 2 2" xfId="22260" xr:uid="{00000000-0005-0000-0000-00005D560000}"/>
    <cellStyle name="Input 7 10 2 3" xfId="22261" xr:uid="{00000000-0005-0000-0000-00005E560000}"/>
    <cellStyle name="Input 7 10 2 4" xfId="22262" xr:uid="{00000000-0005-0000-0000-00005F560000}"/>
    <cellStyle name="Input 7 10 20" xfId="22263" xr:uid="{00000000-0005-0000-0000-000060560000}"/>
    <cellStyle name="Input 7 10 20 2" xfId="22264" xr:uid="{00000000-0005-0000-0000-000061560000}"/>
    <cellStyle name="Input 7 10 20 3" xfId="22265" xr:uid="{00000000-0005-0000-0000-000062560000}"/>
    <cellStyle name="Input 7 10 20 4" xfId="22266" xr:uid="{00000000-0005-0000-0000-000063560000}"/>
    <cellStyle name="Input 7 10 21" xfId="22267" xr:uid="{00000000-0005-0000-0000-000064560000}"/>
    <cellStyle name="Input 7 10 22" xfId="22268" xr:uid="{00000000-0005-0000-0000-000065560000}"/>
    <cellStyle name="Input 7 10 3" xfId="22269" xr:uid="{00000000-0005-0000-0000-000066560000}"/>
    <cellStyle name="Input 7 10 3 2" xfId="22270" xr:uid="{00000000-0005-0000-0000-000067560000}"/>
    <cellStyle name="Input 7 10 3 3" xfId="22271" xr:uid="{00000000-0005-0000-0000-000068560000}"/>
    <cellStyle name="Input 7 10 3 4" xfId="22272" xr:uid="{00000000-0005-0000-0000-000069560000}"/>
    <cellStyle name="Input 7 10 4" xfId="22273" xr:uid="{00000000-0005-0000-0000-00006A560000}"/>
    <cellStyle name="Input 7 10 4 2" xfId="22274" xr:uid="{00000000-0005-0000-0000-00006B560000}"/>
    <cellStyle name="Input 7 10 4 3" xfId="22275" xr:uid="{00000000-0005-0000-0000-00006C560000}"/>
    <cellStyle name="Input 7 10 4 4" xfId="22276" xr:uid="{00000000-0005-0000-0000-00006D560000}"/>
    <cellStyle name="Input 7 10 5" xfId="22277" xr:uid="{00000000-0005-0000-0000-00006E560000}"/>
    <cellStyle name="Input 7 10 5 2" xfId="22278" xr:uid="{00000000-0005-0000-0000-00006F560000}"/>
    <cellStyle name="Input 7 10 5 3" xfId="22279" xr:uid="{00000000-0005-0000-0000-000070560000}"/>
    <cellStyle name="Input 7 10 5 4" xfId="22280" xr:uid="{00000000-0005-0000-0000-000071560000}"/>
    <cellStyle name="Input 7 10 6" xfId="22281" xr:uid="{00000000-0005-0000-0000-000072560000}"/>
    <cellStyle name="Input 7 10 6 2" xfId="22282" xr:uid="{00000000-0005-0000-0000-000073560000}"/>
    <cellStyle name="Input 7 10 6 3" xfId="22283" xr:uid="{00000000-0005-0000-0000-000074560000}"/>
    <cellStyle name="Input 7 10 6 4" xfId="22284" xr:uid="{00000000-0005-0000-0000-000075560000}"/>
    <cellStyle name="Input 7 10 7" xfId="22285" xr:uid="{00000000-0005-0000-0000-000076560000}"/>
    <cellStyle name="Input 7 10 7 2" xfId="22286" xr:uid="{00000000-0005-0000-0000-000077560000}"/>
    <cellStyle name="Input 7 10 7 3" xfId="22287" xr:uid="{00000000-0005-0000-0000-000078560000}"/>
    <cellStyle name="Input 7 10 7 4" xfId="22288" xr:uid="{00000000-0005-0000-0000-000079560000}"/>
    <cellStyle name="Input 7 10 8" xfId="22289" xr:uid="{00000000-0005-0000-0000-00007A560000}"/>
    <cellStyle name="Input 7 10 8 2" xfId="22290" xr:uid="{00000000-0005-0000-0000-00007B560000}"/>
    <cellStyle name="Input 7 10 8 3" xfId="22291" xr:uid="{00000000-0005-0000-0000-00007C560000}"/>
    <cellStyle name="Input 7 10 8 4" xfId="22292" xr:uid="{00000000-0005-0000-0000-00007D560000}"/>
    <cellStyle name="Input 7 10 9" xfId="22293" xr:uid="{00000000-0005-0000-0000-00007E560000}"/>
    <cellStyle name="Input 7 10 9 2" xfId="22294" xr:uid="{00000000-0005-0000-0000-00007F560000}"/>
    <cellStyle name="Input 7 10 9 3" xfId="22295" xr:uid="{00000000-0005-0000-0000-000080560000}"/>
    <cellStyle name="Input 7 10 9 4" xfId="22296" xr:uid="{00000000-0005-0000-0000-000081560000}"/>
    <cellStyle name="Input 7 11" xfId="22297" xr:uid="{00000000-0005-0000-0000-000082560000}"/>
    <cellStyle name="Input 7 11 10" xfId="22298" xr:uid="{00000000-0005-0000-0000-000083560000}"/>
    <cellStyle name="Input 7 11 10 2" xfId="22299" xr:uid="{00000000-0005-0000-0000-000084560000}"/>
    <cellStyle name="Input 7 11 10 3" xfId="22300" xr:uid="{00000000-0005-0000-0000-000085560000}"/>
    <cellStyle name="Input 7 11 10 4" xfId="22301" xr:uid="{00000000-0005-0000-0000-000086560000}"/>
    <cellStyle name="Input 7 11 11" xfId="22302" xr:uid="{00000000-0005-0000-0000-000087560000}"/>
    <cellStyle name="Input 7 11 11 2" xfId="22303" xr:uid="{00000000-0005-0000-0000-000088560000}"/>
    <cellStyle name="Input 7 11 11 3" xfId="22304" xr:uid="{00000000-0005-0000-0000-000089560000}"/>
    <cellStyle name="Input 7 11 11 4" xfId="22305" xr:uid="{00000000-0005-0000-0000-00008A560000}"/>
    <cellStyle name="Input 7 11 12" xfId="22306" xr:uid="{00000000-0005-0000-0000-00008B560000}"/>
    <cellStyle name="Input 7 11 12 2" xfId="22307" xr:uid="{00000000-0005-0000-0000-00008C560000}"/>
    <cellStyle name="Input 7 11 12 3" xfId="22308" xr:uid="{00000000-0005-0000-0000-00008D560000}"/>
    <cellStyle name="Input 7 11 12 4" xfId="22309" xr:uid="{00000000-0005-0000-0000-00008E560000}"/>
    <cellStyle name="Input 7 11 13" xfId="22310" xr:uid="{00000000-0005-0000-0000-00008F560000}"/>
    <cellStyle name="Input 7 11 13 2" xfId="22311" xr:uid="{00000000-0005-0000-0000-000090560000}"/>
    <cellStyle name="Input 7 11 13 3" xfId="22312" xr:uid="{00000000-0005-0000-0000-000091560000}"/>
    <cellStyle name="Input 7 11 13 4" xfId="22313" xr:uid="{00000000-0005-0000-0000-000092560000}"/>
    <cellStyle name="Input 7 11 14" xfId="22314" xr:uid="{00000000-0005-0000-0000-000093560000}"/>
    <cellStyle name="Input 7 11 14 2" xfId="22315" xr:uid="{00000000-0005-0000-0000-000094560000}"/>
    <cellStyle name="Input 7 11 14 3" xfId="22316" xr:uid="{00000000-0005-0000-0000-000095560000}"/>
    <cellStyle name="Input 7 11 14 4" xfId="22317" xr:uid="{00000000-0005-0000-0000-000096560000}"/>
    <cellStyle name="Input 7 11 15" xfId="22318" xr:uid="{00000000-0005-0000-0000-000097560000}"/>
    <cellStyle name="Input 7 11 15 2" xfId="22319" xr:uid="{00000000-0005-0000-0000-000098560000}"/>
    <cellStyle name="Input 7 11 15 3" xfId="22320" xr:uid="{00000000-0005-0000-0000-000099560000}"/>
    <cellStyle name="Input 7 11 15 4" xfId="22321" xr:uid="{00000000-0005-0000-0000-00009A560000}"/>
    <cellStyle name="Input 7 11 16" xfId="22322" xr:uid="{00000000-0005-0000-0000-00009B560000}"/>
    <cellStyle name="Input 7 11 16 2" xfId="22323" xr:uid="{00000000-0005-0000-0000-00009C560000}"/>
    <cellStyle name="Input 7 11 16 3" xfId="22324" xr:uid="{00000000-0005-0000-0000-00009D560000}"/>
    <cellStyle name="Input 7 11 16 4" xfId="22325" xr:uid="{00000000-0005-0000-0000-00009E560000}"/>
    <cellStyle name="Input 7 11 17" xfId="22326" xr:uid="{00000000-0005-0000-0000-00009F560000}"/>
    <cellStyle name="Input 7 11 17 2" xfId="22327" xr:uid="{00000000-0005-0000-0000-0000A0560000}"/>
    <cellStyle name="Input 7 11 17 3" xfId="22328" xr:uid="{00000000-0005-0000-0000-0000A1560000}"/>
    <cellStyle name="Input 7 11 17 4" xfId="22329" xr:uid="{00000000-0005-0000-0000-0000A2560000}"/>
    <cellStyle name="Input 7 11 18" xfId="22330" xr:uid="{00000000-0005-0000-0000-0000A3560000}"/>
    <cellStyle name="Input 7 11 18 2" xfId="22331" xr:uid="{00000000-0005-0000-0000-0000A4560000}"/>
    <cellStyle name="Input 7 11 18 3" xfId="22332" xr:uid="{00000000-0005-0000-0000-0000A5560000}"/>
    <cellStyle name="Input 7 11 18 4" xfId="22333" xr:uid="{00000000-0005-0000-0000-0000A6560000}"/>
    <cellStyle name="Input 7 11 19" xfId="22334" xr:uid="{00000000-0005-0000-0000-0000A7560000}"/>
    <cellStyle name="Input 7 11 19 2" xfId="22335" xr:uid="{00000000-0005-0000-0000-0000A8560000}"/>
    <cellStyle name="Input 7 11 19 3" xfId="22336" xr:uid="{00000000-0005-0000-0000-0000A9560000}"/>
    <cellStyle name="Input 7 11 19 4" xfId="22337" xr:uid="{00000000-0005-0000-0000-0000AA560000}"/>
    <cellStyle name="Input 7 11 2" xfId="22338" xr:uid="{00000000-0005-0000-0000-0000AB560000}"/>
    <cellStyle name="Input 7 11 2 2" xfId="22339" xr:uid="{00000000-0005-0000-0000-0000AC560000}"/>
    <cellStyle name="Input 7 11 2 3" xfId="22340" xr:uid="{00000000-0005-0000-0000-0000AD560000}"/>
    <cellStyle name="Input 7 11 2 4" xfId="22341" xr:uid="{00000000-0005-0000-0000-0000AE560000}"/>
    <cellStyle name="Input 7 11 20" xfId="22342" xr:uid="{00000000-0005-0000-0000-0000AF560000}"/>
    <cellStyle name="Input 7 11 20 2" xfId="22343" xr:uid="{00000000-0005-0000-0000-0000B0560000}"/>
    <cellStyle name="Input 7 11 20 3" xfId="22344" xr:uid="{00000000-0005-0000-0000-0000B1560000}"/>
    <cellStyle name="Input 7 11 20 4" xfId="22345" xr:uid="{00000000-0005-0000-0000-0000B2560000}"/>
    <cellStyle name="Input 7 11 21" xfId="22346" xr:uid="{00000000-0005-0000-0000-0000B3560000}"/>
    <cellStyle name="Input 7 11 22" xfId="22347" xr:uid="{00000000-0005-0000-0000-0000B4560000}"/>
    <cellStyle name="Input 7 11 3" xfId="22348" xr:uid="{00000000-0005-0000-0000-0000B5560000}"/>
    <cellStyle name="Input 7 11 3 2" xfId="22349" xr:uid="{00000000-0005-0000-0000-0000B6560000}"/>
    <cellStyle name="Input 7 11 3 3" xfId="22350" xr:uid="{00000000-0005-0000-0000-0000B7560000}"/>
    <cellStyle name="Input 7 11 3 4" xfId="22351" xr:uid="{00000000-0005-0000-0000-0000B8560000}"/>
    <cellStyle name="Input 7 11 4" xfId="22352" xr:uid="{00000000-0005-0000-0000-0000B9560000}"/>
    <cellStyle name="Input 7 11 4 2" xfId="22353" xr:uid="{00000000-0005-0000-0000-0000BA560000}"/>
    <cellStyle name="Input 7 11 4 3" xfId="22354" xr:uid="{00000000-0005-0000-0000-0000BB560000}"/>
    <cellStyle name="Input 7 11 4 4" xfId="22355" xr:uid="{00000000-0005-0000-0000-0000BC560000}"/>
    <cellStyle name="Input 7 11 5" xfId="22356" xr:uid="{00000000-0005-0000-0000-0000BD560000}"/>
    <cellStyle name="Input 7 11 5 2" xfId="22357" xr:uid="{00000000-0005-0000-0000-0000BE560000}"/>
    <cellStyle name="Input 7 11 5 3" xfId="22358" xr:uid="{00000000-0005-0000-0000-0000BF560000}"/>
    <cellStyle name="Input 7 11 5 4" xfId="22359" xr:uid="{00000000-0005-0000-0000-0000C0560000}"/>
    <cellStyle name="Input 7 11 6" xfId="22360" xr:uid="{00000000-0005-0000-0000-0000C1560000}"/>
    <cellStyle name="Input 7 11 6 2" xfId="22361" xr:uid="{00000000-0005-0000-0000-0000C2560000}"/>
    <cellStyle name="Input 7 11 6 3" xfId="22362" xr:uid="{00000000-0005-0000-0000-0000C3560000}"/>
    <cellStyle name="Input 7 11 6 4" xfId="22363" xr:uid="{00000000-0005-0000-0000-0000C4560000}"/>
    <cellStyle name="Input 7 11 7" xfId="22364" xr:uid="{00000000-0005-0000-0000-0000C5560000}"/>
    <cellStyle name="Input 7 11 7 2" xfId="22365" xr:uid="{00000000-0005-0000-0000-0000C6560000}"/>
    <cellStyle name="Input 7 11 7 3" xfId="22366" xr:uid="{00000000-0005-0000-0000-0000C7560000}"/>
    <cellStyle name="Input 7 11 7 4" xfId="22367" xr:uid="{00000000-0005-0000-0000-0000C8560000}"/>
    <cellStyle name="Input 7 11 8" xfId="22368" xr:uid="{00000000-0005-0000-0000-0000C9560000}"/>
    <cellStyle name="Input 7 11 8 2" xfId="22369" xr:uid="{00000000-0005-0000-0000-0000CA560000}"/>
    <cellStyle name="Input 7 11 8 3" xfId="22370" xr:uid="{00000000-0005-0000-0000-0000CB560000}"/>
    <cellStyle name="Input 7 11 8 4" xfId="22371" xr:uid="{00000000-0005-0000-0000-0000CC560000}"/>
    <cellStyle name="Input 7 11 9" xfId="22372" xr:uid="{00000000-0005-0000-0000-0000CD560000}"/>
    <cellStyle name="Input 7 11 9 2" xfId="22373" xr:uid="{00000000-0005-0000-0000-0000CE560000}"/>
    <cellStyle name="Input 7 11 9 3" xfId="22374" xr:uid="{00000000-0005-0000-0000-0000CF560000}"/>
    <cellStyle name="Input 7 11 9 4" xfId="22375" xr:uid="{00000000-0005-0000-0000-0000D0560000}"/>
    <cellStyle name="Input 7 12" xfId="22376" xr:uid="{00000000-0005-0000-0000-0000D1560000}"/>
    <cellStyle name="Input 7 12 2" xfId="22377" xr:uid="{00000000-0005-0000-0000-0000D2560000}"/>
    <cellStyle name="Input 7 12 3" xfId="22378" xr:uid="{00000000-0005-0000-0000-0000D3560000}"/>
    <cellStyle name="Input 7 12 4" xfId="22379" xr:uid="{00000000-0005-0000-0000-0000D4560000}"/>
    <cellStyle name="Input 7 13" xfId="22380" xr:uid="{00000000-0005-0000-0000-0000D5560000}"/>
    <cellStyle name="Input 7 13 2" xfId="22381" xr:uid="{00000000-0005-0000-0000-0000D6560000}"/>
    <cellStyle name="Input 7 13 3" xfId="22382" xr:uid="{00000000-0005-0000-0000-0000D7560000}"/>
    <cellStyle name="Input 7 13 4" xfId="22383" xr:uid="{00000000-0005-0000-0000-0000D8560000}"/>
    <cellStyle name="Input 7 14" xfId="22384" xr:uid="{00000000-0005-0000-0000-0000D9560000}"/>
    <cellStyle name="Input 7 14 2" xfId="22385" xr:uid="{00000000-0005-0000-0000-0000DA560000}"/>
    <cellStyle name="Input 7 14 3" xfId="22386" xr:uid="{00000000-0005-0000-0000-0000DB560000}"/>
    <cellStyle name="Input 7 14 4" xfId="22387" xr:uid="{00000000-0005-0000-0000-0000DC560000}"/>
    <cellStyle name="Input 7 15" xfId="22388" xr:uid="{00000000-0005-0000-0000-0000DD560000}"/>
    <cellStyle name="Input 7 15 2" xfId="22389" xr:uid="{00000000-0005-0000-0000-0000DE560000}"/>
    <cellStyle name="Input 7 15 3" xfId="22390" xr:uid="{00000000-0005-0000-0000-0000DF560000}"/>
    <cellStyle name="Input 7 15 4" xfId="22391" xr:uid="{00000000-0005-0000-0000-0000E0560000}"/>
    <cellStyle name="Input 7 16" xfId="22392" xr:uid="{00000000-0005-0000-0000-0000E1560000}"/>
    <cellStyle name="Input 7 16 2" xfId="22393" xr:uid="{00000000-0005-0000-0000-0000E2560000}"/>
    <cellStyle name="Input 7 16 3" xfId="22394" xr:uid="{00000000-0005-0000-0000-0000E3560000}"/>
    <cellStyle name="Input 7 16 4" xfId="22395" xr:uid="{00000000-0005-0000-0000-0000E4560000}"/>
    <cellStyle name="Input 7 17" xfId="22396" xr:uid="{00000000-0005-0000-0000-0000E5560000}"/>
    <cellStyle name="Input 7 17 2" xfId="22397" xr:uid="{00000000-0005-0000-0000-0000E6560000}"/>
    <cellStyle name="Input 7 17 3" xfId="22398" xr:uid="{00000000-0005-0000-0000-0000E7560000}"/>
    <cellStyle name="Input 7 17 4" xfId="22399" xr:uid="{00000000-0005-0000-0000-0000E8560000}"/>
    <cellStyle name="Input 7 18" xfId="22400" xr:uid="{00000000-0005-0000-0000-0000E9560000}"/>
    <cellStyle name="Input 7 18 2" xfId="22401" xr:uid="{00000000-0005-0000-0000-0000EA560000}"/>
    <cellStyle name="Input 7 18 3" xfId="22402" xr:uid="{00000000-0005-0000-0000-0000EB560000}"/>
    <cellStyle name="Input 7 18 4" xfId="22403" xr:uid="{00000000-0005-0000-0000-0000EC560000}"/>
    <cellStyle name="Input 7 19" xfId="22404" xr:uid="{00000000-0005-0000-0000-0000ED560000}"/>
    <cellStyle name="Input 7 19 2" xfId="22405" xr:uid="{00000000-0005-0000-0000-0000EE560000}"/>
    <cellStyle name="Input 7 19 3" xfId="22406" xr:uid="{00000000-0005-0000-0000-0000EF560000}"/>
    <cellStyle name="Input 7 19 4" xfId="22407" xr:uid="{00000000-0005-0000-0000-0000F0560000}"/>
    <cellStyle name="Input 7 2" xfId="22408" xr:uid="{00000000-0005-0000-0000-0000F1560000}"/>
    <cellStyle name="Input 7 2 10" xfId="22409" xr:uid="{00000000-0005-0000-0000-0000F2560000}"/>
    <cellStyle name="Input 7 2 10 2" xfId="22410" xr:uid="{00000000-0005-0000-0000-0000F3560000}"/>
    <cellStyle name="Input 7 2 10 3" xfId="22411" xr:uid="{00000000-0005-0000-0000-0000F4560000}"/>
    <cellStyle name="Input 7 2 10 4" xfId="22412" xr:uid="{00000000-0005-0000-0000-0000F5560000}"/>
    <cellStyle name="Input 7 2 11" xfId="22413" xr:uid="{00000000-0005-0000-0000-0000F6560000}"/>
    <cellStyle name="Input 7 2 11 2" xfId="22414" xr:uid="{00000000-0005-0000-0000-0000F7560000}"/>
    <cellStyle name="Input 7 2 11 3" xfId="22415" xr:uid="{00000000-0005-0000-0000-0000F8560000}"/>
    <cellStyle name="Input 7 2 11 4" xfId="22416" xr:uid="{00000000-0005-0000-0000-0000F9560000}"/>
    <cellStyle name="Input 7 2 12" xfId="22417" xr:uid="{00000000-0005-0000-0000-0000FA560000}"/>
    <cellStyle name="Input 7 2 12 2" xfId="22418" xr:uid="{00000000-0005-0000-0000-0000FB560000}"/>
    <cellStyle name="Input 7 2 12 3" xfId="22419" xr:uid="{00000000-0005-0000-0000-0000FC560000}"/>
    <cellStyle name="Input 7 2 12 4" xfId="22420" xr:uid="{00000000-0005-0000-0000-0000FD560000}"/>
    <cellStyle name="Input 7 2 13" xfId="22421" xr:uid="{00000000-0005-0000-0000-0000FE560000}"/>
    <cellStyle name="Input 7 2 13 2" xfId="22422" xr:uid="{00000000-0005-0000-0000-0000FF560000}"/>
    <cellStyle name="Input 7 2 13 3" xfId="22423" xr:uid="{00000000-0005-0000-0000-000000570000}"/>
    <cellStyle name="Input 7 2 13 4" xfId="22424" xr:uid="{00000000-0005-0000-0000-000001570000}"/>
    <cellStyle name="Input 7 2 14" xfId="22425" xr:uid="{00000000-0005-0000-0000-000002570000}"/>
    <cellStyle name="Input 7 2 14 2" xfId="22426" xr:uid="{00000000-0005-0000-0000-000003570000}"/>
    <cellStyle name="Input 7 2 14 3" xfId="22427" xr:uid="{00000000-0005-0000-0000-000004570000}"/>
    <cellStyle name="Input 7 2 14 4" xfId="22428" xr:uid="{00000000-0005-0000-0000-000005570000}"/>
    <cellStyle name="Input 7 2 15" xfId="22429" xr:uid="{00000000-0005-0000-0000-000006570000}"/>
    <cellStyle name="Input 7 2 15 2" xfId="22430" xr:uid="{00000000-0005-0000-0000-000007570000}"/>
    <cellStyle name="Input 7 2 15 3" xfId="22431" xr:uid="{00000000-0005-0000-0000-000008570000}"/>
    <cellStyle name="Input 7 2 15 4" xfId="22432" xr:uid="{00000000-0005-0000-0000-000009570000}"/>
    <cellStyle name="Input 7 2 16" xfId="22433" xr:uid="{00000000-0005-0000-0000-00000A570000}"/>
    <cellStyle name="Input 7 2 16 2" xfId="22434" xr:uid="{00000000-0005-0000-0000-00000B570000}"/>
    <cellStyle name="Input 7 2 16 3" xfId="22435" xr:uid="{00000000-0005-0000-0000-00000C570000}"/>
    <cellStyle name="Input 7 2 16 4" xfId="22436" xr:uid="{00000000-0005-0000-0000-00000D570000}"/>
    <cellStyle name="Input 7 2 17" xfId="22437" xr:uid="{00000000-0005-0000-0000-00000E570000}"/>
    <cellStyle name="Input 7 2 17 2" xfId="22438" xr:uid="{00000000-0005-0000-0000-00000F570000}"/>
    <cellStyle name="Input 7 2 17 3" xfId="22439" xr:uid="{00000000-0005-0000-0000-000010570000}"/>
    <cellStyle name="Input 7 2 17 4" xfId="22440" xr:uid="{00000000-0005-0000-0000-000011570000}"/>
    <cellStyle name="Input 7 2 18" xfId="22441" xr:uid="{00000000-0005-0000-0000-000012570000}"/>
    <cellStyle name="Input 7 2 18 2" xfId="22442" xr:uid="{00000000-0005-0000-0000-000013570000}"/>
    <cellStyle name="Input 7 2 18 3" xfId="22443" xr:uid="{00000000-0005-0000-0000-000014570000}"/>
    <cellStyle name="Input 7 2 18 4" xfId="22444" xr:uid="{00000000-0005-0000-0000-000015570000}"/>
    <cellStyle name="Input 7 2 19" xfId="22445" xr:uid="{00000000-0005-0000-0000-000016570000}"/>
    <cellStyle name="Input 7 2 19 2" xfId="22446" xr:uid="{00000000-0005-0000-0000-000017570000}"/>
    <cellStyle name="Input 7 2 19 3" xfId="22447" xr:uid="{00000000-0005-0000-0000-000018570000}"/>
    <cellStyle name="Input 7 2 19 4" xfId="22448" xr:uid="{00000000-0005-0000-0000-000019570000}"/>
    <cellStyle name="Input 7 2 2" xfId="22449" xr:uid="{00000000-0005-0000-0000-00001A570000}"/>
    <cellStyle name="Input 7 2 2 2" xfId="22450" xr:uid="{00000000-0005-0000-0000-00001B570000}"/>
    <cellStyle name="Input 7 2 2 3" xfId="22451" xr:uid="{00000000-0005-0000-0000-00001C570000}"/>
    <cellStyle name="Input 7 2 2 4" xfId="22452" xr:uid="{00000000-0005-0000-0000-00001D570000}"/>
    <cellStyle name="Input 7 2 20" xfId="22453" xr:uid="{00000000-0005-0000-0000-00001E570000}"/>
    <cellStyle name="Input 7 2 20 2" xfId="22454" xr:uid="{00000000-0005-0000-0000-00001F570000}"/>
    <cellStyle name="Input 7 2 20 3" xfId="22455" xr:uid="{00000000-0005-0000-0000-000020570000}"/>
    <cellStyle name="Input 7 2 20 4" xfId="22456" xr:uid="{00000000-0005-0000-0000-000021570000}"/>
    <cellStyle name="Input 7 2 21" xfId="22457" xr:uid="{00000000-0005-0000-0000-000022570000}"/>
    <cellStyle name="Input 7 2 22" xfId="22458" xr:uid="{00000000-0005-0000-0000-000023570000}"/>
    <cellStyle name="Input 7 2 3" xfId="22459" xr:uid="{00000000-0005-0000-0000-000024570000}"/>
    <cellStyle name="Input 7 2 3 2" xfId="22460" xr:uid="{00000000-0005-0000-0000-000025570000}"/>
    <cellStyle name="Input 7 2 3 3" xfId="22461" xr:uid="{00000000-0005-0000-0000-000026570000}"/>
    <cellStyle name="Input 7 2 3 4" xfId="22462" xr:uid="{00000000-0005-0000-0000-000027570000}"/>
    <cellStyle name="Input 7 2 4" xfId="22463" xr:uid="{00000000-0005-0000-0000-000028570000}"/>
    <cellStyle name="Input 7 2 4 2" xfId="22464" xr:uid="{00000000-0005-0000-0000-000029570000}"/>
    <cellStyle name="Input 7 2 4 3" xfId="22465" xr:uid="{00000000-0005-0000-0000-00002A570000}"/>
    <cellStyle name="Input 7 2 4 4" xfId="22466" xr:uid="{00000000-0005-0000-0000-00002B570000}"/>
    <cellStyle name="Input 7 2 5" xfId="22467" xr:uid="{00000000-0005-0000-0000-00002C570000}"/>
    <cellStyle name="Input 7 2 5 2" xfId="22468" xr:uid="{00000000-0005-0000-0000-00002D570000}"/>
    <cellStyle name="Input 7 2 5 3" xfId="22469" xr:uid="{00000000-0005-0000-0000-00002E570000}"/>
    <cellStyle name="Input 7 2 5 4" xfId="22470" xr:uid="{00000000-0005-0000-0000-00002F570000}"/>
    <cellStyle name="Input 7 2 6" xfId="22471" xr:uid="{00000000-0005-0000-0000-000030570000}"/>
    <cellStyle name="Input 7 2 6 2" xfId="22472" xr:uid="{00000000-0005-0000-0000-000031570000}"/>
    <cellStyle name="Input 7 2 6 3" xfId="22473" xr:uid="{00000000-0005-0000-0000-000032570000}"/>
    <cellStyle name="Input 7 2 6 4" xfId="22474" xr:uid="{00000000-0005-0000-0000-000033570000}"/>
    <cellStyle name="Input 7 2 7" xfId="22475" xr:uid="{00000000-0005-0000-0000-000034570000}"/>
    <cellStyle name="Input 7 2 7 2" xfId="22476" xr:uid="{00000000-0005-0000-0000-000035570000}"/>
    <cellStyle name="Input 7 2 7 3" xfId="22477" xr:uid="{00000000-0005-0000-0000-000036570000}"/>
    <cellStyle name="Input 7 2 7 4" xfId="22478" xr:uid="{00000000-0005-0000-0000-000037570000}"/>
    <cellStyle name="Input 7 2 8" xfId="22479" xr:uid="{00000000-0005-0000-0000-000038570000}"/>
    <cellStyle name="Input 7 2 8 2" xfId="22480" xr:uid="{00000000-0005-0000-0000-000039570000}"/>
    <cellStyle name="Input 7 2 8 3" xfId="22481" xr:uid="{00000000-0005-0000-0000-00003A570000}"/>
    <cellStyle name="Input 7 2 8 4" xfId="22482" xr:uid="{00000000-0005-0000-0000-00003B570000}"/>
    <cellStyle name="Input 7 2 9" xfId="22483" xr:uid="{00000000-0005-0000-0000-00003C570000}"/>
    <cellStyle name="Input 7 2 9 2" xfId="22484" xr:uid="{00000000-0005-0000-0000-00003D570000}"/>
    <cellStyle name="Input 7 2 9 3" xfId="22485" xr:uid="{00000000-0005-0000-0000-00003E570000}"/>
    <cellStyle name="Input 7 2 9 4" xfId="22486" xr:uid="{00000000-0005-0000-0000-00003F570000}"/>
    <cellStyle name="Input 7 20" xfId="22487" xr:uid="{00000000-0005-0000-0000-000040570000}"/>
    <cellStyle name="Input 7 20 2" xfId="22488" xr:uid="{00000000-0005-0000-0000-000041570000}"/>
    <cellStyle name="Input 7 20 3" xfId="22489" xr:uid="{00000000-0005-0000-0000-000042570000}"/>
    <cellStyle name="Input 7 20 4" xfId="22490" xr:uid="{00000000-0005-0000-0000-000043570000}"/>
    <cellStyle name="Input 7 21" xfId="22491" xr:uid="{00000000-0005-0000-0000-000044570000}"/>
    <cellStyle name="Input 7 21 2" xfId="22492" xr:uid="{00000000-0005-0000-0000-000045570000}"/>
    <cellStyle name="Input 7 21 3" xfId="22493" xr:uid="{00000000-0005-0000-0000-000046570000}"/>
    <cellStyle name="Input 7 21 4" xfId="22494" xr:uid="{00000000-0005-0000-0000-000047570000}"/>
    <cellStyle name="Input 7 22" xfId="22495" xr:uid="{00000000-0005-0000-0000-000048570000}"/>
    <cellStyle name="Input 7 22 2" xfId="22496" xr:uid="{00000000-0005-0000-0000-000049570000}"/>
    <cellStyle name="Input 7 22 3" xfId="22497" xr:uid="{00000000-0005-0000-0000-00004A570000}"/>
    <cellStyle name="Input 7 22 4" xfId="22498" xr:uid="{00000000-0005-0000-0000-00004B570000}"/>
    <cellStyle name="Input 7 23" xfId="22499" xr:uid="{00000000-0005-0000-0000-00004C570000}"/>
    <cellStyle name="Input 7 23 2" xfId="22500" xr:uid="{00000000-0005-0000-0000-00004D570000}"/>
    <cellStyle name="Input 7 23 3" xfId="22501" xr:uid="{00000000-0005-0000-0000-00004E570000}"/>
    <cellStyle name="Input 7 23 4" xfId="22502" xr:uid="{00000000-0005-0000-0000-00004F570000}"/>
    <cellStyle name="Input 7 24" xfId="22503" xr:uid="{00000000-0005-0000-0000-000050570000}"/>
    <cellStyle name="Input 7 24 2" xfId="22504" xr:uid="{00000000-0005-0000-0000-000051570000}"/>
    <cellStyle name="Input 7 24 3" xfId="22505" xr:uid="{00000000-0005-0000-0000-000052570000}"/>
    <cellStyle name="Input 7 24 4" xfId="22506" xr:uid="{00000000-0005-0000-0000-000053570000}"/>
    <cellStyle name="Input 7 25" xfId="22507" xr:uid="{00000000-0005-0000-0000-000054570000}"/>
    <cellStyle name="Input 7 25 2" xfId="22508" xr:uid="{00000000-0005-0000-0000-000055570000}"/>
    <cellStyle name="Input 7 25 3" xfId="22509" xr:uid="{00000000-0005-0000-0000-000056570000}"/>
    <cellStyle name="Input 7 25 4" xfId="22510" xr:uid="{00000000-0005-0000-0000-000057570000}"/>
    <cellStyle name="Input 7 26" xfId="22511" xr:uid="{00000000-0005-0000-0000-000058570000}"/>
    <cellStyle name="Input 7 26 2" xfId="22512" xr:uid="{00000000-0005-0000-0000-000059570000}"/>
    <cellStyle name="Input 7 26 3" xfId="22513" xr:uid="{00000000-0005-0000-0000-00005A570000}"/>
    <cellStyle name="Input 7 26 4" xfId="22514" xr:uid="{00000000-0005-0000-0000-00005B570000}"/>
    <cellStyle name="Input 7 27" xfId="22515" xr:uid="{00000000-0005-0000-0000-00005C570000}"/>
    <cellStyle name="Input 7 27 2" xfId="22516" xr:uid="{00000000-0005-0000-0000-00005D570000}"/>
    <cellStyle name="Input 7 27 3" xfId="22517" xr:uid="{00000000-0005-0000-0000-00005E570000}"/>
    <cellStyle name="Input 7 27 4" xfId="22518" xr:uid="{00000000-0005-0000-0000-00005F570000}"/>
    <cellStyle name="Input 7 28" xfId="22519" xr:uid="{00000000-0005-0000-0000-000060570000}"/>
    <cellStyle name="Input 7 28 2" xfId="22520" xr:uid="{00000000-0005-0000-0000-000061570000}"/>
    <cellStyle name="Input 7 28 3" xfId="22521" xr:uid="{00000000-0005-0000-0000-000062570000}"/>
    <cellStyle name="Input 7 28 4" xfId="22522" xr:uid="{00000000-0005-0000-0000-000063570000}"/>
    <cellStyle name="Input 7 29" xfId="22523" xr:uid="{00000000-0005-0000-0000-000064570000}"/>
    <cellStyle name="Input 7 29 2" xfId="22524" xr:uid="{00000000-0005-0000-0000-000065570000}"/>
    <cellStyle name="Input 7 29 3" xfId="22525" xr:uid="{00000000-0005-0000-0000-000066570000}"/>
    <cellStyle name="Input 7 29 4" xfId="22526" xr:uid="{00000000-0005-0000-0000-000067570000}"/>
    <cellStyle name="Input 7 3" xfId="22527" xr:uid="{00000000-0005-0000-0000-000068570000}"/>
    <cellStyle name="Input 7 3 10" xfId="22528" xr:uid="{00000000-0005-0000-0000-000069570000}"/>
    <cellStyle name="Input 7 3 10 2" xfId="22529" xr:uid="{00000000-0005-0000-0000-00006A570000}"/>
    <cellStyle name="Input 7 3 10 3" xfId="22530" xr:uid="{00000000-0005-0000-0000-00006B570000}"/>
    <cellStyle name="Input 7 3 10 4" xfId="22531" xr:uid="{00000000-0005-0000-0000-00006C570000}"/>
    <cellStyle name="Input 7 3 11" xfId="22532" xr:uid="{00000000-0005-0000-0000-00006D570000}"/>
    <cellStyle name="Input 7 3 11 2" xfId="22533" xr:uid="{00000000-0005-0000-0000-00006E570000}"/>
    <cellStyle name="Input 7 3 11 3" xfId="22534" xr:uid="{00000000-0005-0000-0000-00006F570000}"/>
    <cellStyle name="Input 7 3 11 4" xfId="22535" xr:uid="{00000000-0005-0000-0000-000070570000}"/>
    <cellStyle name="Input 7 3 12" xfId="22536" xr:uid="{00000000-0005-0000-0000-000071570000}"/>
    <cellStyle name="Input 7 3 12 2" xfId="22537" xr:uid="{00000000-0005-0000-0000-000072570000}"/>
    <cellStyle name="Input 7 3 12 3" xfId="22538" xr:uid="{00000000-0005-0000-0000-000073570000}"/>
    <cellStyle name="Input 7 3 12 4" xfId="22539" xr:uid="{00000000-0005-0000-0000-000074570000}"/>
    <cellStyle name="Input 7 3 13" xfId="22540" xr:uid="{00000000-0005-0000-0000-000075570000}"/>
    <cellStyle name="Input 7 3 13 2" xfId="22541" xr:uid="{00000000-0005-0000-0000-000076570000}"/>
    <cellStyle name="Input 7 3 13 3" xfId="22542" xr:uid="{00000000-0005-0000-0000-000077570000}"/>
    <cellStyle name="Input 7 3 13 4" xfId="22543" xr:uid="{00000000-0005-0000-0000-000078570000}"/>
    <cellStyle name="Input 7 3 14" xfId="22544" xr:uid="{00000000-0005-0000-0000-000079570000}"/>
    <cellStyle name="Input 7 3 14 2" xfId="22545" xr:uid="{00000000-0005-0000-0000-00007A570000}"/>
    <cellStyle name="Input 7 3 14 3" xfId="22546" xr:uid="{00000000-0005-0000-0000-00007B570000}"/>
    <cellStyle name="Input 7 3 14 4" xfId="22547" xr:uid="{00000000-0005-0000-0000-00007C570000}"/>
    <cellStyle name="Input 7 3 15" xfId="22548" xr:uid="{00000000-0005-0000-0000-00007D570000}"/>
    <cellStyle name="Input 7 3 15 2" xfId="22549" xr:uid="{00000000-0005-0000-0000-00007E570000}"/>
    <cellStyle name="Input 7 3 15 3" xfId="22550" xr:uid="{00000000-0005-0000-0000-00007F570000}"/>
    <cellStyle name="Input 7 3 15 4" xfId="22551" xr:uid="{00000000-0005-0000-0000-000080570000}"/>
    <cellStyle name="Input 7 3 16" xfId="22552" xr:uid="{00000000-0005-0000-0000-000081570000}"/>
    <cellStyle name="Input 7 3 16 2" xfId="22553" xr:uid="{00000000-0005-0000-0000-000082570000}"/>
    <cellStyle name="Input 7 3 16 3" xfId="22554" xr:uid="{00000000-0005-0000-0000-000083570000}"/>
    <cellStyle name="Input 7 3 16 4" xfId="22555" xr:uid="{00000000-0005-0000-0000-000084570000}"/>
    <cellStyle name="Input 7 3 17" xfId="22556" xr:uid="{00000000-0005-0000-0000-000085570000}"/>
    <cellStyle name="Input 7 3 17 2" xfId="22557" xr:uid="{00000000-0005-0000-0000-000086570000}"/>
    <cellStyle name="Input 7 3 17 3" xfId="22558" xr:uid="{00000000-0005-0000-0000-000087570000}"/>
    <cellStyle name="Input 7 3 17 4" xfId="22559" xr:uid="{00000000-0005-0000-0000-000088570000}"/>
    <cellStyle name="Input 7 3 18" xfId="22560" xr:uid="{00000000-0005-0000-0000-000089570000}"/>
    <cellStyle name="Input 7 3 18 2" xfId="22561" xr:uid="{00000000-0005-0000-0000-00008A570000}"/>
    <cellStyle name="Input 7 3 18 3" xfId="22562" xr:uid="{00000000-0005-0000-0000-00008B570000}"/>
    <cellStyle name="Input 7 3 18 4" xfId="22563" xr:uid="{00000000-0005-0000-0000-00008C570000}"/>
    <cellStyle name="Input 7 3 19" xfId="22564" xr:uid="{00000000-0005-0000-0000-00008D570000}"/>
    <cellStyle name="Input 7 3 19 2" xfId="22565" xr:uid="{00000000-0005-0000-0000-00008E570000}"/>
    <cellStyle name="Input 7 3 19 3" xfId="22566" xr:uid="{00000000-0005-0000-0000-00008F570000}"/>
    <cellStyle name="Input 7 3 19 4" xfId="22567" xr:uid="{00000000-0005-0000-0000-000090570000}"/>
    <cellStyle name="Input 7 3 2" xfId="22568" xr:uid="{00000000-0005-0000-0000-000091570000}"/>
    <cellStyle name="Input 7 3 2 2" xfId="22569" xr:uid="{00000000-0005-0000-0000-000092570000}"/>
    <cellStyle name="Input 7 3 2 3" xfId="22570" xr:uid="{00000000-0005-0000-0000-000093570000}"/>
    <cellStyle name="Input 7 3 2 4" xfId="22571" xr:uid="{00000000-0005-0000-0000-000094570000}"/>
    <cellStyle name="Input 7 3 20" xfId="22572" xr:uid="{00000000-0005-0000-0000-000095570000}"/>
    <cellStyle name="Input 7 3 20 2" xfId="22573" xr:uid="{00000000-0005-0000-0000-000096570000}"/>
    <cellStyle name="Input 7 3 20 3" xfId="22574" xr:uid="{00000000-0005-0000-0000-000097570000}"/>
    <cellStyle name="Input 7 3 20 4" xfId="22575" xr:uid="{00000000-0005-0000-0000-000098570000}"/>
    <cellStyle name="Input 7 3 21" xfId="22576" xr:uid="{00000000-0005-0000-0000-000099570000}"/>
    <cellStyle name="Input 7 3 22" xfId="22577" xr:uid="{00000000-0005-0000-0000-00009A570000}"/>
    <cellStyle name="Input 7 3 3" xfId="22578" xr:uid="{00000000-0005-0000-0000-00009B570000}"/>
    <cellStyle name="Input 7 3 3 2" xfId="22579" xr:uid="{00000000-0005-0000-0000-00009C570000}"/>
    <cellStyle name="Input 7 3 3 3" xfId="22580" xr:uid="{00000000-0005-0000-0000-00009D570000}"/>
    <cellStyle name="Input 7 3 3 4" xfId="22581" xr:uid="{00000000-0005-0000-0000-00009E570000}"/>
    <cellStyle name="Input 7 3 4" xfId="22582" xr:uid="{00000000-0005-0000-0000-00009F570000}"/>
    <cellStyle name="Input 7 3 4 2" xfId="22583" xr:uid="{00000000-0005-0000-0000-0000A0570000}"/>
    <cellStyle name="Input 7 3 4 3" xfId="22584" xr:uid="{00000000-0005-0000-0000-0000A1570000}"/>
    <cellStyle name="Input 7 3 4 4" xfId="22585" xr:uid="{00000000-0005-0000-0000-0000A2570000}"/>
    <cellStyle name="Input 7 3 5" xfId="22586" xr:uid="{00000000-0005-0000-0000-0000A3570000}"/>
    <cellStyle name="Input 7 3 5 2" xfId="22587" xr:uid="{00000000-0005-0000-0000-0000A4570000}"/>
    <cellStyle name="Input 7 3 5 3" xfId="22588" xr:uid="{00000000-0005-0000-0000-0000A5570000}"/>
    <cellStyle name="Input 7 3 5 4" xfId="22589" xr:uid="{00000000-0005-0000-0000-0000A6570000}"/>
    <cellStyle name="Input 7 3 6" xfId="22590" xr:uid="{00000000-0005-0000-0000-0000A7570000}"/>
    <cellStyle name="Input 7 3 6 2" xfId="22591" xr:uid="{00000000-0005-0000-0000-0000A8570000}"/>
    <cellStyle name="Input 7 3 6 3" xfId="22592" xr:uid="{00000000-0005-0000-0000-0000A9570000}"/>
    <cellStyle name="Input 7 3 6 4" xfId="22593" xr:uid="{00000000-0005-0000-0000-0000AA570000}"/>
    <cellStyle name="Input 7 3 7" xfId="22594" xr:uid="{00000000-0005-0000-0000-0000AB570000}"/>
    <cellStyle name="Input 7 3 7 2" xfId="22595" xr:uid="{00000000-0005-0000-0000-0000AC570000}"/>
    <cellStyle name="Input 7 3 7 3" xfId="22596" xr:uid="{00000000-0005-0000-0000-0000AD570000}"/>
    <cellStyle name="Input 7 3 7 4" xfId="22597" xr:uid="{00000000-0005-0000-0000-0000AE570000}"/>
    <cellStyle name="Input 7 3 8" xfId="22598" xr:uid="{00000000-0005-0000-0000-0000AF570000}"/>
    <cellStyle name="Input 7 3 8 2" xfId="22599" xr:uid="{00000000-0005-0000-0000-0000B0570000}"/>
    <cellStyle name="Input 7 3 8 3" xfId="22600" xr:uid="{00000000-0005-0000-0000-0000B1570000}"/>
    <cellStyle name="Input 7 3 8 4" xfId="22601" xr:uid="{00000000-0005-0000-0000-0000B2570000}"/>
    <cellStyle name="Input 7 3 9" xfId="22602" xr:uid="{00000000-0005-0000-0000-0000B3570000}"/>
    <cellStyle name="Input 7 3 9 2" xfId="22603" xr:uid="{00000000-0005-0000-0000-0000B4570000}"/>
    <cellStyle name="Input 7 3 9 3" xfId="22604" xr:uid="{00000000-0005-0000-0000-0000B5570000}"/>
    <cellStyle name="Input 7 3 9 4" xfId="22605" xr:uid="{00000000-0005-0000-0000-0000B6570000}"/>
    <cellStyle name="Input 7 30" xfId="22606" xr:uid="{00000000-0005-0000-0000-0000B7570000}"/>
    <cellStyle name="Input 7 30 2" xfId="22607" xr:uid="{00000000-0005-0000-0000-0000B8570000}"/>
    <cellStyle name="Input 7 30 3" xfId="22608" xr:uid="{00000000-0005-0000-0000-0000B9570000}"/>
    <cellStyle name="Input 7 30 4" xfId="22609" xr:uid="{00000000-0005-0000-0000-0000BA570000}"/>
    <cellStyle name="Input 7 31" xfId="22610" xr:uid="{00000000-0005-0000-0000-0000BB570000}"/>
    <cellStyle name="Input 7 32" xfId="22611" xr:uid="{00000000-0005-0000-0000-0000BC570000}"/>
    <cellStyle name="Input 7 33" xfId="22612" xr:uid="{00000000-0005-0000-0000-0000BD570000}"/>
    <cellStyle name="Input 7 4" xfId="22613" xr:uid="{00000000-0005-0000-0000-0000BE570000}"/>
    <cellStyle name="Input 7 4 10" xfId="22614" xr:uid="{00000000-0005-0000-0000-0000BF570000}"/>
    <cellStyle name="Input 7 4 10 2" xfId="22615" xr:uid="{00000000-0005-0000-0000-0000C0570000}"/>
    <cellStyle name="Input 7 4 10 3" xfId="22616" xr:uid="{00000000-0005-0000-0000-0000C1570000}"/>
    <cellStyle name="Input 7 4 10 4" xfId="22617" xr:uid="{00000000-0005-0000-0000-0000C2570000}"/>
    <cellStyle name="Input 7 4 11" xfId="22618" xr:uid="{00000000-0005-0000-0000-0000C3570000}"/>
    <cellStyle name="Input 7 4 11 2" xfId="22619" xr:uid="{00000000-0005-0000-0000-0000C4570000}"/>
    <cellStyle name="Input 7 4 11 3" xfId="22620" xr:uid="{00000000-0005-0000-0000-0000C5570000}"/>
    <cellStyle name="Input 7 4 11 4" xfId="22621" xr:uid="{00000000-0005-0000-0000-0000C6570000}"/>
    <cellStyle name="Input 7 4 12" xfId="22622" xr:uid="{00000000-0005-0000-0000-0000C7570000}"/>
    <cellStyle name="Input 7 4 12 2" xfId="22623" xr:uid="{00000000-0005-0000-0000-0000C8570000}"/>
    <cellStyle name="Input 7 4 12 3" xfId="22624" xr:uid="{00000000-0005-0000-0000-0000C9570000}"/>
    <cellStyle name="Input 7 4 12 4" xfId="22625" xr:uid="{00000000-0005-0000-0000-0000CA570000}"/>
    <cellStyle name="Input 7 4 13" xfId="22626" xr:uid="{00000000-0005-0000-0000-0000CB570000}"/>
    <cellStyle name="Input 7 4 13 2" xfId="22627" xr:uid="{00000000-0005-0000-0000-0000CC570000}"/>
    <cellStyle name="Input 7 4 13 3" xfId="22628" xr:uid="{00000000-0005-0000-0000-0000CD570000}"/>
    <cellStyle name="Input 7 4 13 4" xfId="22629" xr:uid="{00000000-0005-0000-0000-0000CE570000}"/>
    <cellStyle name="Input 7 4 14" xfId="22630" xr:uid="{00000000-0005-0000-0000-0000CF570000}"/>
    <cellStyle name="Input 7 4 14 2" xfId="22631" xr:uid="{00000000-0005-0000-0000-0000D0570000}"/>
    <cellStyle name="Input 7 4 14 3" xfId="22632" xr:uid="{00000000-0005-0000-0000-0000D1570000}"/>
    <cellStyle name="Input 7 4 14 4" xfId="22633" xr:uid="{00000000-0005-0000-0000-0000D2570000}"/>
    <cellStyle name="Input 7 4 15" xfId="22634" xr:uid="{00000000-0005-0000-0000-0000D3570000}"/>
    <cellStyle name="Input 7 4 15 2" xfId="22635" xr:uid="{00000000-0005-0000-0000-0000D4570000}"/>
    <cellStyle name="Input 7 4 15 3" xfId="22636" xr:uid="{00000000-0005-0000-0000-0000D5570000}"/>
    <cellStyle name="Input 7 4 15 4" xfId="22637" xr:uid="{00000000-0005-0000-0000-0000D6570000}"/>
    <cellStyle name="Input 7 4 16" xfId="22638" xr:uid="{00000000-0005-0000-0000-0000D7570000}"/>
    <cellStyle name="Input 7 4 16 2" xfId="22639" xr:uid="{00000000-0005-0000-0000-0000D8570000}"/>
    <cellStyle name="Input 7 4 16 3" xfId="22640" xr:uid="{00000000-0005-0000-0000-0000D9570000}"/>
    <cellStyle name="Input 7 4 16 4" xfId="22641" xr:uid="{00000000-0005-0000-0000-0000DA570000}"/>
    <cellStyle name="Input 7 4 17" xfId="22642" xr:uid="{00000000-0005-0000-0000-0000DB570000}"/>
    <cellStyle name="Input 7 4 17 2" xfId="22643" xr:uid="{00000000-0005-0000-0000-0000DC570000}"/>
    <cellStyle name="Input 7 4 17 3" xfId="22644" xr:uid="{00000000-0005-0000-0000-0000DD570000}"/>
    <cellStyle name="Input 7 4 17 4" xfId="22645" xr:uid="{00000000-0005-0000-0000-0000DE570000}"/>
    <cellStyle name="Input 7 4 18" xfId="22646" xr:uid="{00000000-0005-0000-0000-0000DF570000}"/>
    <cellStyle name="Input 7 4 18 2" xfId="22647" xr:uid="{00000000-0005-0000-0000-0000E0570000}"/>
    <cellStyle name="Input 7 4 18 3" xfId="22648" xr:uid="{00000000-0005-0000-0000-0000E1570000}"/>
    <cellStyle name="Input 7 4 18 4" xfId="22649" xr:uid="{00000000-0005-0000-0000-0000E2570000}"/>
    <cellStyle name="Input 7 4 19" xfId="22650" xr:uid="{00000000-0005-0000-0000-0000E3570000}"/>
    <cellStyle name="Input 7 4 19 2" xfId="22651" xr:uid="{00000000-0005-0000-0000-0000E4570000}"/>
    <cellStyle name="Input 7 4 19 3" xfId="22652" xr:uid="{00000000-0005-0000-0000-0000E5570000}"/>
    <cellStyle name="Input 7 4 19 4" xfId="22653" xr:uid="{00000000-0005-0000-0000-0000E6570000}"/>
    <cellStyle name="Input 7 4 2" xfId="22654" xr:uid="{00000000-0005-0000-0000-0000E7570000}"/>
    <cellStyle name="Input 7 4 2 2" xfId="22655" xr:uid="{00000000-0005-0000-0000-0000E8570000}"/>
    <cellStyle name="Input 7 4 2 3" xfId="22656" xr:uid="{00000000-0005-0000-0000-0000E9570000}"/>
    <cellStyle name="Input 7 4 2 4" xfId="22657" xr:uid="{00000000-0005-0000-0000-0000EA570000}"/>
    <cellStyle name="Input 7 4 20" xfId="22658" xr:uid="{00000000-0005-0000-0000-0000EB570000}"/>
    <cellStyle name="Input 7 4 20 2" xfId="22659" xr:uid="{00000000-0005-0000-0000-0000EC570000}"/>
    <cellStyle name="Input 7 4 20 3" xfId="22660" xr:uid="{00000000-0005-0000-0000-0000ED570000}"/>
    <cellStyle name="Input 7 4 20 4" xfId="22661" xr:uid="{00000000-0005-0000-0000-0000EE570000}"/>
    <cellStyle name="Input 7 4 21" xfId="22662" xr:uid="{00000000-0005-0000-0000-0000EF570000}"/>
    <cellStyle name="Input 7 4 22" xfId="22663" xr:uid="{00000000-0005-0000-0000-0000F0570000}"/>
    <cellStyle name="Input 7 4 3" xfId="22664" xr:uid="{00000000-0005-0000-0000-0000F1570000}"/>
    <cellStyle name="Input 7 4 3 2" xfId="22665" xr:uid="{00000000-0005-0000-0000-0000F2570000}"/>
    <cellStyle name="Input 7 4 3 3" xfId="22666" xr:uid="{00000000-0005-0000-0000-0000F3570000}"/>
    <cellStyle name="Input 7 4 3 4" xfId="22667" xr:uid="{00000000-0005-0000-0000-0000F4570000}"/>
    <cellStyle name="Input 7 4 4" xfId="22668" xr:uid="{00000000-0005-0000-0000-0000F5570000}"/>
    <cellStyle name="Input 7 4 4 2" xfId="22669" xr:uid="{00000000-0005-0000-0000-0000F6570000}"/>
    <cellStyle name="Input 7 4 4 3" xfId="22670" xr:uid="{00000000-0005-0000-0000-0000F7570000}"/>
    <cellStyle name="Input 7 4 4 4" xfId="22671" xr:uid="{00000000-0005-0000-0000-0000F8570000}"/>
    <cellStyle name="Input 7 4 5" xfId="22672" xr:uid="{00000000-0005-0000-0000-0000F9570000}"/>
    <cellStyle name="Input 7 4 5 2" xfId="22673" xr:uid="{00000000-0005-0000-0000-0000FA570000}"/>
    <cellStyle name="Input 7 4 5 3" xfId="22674" xr:uid="{00000000-0005-0000-0000-0000FB570000}"/>
    <cellStyle name="Input 7 4 5 4" xfId="22675" xr:uid="{00000000-0005-0000-0000-0000FC570000}"/>
    <cellStyle name="Input 7 4 6" xfId="22676" xr:uid="{00000000-0005-0000-0000-0000FD570000}"/>
    <cellStyle name="Input 7 4 6 2" xfId="22677" xr:uid="{00000000-0005-0000-0000-0000FE570000}"/>
    <cellStyle name="Input 7 4 6 3" xfId="22678" xr:uid="{00000000-0005-0000-0000-0000FF570000}"/>
    <cellStyle name="Input 7 4 6 4" xfId="22679" xr:uid="{00000000-0005-0000-0000-000000580000}"/>
    <cellStyle name="Input 7 4 7" xfId="22680" xr:uid="{00000000-0005-0000-0000-000001580000}"/>
    <cellStyle name="Input 7 4 7 2" xfId="22681" xr:uid="{00000000-0005-0000-0000-000002580000}"/>
    <cellStyle name="Input 7 4 7 3" xfId="22682" xr:uid="{00000000-0005-0000-0000-000003580000}"/>
    <cellStyle name="Input 7 4 7 4" xfId="22683" xr:uid="{00000000-0005-0000-0000-000004580000}"/>
    <cellStyle name="Input 7 4 8" xfId="22684" xr:uid="{00000000-0005-0000-0000-000005580000}"/>
    <cellStyle name="Input 7 4 8 2" xfId="22685" xr:uid="{00000000-0005-0000-0000-000006580000}"/>
    <cellStyle name="Input 7 4 8 3" xfId="22686" xr:uid="{00000000-0005-0000-0000-000007580000}"/>
    <cellStyle name="Input 7 4 8 4" xfId="22687" xr:uid="{00000000-0005-0000-0000-000008580000}"/>
    <cellStyle name="Input 7 4 9" xfId="22688" xr:uid="{00000000-0005-0000-0000-000009580000}"/>
    <cellStyle name="Input 7 4 9 2" xfId="22689" xr:uid="{00000000-0005-0000-0000-00000A580000}"/>
    <cellStyle name="Input 7 4 9 3" xfId="22690" xr:uid="{00000000-0005-0000-0000-00000B580000}"/>
    <cellStyle name="Input 7 4 9 4" xfId="22691" xr:uid="{00000000-0005-0000-0000-00000C580000}"/>
    <cellStyle name="Input 7 5" xfId="22692" xr:uid="{00000000-0005-0000-0000-00000D580000}"/>
    <cellStyle name="Input 7 5 10" xfId="22693" xr:uid="{00000000-0005-0000-0000-00000E580000}"/>
    <cellStyle name="Input 7 5 10 2" xfId="22694" xr:uid="{00000000-0005-0000-0000-00000F580000}"/>
    <cellStyle name="Input 7 5 10 3" xfId="22695" xr:uid="{00000000-0005-0000-0000-000010580000}"/>
    <cellStyle name="Input 7 5 10 4" xfId="22696" xr:uid="{00000000-0005-0000-0000-000011580000}"/>
    <cellStyle name="Input 7 5 11" xfId="22697" xr:uid="{00000000-0005-0000-0000-000012580000}"/>
    <cellStyle name="Input 7 5 11 2" xfId="22698" xr:uid="{00000000-0005-0000-0000-000013580000}"/>
    <cellStyle name="Input 7 5 11 3" xfId="22699" xr:uid="{00000000-0005-0000-0000-000014580000}"/>
    <cellStyle name="Input 7 5 11 4" xfId="22700" xr:uid="{00000000-0005-0000-0000-000015580000}"/>
    <cellStyle name="Input 7 5 12" xfId="22701" xr:uid="{00000000-0005-0000-0000-000016580000}"/>
    <cellStyle name="Input 7 5 12 2" xfId="22702" xr:uid="{00000000-0005-0000-0000-000017580000}"/>
    <cellStyle name="Input 7 5 12 3" xfId="22703" xr:uid="{00000000-0005-0000-0000-000018580000}"/>
    <cellStyle name="Input 7 5 12 4" xfId="22704" xr:uid="{00000000-0005-0000-0000-000019580000}"/>
    <cellStyle name="Input 7 5 13" xfId="22705" xr:uid="{00000000-0005-0000-0000-00001A580000}"/>
    <cellStyle name="Input 7 5 13 2" xfId="22706" xr:uid="{00000000-0005-0000-0000-00001B580000}"/>
    <cellStyle name="Input 7 5 13 3" xfId="22707" xr:uid="{00000000-0005-0000-0000-00001C580000}"/>
    <cellStyle name="Input 7 5 13 4" xfId="22708" xr:uid="{00000000-0005-0000-0000-00001D580000}"/>
    <cellStyle name="Input 7 5 14" xfId="22709" xr:uid="{00000000-0005-0000-0000-00001E580000}"/>
    <cellStyle name="Input 7 5 14 2" xfId="22710" xr:uid="{00000000-0005-0000-0000-00001F580000}"/>
    <cellStyle name="Input 7 5 14 3" xfId="22711" xr:uid="{00000000-0005-0000-0000-000020580000}"/>
    <cellStyle name="Input 7 5 14 4" xfId="22712" xr:uid="{00000000-0005-0000-0000-000021580000}"/>
    <cellStyle name="Input 7 5 15" xfId="22713" xr:uid="{00000000-0005-0000-0000-000022580000}"/>
    <cellStyle name="Input 7 5 15 2" xfId="22714" xr:uid="{00000000-0005-0000-0000-000023580000}"/>
    <cellStyle name="Input 7 5 15 3" xfId="22715" xr:uid="{00000000-0005-0000-0000-000024580000}"/>
    <cellStyle name="Input 7 5 15 4" xfId="22716" xr:uid="{00000000-0005-0000-0000-000025580000}"/>
    <cellStyle name="Input 7 5 16" xfId="22717" xr:uid="{00000000-0005-0000-0000-000026580000}"/>
    <cellStyle name="Input 7 5 16 2" xfId="22718" xr:uid="{00000000-0005-0000-0000-000027580000}"/>
    <cellStyle name="Input 7 5 16 3" xfId="22719" xr:uid="{00000000-0005-0000-0000-000028580000}"/>
    <cellStyle name="Input 7 5 16 4" xfId="22720" xr:uid="{00000000-0005-0000-0000-000029580000}"/>
    <cellStyle name="Input 7 5 17" xfId="22721" xr:uid="{00000000-0005-0000-0000-00002A580000}"/>
    <cellStyle name="Input 7 5 17 2" xfId="22722" xr:uid="{00000000-0005-0000-0000-00002B580000}"/>
    <cellStyle name="Input 7 5 17 3" xfId="22723" xr:uid="{00000000-0005-0000-0000-00002C580000}"/>
    <cellStyle name="Input 7 5 17 4" xfId="22724" xr:uid="{00000000-0005-0000-0000-00002D580000}"/>
    <cellStyle name="Input 7 5 18" xfId="22725" xr:uid="{00000000-0005-0000-0000-00002E580000}"/>
    <cellStyle name="Input 7 5 18 2" xfId="22726" xr:uid="{00000000-0005-0000-0000-00002F580000}"/>
    <cellStyle name="Input 7 5 18 3" xfId="22727" xr:uid="{00000000-0005-0000-0000-000030580000}"/>
    <cellStyle name="Input 7 5 18 4" xfId="22728" xr:uid="{00000000-0005-0000-0000-000031580000}"/>
    <cellStyle name="Input 7 5 19" xfId="22729" xr:uid="{00000000-0005-0000-0000-000032580000}"/>
    <cellStyle name="Input 7 5 19 2" xfId="22730" xr:uid="{00000000-0005-0000-0000-000033580000}"/>
    <cellStyle name="Input 7 5 19 3" xfId="22731" xr:uid="{00000000-0005-0000-0000-000034580000}"/>
    <cellStyle name="Input 7 5 19 4" xfId="22732" xr:uid="{00000000-0005-0000-0000-000035580000}"/>
    <cellStyle name="Input 7 5 2" xfId="22733" xr:uid="{00000000-0005-0000-0000-000036580000}"/>
    <cellStyle name="Input 7 5 2 2" xfId="22734" xr:uid="{00000000-0005-0000-0000-000037580000}"/>
    <cellStyle name="Input 7 5 2 3" xfId="22735" xr:uid="{00000000-0005-0000-0000-000038580000}"/>
    <cellStyle name="Input 7 5 2 4" xfId="22736" xr:uid="{00000000-0005-0000-0000-000039580000}"/>
    <cellStyle name="Input 7 5 20" xfId="22737" xr:uid="{00000000-0005-0000-0000-00003A580000}"/>
    <cellStyle name="Input 7 5 20 2" xfId="22738" xr:uid="{00000000-0005-0000-0000-00003B580000}"/>
    <cellStyle name="Input 7 5 20 3" xfId="22739" xr:uid="{00000000-0005-0000-0000-00003C580000}"/>
    <cellStyle name="Input 7 5 20 4" xfId="22740" xr:uid="{00000000-0005-0000-0000-00003D580000}"/>
    <cellStyle name="Input 7 5 21" xfId="22741" xr:uid="{00000000-0005-0000-0000-00003E580000}"/>
    <cellStyle name="Input 7 5 22" xfId="22742" xr:uid="{00000000-0005-0000-0000-00003F580000}"/>
    <cellStyle name="Input 7 5 3" xfId="22743" xr:uid="{00000000-0005-0000-0000-000040580000}"/>
    <cellStyle name="Input 7 5 3 2" xfId="22744" xr:uid="{00000000-0005-0000-0000-000041580000}"/>
    <cellStyle name="Input 7 5 3 3" xfId="22745" xr:uid="{00000000-0005-0000-0000-000042580000}"/>
    <cellStyle name="Input 7 5 3 4" xfId="22746" xr:uid="{00000000-0005-0000-0000-000043580000}"/>
    <cellStyle name="Input 7 5 4" xfId="22747" xr:uid="{00000000-0005-0000-0000-000044580000}"/>
    <cellStyle name="Input 7 5 4 2" xfId="22748" xr:uid="{00000000-0005-0000-0000-000045580000}"/>
    <cellStyle name="Input 7 5 4 3" xfId="22749" xr:uid="{00000000-0005-0000-0000-000046580000}"/>
    <cellStyle name="Input 7 5 4 4" xfId="22750" xr:uid="{00000000-0005-0000-0000-000047580000}"/>
    <cellStyle name="Input 7 5 5" xfId="22751" xr:uid="{00000000-0005-0000-0000-000048580000}"/>
    <cellStyle name="Input 7 5 5 2" xfId="22752" xr:uid="{00000000-0005-0000-0000-000049580000}"/>
    <cellStyle name="Input 7 5 5 3" xfId="22753" xr:uid="{00000000-0005-0000-0000-00004A580000}"/>
    <cellStyle name="Input 7 5 5 4" xfId="22754" xr:uid="{00000000-0005-0000-0000-00004B580000}"/>
    <cellStyle name="Input 7 5 6" xfId="22755" xr:uid="{00000000-0005-0000-0000-00004C580000}"/>
    <cellStyle name="Input 7 5 6 2" xfId="22756" xr:uid="{00000000-0005-0000-0000-00004D580000}"/>
    <cellStyle name="Input 7 5 6 3" xfId="22757" xr:uid="{00000000-0005-0000-0000-00004E580000}"/>
    <cellStyle name="Input 7 5 6 4" xfId="22758" xr:uid="{00000000-0005-0000-0000-00004F580000}"/>
    <cellStyle name="Input 7 5 7" xfId="22759" xr:uid="{00000000-0005-0000-0000-000050580000}"/>
    <cellStyle name="Input 7 5 7 2" xfId="22760" xr:uid="{00000000-0005-0000-0000-000051580000}"/>
    <cellStyle name="Input 7 5 7 3" xfId="22761" xr:uid="{00000000-0005-0000-0000-000052580000}"/>
    <cellStyle name="Input 7 5 7 4" xfId="22762" xr:uid="{00000000-0005-0000-0000-000053580000}"/>
    <cellStyle name="Input 7 5 8" xfId="22763" xr:uid="{00000000-0005-0000-0000-000054580000}"/>
    <cellStyle name="Input 7 5 8 2" xfId="22764" xr:uid="{00000000-0005-0000-0000-000055580000}"/>
    <cellStyle name="Input 7 5 8 3" xfId="22765" xr:uid="{00000000-0005-0000-0000-000056580000}"/>
    <cellStyle name="Input 7 5 8 4" xfId="22766" xr:uid="{00000000-0005-0000-0000-000057580000}"/>
    <cellStyle name="Input 7 5 9" xfId="22767" xr:uid="{00000000-0005-0000-0000-000058580000}"/>
    <cellStyle name="Input 7 5 9 2" xfId="22768" xr:uid="{00000000-0005-0000-0000-000059580000}"/>
    <cellStyle name="Input 7 5 9 3" xfId="22769" xr:uid="{00000000-0005-0000-0000-00005A580000}"/>
    <cellStyle name="Input 7 5 9 4" xfId="22770" xr:uid="{00000000-0005-0000-0000-00005B580000}"/>
    <cellStyle name="Input 7 6" xfId="22771" xr:uid="{00000000-0005-0000-0000-00005C580000}"/>
    <cellStyle name="Input 7 6 10" xfId="22772" xr:uid="{00000000-0005-0000-0000-00005D580000}"/>
    <cellStyle name="Input 7 6 10 2" xfId="22773" xr:uid="{00000000-0005-0000-0000-00005E580000}"/>
    <cellStyle name="Input 7 6 10 3" xfId="22774" xr:uid="{00000000-0005-0000-0000-00005F580000}"/>
    <cellStyle name="Input 7 6 10 4" xfId="22775" xr:uid="{00000000-0005-0000-0000-000060580000}"/>
    <cellStyle name="Input 7 6 11" xfId="22776" xr:uid="{00000000-0005-0000-0000-000061580000}"/>
    <cellStyle name="Input 7 6 11 2" xfId="22777" xr:uid="{00000000-0005-0000-0000-000062580000}"/>
    <cellStyle name="Input 7 6 11 3" xfId="22778" xr:uid="{00000000-0005-0000-0000-000063580000}"/>
    <cellStyle name="Input 7 6 11 4" xfId="22779" xr:uid="{00000000-0005-0000-0000-000064580000}"/>
    <cellStyle name="Input 7 6 12" xfId="22780" xr:uid="{00000000-0005-0000-0000-000065580000}"/>
    <cellStyle name="Input 7 6 12 2" xfId="22781" xr:uid="{00000000-0005-0000-0000-000066580000}"/>
    <cellStyle name="Input 7 6 12 3" xfId="22782" xr:uid="{00000000-0005-0000-0000-000067580000}"/>
    <cellStyle name="Input 7 6 12 4" xfId="22783" xr:uid="{00000000-0005-0000-0000-000068580000}"/>
    <cellStyle name="Input 7 6 13" xfId="22784" xr:uid="{00000000-0005-0000-0000-000069580000}"/>
    <cellStyle name="Input 7 6 13 2" xfId="22785" xr:uid="{00000000-0005-0000-0000-00006A580000}"/>
    <cellStyle name="Input 7 6 13 3" xfId="22786" xr:uid="{00000000-0005-0000-0000-00006B580000}"/>
    <cellStyle name="Input 7 6 13 4" xfId="22787" xr:uid="{00000000-0005-0000-0000-00006C580000}"/>
    <cellStyle name="Input 7 6 14" xfId="22788" xr:uid="{00000000-0005-0000-0000-00006D580000}"/>
    <cellStyle name="Input 7 6 14 2" xfId="22789" xr:uid="{00000000-0005-0000-0000-00006E580000}"/>
    <cellStyle name="Input 7 6 14 3" xfId="22790" xr:uid="{00000000-0005-0000-0000-00006F580000}"/>
    <cellStyle name="Input 7 6 14 4" xfId="22791" xr:uid="{00000000-0005-0000-0000-000070580000}"/>
    <cellStyle name="Input 7 6 15" xfId="22792" xr:uid="{00000000-0005-0000-0000-000071580000}"/>
    <cellStyle name="Input 7 6 15 2" xfId="22793" xr:uid="{00000000-0005-0000-0000-000072580000}"/>
    <cellStyle name="Input 7 6 15 3" xfId="22794" xr:uid="{00000000-0005-0000-0000-000073580000}"/>
    <cellStyle name="Input 7 6 15 4" xfId="22795" xr:uid="{00000000-0005-0000-0000-000074580000}"/>
    <cellStyle name="Input 7 6 16" xfId="22796" xr:uid="{00000000-0005-0000-0000-000075580000}"/>
    <cellStyle name="Input 7 6 16 2" xfId="22797" xr:uid="{00000000-0005-0000-0000-000076580000}"/>
    <cellStyle name="Input 7 6 16 3" xfId="22798" xr:uid="{00000000-0005-0000-0000-000077580000}"/>
    <cellStyle name="Input 7 6 16 4" xfId="22799" xr:uid="{00000000-0005-0000-0000-000078580000}"/>
    <cellStyle name="Input 7 6 17" xfId="22800" xr:uid="{00000000-0005-0000-0000-000079580000}"/>
    <cellStyle name="Input 7 6 17 2" xfId="22801" xr:uid="{00000000-0005-0000-0000-00007A580000}"/>
    <cellStyle name="Input 7 6 17 3" xfId="22802" xr:uid="{00000000-0005-0000-0000-00007B580000}"/>
    <cellStyle name="Input 7 6 17 4" xfId="22803" xr:uid="{00000000-0005-0000-0000-00007C580000}"/>
    <cellStyle name="Input 7 6 18" xfId="22804" xr:uid="{00000000-0005-0000-0000-00007D580000}"/>
    <cellStyle name="Input 7 6 18 2" xfId="22805" xr:uid="{00000000-0005-0000-0000-00007E580000}"/>
    <cellStyle name="Input 7 6 18 3" xfId="22806" xr:uid="{00000000-0005-0000-0000-00007F580000}"/>
    <cellStyle name="Input 7 6 18 4" xfId="22807" xr:uid="{00000000-0005-0000-0000-000080580000}"/>
    <cellStyle name="Input 7 6 19" xfId="22808" xr:uid="{00000000-0005-0000-0000-000081580000}"/>
    <cellStyle name="Input 7 6 19 2" xfId="22809" xr:uid="{00000000-0005-0000-0000-000082580000}"/>
    <cellStyle name="Input 7 6 19 3" xfId="22810" xr:uid="{00000000-0005-0000-0000-000083580000}"/>
    <cellStyle name="Input 7 6 19 4" xfId="22811" xr:uid="{00000000-0005-0000-0000-000084580000}"/>
    <cellStyle name="Input 7 6 2" xfId="22812" xr:uid="{00000000-0005-0000-0000-000085580000}"/>
    <cellStyle name="Input 7 6 2 2" xfId="22813" xr:uid="{00000000-0005-0000-0000-000086580000}"/>
    <cellStyle name="Input 7 6 2 3" xfId="22814" xr:uid="{00000000-0005-0000-0000-000087580000}"/>
    <cellStyle name="Input 7 6 2 4" xfId="22815" xr:uid="{00000000-0005-0000-0000-000088580000}"/>
    <cellStyle name="Input 7 6 20" xfId="22816" xr:uid="{00000000-0005-0000-0000-000089580000}"/>
    <cellStyle name="Input 7 6 20 2" xfId="22817" xr:uid="{00000000-0005-0000-0000-00008A580000}"/>
    <cellStyle name="Input 7 6 20 3" xfId="22818" xr:uid="{00000000-0005-0000-0000-00008B580000}"/>
    <cellStyle name="Input 7 6 20 4" xfId="22819" xr:uid="{00000000-0005-0000-0000-00008C580000}"/>
    <cellStyle name="Input 7 6 21" xfId="22820" xr:uid="{00000000-0005-0000-0000-00008D580000}"/>
    <cellStyle name="Input 7 6 22" xfId="22821" xr:uid="{00000000-0005-0000-0000-00008E580000}"/>
    <cellStyle name="Input 7 6 3" xfId="22822" xr:uid="{00000000-0005-0000-0000-00008F580000}"/>
    <cellStyle name="Input 7 6 3 2" xfId="22823" xr:uid="{00000000-0005-0000-0000-000090580000}"/>
    <cellStyle name="Input 7 6 3 3" xfId="22824" xr:uid="{00000000-0005-0000-0000-000091580000}"/>
    <cellStyle name="Input 7 6 3 4" xfId="22825" xr:uid="{00000000-0005-0000-0000-000092580000}"/>
    <cellStyle name="Input 7 6 4" xfId="22826" xr:uid="{00000000-0005-0000-0000-000093580000}"/>
    <cellStyle name="Input 7 6 4 2" xfId="22827" xr:uid="{00000000-0005-0000-0000-000094580000}"/>
    <cellStyle name="Input 7 6 4 3" xfId="22828" xr:uid="{00000000-0005-0000-0000-000095580000}"/>
    <cellStyle name="Input 7 6 4 4" xfId="22829" xr:uid="{00000000-0005-0000-0000-000096580000}"/>
    <cellStyle name="Input 7 6 5" xfId="22830" xr:uid="{00000000-0005-0000-0000-000097580000}"/>
    <cellStyle name="Input 7 6 5 2" xfId="22831" xr:uid="{00000000-0005-0000-0000-000098580000}"/>
    <cellStyle name="Input 7 6 5 3" xfId="22832" xr:uid="{00000000-0005-0000-0000-000099580000}"/>
    <cellStyle name="Input 7 6 5 4" xfId="22833" xr:uid="{00000000-0005-0000-0000-00009A580000}"/>
    <cellStyle name="Input 7 6 6" xfId="22834" xr:uid="{00000000-0005-0000-0000-00009B580000}"/>
    <cellStyle name="Input 7 6 6 2" xfId="22835" xr:uid="{00000000-0005-0000-0000-00009C580000}"/>
    <cellStyle name="Input 7 6 6 3" xfId="22836" xr:uid="{00000000-0005-0000-0000-00009D580000}"/>
    <cellStyle name="Input 7 6 6 4" xfId="22837" xr:uid="{00000000-0005-0000-0000-00009E580000}"/>
    <cellStyle name="Input 7 6 7" xfId="22838" xr:uid="{00000000-0005-0000-0000-00009F580000}"/>
    <cellStyle name="Input 7 6 7 2" xfId="22839" xr:uid="{00000000-0005-0000-0000-0000A0580000}"/>
    <cellStyle name="Input 7 6 7 3" xfId="22840" xr:uid="{00000000-0005-0000-0000-0000A1580000}"/>
    <cellStyle name="Input 7 6 7 4" xfId="22841" xr:uid="{00000000-0005-0000-0000-0000A2580000}"/>
    <cellStyle name="Input 7 6 8" xfId="22842" xr:uid="{00000000-0005-0000-0000-0000A3580000}"/>
    <cellStyle name="Input 7 6 8 2" xfId="22843" xr:uid="{00000000-0005-0000-0000-0000A4580000}"/>
    <cellStyle name="Input 7 6 8 3" xfId="22844" xr:uid="{00000000-0005-0000-0000-0000A5580000}"/>
    <cellStyle name="Input 7 6 8 4" xfId="22845" xr:uid="{00000000-0005-0000-0000-0000A6580000}"/>
    <cellStyle name="Input 7 6 9" xfId="22846" xr:uid="{00000000-0005-0000-0000-0000A7580000}"/>
    <cellStyle name="Input 7 6 9 2" xfId="22847" xr:uid="{00000000-0005-0000-0000-0000A8580000}"/>
    <cellStyle name="Input 7 6 9 3" xfId="22848" xr:uid="{00000000-0005-0000-0000-0000A9580000}"/>
    <cellStyle name="Input 7 6 9 4" xfId="22849" xr:uid="{00000000-0005-0000-0000-0000AA580000}"/>
    <cellStyle name="Input 7 7" xfId="22850" xr:uid="{00000000-0005-0000-0000-0000AB580000}"/>
    <cellStyle name="Input 7 7 10" xfId="22851" xr:uid="{00000000-0005-0000-0000-0000AC580000}"/>
    <cellStyle name="Input 7 7 10 2" xfId="22852" xr:uid="{00000000-0005-0000-0000-0000AD580000}"/>
    <cellStyle name="Input 7 7 10 3" xfId="22853" xr:uid="{00000000-0005-0000-0000-0000AE580000}"/>
    <cellStyle name="Input 7 7 10 4" xfId="22854" xr:uid="{00000000-0005-0000-0000-0000AF580000}"/>
    <cellStyle name="Input 7 7 11" xfId="22855" xr:uid="{00000000-0005-0000-0000-0000B0580000}"/>
    <cellStyle name="Input 7 7 11 2" xfId="22856" xr:uid="{00000000-0005-0000-0000-0000B1580000}"/>
    <cellStyle name="Input 7 7 11 3" xfId="22857" xr:uid="{00000000-0005-0000-0000-0000B2580000}"/>
    <cellStyle name="Input 7 7 11 4" xfId="22858" xr:uid="{00000000-0005-0000-0000-0000B3580000}"/>
    <cellStyle name="Input 7 7 12" xfId="22859" xr:uid="{00000000-0005-0000-0000-0000B4580000}"/>
    <cellStyle name="Input 7 7 12 2" xfId="22860" xr:uid="{00000000-0005-0000-0000-0000B5580000}"/>
    <cellStyle name="Input 7 7 12 3" xfId="22861" xr:uid="{00000000-0005-0000-0000-0000B6580000}"/>
    <cellStyle name="Input 7 7 12 4" xfId="22862" xr:uid="{00000000-0005-0000-0000-0000B7580000}"/>
    <cellStyle name="Input 7 7 13" xfId="22863" xr:uid="{00000000-0005-0000-0000-0000B8580000}"/>
    <cellStyle name="Input 7 7 13 2" xfId="22864" xr:uid="{00000000-0005-0000-0000-0000B9580000}"/>
    <cellStyle name="Input 7 7 13 3" xfId="22865" xr:uid="{00000000-0005-0000-0000-0000BA580000}"/>
    <cellStyle name="Input 7 7 13 4" xfId="22866" xr:uid="{00000000-0005-0000-0000-0000BB580000}"/>
    <cellStyle name="Input 7 7 14" xfId="22867" xr:uid="{00000000-0005-0000-0000-0000BC580000}"/>
    <cellStyle name="Input 7 7 14 2" xfId="22868" xr:uid="{00000000-0005-0000-0000-0000BD580000}"/>
    <cellStyle name="Input 7 7 14 3" xfId="22869" xr:uid="{00000000-0005-0000-0000-0000BE580000}"/>
    <cellStyle name="Input 7 7 14 4" xfId="22870" xr:uid="{00000000-0005-0000-0000-0000BF580000}"/>
    <cellStyle name="Input 7 7 15" xfId="22871" xr:uid="{00000000-0005-0000-0000-0000C0580000}"/>
    <cellStyle name="Input 7 7 15 2" xfId="22872" xr:uid="{00000000-0005-0000-0000-0000C1580000}"/>
    <cellStyle name="Input 7 7 15 3" xfId="22873" xr:uid="{00000000-0005-0000-0000-0000C2580000}"/>
    <cellStyle name="Input 7 7 15 4" xfId="22874" xr:uid="{00000000-0005-0000-0000-0000C3580000}"/>
    <cellStyle name="Input 7 7 16" xfId="22875" xr:uid="{00000000-0005-0000-0000-0000C4580000}"/>
    <cellStyle name="Input 7 7 16 2" xfId="22876" xr:uid="{00000000-0005-0000-0000-0000C5580000}"/>
    <cellStyle name="Input 7 7 16 3" xfId="22877" xr:uid="{00000000-0005-0000-0000-0000C6580000}"/>
    <cellStyle name="Input 7 7 16 4" xfId="22878" xr:uid="{00000000-0005-0000-0000-0000C7580000}"/>
    <cellStyle name="Input 7 7 17" xfId="22879" xr:uid="{00000000-0005-0000-0000-0000C8580000}"/>
    <cellStyle name="Input 7 7 17 2" xfId="22880" xr:uid="{00000000-0005-0000-0000-0000C9580000}"/>
    <cellStyle name="Input 7 7 17 3" xfId="22881" xr:uid="{00000000-0005-0000-0000-0000CA580000}"/>
    <cellStyle name="Input 7 7 17 4" xfId="22882" xr:uid="{00000000-0005-0000-0000-0000CB580000}"/>
    <cellStyle name="Input 7 7 18" xfId="22883" xr:uid="{00000000-0005-0000-0000-0000CC580000}"/>
    <cellStyle name="Input 7 7 18 2" xfId="22884" xr:uid="{00000000-0005-0000-0000-0000CD580000}"/>
    <cellStyle name="Input 7 7 18 3" xfId="22885" xr:uid="{00000000-0005-0000-0000-0000CE580000}"/>
    <cellStyle name="Input 7 7 18 4" xfId="22886" xr:uid="{00000000-0005-0000-0000-0000CF580000}"/>
    <cellStyle name="Input 7 7 19" xfId="22887" xr:uid="{00000000-0005-0000-0000-0000D0580000}"/>
    <cellStyle name="Input 7 7 19 2" xfId="22888" xr:uid="{00000000-0005-0000-0000-0000D1580000}"/>
    <cellStyle name="Input 7 7 19 3" xfId="22889" xr:uid="{00000000-0005-0000-0000-0000D2580000}"/>
    <cellStyle name="Input 7 7 19 4" xfId="22890" xr:uid="{00000000-0005-0000-0000-0000D3580000}"/>
    <cellStyle name="Input 7 7 2" xfId="22891" xr:uid="{00000000-0005-0000-0000-0000D4580000}"/>
    <cellStyle name="Input 7 7 2 2" xfId="22892" xr:uid="{00000000-0005-0000-0000-0000D5580000}"/>
    <cellStyle name="Input 7 7 2 3" xfId="22893" xr:uid="{00000000-0005-0000-0000-0000D6580000}"/>
    <cellStyle name="Input 7 7 2 4" xfId="22894" xr:uid="{00000000-0005-0000-0000-0000D7580000}"/>
    <cellStyle name="Input 7 7 20" xfId="22895" xr:uid="{00000000-0005-0000-0000-0000D8580000}"/>
    <cellStyle name="Input 7 7 20 2" xfId="22896" xr:uid="{00000000-0005-0000-0000-0000D9580000}"/>
    <cellStyle name="Input 7 7 20 3" xfId="22897" xr:uid="{00000000-0005-0000-0000-0000DA580000}"/>
    <cellStyle name="Input 7 7 20 4" xfId="22898" xr:uid="{00000000-0005-0000-0000-0000DB580000}"/>
    <cellStyle name="Input 7 7 21" xfId="22899" xr:uid="{00000000-0005-0000-0000-0000DC580000}"/>
    <cellStyle name="Input 7 7 22" xfId="22900" xr:uid="{00000000-0005-0000-0000-0000DD580000}"/>
    <cellStyle name="Input 7 7 3" xfId="22901" xr:uid="{00000000-0005-0000-0000-0000DE580000}"/>
    <cellStyle name="Input 7 7 3 2" xfId="22902" xr:uid="{00000000-0005-0000-0000-0000DF580000}"/>
    <cellStyle name="Input 7 7 3 3" xfId="22903" xr:uid="{00000000-0005-0000-0000-0000E0580000}"/>
    <cellStyle name="Input 7 7 3 4" xfId="22904" xr:uid="{00000000-0005-0000-0000-0000E1580000}"/>
    <cellStyle name="Input 7 7 4" xfId="22905" xr:uid="{00000000-0005-0000-0000-0000E2580000}"/>
    <cellStyle name="Input 7 7 4 2" xfId="22906" xr:uid="{00000000-0005-0000-0000-0000E3580000}"/>
    <cellStyle name="Input 7 7 4 3" xfId="22907" xr:uid="{00000000-0005-0000-0000-0000E4580000}"/>
    <cellStyle name="Input 7 7 4 4" xfId="22908" xr:uid="{00000000-0005-0000-0000-0000E5580000}"/>
    <cellStyle name="Input 7 7 5" xfId="22909" xr:uid="{00000000-0005-0000-0000-0000E6580000}"/>
    <cellStyle name="Input 7 7 5 2" xfId="22910" xr:uid="{00000000-0005-0000-0000-0000E7580000}"/>
    <cellStyle name="Input 7 7 5 3" xfId="22911" xr:uid="{00000000-0005-0000-0000-0000E8580000}"/>
    <cellStyle name="Input 7 7 5 4" xfId="22912" xr:uid="{00000000-0005-0000-0000-0000E9580000}"/>
    <cellStyle name="Input 7 7 6" xfId="22913" xr:uid="{00000000-0005-0000-0000-0000EA580000}"/>
    <cellStyle name="Input 7 7 6 2" xfId="22914" xr:uid="{00000000-0005-0000-0000-0000EB580000}"/>
    <cellStyle name="Input 7 7 6 3" xfId="22915" xr:uid="{00000000-0005-0000-0000-0000EC580000}"/>
    <cellStyle name="Input 7 7 6 4" xfId="22916" xr:uid="{00000000-0005-0000-0000-0000ED580000}"/>
    <cellStyle name="Input 7 7 7" xfId="22917" xr:uid="{00000000-0005-0000-0000-0000EE580000}"/>
    <cellStyle name="Input 7 7 7 2" xfId="22918" xr:uid="{00000000-0005-0000-0000-0000EF580000}"/>
    <cellStyle name="Input 7 7 7 3" xfId="22919" xr:uid="{00000000-0005-0000-0000-0000F0580000}"/>
    <cellStyle name="Input 7 7 7 4" xfId="22920" xr:uid="{00000000-0005-0000-0000-0000F1580000}"/>
    <cellStyle name="Input 7 7 8" xfId="22921" xr:uid="{00000000-0005-0000-0000-0000F2580000}"/>
    <cellStyle name="Input 7 7 8 2" xfId="22922" xr:uid="{00000000-0005-0000-0000-0000F3580000}"/>
    <cellStyle name="Input 7 7 8 3" xfId="22923" xr:uid="{00000000-0005-0000-0000-0000F4580000}"/>
    <cellStyle name="Input 7 7 8 4" xfId="22924" xr:uid="{00000000-0005-0000-0000-0000F5580000}"/>
    <cellStyle name="Input 7 7 9" xfId="22925" xr:uid="{00000000-0005-0000-0000-0000F6580000}"/>
    <cellStyle name="Input 7 7 9 2" xfId="22926" xr:uid="{00000000-0005-0000-0000-0000F7580000}"/>
    <cellStyle name="Input 7 7 9 3" xfId="22927" xr:uid="{00000000-0005-0000-0000-0000F8580000}"/>
    <cellStyle name="Input 7 7 9 4" xfId="22928" xr:uid="{00000000-0005-0000-0000-0000F9580000}"/>
    <cellStyle name="Input 7 8" xfId="22929" xr:uid="{00000000-0005-0000-0000-0000FA580000}"/>
    <cellStyle name="Input 7 8 10" xfId="22930" xr:uid="{00000000-0005-0000-0000-0000FB580000}"/>
    <cellStyle name="Input 7 8 10 2" xfId="22931" xr:uid="{00000000-0005-0000-0000-0000FC580000}"/>
    <cellStyle name="Input 7 8 10 3" xfId="22932" xr:uid="{00000000-0005-0000-0000-0000FD580000}"/>
    <cellStyle name="Input 7 8 10 4" xfId="22933" xr:uid="{00000000-0005-0000-0000-0000FE580000}"/>
    <cellStyle name="Input 7 8 11" xfId="22934" xr:uid="{00000000-0005-0000-0000-0000FF580000}"/>
    <cellStyle name="Input 7 8 11 2" xfId="22935" xr:uid="{00000000-0005-0000-0000-000000590000}"/>
    <cellStyle name="Input 7 8 11 3" xfId="22936" xr:uid="{00000000-0005-0000-0000-000001590000}"/>
    <cellStyle name="Input 7 8 11 4" xfId="22937" xr:uid="{00000000-0005-0000-0000-000002590000}"/>
    <cellStyle name="Input 7 8 12" xfId="22938" xr:uid="{00000000-0005-0000-0000-000003590000}"/>
    <cellStyle name="Input 7 8 12 2" xfId="22939" xr:uid="{00000000-0005-0000-0000-000004590000}"/>
    <cellStyle name="Input 7 8 12 3" xfId="22940" xr:uid="{00000000-0005-0000-0000-000005590000}"/>
    <cellStyle name="Input 7 8 12 4" xfId="22941" xr:uid="{00000000-0005-0000-0000-000006590000}"/>
    <cellStyle name="Input 7 8 13" xfId="22942" xr:uid="{00000000-0005-0000-0000-000007590000}"/>
    <cellStyle name="Input 7 8 13 2" xfId="22943" xr:uid="{00000000-0005-0000-0000-000008590000}"/>
    <cellStyle name="Input 7 8 13 3" xfId="22944" xr:uid="{00000000-0005-0000-0000-000009590000}"/>
    <cellStyle name="Input 7 8 13 4" xfId="22945" xr:uid="{00000000-0005-0000-0000-00000A590000}"/>
    <cellStyle name="Input 7 8 14" xfId="22946" xr:uid="{00000000-0005-0000-0000-00000B590000}"/>
    <cellStyle name="Input 7 8 14 2" xfId="22947" xr:uid="{00000000-0005-0000-0000-00000C590000}"/>
    <cellStyle name="Input 7 8 14 3" xfId="22948" xr:uid="{00000000-0005-0000-0000-00000D590000}"/>
    <cellStyle name="Input 7 8 14 4" xfId="22949" xr:uid="{00000000-0005-0000-0000-00000E590000}"/>
    <cellStyle name="Input 7 8 15" xfId="22950" xr:uid="{00000000-0005-0000-0000-00000F590000}"/>
    <cellStyle name="Input 7 8 15 2" xfId="22951" xr:uid="{00000000-0005-0000-0000-000010590000}"/>
    <cellStyle name="Input 7 8 15 3" xfId="22952" xr:uid="{00000000-0005-0000-0000-000011590000}"/>
    <cellStyle name="Input 7 8 15 4" xfId="22953" xr:uid="{00000000-0005-0000-0000-000012590000}"/>
    <cellStyle name="Input 7 8 16" xfId="22954" xr:uid="{00000000-0005-0000-0000-000013590000}"/>
    <cellStyle name="Input 7 8 16 2" xfId="22955" xr:uid="{00000000-0005-0000-0000-000014590000}"/>
    <cellStyle name="Input 7 8 16 3" xfId="22956" xr:uid="{00000000-0005-0000-0000-000015590000}"/>
    <cellStyle name="Input 7 8 16 4" xfId="22957" xr:uid="{00000000-0005-0000-0000-000016590000}"/>
    <cellStyle name="Input 7 8 17" xfId="22958" xr:uid="{00000000-0005-0000-0000-000017590000}"/>
    <cellStyle name="Input 7 8 17 2" xfId="22959" xr:uid="{00000000-0005-0000-0000-000018590000}"/>
    <cellStyle name="Input 7 8 17 3" xfId="22960" xr:uid="{00000000-0005-0000-0000-000019590000}"/>
    <cellStyle name="Input 7 8 17 4" xfId="22961" xr:uid="{00000000-0005-0000-0000-00001A590000}"/>
    <cellStyle name="Input 7 8 18" xfId="22962" xr:uid="{00000000-0005-0000-0000-00001B590000}"/>
    <cellStyle name="Input 7 8 18 2" xfId="22963" xr:uid="{00000000-0005-0000-0000-00001C590000}"/>
    <cellStyle name="Input 7 8 18 3" xfId="22964" xr:uid="{00000000-0005-0000-0000-00001D590000}"/>
    <cellStyle name="Input 7 8 18 4" xfId="22965" xr:uid="{00000000-0005-0000-0000-00001E590000}"/>
    <cellStyle name="Input 7 8 19" xfId="22966" xr:uid="{00000000-0005-0000-0000-00001F590000}"/>
    <cellStyle name="Input 7 8 19 2" xfId="22967" xr:uid="{00000000-0005-0000-0000-000020590000}"/>
    <cellStyle name="Input 7 8 19 3" xfId="22968" xr:uid="{00000000-0005-0000-0000-000021590000}"/>
    <cellStyle name="Input 7 8 19 4" xfId="22969" xr:uid="{00000000-0005-0000-0000-000022590000}"/>
    <cellStyle name="Input 7 8 2" xfId="22970" xr:uid="{00000000-0005-0000-0000-000023590000}"/>
    <cellStyle name="Input 7 8 2 2" xfId="22971" xr:uid="{00000000-0005-0000-0000-000024590000}"/>
    <cellStyle name="Input 7 8 2 3" xfId="22972" xr:uid="{00000000-0005-0000-0000-000025590000}"/>
    <cellStyle name="Input 7 8 2 4" xfId="22973" xr:uid="{00000000-0005-0000-0000-000026590000}"/>
    <cellStyle name="Input 7 8 20" xfId="22974" xr:uid="{00000000-0005-0000-0000-000027590000}"/>
    <cellStyle name="Input 7 8 20 2" xfId="22975" xr:uid="{00000000-0005-0000-0000-000028590000}"/>
    <cellStyle name="Input 7 8 20 3" xfId="22976" xr:uid="{00000000-0005-0000-0000-000029590000}"/>
    <cellStyle name="Input 7 8 20 4" xfId="22977" xr:uid="{00000000-0005-0000-0000-00002A590000}"/>
    <cellStyle name="Input 7 8 21" xfId="22978" xr:uid="{00000000-0005-0000-0000-00002B590000}"/>
    <cellStyle name="Input 7 8 22" xfId="22979" xr:uid="{00000000-0005-0000-0000-00002C590000}"/>
    <cellStyle name="Input 7 8 3" xfId="22980" xr:uid="{00000000-0005-0000-0000-00002D590000}"/>
    <cellStyle name="Input 7 8 3 2" xfId="22981" xr:uid="{00000000-0005-0000-0000-00002E590000}"/>
    <cellStyle name="Input 7 8 3 3" xfId="22982" xr:uid="{00000000-0005-0000-0000-00002F590000}"/>
    <cellStyle name="Input 7 8 3 4" xfId="22983" xr:uid="{00000000-0005-0000-0000-000030590000}"/>
    <cellStyle name="Input 7 8 4" xfId="22984" xr:uid="{00000000-0005-0000-0000-000031590000}"/>
    <cellStyle name="Input 7 8 4 2" xfId="22985" xr:uid="{00000000-0005-0000-0000-000032590000}"/>
    <cellStyle name="Input 7 8 4 3" xfId="22986" xr:uid="{00000000-0005-0000-0000-000033590000}"/>
    <cellStyle name="Input 7 8 4 4" xfId="22987" xr:uid="{00000000-0005-0000-0000-000034590000}"/>
    <cellStyle name="Input 7 8 5" xfId="22988" xr:uid="{00000000-0005-0000-0000-000035590000}"/>
    <cellStyle name="Input 7 8 5 2" xfId="22989" xr:uid="{00000000-0005-0000-0000-000036590000}"/>
    <cellStyle name="Input 7 8 5 3" xfId="22990" xr:uid="{00000000-0005-0000-0000-000037590000}"/>
    <cellStyle name="Input 7 8 5 4" xfId="22991" xr:uid="{00000000-0005-0000-0000-000038590000}"/>
    <cellStyle name="Input 7 8 6" xfId="22992" xr:uid="{00000000-0005-0000-0000-000039590000}"/>
    <cellStyle name="Input 7 8 6 2" xfId="22993" xr:uid="{00000000-0005-0000-0000-00003A590000}"/>
    <cellStyle name="Input 7 8 6 3" xfId="22994" xr:uid="{00000000-0005-0000-0000-00003B590000}"/>
    <cellStyle name="Input 7 8 6 4" xfId="22995" xr:uid="{00000000-0005-0000-0000-00003C590000}"/>
    <cellStyle name="Input 7 8 7" xfId="22996" xr:uid="{00000000-0005-0000-0000-00003D590000}"/>
    <cellStyle name="Input 7 8 7 2" xfId="22997" xr:uid="{00000000-0005-0000-0000-00003E590000}"/>
    <cellStyle name="Input 7 8 7 3" xfId="22998" xr:uid="{00000000-0005-0000-0000-00003F590000}"/>
    <cellStyle name="Input 7 8 7 4" xfId="22999" xr:uid="{00000000-0005-0000-0000-000040590000}"/>
    <cellStyle name="Input 7 8 8" xfId="23000" xr:uid="{00000000-0005-0000-0000-000041590000}"/>
    <cellStyle name="Input 7 8 8 2" xfId="23001" xr:uid="{00000000-0005-0000-0000-000042590000}"/>
    <cellStyle name="Input 7 8 8 3" xfId="23002" xr:uid="{00000000-0005-0000-0000-000043590000}"/>
    <cellStyle name="Input 7 8 8 4" xfId="23003" xr:uid="{00000000-0005-0000-0000-000044590000}"/>
    <cellStyle name="Input 7 8 9" xfId="23004" xr:uid="{00000000-0005-0000-0000-000045590000}"/>
    <cellStyle name="Input 7 8 9 2" xfId="23005" xr:uid="{00000000-0005-0000-0000-000046590000}"/>
    <cellStyle name="Input 7 8 9 3" xfId="23006" xr:uid="{00000000-0005-0000-0000-000047590000}"/>
    <cellStyle name="Input 7 8 9 4" xfId="23007" xr:uid="{00000000-0005-0000-0000-000048590000}"/>
    <cellStyle name="Input 7 9" xfId="23008" xr:uid="{00000000-0005-0000-0000-000049590000}"/>
    <cellStyle name="Input 7 9 10" xfId="23009" xr:uid="{00000000-0005-0000-0000-00004A590000}"/>
    <cellStyle name="Input 7 9 10 2" xfId="23010" xr:uid="{00000000-0005-0000-0000-00004B590000}"/>
    <cellStyle name="Input 7 9 10 3" xfId="23011" xr:uid="{00000000-0005-0000-0000-00004C590000}"/>
    <cellStyle name="Input 7 9 10 4" xfId="23012" xr:uid="{00000000-0005-0000-0000-00004D590000}"/>
    <cellStyle name="Input 7 9 11" xfId="23013" xr:uid="{00000000-0005-0000-0000-00004E590000}"/>
    <cellStyle name="Input 7 9 11 2" xfId="23014" xr:uid="{00000000-0005-0000-0000-00004F590000}"/>
    <cellStyle name="Input 7 9 11 3" xfId="23015" xr:uid="{00000000-0005-0000-0000-000050590000}"/>
    <cellStyle name="Input 7 9 11 4" xfId="23016" xr:uid="{00000000-0005-0000-0000-000051590000}"/>
    <cellStyle name="Input 7 9 12" xfId="23017" xr:uid="{00000000-0005-0000-0000-000052590000}"/>
    <cellStyle name="Input 7 9 12 2" xfId="23018" xr:uid="{00000000-0005-0000-0000-000053590000}"/>
    <cellStyle name="Input 7 9 12 3" xfId="23019" xr:uid="{00000000-0005-0000-0000-000054590000}"/>
    <cellStyle name="Input 7 9 12 4" xfId="23020" xr:uid="{00000000-0005-0000-0000-000055590000}"/>
    <cellStyle name="Input 7 9 13" xfId="23021" xr:uid="{00000000-0005-0000-0000-000056590000}"/>
    <cellStyle name="Input 7 9 13 2" xfId="23022" xr:uid="{00000000-0005-0000-0000-000057590000}"/>
    <cellStyle name="Input 7 9 13 3" xfId="23023" xr:uid="{00000000-0005-0000-0000-000058590000}"/>
    <cellStyle name="Input 7 9 13 4" xfId="23024" xr:uid="{00000000-0005-0000-0000-000059590000}"/>
    <cellStyle name="Input 7 9 14" xfId="23025" xr:uid="{00000000-0005-0000-0000-00005A590000}"/>
    <cellStyle name="Input 7 9 14 2" xfId="23026" xr:uid="{00000000-0005-0000-0000-00005B590000}"/>
    <cellStyle name="Input 7 9 14 3" xfId="23027" xr:uid="{00000000-0005-0000-0000-00005C590000}"/>
    <cellStyle name="Input 7 9 14 4" xfId="23028" xr:uid="{00000000-0005-0000-0000-00005D590000}"/>
    <cellStyle name="Input 7 9 15" xfId="23029" xr:uid="{00000000-0005-0000-0000-00005E590000}"/>
    <cellStyle name="Input 7 9 15 2" xfId="23030" xr:uid="{00000000-0005-0000-0000-00005F590000}"/>
    <cellStyle name="Input 7 9 15 3" xfId="23031" xr:uid="{00000000-0005-0000-0000-000060590000}"/>
    <cellStyle name="Input 7 9 15 4" xfId="23032" xr:uid="{00000000-0005-0000-0000-000061590000}"/>
    <cellStyle name="Input 7 9 16" xfId="23033" xr:uid="{00000000-0005-0000-0000-000062590000}"/>
    <cellStyle name="Input 7 9 16 2" xfId="23034" xr:uid="{00000000-0005-0000-0000-000063590000}"/>
    <cellStyle name="Input 7 9 16 3" xfId="23035" xr:uid="{00000000-0005-0000-0000-000064590000}"/>
    <cellStyle name="Input 7 9 16 4" xfId="23036" xr:uid="{00000000-0005-0000-0000-000065590000}"/>
    <cellStyle name="Input 7 9 17" xfId="23037" xr:uid="{00000000-0005-0000-0000-000066590000}"/>
    <cellStyle name="Input 7 9 17 2" xfId="23038" xr:uid="{00000000-0005-0000-0000-000067590000}"/>
    <cellStyle name="Input 7 9 17 3" xfId="23039" xr:uid="{00000000-0005-0000-0000-000068590000}"/>
    <cellStyle name="Input 7 9 17 4" xfId="23040" xr:uid="{00000000-0005-0000-0000-000069590000}"/>
    <cellStyle name="Input 7 9 18" xfId="23041" xr:uid="{00000000-0005-0000-0000-00006A590000}"/>
    <cellStyle name="Input 7 9 18 2" xfId="23042" xr:uid="{00000000-0005-0000-0000-00006B590000}"/>
    <cellStyle name="Input 7 9 18 3" xfId="23043" xr:uid="{00000000-0005-0000-0000-00006C590000}"/>
    <cellStyle name="Input 7 9 18 4" xfId="23044" xr:uid="{00000000-0005-0000-0000-00006D590000}"/>
    <cellStyle name="Input 7 9 19" xfId="23045" xr:uid="{00000000-0005-0000-0000-00006E590000}"/>
    <cellStyle name="Input 7 9 19 2" xfId="23046" xr:uid="{00000000-0005-0000-0000-00006F590000}"/>
    <cellStyle name="Input 7 9 19 3" xfId="23047" xr:uid="{00000000-0005-0000-0000-000070590000}"/>
    <cellStyle name="Input 7 9 19 4" xfId="23048" xr:uid="{00000000-0005-0000-0000-000071590000}"/>
    <cellStyle name="Input 7 9 2" xfId="23049" xr:uid="{00000000-0005-0000-0000-000072590000}"/>
    <cellStyle name="Input 7 9 2 2" xfId="23050" xr:uid="{00000000-0005-0000-0000-000073590000}"/>
    <cellStyle name="Input 7 9 2 3" xfId="23051" xr:uid="{00000000-0005-0000-0000-000074590000}"/>
    <cellStyle name="Input 7 9 2 4" xfId="23052" xr:uid="{00000000-0005-0000-0000-000075590000}"/>
    <cellStyle name="Input 7 9 20" xfId="23053" xr:uid="{00000000-0005-0000-0000-000076590000}"/>
    <cellStyle name="Input 7 9 20 2" xfId="23054" xr:uid="{00000000-0005-0000-0000-000077590000}"/>
    <cellStyle name="Input 7 9 20 3" xfId="23055" xr:uid="{00000000-0005-0000-0000-000078590000}"/>
    <cellStyle name="Input 7 9 20 4" xfId="23056" xr:uid="{00000000-0005-0000-0000-000079590000}"/>
    <cellStyle name="Input 7 9 21" xfId="23057" xr:uid="{00000000-0005-0000-0000-00007A590000}"/>
    <cellStyle name="Input 7 9 22" xfId="23058" xr:uid="{00000000-0005-0000-0000-00007B590000}"/>
    <cellStyle name="Input 7 9 3" xfId="23059" xr:uid="{00000000-0005-0000-0000-00007C590000}"/>
    <cellStyle name="Input 7 9 3 2" xfId="23060" xr:uid="{00000000-0005-0000-0000-00007D590000}"/>
    <cellStyle name="Input 7 9 3 3" xfId="23061" xr:uid="{00000000-0005-0000-0000-00007E590000}"/>
    <cellStyle name="Input 7 9 3 4" xfId="23062" xr:uid="{00000000-0005-0000-0000-00007F590000}"/>
    <cellStyle name="Input 7 9 4" xfId="23063" xr:uid="{00000000-0005-0000-0000-000080590000}"/>
    <cellStyle name="Input 7 9 4 2" xfId="23064" xr:uid="{00000000-0005-0000-0000-000081590000}"/>
    <cellStyle name="Input 7 9 4 3" xfId="23065" xr:uid="{00000000-0005-0000-0000-000082590000}"/>
    <cellStyle name="Input 7 9 4 4" xfId="23066" xr:uid="{00000000-0005-0000-0000-000083590000}"/>
    <cellStyle name="Input 7 9 5" xfId="23067" xr:uid="{00000000-0005-0000-0000-000084590000}"/>
    <cellStyle name="Input 7 9 5 2" xfId="23068" xr:uid="{00000000-0005-0000-0000-000085590000}"/>
    <cellStyle name="Input 7 9 5 3" xfId="23069" xr:uid="{00000000-0005-0000-0000-000086590000}"/>
    <cellStyle name="Input 7 9 5 4" xfId="23070" xr:uid="{00000000-0005-0000-0000-000087590000}"/>
    <cellStyle name="Input 7 9 6" xfId="23071" xr:uid="{00000000-0005-0000-0000-000088590000}"/>
    <cellStyle name="Input 7 9 6 2" xfId="23072" xr:uid="{00000000-0005-0000-0000-000089590000}"/>
    <cellStyle name="Input 7 9 6 3" xfId="23073" xr:uid="{00000000-0005-0000-0000-00008A590000}"/>
    <cellStyle name="Input 7 9 6 4" xfId="23074" xr:uid="{00000000-0005-0000-0000-00008B590000}"/>
    <cellStyle name="Input 7 9 7" xfId="23075" xr:uid="{00000000-0005-0000-0000-00008C590000}"/>
    <cellStyle name="Input 7 9 7 2" xfId="23076" xr:uid="{00000000-0005-0000-0000-00008D590000}"/>
    <cellStyle name="Input 7 9 7 3" xfId="23077" xr:uid="{00000000-0005-0000-0000-00008E590000}"/>
    <cellStyle name="Input 7 9 7 4" xfId="23078" xr:uid="{00000000-0005-0000-0000-00008F590000}"/>
    <cellStyle name="Input 7 9 8" xfId="23079" xr:uid="{00000000-0005-0000-0000-000090590000}"/>
    <cellStyle name="Input 7 9 8 2" xfId="23080" xr:uid="{00000000-0005-0000-0000-000091590000}"/>
    <cellStyle name="Input 7 9 8 3" xfId="23081" xr:uid="{00000000-0005-0000-0000-000092590000}"/>
    <cellStyle name="Input 7 9 8 4" xfId="23082" xr:uid="{00000000-0005-0000-0000-000093590000}"/>
    <cellStyle name="Input 7 9 9" xfId="23083" xr:uid="{00000000-0005-0000-0000-000094590000}"/>
    <cellStyle name="Input 7 9 9 2" xfId="23084" xr:uid="{00000000-0005-0000-0000-000095590000}"/>
    <cellStyle name="Input 7 9 9 3" xfId="23085" xr:uid="{00000000-0005-0000-0000-000096590000}"/>
    <cellStyle name="Input 7 9 9 4" xfId="23086" xr:uid="{00000000-0005-0000-0000-000097590000}"/>
    <cellStyle name="Input 8" xfId="23087" xr:uid="{00000000-0005-0000-0000-000098590000}"/>
    <cellStyle name="Input 8 10" xfId="23088" xr:uid="{00000000-0005-0000-0000-000099590000}"/>
    <cellStyle name="Input 8 10 2" xfId="23089" xr:uid="{00000000-0005-0000-0000-00009A590000}"/>
    <cellStyle name="Input 8 10 3" xfId="23090" xr:uid="{00000000-0005-0000-0000-00009B590000}"/>
    <cellStyle name="Input 8 10 4" xfId="23091" xr:uid="{00000000-0005-0000-0000-00009C590000}"/>
    <cellStyle name="Input 8 11" xfId="23092" xr:uid="{00000000-0005-0000-0000-00009D590000}"/>
    <cellStyle name="Input 8 11 2" xfId="23093" xr:uid="{00000000-0005-0000-0000-00009E590000}"/>
    <cellStyle name="Input 8 11 3" xfId="23094" xr:uid="{00000000-0005-0000-0000-00009F590000}"/>
    <cellStyle name="Input 8 11 4" xfId="23095" xr:uid="{00000000-0005-0000-0000-0000A0590000}"/>
    <cellStyle name="Input 8 12" xfId="23096" xr:uid="{00000000-0005-0000-0000-0000A1590000}"/>
    <cellStyle name="Input 8 12 2" xfId="23097" xr:uid="{00000000-0005-0000-0000-0000A2590000}"/>
    <cellStyle name="Input 8 12 3" xfId="23098" xr:uid="{00000000-0005-0000-0000-0000A3590000}"/>
    <cellStyle name="Input 8 12 4" xfId="23099" xr:uid="{00000000-0005-0000-0000-0000A4590000}"/>
    <cellStyle name="Input 8 13" xfId="23100" xr:uid="{00000000-0005-0000-0000-0000A5590000}"/>
    <cellStyle name="Input 8 13 2" xfId="23101" xr:uid="{00000000-0005-0000-0000-0000A6590000}"/>
    <cellStyle name="Input 8 13 3" xfId="23102" xr:uid="{00000000-0005-0000-0000-0000A7590000}"/>
    <cellStyle name="Input 8 13 4" xfId="23103" xr:uid="{00000000-0005-0000-0000-0000A8590000}"/>
    <cellStyle name="Input 8 14" xfId="23104" xr:uid="{00000000-0005-0000-0000-0000A9590000}"/>
    <cellStyle name="Input 8 14 2" xfId="23105" xr:uid="{00000000-0005-0000-0000-0000AA590000}"/>
    <cellStyle name="Input 8 14 3" xfId="23106" xr:uid="{00000000-0005-0000-0000-0000AB590000}"/>
    <cellStyle name="Input 8 14 4" xfId="23107" xr:uid="{00000000-0005-0000-0000-0000AC590000}"/>
    <cellStyle name="Input 8 15" xfId="23108" xr:uid="{00000000-0005-0000-0000-0000AD590000}"/>
    <cellStyle name="Input 8 15 2" xfId="23109" xr:uid="{00000000-0005-0000-0000-0000AE590000}"/>
    <cellStyle name="Input 8 15 3" xfId="23110" xr:uid="{00000000-0005-0000-0000-0000AF590000}"/>
    <cellStyle name="Input 8 15 4" xfId="23111" xr:uid="{00000000-0005-0000-0000-0000B0590000}"/>
    <cellStyle name="Input 8 16" xfId="23112" xr:uid="{00000000-0005-0000-0000-0000B1590000}"/>
    <cellStyle name="Input 8 16 2" xfId="23113" xr:uid="{00000000-0005-0000-0000-0000B2590000}"/>
    <cellStyle name="Input 8 16 3" xfId="23114" xr:uid="{00000000-0005-0000-0000-0000B3590000}"/>
    <cellStyle name="Input 8 16 4" xfId="23115" xr:uid="{00000000-0005-0000-0000-0000B4590000}"/>
    <cellStyle name="Input 8 17" xfId="23116" xr:uid="{00000000-0005-0000-0000-0000B5590000}"/>
    <cellStyle name="Input 8 17 2" xfId="23117" xr:uid="{00000000-0005-0000-0000-0000B6590000}"/>
    <cellStyle name="Input 8 17 3" xfId="23118" xr:uid="{00000000-0005-0000-0000-0000B7590000}"/>
    <cellStyle name="Input 8 17 4" xfId="23119" xr:uid="{00000000-0005-0000-0000-0000B8590000}"/>
    <cellStyle name="Input 8 18" xfId="23120" xr:uid="{00000000-0005-0000-0000-0000B9590000}"/>
    <cellStyle name="Input 8 18 2" xfId="23121" xr:uid="{00000000-0005-0000-0000-0000BA590000}"/>
    <cellStyle name="Input 8 18 3" xfId="23122" xr:uid="{00000000-0005-0000-0000-0000BB590000}"/>
    <cellStyle name="Input 8 18 4" xfId="23123" xr:uid="{00000000-0005-0000-0000-0000BC590000}"/>
    <cellStyle name="Input 8 19" xfId="23124" xr:uid="{00000000-0005-0000-0000-0000BD590000}"/>
    <cellStyle name="Input 8 19 2" xfId="23125" xr:uid="{00000000-0005-0000-0000-0000BE590000}"/>
    <cellStyle name="Input 8 19 3" xfId="23126" xr:uid="{00000000-0005-0000-0000-0000BF590000}"/>
    <cellStyle name="Input 8 19 4" xfId="23127" xr:uid="{00000000-0005-0000-0000-0000C0590000}"/>
    <cellStyle name="Input 8 2" xfId="23128" xr:uid="{00000000-0005-0000-0000-0000C1590000}"/>
    <cellStyle name="Input 8 2 2" xfId="23129" xr:uid="{00000000-0005-0000-0000-0000C2590000}"/>
    <cellStyle name="Input 8 2 3" xfId="23130" xr:uid="{00000000-0005-0000-0000-0000C3590000}"/>
    <cellStyle name="Input 8 2 4" xfId="23131" xr:uid="{00000000-0005-0000-0000-0000C4590000}"/>
    <cellStyle name="Input 8 20" xfId="23132" xr:uid="{00000000-0005-0000-0000-0000C5590000}"/>
    <cellStyle name="Input 8 20 2" xfId="23133" xr:uid="{00000000-0005-0000-0000-0000C6590000}"/>
    <cellStyle name="Input 8 20 3" xfId="23134" xr:uid="{00000000-0005-0000-0000-0000C7590000}"/>
    <cellStyle name="Input 8 20 4" xfId="23135" xr:uid="{00000000-0005-0000-0000-0000C8590000}"/>
    <cellStyle name="Input 8 21" xfId="23136" xr:uid="{00000000-0005-0000-0000-0000C9590000}"/>
    <cellStyle name="Input 8 22" xfId="23137" xr:uid="{00000000-0005-0000-0000-0000CA590000}"/>
    <cellStyle name="Input 8 23" xfId="23138" xr:uid="{00000000-0005-0000-0000-0000CB590000}"/>
    <cellStyle name="Input 8 3" xfId="23139" xr:uid="{00000000-0005-0000-0000-0000CC590000}"/>
    <cellStyle name="Input 8 3 2" xfId="23140" xr:uid="{00000000-0005-0000-0000-0000CD590000}"/>
    <cellStyle name="Input 8 3 3" xfId="23141" xr:uid="{00000000-0005-0000-0000-0000CE590000}"/>
    <cellStyle name="Input 8 3 4" xfId="23142" xr:uid="{00000000-0005-0000-0000-0000CF590000}"/>
    <cellStyle name="Input 8 4" xfId="23143" xr:uid="{00000000-0005-0000-0000-0000D0590000}"/>
    <cellStyle name="Input 8 4 2" xfId="23144" xr:uid="{00000000-0005-0000-0000-0000D1590000}"/>
    <cellStyle name="Input 8 4 3" xfId="23145" xr:uid="{00000000-0005-0000-0000-0000D2590000}"/>
    <cellStyle name="Input 8 4 4" xfId="23146" xr:uid="{00000000-0005-0000-0000-0000D3590000}"/>
    <cellStyle name="Input 8 5" xfId="23147" xr:uid="{00000000-0005-0000-0000-0000D4590000}"/>
    <cellStyle name="Input 8 5 2" xfId="23148" xr:uid="{00000000-0005-0000-0000-0000D5590000}"/>
    <cellStyle name="Input 8 5 3" xfId="23149" xr:uid="{00000000-0005-0000-0000-0000D6590000}"/>
    <cellStyle name="Input 8 5 4" xfId="23150" xr:uid="{00000000-0005-0000-0000-0000D7590000}"/>
    <cellStyle name="Input 8 6" xfId="23151" xr:uid="{00000000-0005-0000-0000-0000D8590000}"/>
    <cellStyle name="Input 8 6 2" xfId="23152" xr:uid="{00000000-0005-0000-0000-0000D9590000}"/>
    <cellStyle name="Input 8 6 3" xfId="23153" xr:uid="{00000000-0005-0000-0000-0000DA590000}"/>
    <cellStyle name="Input 8 6 4" xfId="23154" xr:uid="{00000000-0005-0000-0000-0000DB590000}"/>
    <cellStyle name="Input 8 7" xfId="23155" xr:uid="{00000000-0005-0000-0000-0000DC590000}"/>
    <cellStyle name="Input 8 7 2" xfId="23156" xr:uid="{00000000-0005-0000-0000-0000DD590000}"/>
    <cellStyle name="Input 8 7 3" xfId="23157" xr:uid="{00000000-0005-0000-0000-0000DE590000}"/>
    <cellStyle name="Input 8 7 4" xfId="23158" xr:uid="{00000000-0005-0000-0000-0000DF590000}"/>
    <cellStyle name="Input 8 8" xfId="23159" xr:uid="{00000000-0005-0000-0000-0000E0590000}"/>
    <cellStyle name="Input 8 8 2" xfId="23160" xr:uid="{00000000-0005-0000-0000-0000E1590000}"/>
    <cellStyle name="Input 8 8 3" xfId="23161" xr:uid="{00000000-0005-0000-0000-0000E2590000}"/>
    <cellStyle name="Input 8 8 4" xfId="23162" xr:uid="{00000000-0005-0000-0000-0000E3590000}"/>
    <cellStyle name="Input 8 9" xfId="23163" xr:uid="{00000000-0005-0000-0000-0000E4590000}"/>
    <cellStyle name="Input 8 9 2" xfId="23164" xr:uid="{00000000-0005-0000-0000-0000E5590000}"/>
    <cellStyle name="Input 8 9 3" xfId="23165" xr:uid="{00000000-0005-0000-0000-0000E6590000}"/>
    <cellStyle name="Input 8 9 4" xfId="23166" xr:uid="{00000000-0005-0000-0000-0000E7590000}"/>
    <cellStyle name="Input 9" xfId="23167" xr:uid="{00000000-0005-0000-0000-0000E8590000}"/>
    <cellStyle name="Input 9 10" xfId="23168" xr:uid="{00000000-0005-0000-0000-0000E9590000}"/>
    <cellStyle name="Input 9 10 2" xfId="23169" xr:uid="{00000000-0005-0000-0000-0000EA590000}"/>
    <cellStyle name="Input 9 10 3" xfId="23170" xr:uid="{00000000-0005-0000-0000-0000EB590000}"/>
    <cellStyle name="Input 9 10 4" xfId="23171" xr:uid="{00000000-0005-0000-0000-0000EC590000}"/>
    <cellStyle name="Input 9 11" xfId="23172" xr:uid="{00000000-0005-0000-0000-0000ED590000}"/>
    <cellStyle name="Input 9 11 2" xfId="23173" xr:uid="{00000000-0005-0000-0000-0000EE590000}"/>
    <cellStyle name="Input 9 11 3" xfId="23174" xr:uid="{00000000-0005-0000-0000-0000EF590000}"/>
    <cellStyle name="Input 9 11 4" xfId="23175" xr:uid="{00000000-0005-0000-0000-0000F0590000}"/>
    <cellStyle name="Input 9 12" xfId="23176" xr:uid="{00000000-0005-0000-0000-0000F1590000}"/>
    <cellStyle name="Input 9 12 2" xfId="23177" xr:uid="{00000000-0005-0000-0000-0000F2590000}"/>
    <cellStyle name="Input 9 12 3" xfId="23178" xr:uid="{00000000-0005-0000-0000-0000F3590000}"/>
    <cellStyle name="Input 9 12 4" xfId="23179" xr:uid="{00000000-0005-0000-0000-0000F4590000}"/>
    <cellStyle name="Input 9 13" xfId="23180" xr:uid="{00000000-0005-0000-0000-0000F5590000}"/>
    <cellStyle name="Input 9 13 2" xfId="23181" xr:uid="{00000000-0005-0000-0000-0000F6590000}"/>
    <cellStyle name="Input 9 13 3" xfId="23182" xr:uid="{00000000-0005-0000-0000-0000F7590000}"/>
    <cellStyle name="Input 9 13 4" xfId="23183" xr:uid="{00000000-0005-0000-0000-0000F8590000}"/>
    <cellStyle name="Input 9 14" xfId="23184" xr:uid="{00000000-0005-0000-0000-0000F9590000}"/>
    <cellStyle name="Input 9 14 2" xfId="23185" xr:uid="{00000000-0005-0000-0000-0000FA590000}"/>
    <cellStyle name="Input 9 14 3" xfId="23186" xr:uid="{00000000-0005-0000-0000-0000FB590000}"/>
    <cellStyle name="Input 9 14 4" xfId="23187" xr:uid="{00000000-0005-0000-0000-0000FC590000}"/>
    <cellStyle name="Input 9 15" xfId="23188" xr:uid="{00000000-0005-0000-0000-0000FD590000}"/>
    <cellStyle name="Input 9 15 2" xfId="23189" xr:uid="{00000000-0005-0000-0000-0000FE590000}"/>
    <cellStyle name="Input 9 15 3" xfId="23190" xr:uid="{00000000-0005-0000-0000-0000FF590000}"/>
    <cellStyle name="Input 9 15 4" xfId="23191" xr:uid="{00000000-0005-0000-0000-0000005A0000}"/>
    <cellStyle name="Input 9 16" xfId="23192" xr:uid="{00000000-0005-0000-0000-0000015A0000}"/>
    <cellStyle name="Input 9 16 2" xfId="23193" xr:uid="{00000000-0005-0000-0000-0000025A0000}"/>
    <cellStyle name="Input 9 16 3" xfId="23194" xr:uid="{00000000-0005-0000-0000-0000035A0000}"/>
    <cellStyle name="Input 9 16 4" xfId="23195" xr:uid="{00000000-0005-0000-0000-0000045A0000}"/>
    <cellStyle name="Input 9 17" xfId="23196" xr:uid="{00000000-0005-0000-0000-0000055A0000}"/>
    <cellStyle name="Input 9 17 2" xfId="23197" xr:uid="{00000000-0005-0000-0000-0000065A0000}"/>
    <cellStyle name="Input 9 17 3" xfId="23198" xr:uid="{00000000-0005-0000-0000-0000075A0000}"/>
    <cellStyle name="Input 9 17 4" xfId="23199" xr:uid="{00000000-0005-0000-0000-0000085A0000}"/>
    <cellStyle name="Input 9 18" xfId="23200" xr:uid="{00000000-0005-0000-0000-0000095A0000}"/>
    <cellStyle name="Input 9 18 2" xfId="23201" xr:uid="{00000000-0005-0000-0000-00000A5A0000}"/>
    <cellStyle name="Input 9 18 3" xfId="23202" xr:uid="{00000000-0005-0000-0000-00000B5A0000}"/>
    <cellStyle name="Input 9 18 4" xfId="23203" xr:uid="{00000000-0005-0000-0000-00000C5A0000}"/>
    <cellStyle name="Input 9 19" xfId="23204" xr:uid="{00000000-0005-0000-0000-00000D5A0000}"/>
    <cellStyle name="Input 9 19 2" xfId="23205" xr:uid="{00000000-0005-0000-0000-00000E5A0000}"/>
    <cellStyle name="Input 9 19 3" xfId="23206" xr:uid="{00000000-0005-0000-0000-00000F5A0000}"/>
    <cellStyle name="Input 9 19 4" xfId="23207" xr:uid="{00000000-0005-0000-0000-0000105A0000}"/>
    <cellStyle name="Input 9 2" xfId="23208" xr:uid="{00000000-0005-0000-0000-0000115A0000}"/>
    <cellStyle name="Input 9 2 2" xfId="23209" xr:uid="{00000000-0005-0000-0000-0000125A0000}"/>
    <cellStyle name="Input 9 2 3" xfId="23210" xr:uid="{00000000-0005-0000-0000-0000135A0000}"/>
    <cellStyle name="Input 9 2 4" xfId="23211" xr:uid="{00000000-0005-0000-0000-0000145A0000}"/>
    <cellStyle name="Input 9 20" xfId="23212" xr:uid="{00000000-0005-0000-0000-0000155A0000}"/>
    <cellStyle name="Input 9 20 2" xfId="23213" xr:uid="{00000000-0005-0000-0000-0000165A0000}"/>
    <cellStyle name="Input 9 20 3" xfId="23214" xr:uid="{00000000-0005-0000-0000-0000175A0000}"/>
    <cellStyle name="Input 9 20 4" xfId="23215" xr:uid="{00000000-0005-0000-0000-0000185A0000}"/>
    <cellStyle name="Input 9 21" xfId="23216" xr:uid="{00000000-0005-0000-0000-0000195A0000}"/>
    <cellStyle name="Input 9 22" xfId="23217" xr:uid="{00000000-0005-0000-0000-00001A5A0000}"/>
    <cellStyle name="Input 9 23" xfId="23218" xr:uid="{00000000-0005-0000-0000-00001B5A0000}"/>
    <cellStyle name="Input 9 3" xfId="23219" xr:uid="{00000000-0005-0000-0000-00001C5A0000}"/>
    <cellStyle name="Input 9 3 2" xfId="23220" xr:uid="{00000000-0005-0000-0000-00001D5A0000}"/>
    <cellStyle name="Input 9 3 3" xfId="23221" xr:uid="{00000000-0005-0000-0000-00001E5A0000}"/>
    <cellStyle name="Input 9 3 4" xfId="23222" xr:uid="{00000000-0005-0000-0000-00001F5A0000}"/>
    <cellStyle name="Input 9 4" xfId="23223" xr:uid="{00000000-0005-0000-0000-0000205A0000}"/>
    <cellStyle name="Input 9 4 2" xfId="23224" xr:uid="{00000000-0005-0000-0000-0000215A0000}"/>
    <cellStyle name="Input 9 4 3" xfId="23225" xr:uid="{00000000-0005-0000-0000-0000225A0000}"/>
    <cellStyle name="Input 9 4 4" xfId="23226" xr:uid="{00000000-0005-0000-0000-0000235A0000}"/>
    <cellStyle name="Input 9 5" xfId="23227" xr:uid="{00000000-0005-0000-0000-0000245A0000}"/>
    <cellStyle name="Input 9 5 2" xfId="23228" xr:uid="{00000000-0005-0000-0000-0000255A0000}"/>
    <cellStyle name="Input 9 5 3" xfId="23229" xr:uid="{00000000-0005-0000-0000-0000265A0000}"/>
    <cellStyle name="Input 9 5 4" xfId="23230" xr:uid="{00000000-0005-0000-0000-0000275A0000}"/>
    <cellStyle name="Input 9 6" xfId="23231" xr:uid="{00000000-0005-0000-0000-0000285A0000}"/>
    <cellStyle name="Input 9 6 2" xfId="23232" xr:uid="{00000000-0005-0000-0000-0000295A0000}"/>
    <cellStyle name="Input 9 6 3" xfId="23233" xr:uid="{00000000-0005-0000-0000-00002A5A0000}"/>
    <cellStyle name="Input 9 6 4" xfId="23234" xr:uid="{00000000-0005-0000-0000-00002B5A0000}"/>
    <cellStyle name="Input 9 7" xfId="23235" xr:uid="{00000000-0005-0000-0000-00002C5A0000}"/>
    <cellStyle name="Input 9 7 2" xfId="23236" xr:uid="{00000000-0005-0000-0000-00002D5A0000}"/>
    <cellStyle name="Input 9 7 3" xfId="23237" xr:uid="{00000000-0005-0000-0000-00002E5A0000}"/>
    <cellStyle name="Input 9 7 4" xfId="23238" xr:uid="{00000000-0005-0000-0000-00002F5A0000}"/>
    <cellStyle name="Input 9 8" xfId="23239" xr:uid="{00000000-0005-0000-0000-0000305A0000}"/>
    <cellStyle name="Input 9 8 2" xfId="23240" xr:uid="{00000000-0005-0000-0000-0000315A0000}"/>
    <cellStyle name="Input 9 8 3" xfId="23241" xr:uid="{00000000-0005-0000-0000-0000325A0000}"/>
    <cellStyle name="Input 9 8 4" xfId="23242" xr:uid="{00000000-0005-0000-0000-0000335A0000}"/>
    <cellStyle name="Input 9 9" xfId="23243" xr:uid="{00000000-0005-0000-0000-0000345A0000}"/>
    <cellStyle name="Input 9 9 2" xfId="23244" xr:uid="{00000000-0005-0000-0000-0000355A0000}"/>
    <cellStyle name="Input 9 9 3" xfId="23245" xr:uid="{00000000-0005-0000-0000-0000365A0000}"/>
    <cellStyle name="Input 9 9 4" xfId="23246" xr:uid="{00000000-0005-0000-0000-0000375A0000}"/>
    <cellStyle name="Linked Cell 10" xfId="23247" xr:uid="{00000000-0005-0000-0000-0000385A0000}"/>
    <cellStyle name="Linked Cell 10 2" xfId="23248" xr:uid="{00000000-0005-0000-0000-0000395A0000}"/>
    <cellStyle name="Linked Cell 10 3" xfId="23249" xr:uid="{00000000-0005-0000-0000-00003A5A0000}"/>
    <cellStyle name="Linked Cell 11" xfId="23250" xr:uid="{00000000-0005-0000-0000-00003B5A0000}"/>
    <cellStyle name="Linked Cell 11 2" xfId="23251" xr:uid="{00000000-0005-0000-0000-00003C5A0000}"/>
    <cellStyle name="Linked Cell 11 3" xfId="23252" xr:uid="{00000000-0005-0000-0000-00003D5A0000}"/>
    <cellStyle name="Linked Cell 12" xfId="23253" xr:uid="{00000000-0005-0000-0000-00003E5A0000}"/>
    <cellStyle name="Linked Cell 12 10" xfId="23254" xr:uid="{00000000-0005-0000-0000-00003F5A0000}"/>
    <cellStyle name="Linked Cell 12 10 2" xfId="23255" xr:uid="{00000000-0005-0000-0000-0000405A0000}"/>
    <cellStyle name="Linked Cell 12 11" xfId="23256" xr:uid="{00000000-0005-0000-0000-0000415A0000}"/>
    <cellStyle name="Linked Cell 12 11 2" xfId="23257" xr:uid="{00000000-0005-0000-0000-0000425A0000}"/>
    <cellStyle name="Linked Cell 12 12" xfId="23258" xr:uid="{00000000-0005-0000-0000-0000435A0000}"/>
    <cellStyle name="Linked Cell 12 12 2" xfId="23259" xr:uid="{00000000-0005-0000-0000-0000445A0000}"/>
    <cellStyle name="Linked Cell 12 13" xfId="23260" xr:uid="{00000000-0005-0000-0000-0000455A0000}"/>
    <cellStyle name="Linked Cell 12 13 2" xfId="23261" xr:uid="{00000000-0005-0000-0000-0000465A0000}"/>
    <cellStyle name="Linked Cell 12 14" xfId="23262" xr:uid="{00000000-0005-0000-0000-0000475A0000}"/>
    <cellStyle name="Linked Cell 12 14 2" xfId="23263" xr:uid="{00000000-0005-0000-0000-0000485A0000}"/>
    <cellStyle name="Linked Cell 12 15" xfId="23264" xr:uid="{00000000-0005-0000-0000-0000495A0000}"/>
    <cellStyle name="Linked Cell 12 15 2" xfId="23265" xr:uid="{00000000-0005-0000-0000-00004A5A0000}"/>
    <cellStyle name="Linked Cell 12 16" xfId="23266" xr:uid="{00000000-0005-0000-0000-00004B5A0000}"/>
    <cellStyle name="Linked Cell 12 16 2" xfId="23267" xr:uid="{00000000-0005-0000-0000-00004C5A0000}"/>
    <cellStyle name="Linked Cell 12 17" xfId="23268" xr:uid="{00000000-0005-0000-0000-00004D5A0000}"/>
    <cellStyle name="Linked Cell 12 17 2" xfId="23269" xr:uid="{00000000-0005-0000-0000-00004E5A0000}"/>
    <cellStyle name="Linked Cell 12 18" xfId="23270" xr:uid="{00000000-0005-0000-0000-00004F5A0000}"/>
    <cellStyle name="Linked Cell 12 18 2" xfId="23271" xr:uid="{00000000-0005-0000-0000-0000505A0000}"/>
    <cellStyle name="Linked Cell 12 19" xfId="23272" xr:uid="{00000000-0005-0000-0000-0000515A0000}"/>
    <cellStyle name="Linked Cell 12 19 2" xfId="23273" xr:uid="{00000000-0005-0000-0000-0000525A0000}"/>
    <cellStyle name="Linked Cell 12 2" xfId="23274" xr:uid="{00000000-0005-0000-0000-0000535A0000}"/>
    <cellStyle name="Linked Cell 12 2 2" xfId="23275" xr:uid="{00000000-0005-0000-0000-0000545A0000}"/>
    <cellStyle name="Linked Cell 12 20" xfId="23276" xr:uid="{00000000-0005-0000-0000-0000555A0000}"/>
    <cellStyle name="Linked Cell 12 20 2" xfId="23277" xr:uid="{00000000-0005-0000-0000-0000565A0000}"/>
    <cellStyle name="Linked Cell 12 21" xfId="23278" xr:uid="{00000000-0005-0000-0000-0000575A0000}"/>
    <cellStyle name="Linked Cell 12 21 2" xfId="23279" xr:uid="{00000000-0005-0000-0000-0000585A0000}"/>
    <cellStyle name="Linked Cell 12 22" xfId="23280" xr:uid="{00000000-0005-0000-0000-0000595A0000}"/>
    <cellStyle name="Linked Cell 12 22 2" xfId="23281" xr:uid="{00000000-0005-0000-0000-00005A5A0000}"/>
    <cellStyle name="Linked Cell 12 23" xfId="23282" xr:uid="{00000000-0005-0000-0000-00005B5A0000}"/>
    <cellStyle name="Linked Cell 12 23 2" xfId="23283" xr:uid="{00000000-0005-0000-0000-00005C5A0000}"/>
    <cellStyle name="Linked Cell 12 24" xfId="23284" xr:uid="{00000000-0005-0000-0000-00005D5A0000}"/>
    <cellStyle name="Linked Cell 12 24 2" xfId="23285" xr:uid="{00000000-0005-0000-0000-00005E5A0000}"/>
    <cellStyle name="Linked Cell 12 25" xfId="23286" xr:uid="{00000000-0005-0000-0000-00005F5A0000}"/>
    <cellStyle name="Linked Cell 12 25 2" xfId="23287" xr:uid="{00000000-0005-0000-0000-0000605A0000}"/>
    <cellStyle name="Linked Cell 12 26" xfId="23288" xr:uid="{00000000-0005-0000-0000-0000615A0000}"/>
    <cellStyle name="Linked Cell 12 26 2" xfId="23289" xr:uid="{00000000-0005-0000-0000-0000625A0000}"/>
    <cellStyle name="Linked Cell 12 27" xfId="23290" xr:uid="{00000000-0005-0000-0000-0000635A0000}"/>
    <cellStyle name="Linked Cell 12 27 2" xfId="23291" xr:uid="{00000000-0005-0000-0000-0000645A0000}"/>
    <cellStyle name="Linked Cell 12 28" xfId="23292" xr:uid="{00000000-0005-0000-0000-0000655A0000}"/>
    <cellStyle name="Linked Cell 12 28 2" xfId="23293" xr:uid="{00000000-0005-0000-0000-0000665A0000}"/>
    <cellStyle name="Linked Cell 12 29" xfId="23294" xr:uid="{00000000-0005-0000-0000-0000675A0000}"/>
    <cellStyle name="Linked Cell 12 29 2" xfId="23295" xr:uid="{00000000-0005-0000-0000-0000685A0000}"/>
    <cellStyle name="Linked Cell 12 3" xfId="23296" xr:uid="{00000000-0005-0000-0000-0000695A0000}"/>
    <cellStyle name="Linked Cell 12 3 2" xfId="23297" xr:uid="{00000000-0005-0000-0000-00006A5A0000}"/>
    <cellStyle name="Linked Cell 12 30" xfId="23298" xr:uid="{00000000-0005-0000-0000-00006B5A0000}"/>
    <cellStyle name="Linked Cell 12 30 2" xfId="23299" xr:uid="{00000000-0005-0000-0000-00006C5A0000}"/>
    <cellStyle name="Linked Cell 12 31" xfId="23300" xr:uid="{00000000-0005-0000-0000-00006D5A0000}"/>
    <cellStyle name="Linked Cell 12 4" xfId="23301" xr:uid="{00000000-0005-0000-0000-00006E5A0000}"/>
    <cellStyle name="Linked Cell 12 4 2" xfId="23302" xr:uid="{00000000-0005-0000-0000-00006F5A0000}"/>
    <cellStyle name="Linked Cell 12 5" xfId="23303" xr:uid="{00000000-0005-0000-0000-0000705A0000}"/>
    <cellStyle name="Linked Cell 12 5 2" xfId="23304" xr:uid="{00000000-0005-0000-0000-0000715A0000}"/>
    <cellStyle name="Linked Cell 12 6" xfId="23305" xr:uid="{00000000-0005-0000-0000-0000725A0000}"/>
    <cellStyle name="Linked Cell 12 6 2" xfId="23306" xr:uid="{00000000-0005-0000-0000-0000735A0000}"/>
    <cellStyle name="Linked Cell 12 7" xfId="23307" xr:uid="{00000000-0005-0000-0000-0000745A0000}"/>
    <cellStyle name="Linked Cell 12 7 2" xfId="23308" xr:uid="{00000000-0005-0000-0000-0000755A0000}"/>
    <cellStyle name="Linked Cell 12 8" xfId="23309" xr:uid="{00000000-0005-0000-0000-0000765A0000}"/>
    <cellStyle name="Linked Cell 12 8 2" xfId="23310" xr:uid="{00000000-0005-0000-0000-0000775A0000}"/>
    <cellStyle name="Linked Cell 12 9" xfId="23311" xr:uid="{00000000-0005-0000-0000-0000785A0000}"/>
    <cellStyle name="Linked Cell 12 9 2" xfId="23312" xr:uid="{00000000-0005-0000-0000-0000795A0000}"/>
    <cellStyle name="Linked Cell 13" xfId="23313" xr:uid="{00000000-0005-0000-0000-00007A5A0000}"/>
    <cellStyle name="Linked Cell 13 2" xfId="23314" xr:uid="{00000000-0005-0000-0000-00007B5A0000}"/>
    <cellStyle name="Linked Cell 14" xfId="23315" xr:uid="{00000000-0005-0000-0000-00007C5A0000}"/>
    <cellStyle name="Linked Cell 14 2" xfId="23316" xr:uid="{00000000-0005-0000-0000-00007D5A0000}"/>
    <cellStyle name="Linked Cell 15" xfId="23317" xr:uid="{00000000-0005-0000-0000-00007E5A0000}"/>
    <cellStyle name="Linked Cell 15 2" xfId="23318" xr:uid="{00000000-0005-0000-0000-00007F5A0000}"/>
    <cellStyle name="Linked Cell 16" xfId="23319" xr:uid="{00000000-0005-0000-0000-0000805A0000}"/>
    <cellStyle name="Linked Cell 17" xfId="23320" xr:uid="{00000000-0005-0000-0000-0000815A0000}"/>
    <cellStyle name="Linked Cell 18" xfId="23321" xr:uid="{00000000-0005-0000-0000-0000825A0000}"/>
    <cellStyle name="Linked Cell 2" xfId="23322" xr:uid="{00000000-0005-0000-0000-0000835A0000}"/>
    <cellStyle name="Linked Cell 2 10" xfId="23323" xr:uid="{00000000-0005-0000-0000-0000845A0000}"/>
    <cellStyle name="Linked Cell 2 10 2" xfId="23324" xr:uid="{00000000-0005-0000-0000-0000855A0000}"/>
    <cellStyle name="Linked Cell 2 11" xfId="23325" xr:uid="{00000000-0005-0000-0000-0000865A0000}"/>
    <cellStyle name="Linked Cell 2 11 2" xfId="23326" xr:uid="{00000000-0005-0000-0000-0000875A0000}"/>
    <cellStyle name="Linked Cell 2 12" xfId="23327" xr:uid="{00000000-0005-0000-0000-0000885A0000}"/>
    <cellStyle name="Linked Cell 2 2" xfId="23328" xr:uid="{00000000-0005-0000-0000-0000895A0000}"/>
    <cellStyle name="Linked Cell 2 2 2" xfId="23329" xr:uid="{00000000-0005-0000-0000-00008A5A0000}"/>
    <cellStyle name="Linked Cell 2 2 3" xfId="23330" xr:uid="{00000000-0005-0000-0000-00008B5A0000}"/>
    <cellStyle name="Linked Cell 2 3" xfId="23331" xr:uid="{00000000-0005-0000-0000-00008C5A0000}"/>
    <cellStyle name="Linked Cell 2 3 2" xfId="23332" xr:uid="{00000000-0005-0000-0000-00008D5A0000}"/>
    <cellStyle name="Linked Cell 2 3 3" xfId="23333" xr:uid="{00000000-0005-0000-0000-00008E5A0000}"/>
    <cellStyle name="Linked Cell 2 4" xfId="23334" xr:uid="{00000000-0005-0000-0000-00008F5A0000}"/>
    <cellStyle name="Linked Cell 2 4 2" xfId="23335" xr:uid="{00000000-0005-0000-0000-0000905A0000}"/>
    <cellStyle name="Linked Cell 2 4 3" xfId="23336" xr:uid="{00000000-0005-0000-0000-0000915A0000}"/>
    <cellStyle name="Linked Cell 2 5" xfId="23337" xr:uid="{00000000-0005-0000-0000-0000925A0000}"/>
    <cellStyle name="Linked Cell 2 5 2" xfId="23338" xr:uid="{00000000-0005-0000-0000-0000935A0000}"/>
    <cellStyle name="Linked Cell 2 5 3" xfId="23339" xr:uid="{00000000-0005-0000-0000-0000945A0000}"/>
    <cellStyle name="Linked Cell 2 6" xfId="23340" xr:uid="{00000000-0005-0000-0000-0000955A0000}"/>
    <cellStyle name="Linked Cell 2 6 2" xfId="23341" xr:uid="{00000000-0005-0000-0000-0000965A0000}"/>
    <cellStyle name="Linked Cell 2 6 3" xfId="23342" xr:uid="{00000000-0005-0000-0000-0000975A0000}"/>
    <cellStyle name="Linked Cell 2 7" xfId="23343" xr:uid="{00000000-0005-0000-0000-0000985A0000}"/>
    <cellStyle name="Linked Cell 2 7 2" xfId="23344" xr:uid="{00000000-0005-0000-0000-0000995A0000}"/>
    <cellStyle name="Linked Cell 2 7 3" xfId="23345" xr:uid="{00000000-0005-0000-0000-00009A5A0000}"/>
    <cellStyle name="Linked Cell 2 8" xfId="23346" xr:uid="{00000000-0005-0000-0000-00009B5A0000}"/>
    <cellStyle name="Linked Cell 2 8 2" xfId="23347" xr:uid="{00000000-0005-0000-0000-00009C5A0000}"/>
    <cellStyle name="Linked Cell 2 8 3" xfId="23348" xr:uid="{00000000-0005-0000-0000-00009D5A0000}"/>
    <cellStyle name="Linked Cell 2 9" xfId="23349" xr:uid="{00000000-0005-0000-0000-00009E5A0000}"/>
    <cellStyle name="Linked Cell 3" xfId="23350" xr:uid="{00000000-0005-0000-0000-00009F5A0000}"/>
    <cellStyle name="Linked Cell 3 2" xfId="23351" xr:uid="{00000000-0005-0000-0000-0000A05A0000}"/>
    <cellStyle name="Linked Cell 3 2 2" xfId="23352" xr:uid="{00000000-0005-0000-0000-0000A15A0000}"/>
    <cellStyle name="Linked Cell 3 3" xfId="23353" xr:uid="{00000000-0005-0000-0000-0000A25A0000}"/>
    <cellStyle name="Linked Cell 3 4" xfId="23354" xr:uid="{00000000-0005-0000-0000-0000A35A0000}"/>
    <cellStyle name="Linked Cell 4" xfId="23355" xr:uid="{00000000-0005-0000-0000-0000A45A0000}"/>
    <cellStyle name="Linked Cell 4 2" xfId="23356" xr:uid="{00000000-0005-0000-0000-0000A55A0000}"/>
    <cellStyle name="Linked Cell 4 2 2" xfId="23357" xr:uid="{00000000-0005-0000-0000-0000A65A0000}"/>
    <cellStyle name="Linked Cell 4 3" xfId="23358" xr:uid="{00000000-0005-0000-0000-0000A75A0000}"/>
    <cellStyle name="Linked Cell 4 4" xfId="23359" xr:uid="{00000000-0005-0000-0000-0000A85A0000}"/>
    <cellStyle name="Linked Cell 5" xfId="23360" xr:uid="{00000000-0005-0000-0000-0000A95A0000}"/>
    <cellStyle name="Linked Cell 5 2" xfId="23361" xr:uid="{00000000-0005-0000-0000-0000AA5A0000}"/>
    <cellStyle name="Linked Cell 5 2 2" xfId="23362" xr:uid="{00000000-0005-0000-0000-0000AB5A0000}"/>
    <cellStyle name="Linked Cell 5 3" xfId="23363" xr:uid="{00000000-0005-0000-0000-0000AC5A0000}"/>
    <cellStyle name="Linked Cell 5 4" xfId="23364" xr:uid="{00000000-0005-0000-0000-0000AD5A0000}"/>
    <cellStyle name="Linked Cell 6" xfId="23365" xr:uid="{00000000-0005-0000-0000-0000AE5A0000}"/>
    <cellStyle name="Linked Cell 6 2" xfId="23366" xr:uid="{00000000-0005-0000-0000-0000AF5A0000}"/>
    <cellStyle name="Linked Cell 6 2 2" xfId="23367" xr:uid="{00000000-0005-0000-0000-0000B05A0000}"/>
    <cellStyle name="Linked Cell 6 3" xfId="23368" xr:uid="{00000000-0005-0000-0000-0000B15A0000}"/>
    <cellStyle name="Linked Cell 6 4" xfId="23369" xr:uid="{00000000-0005-0000-0000-0000B25A0000}"/>
    <cellStyle name="Linked Cell 7" xfId="23370" xr:uid="{00000000-0005-0000-0000-0000B35A0000}"/>
    <cellStyle name="Linked Cell 7 10" xfId="23371" xr:uid="{00000000-0005-0000-0000-0000B45A0000}"/>
    <cellStyle name="Linked Cell 7 10 2" xfId="23372" xr:uid="{00000000-0005-0000-0000-0000B55A0000}"/>
    <cellStyle name="Linked Cell 7 11" xfId="23373" xr:uid="{00000000-0005-0000-0000-0000B65A0000}"/>
    <cellStyle name="Linked Cell 7 11 2" xfId="23374" xr:uid="{00000000-0005-0000-0000-0000B75A0000}"/>
    <cellStyle name="Linked Cell 7 12" xfId="23375" xr:uid="{00000000-0005-0000-0000-0000B85A0000}"/>
    <cellStyle name="Linked Cell 7 13" xfId="23376" xr:uid="{00000000-0005-0000-0000-0000B95A0000}"/>
    <cellStyle name="Linked Cell 7 2" xfId="23377" xr:uid="{00000000-0005-0000-0000-0000BA5A0000}"/>
    <cellStyle name="Linked Cell 7 2 2" xfId="23378" xr:uid="{00000000-0005-0000-0000-0000BB5A0000}"/>
    <cellStyle name="Linked Cell 7 3" xfId="23379" xr:uid="{00000000-0005-0000-0000-0000BC5A0000}"/>
    <cellStyle name="Linked Cell 7 3 2" xfId="23380" xr:uid="{00000000-0005-0000-0000-0000BD5A0000}"/>
    <cellStyle name="Linked Cell 7 4" xfId="23381" xr:uid="{00000000-0005-0000-0000-0000BE5A0000}"/>
    <cellStyle name="Linked Cell 7 4 2" xfId="23382" xr:uid="{00000000-0005-0000-0000-0000BF5A0000}"/>
    <cellStyle name="Linked Cell 7 5" xfId="23383" xr:uid="{00000000-0005-0000-0000-0000C05A0000}"/>
    <cellStyle name="Linked Cell 7 5 2" xfId="23384" xr:uid="{00000000-0005-0000-0000-0000C15A0000}"/>
    <cellStyle name="Linked Cell 7 6" xfId="23385" xr:uid="{00000000-0005-0000-0000-0000C25A0000}"/>
    <cellStyle name="Linked Cell 7 6 2" xfId="23386" xr:uid="{00000000-0005-0000-0000-0000C35A0000}"/>
    <cellStyle name="Linked Cell 7 7" xfId="23387" xr:uid="{00000000-0005-0000-0000-0000C45A0000}"/>
    <cellStyle name="Linked Cell 7 7 2" xfId="23388" xr:uid="{00000000-0005-0000-0000-0000C55A0000}"/>
    <cellStyle name="Linked Cell 7 8" xfId="23389" xr:uid="{00000000-0005-0000-0000-0000C65A0000}"/>
    <cellStyle name="Linked Cell 7 8 2" xfId="23390" xr:uid="{00000000-0005-0000-0000-0000C75A0000}"/>
    <cellStyle name="Linked Cell 7 9" xfId="23391" xr:uid="{00000000-0005-0000-0000-0000C85A0000}"/>
    <cellStyle name="Linked Cell 7 9 2" xfId="23392" xr:uid="{00000000-0005-0000-0000-0000C95A0000}"/>
    <cellStyle name="Linked Cell 8" xfId="23393" xr:uid="{00000000-0005-0000-0000-0000CA5A0000}"/>
    <cellStyle name="Linked Cell 8 2" xfId="23394" xr:uid="{00000000-0005-0000-0000-0000CB5A0000}"/>
    <cellStyle name="Linked Cell 8 3" xfId="23395" xr:uid="{00000000-0005-0000-0000-0000CC5A0000}"/>
    <cellStyle name="Linked Cell 9" xfId="23396" xr:uid="{00000000-0005-0000-0000-0000CD5A0000}"/>
    <cellStyle name="Linked Cell 9 2" xfId="23397" xr:uid="{00000000-0005-0000-0000-0000CE5A0000}"/>
    <cellStyle name="Linked Cell 9 3" xfId="23398" xr:uid="{00000000-0005-0000-0000-0000CF5A0000}"/>
    <cellStyle name="Neutral 10" xfId="23399" xr:uid="{00000000-0005-0000-0000-0000D05A0000}"/>
    <cellStyle name="Neutral 10 2" xfId="23400" xr:uid="{00000000-0005-0000-0000-0000D15A0000}"/>
    <cellStyle name="Neutral 10 3" xfId="23401" xr:uid="{00000000-0005-0000-0000-0000D25A0000}"/>
    <cellStyle name="Neutral 11" xfId="23402" xr:uid="{00000000-0005-0000-0000-0000D35A0000}"/>
    <cellStyle name="Neutral 11 2" xfId="23403" xr:uid="{00000000-0005-0000-0000-0000D45A0000}"/>
    <cellStyle name="Neutral 11 3" xfId="23404" xr:uid="{00000000-0005-0000-0000-0000D55A0000}"/>
    <cellStyle name="Neutral 12" xfId="23405" xr:uid="{00000000-0005-0000-0000-0000D65A0000}"/>
    <cellStyle name="Neutral 12 10" xfId="23406" xr:uid="{00000000-0005-0000-0000-0000D75A0000}"/>
    <cellStyle name="Neutral 12 10 2" xfId="23407" xr:uid="{00000000-0005-0000-0000-0000D85A0000}"/>
    <cellStyle name="Neutral 12 11" xfId="23408" xr:uid="{00000000-0005-0000-0000-0000D95A0000}"/>
    <cellStyle name="Neutral 12 11 2" xfId="23409" xr:uid="{00000000-0005-0000-0000-0000DA5A0000}"/>
    <cellStyle name="Neutral 12 12" xfId="23410" xr:uid="{00000000-0005-0000-0000-0000DB5A0000}"/>
    <cellStyle name="Neutral 12 12 2" xfId="23411" xr:uid="{00000000-0005-0000-0000-0000DC5A0000}"/>
    <cellStyle name="Neutral 12 13" xfId="23412" xr:uid="{00000000-0005-0000-0000-0000DD5A0000}"/>
    <cellStyle name="Neutral 12 13 2" xfId="23413" xr:uid="{00000000-0005-0000-0000-0000DE5A0000}"/>
    <cellStyle name="Neutral 12 14" xfId="23414" xr:uid="{00000000-0005-0000-0000-0000DF5A0000}"/>
    <cellStyle name="Neutral 12 14 2" xfId="23415" xr:uid="{00000000-0005-0000-0000-0000E05A0000}"/>
    <cellStyle name="Neutral 12 15" xfId="23416" xr:uid="{00000000-0005-0000-0000-0000E15A0000}"/>
    <cellStyle name="Neutral 12 15 2" xfId="23417" xr:uid="{00000000-0005-0000-0000-0000E25A0000}"/>
    <cellStyle name="Neutral 12 16" xfId="23418" xr:uid="{00000000-0005-0000-0000-0000E35A0000}"/>
    <cellStyle name="Neutral 12 16 2" xfId="23419" xr:uid="{00000000-0005-0000-0000-0000E45A0000}"/>
    <cellStyle name="Neutral 12 17" xfId="23420" xr:uid="{00000000-0005-0000-0000-0000E55A0000}"/>
    <cellStyle name="Neutral 12 17 2" xfId="23421" xr:uid="{00000000-0005-0000-0000-0000E65A0000}"/>
    <cellStyle name="Neutral 12 18" xfId="23422" xr:uid="{00000000-0005-0000-0000-0000E75A0000}"/>
    <cellStyle name="Neutral 12 18 2" xfId="23423" xr:uid="{00000000-0005-0000-0000-0000E85A0000}"/>
    <cellStyle name="Neutral 12 19" xfId="23424" xr:uid="{00000000-0005-0000-0000-0000E95A0000}"/>
    <cellStyle name="Neutral 12 19 2" xfId="23425" xr:uid="{00000000-0005-0000-0000-0000EA5A0000}"/>
    <cellStyle name="Neutral 12 2" xfId="23426" xr:uid="{00000000-0005-0000-0000-0000EB5A0000}"/>
    <cellStyle name="Neutral 12 2 2" xfId="23427" xr:uid="{00000000-0005-0000-0000-0000EC5A0000}"/>
    <cellStyle name="Neutral 12 20" xfId="23428" xr:uid="{00000000-0005-0000-0000-0000ED5A0000}"/>
    <cellStyle name="Neutral 12 20 2" xfId="23429" xr:uid="{00000000-0005-0000-0000-0000EE5A0000}"/>
    <cellStyle name="Neutral 12 21" xfId="23430" xr:uid="{00000000-0005-0000-0000-0000EF5A0000}"/>
    <cellStyle name="Neutral 12 21 2" xfId="23431" xr:uid="{00000000-0005-0000-0000-0000F05A0000}"/>
    <cellStyle name="Neutral 12 22" xfId="23432" xr:uid="{00000000-0005-0000-0000-0000F15A0000}"/>
    <cellStyle name="Neutral 12 22 2" xfId="23433" xr:uid="{00000000-0005-0000-0000-0000F25A0000}"/>
    <cellStyle name="Neutral 12 23" xfId="23434" xr:uid="{00000000-0005-0000-0000-0000F35A0000}"/>
    <cellStyle name="Neutral 12 23 2" xfId="23435" xr:uid="{00000000-0005-0000-0000-0000F45A0000}"/>
    <cellStyle name="Neutral 12 24" xfId="23436" xr:uid="{00000000-0005-0000-0000-0000F55A0000}"/>
    <cellStyle name="Neutral 12 24 2" xfId="23437" xr:uid="{00000000-0005-0000-0000-0000F65A0000}"/>
    <cellStyle name="Neutral 12 25" xfId="23438" xr:uid="{00000000-0005-0000-0000-0000F75A0000}"/>
    <cellStyle name="Neutral 12 25 2" xfId="23439" xr:uid="{00000000-0005-0000-0000-0000F85A0000}"/>
    <cellStyle name="Neutral 12 26" xfId="23440" xr:uid="{00000000-0005-0000-0000-0000F95A0000}"/>
    <cellStyle name="Neutral 12 26 2" xfId="23441" xr:uid="{00000000-0005-0000-0000-0000FA5A0000}"/>
    <cellStyle name="Neutral 12 27" xfId="23442" xr:uid="{00000000-0005-0000-0000-0000FB5A0000}"/>
    <cellStyle name="Neutral 12 27 2" xfId="23443" xr:uid="{00000000-0005-0000-0000-0000FC5A0000}"/>
    <cellStyle name="Neutral 12 28" xfId="23444" xr:uid="{00000000-0005-0000-0000-0000FD5A0000}"/>
    <cellStyle name="Neutral 12 28 2" xfId="23445" xr:uid="{00000000-0005-0000-0000-0000FE5A0000}"/>
    <cellStyle name="Neutral 12 29" xfId="23446" xr:uid="{00000000-0005-0000-0000-0000FF5A0000}"/>
    <cellStyle name="Neutral 12 29 2" xfId="23447" xr:uid="{00000000-0005-0000-0000-0000005B0000}"/>
    <cellStyle name="Neutral 12 3" xfId="23448" xr:uid="{00000000-0005-0000-0000-0000015B0000}"/>
    <cellStyle name="Neutral 12 3 2" xfId="23449" xr:uid="{00000000-0005-0000-0000-0000025B0000}"/>
    <cellStyle name="Neutral 12 30" xfId="23450" xr:uid="{00000000-0005-0000-0000-0000035B0000}"/>
    <cellStyle name="Neutral 12 30 2" xfId="23451" xr:uid="{00000000-0005-0000-0000-0000045B0000}"/>
    <cellStyle name="Neutral 12 31" xfId="23452" xr:uid="{00000000-0005-0000-0000-0000055B0000}"/>
    <cellStyle name="Neutral 12 4" xfId="23453" xr:uid="{00000000-0005-0000-0000-0000065B0000}"/>
    <cellStyle name="Neutral 12 4 2" xfId="23454" xr:uid="{00000000-0005-0000-0000-0000075B0000}"/>
    <cellStyle name="Neutral 12 5" xfId="23455" xr:uid="{00000000-0005-0000-0000-0000085B0000}"/>
    <cellStyle name="Neutral 12 5 2" xfId="23456" xr:uid="{00000000-0005-0000-0000-0000095B0000}"/>
    <cellStyle name="Neutral 12 6" xfId="23457" xr:uid="{00000000-0005-0000-0000-00000A5B0000}"/>
    <cellStyle name="Neutral 12 6 2" xfId="23458" xr:uid="{00000000-0005-0000-0000-00000B5B0000}"/>
    <cellStyle name="Neutral 12 7" xfId="23459" xr:uid="{00000000-0005-0000-0000-00000C5B0000}"/>
    <cellStyle name="Neutral 12 7 2" xfId="23460" xr:uid="{00000000-0005-0000-0000-00000D5B0000}"/>
    <cellStyle name="Neutral 12 8" xfId="23461" xr:uid="{00000000-0005-0000-0000-00000E5B0000}"/>
    <cellStyle name="Neutral 12 8 2" xfId="23462" xr:uid="{00000000-0005-0000-0000-00000F5B0000}"/>
    <cellStyle name="Neutral 12 9" xfId="23463" xr:uid="{00000000-0005-0000-0000-0000105B0000}"/>
    <cellStyle name="Neutral 12 9 2" xfId="23464" xr:uid="{00000000-0005-0000-0000-0000115B0000}"/>
    <cellStyle name="Neutral 13" xfId="23465" xr:uid="{00000000-0005-0000-0000-0000125B0000}"/>
    <cellStyle name="Neutral 13 2" xfId="23466" xr:uid="{00000000-0005-0000-0000-0000135B0000}"/>
    <cellStyle name="Neutral 14" xfId="23467" xr:uid="{00000000-0005-0000-0000-0000145B0000}"/>
    <cellStyle name="Neutral 14 2" xfId="23468" xr:uid="{00000000-0005-0000-0000-0000155B0000}"/>
    <cellStyle name="Neutral 15" xfId="23469" xr:uid="{00000000-0005-0000-0000-0000165B0000}"/>
    <cellStyle name="Neutral 15 2" xfId="23470" xr:uid="{00000000-0005-0000-0000-0000175B0000}"/>
    <cellStyle name="Neutral 16" xfId="23471" xr:uid="{00000000-0005-0000-0000-0000185B0000}"/>
    <cellStyle name="Neutral 17" xfId="23472" xr:uid="{00000000-0005-0000-0000-0000195B0000}"/>
    <cellStyle name="Neutral 18" xfId="23473" xr:uid="{00000000-0005-0000-0000-00001A5B0000}"/>
    <cellStyle name="Neutral 2" xfId="23474" xr:uid="{00000000-0005-0000-0000-00001B5B0000}"/>
    <cellStyle name="Neutral 2 10" xfId="23475" xr:uid="{00000000-0005-0000-0000-00001C5B0000}"/>
    <cellStyle name="Neutral 2 10 2" xfId="23476" xr:uid="{00000000-0005-0000-0000-00001D5B0000}"/>
    <cellStyle name="Neutral 2 11" xfId="23477" xr:uid="{00000000-0005-0000-0000-00001E5B0000}"/>
    <cellStyle name="Neutral 2 11 2" xfId="23478" xr:uid="{00000000-0005-0000-0000-00001F5B0000}"/>
    <cellStyle name="Neutral 2 12" xfId="23479" xr:uid="{00000000-0005-0000-0000-0000205B0000}"/>
    <cellStyle name="Neutral 2 2" xfId="23480" xr:uid="{00000000-0005-0000-0000-0000215B0000}"/>
    <cellStyle name="Neutral 2 2 2" xfId="23481" xr:uid="{00000000-0005-0000-0000-0000225B0000}"/>
    <cellStyle name="Neutral 2 2 3" xfId="23482" xr:uid="{00000000-0005-0000-0000-0000235B0000}"/>
    <cellStyle name="Neutral 2 3" xfId="23483" xr:uid="{00000000-0005-0000-0000-0000245B0000}"/>
    <cellStyle name="Neutral 2 3 2" xfId="23484" xr:uid="{00000000-0005-0000-0000-0000255B0000}"/>
    <cellStyle name="Neutral 2 3 3" xfId="23485" xr:uid="{00000000-0005-0000-0000-0000265B0000}"/>
    <cellStyle name="Neutral 2 4" xfId="23486" xr:uid="{00000000-0005-0000-0000-0000275B0000}"/>
    <cellStyle name="Neutral 2 4 2" xfId="23487" xr:uid="{00000000-0005-0000-0000-0000285B0000}"/>
    <cellStyle name="Neutral 2 4 3" xfId="23488" xr:uid="{00000000-0005-0000-0000-0000295B0000}"/>
    <cellStyle name="Neutral 2 5" xfId="23489" xr:uid="{00000000-0005-0000-0000-00002A5B0000}"/>
    <cellStyle name="Neutral 2 5 2" xfId="23490" xr:uid="{00000000-0005-0000-0000-00002B5B0000}"/>
    <cellStyle name="Neutral 2 5 3" xfId="23491" xr:uid="{00000000-0005-0000-0000-00002C5B0000}"/>
    <cellStyle name="Neutral 2 6" xfId="23492" xr:uid="{00000000-0005-0000-0000-00002D5B0000}"/>
    <cellStyle name="Neutral 2 6 2" xfId="23493" xr:uid="{00000000-0005-0000-0000-00002E5B0000}"/>
    <cellStyle name="Neutral 2 6 3" xfId="23494" xr:uid="{00000000-0005-0000-0000-00002F5B0000}"/>
    <cellStyle name="Neutral 2 7" xfId="23495" xr:uid="{00000000-0005-0000-0000-0000305B0000}"/>
    <cellStyle name="Neutral 2 7 2" xfId="23496" xr:uid="{00000000-0005-0000-0000-0000315B0000}"/>
    <cellStyle name="Neutral 2 7 3" xfId="23497" xr:uid="{00000000-0005-0000-0000-0000325B0000}"/>
    <cellStyle name="Neutral 2 8" xfId="23498" xr:uid="{00000000-0005-0000-0000-0000335B0000}"/>
    <cellStyle name="Neutral 2 8 2" xfId="23499" xr:uid="{00000000-0005-0000-0000-0000345B0000}"/>
    <cellStyle name="Neutral 2 8 3" xfId="23500" xr:uid="{00000000-0005-0000-0000-0000355B0000}"/>
    <cellStyle name="Neutral 2 9" xfId="23501" xr:uid="{00000000-0005-0000-0000-0000365B0000}"/>
    <cellStyle name="Neutral 3" xfId="23502" xr:uid="{00000000-0005-0000-0000-0000375B0000}"/>
    <cellStyle name="Neutral 3 2" xfId="23503" xr:uid="{00000000-0005-0000-0000-0000385B0000}"/>
    <cellStyle name="Neutral 3 2 2" xfId="23504" xr:uid="{00000000-0005-0000-0000-0000395B0000}"/>
    <cellStyle name="Neutral 3 3" xfId="23505" xr:uid="{00000000-0005-0000-0000-00003A5B0000}"/>
    <cellStyle name="Neutral 3 4" xfId="23506" xr:uid="{00000000-0005-0000-0000-00003B5B0000}"/>
    <cellStyle name="Neutral 4" xfId="23507" xr:uid="{00000000-0005-0000-0000-00003C5B0000}"/>
    <cellStyle name="Neutral 4 2" xfId="23508" xr:uid="{00000000-0005-0000-0000-00003D5B0000}"/>
    <cellStyle name="Neutral 4 2 2" xfId="23509" xr:uid="{00000000-0005-0000-0000-00003E5B0000}"/>
    <cellStyle name="Neutral 4 3" xfId="23510" xr:uid="{00000000-0005-0000-0000-00003F5B0000}"/>
    <cellStyle name="Neutral 4 4" xfId="23511" xr:uid="{00000000-0005-0000-0000-0000405B0000}"/>
    <cellStyle name="Neutral 5" xfId="23512" xr:uid="{00000000-0005-0000-0000-0000415B0000}"/>
    <cellStyle name="Neutral 5 2" xfId="23513" xr:uid="{00000000-0005-0000-0000-0000425B0000}"/>
    <cellStyle name="Neutral 5 2 2" xfId="23514" xr:uid="{00000000-0005-0000-0000-0000435B0000}"/>
    <cellStyle name="Neutral 5 3" xfId="23515" xr:uid="{00000000-0005-0000-0000-0000445B0000}"/>
    <cellStyle name="Neutral 5 4" xfId="23516" xr:uid="{00000000-0005-0000-0000-0000455B0000}"/>
    <cellStyle name="Neutral 6" xfId="23517" xr:uid="{00000000-0005-0000-0000-0000465B0000}"/>
    <cellStyle name="Neutral 6 2" xfId="23518" xr:uid="{00000000-0005-0000-0000-0000475B0000}"/>
    <cellStyle name="Neutral 6 2 2" xfId="23519" xr:uid="{00000000-0005-0000-0000-0000485B0000}"/>
    <cellStyle name="Neutral 6 3" xfId="23520" xr:uid="{00000000-0005-0000-0000-0000495B0000}"/>
    <cellStyle name="Neutral 6 4" xfId="23521" xr:uid="{00000000-0005-0000-0000-00004A5B0000}"/>
    <cellStyle name="Neutral 7" xfId="23522" xr:uid="{00000000-0005-0000-0000-00004B5B0000}"/>
    <cellStyle name="Neutral 7 10" xfId="23523" xr:uid="{00000000-0005-0000-0000-00004C5B0000}"/>
    <cellStyle name="Neutral 7 10 2" xfId="23524" xr:uid="{00000000-0005-0000-0000-00004D5B0000}"/>
    <cellStyle name="Neutral 7 11" xfId="23525" xr:uid="{00000000-0005-0000-0000-00004E5B0000}"/>
    <cellStyle name="Neutral 7 11 2" xfId="23526" xr:uid="{00000000-0005-0000-0000-00004F5B0000}"/>
    <cellStyle name="Neutral 7 12" xfId="23527" xr:uid="{00000000-0005-0000-0000-0000505B0000}"/>
    <cellStyle name="Neutral 7 13" xfId="23528" xr:uid="{00000000-0005-0000-0000-0000515B0000}"/>
    <cellStyle name="Neutral 7 2" xfId="23529" xr:uid="{00000000-0005-0000-0000-0000525B0000}"/>
    <cellStyle name="Neutral 7 2 2" xfId="23530" xr:uid="{00000000-0005-0000-0000-0000535B0000}"/>
    <cellStyle name="Neutral 7 3" xfId="23531" xr:uid="{00000000-0005-0000-0000-0000545B0000}"/>
    <cellStyle name="Neutral 7 3 2" xfId="23532" xr:uid="{00000000-0005-0000-0000-0000555B0000}"/>
    <cellStyle name="Neutral 7 4" xfId="23533" xr:uid="{00000000-0005-0000-0000-0000565B0000}"/>
    <cellStyle name="Neutral 7 4 2" xfId="23534" xr:uid="{00000000-0005-0000-0000-0000575B0000}"/>
    <cellStyle name="Neutral 7 5" xfId="23535" xr:uid="{00000000-0005-0000-0000-0000585B0000}"/>
    <cellStyle name="Neutral 7 5 2" xfId="23536" xr:uid="{00000000-0005-0000-0000-0000595B0000}"/>
    <cellStyle name="Neutral 7 6" xfId="23537" xr:uid="{00000000-0005-0000-0000-00005A5B0000}"/>
    <cellStyle name="Neutral 7 6 2" xfId="23538" xr:uid="{00000000-0005-0000-0000-00005B5B0000}"/>
    <cellStyle name="Neutral 7 7" xfId="23539" xr:uid="{00000000-0005-0000-0000-00005C5B0000}"/>
    <cellStyle name="Neutral 7 7 2" xfId="23540" xr:uid="{00000000-0005-0000-0000-00005D5B0000}"/>
    <cellStyle name="Neutral 7 8" xfId="23541" xr:uid="{00000000-0005-0000-0000-00005E5B0000}"/>
    <cellStyle name="Neutral 7 8 2" xfId="23542" xr:uid="{00000000-0005-0000-0000-00005F5B0000}"/>
    <cellStyle name="Neutral 7 9" xfId="23543" xr:uid="{00000000-0005-0000-0000-0000605B0000}"/>
    <cellStyle name="Neutral 7 9 2" xfId="23544" xr:uid="{00000000-0005-0000-0000-0000615B0000}"/>
    <cellStyle name="Neutral 8" xfId="23545" xr:uid="{00000000-0005-0000-0000-0000625B0000}"/>
    <cellStyle name="Neutral 8 2" xfId="23546" xr:uid="{00000000-0005-0000-0000-0000635B0000}"/>
    <cellStyle name="Neutral 8 3" xfId="23547" xr:uid="{00000000-0005-0000-0000-0000645B0000}"/>
    <cellStyle name="Neutral 9" xfId="23548" xr:uid="{00000000-0005-0000-0000-0000655B0000}"/>
    <cellStyle name="Neutral 9 2" xfId="23549" xr:uid="{00000000-0005-0000-0000-0000665B0000}"/>
    <cellStyle name="Neutral 9 3" xfId="23550" xr:uid="{00000000-0005-0000-0000-0000675B0000}"/>
    <cellStyle name="Normal" xfId="0" builtinId="0"/>
    <cellStyle name="Normal 10" xfId="64" xr:uid="{00000000-0005-0000-0000-0000695B0000}"/>
    <cellStyle name="Normal 10 10" xfId="23551" xr:uid="{00000000-0005-0000-0000-00006A5B0000}"/>
    <cellStyle name="Normal 10 10 2" xfId="23552" xr:uid="{00000000-0005-0000-0000-00006B5B0000}"/>
    <cellStyle name="Normal 10 11" xfId="23553" xr:uid="{00000000-0005-0000-0000-00006C5B0000}"/>
    <cellStyle name="Normal 10 11 2" xfId="23554" xr:uid="{00000000-0005-0000-0000-00006D5B0000}"/>
    <cellStyle name="Normal 10 12" xfId="23555" xr:uid="{00000000-0005-0000-0000-00006E5B0000}"/>
    <cellStyle name="Normal 10 12 2" xfId="23556" xr:uid="{00000000-0005-0000-0000-00006F5B0000}"/>
    <cellStyle name="Normal 10 13" xfId="23557" xr:uid="{00000000-0005-0000-0000-0000705B0000}"/>
    <cellStyle name="Normal 10 13 2" xfId="23558" xr:uid="{00000000-0005-0000-0000-0000715B0000}"/>
    <cellStyle name="Normal 10 14" xfId="23559" xr:uid="{00000000-0005-0000-0000-0000725B0000}"/>
    <cellStyle name="Normal 10 14 2" xfId="23560" xr:uid="{00000000-0005-0000-0000-0000735B0000}"/>
    <cellStyle name="Normal 10 15" xfId="23561" xr:uid="{00000000-0005-0000-0000-0000745B0000}"/>
    <cellStyle name="Normal 10 15 2" xfId="23562" xr:uid="{00000000-0005-0000-0000-0000755B0000}"/>
    <cellStyle name="Normal 10 16" xfId="23563" xr:uid="{00000000-0005-0000-0000-0000765B0000}"/>
    <cellStyle name="Normal 10 16 2" xfId="23564" xr:uid="{00000000-0005-0000-0000-0000775B0000}"/>
    <cellStyle name="Normal 10 17" xfId="23565" xr:uid="{00000000-0005-0000-0000-0000785B0000}"/>
    <cellStyle name="Normal 10 17 2" xfId="23566" xr:uid="{00000000-0005-0000-0000-0000795B0000}"/>
    <cellStyle name="Normal 10 18" xfId="23567" xr:uid="{00000000-0005-0000-0000-00007A5B0000}"/>
    <cellStyle name="Normal 10 18 2" xfId="23568" xr:uid="{00000000-0005-0000-0000-00007B5B0000}"/>
    <cellStyle name="Normal 10 19" xfId="23569" xr:uid="{00000000-0005-0000-0000-00007C5B0000}"/>
    <cellStyle name="Normal 10 19 2" xfId="23570" xr:uid="{00000000-0005-0000-0000-00007D5B0000}"/>
    <cellStyle name="Normal 10 2" xfId="23571" xr:uid="{00000000-0005-0000-0000-00007E5B0000}"/>
    <cellStyle name="Normal 10 2 2" xfId="23572" xr:uid="{00000000-0005-0000-0000-00007F5B0000}"/>
    <cellStyle name="Normal 10 2 3" xfId="23573" xr:uid="{00000000-0005-0000-0000-0000805B0000}"/>
    <cellStyle name="Normal 10 2 4" xfId="55628" xr:uid="{00000000-0005-0000-0000-0000815B0000}"/>
    <cellStyle name="Normal 10 20" xfId="23574" xr:uid="{00000000-0005-0000-0000-0000825B0000}"/>
    <cellStyle name="Normal 10 21" xfId="23575" xr:uid="{00000000-0005-0000-0000-0000835B0000}"/>
    <cellStyle name="Normal 10 22" xfId="23576" xr:uid="{00000000-0005-0000-0000-0000845B0000}"/>
    <cellStyle name="Normal 10 23" xfId="55611" xr:uid="{00000000-0005-0000-0000-0000855B0000}"/>
    <cellStyle name="Normal 10 24" xfId="55621" xr:uid="{00000000-0005-0000-0000-0000865B0000}"/>
    <cellStyle name="Normal 10 3" xfId="23577" xr:uid="{00000000-0005-0000-0000-0000875B0000}"/>
    <cellStyle name="Normal 10 3 2" xfId="23578" xr:uid="{00000000-0005-0000-0000-0000885B0000}"/>
    <cellStyle name="Normal 10 4" xfId="23579" xr:uid="{00000000-0005-0000-0000-0000895B0000}"/>
    <cellStyle name="Normal 10 4 2" xfId="23580" xr:uid="{00000000-0005-0000-0000-00008A5B0000}"/>
    <cellStyle name="Normal 10 5" xfId="23581" xr:uid="{00000000-0005-0000-0000-00008B5B0000}"/>
    <cellStyle name="Normal 10 5 2" xfId="23582" xr:uid="{00000000-0005-0000-0000-00008C5B0000}"/>
    <cellStyle name="Normal 10 6" xfId="23583" xr:uid="{00000000-0005-0000-0000-00008D5B0000}"/>
    <cellStyle name="Normal 10 6 2" xfId="23584" xr:uid="{00000000-0005-0000-0000-00008E5B0000}"/>
    <cellStyle name="Normal 10 7" xfId="23585" xr:uid="{00000000-0005-0000-0000-00008F5B0000}"/>
    <cellStyle name="Normal 10 7 2" xfId="23586" xr:uid="{00000000-0005-0000-0000-0000905B0000}"/>
    <cellStyle name="Normal 10 8" xfId="23587" xr:uid="{00000000-0005-0000-0000-0000915B0000}"/>
    <cellStyle name="Normal 10 8 2" xfId="23588" xr:uid="{00000000-0005-0000-0000-0000925B0000}"/>
    <cellStyle name="Normal 10 9" xfId="23589" xr:uid="{00000000-0005-0000-0000-0000935B0000}"/>
    <cellStyle name="Normal 10 9 2" xfId="23590" xr:uid="{00000000-0005-0000-0000-0000945B0000}"/>
    <cellStyle name="Normal 102 2" xfId="55613" xr:uid="{00000000-0005-0000-0000-0000955B0000}"/>
    <cellStyle name="Normal 105" xfId="55622" xr:uid="{00000000-0005-0000-0000-0000965B0000}"/>
    <cellStyle name="Normal 11" xfId="65" xr:uid="{00000000-0005-0000-0000-0000975B0000}"/>
    <cellStyle name="Normal 11 2" xfId="23591" xr:uid="{00000000-0005-0000-0000-0000985B0000}"/>
    <cellStyle name="Normal 11 2 2" xfId="23592" xr:uid="{00000000-0005-0000-0000-0000995B0000}"/>
    <cellStyle name="Normal 11 3" xfId="23593" xr:uid="{00000000-0005-0000-0000-00009A5B0000}"/>
    <cellStyle name="Normal 12" xfId="66" xr:uid="{00000000-0005-0000-0000-00009B5B0000}"/>
    <cellStyle name="Normal 12 2" xfId="23594" xr:uid="{00000000-0005-0000-0000-00009C5B0000}"/>
    <cellStyle name="Normal 12 2 2" xfId="23595" xr:uid="{00000000-0005-0000-0000-00009D5B0000}"/>
    <cellStyle name="Normal 12 3" xfId="23596" xr:uid="{00000000-0005-0000-0000-00009E5B0000}"/>
    <cellStyle name="Normal 13" xfId="67" xr:uid="{00000000-0005-0000-0000-00009F5B0000}"/>
    <cellStyle name="Normal 13 2" xfId="23597" xr:uid="{00000000-0005-0000-0000-0000A05B0000}"/>
    <cellStyle name="Normal 13 2 2" xfId="23598" xr:uid="{00000000-0005-0000-0000-0000A15B0000}"/>
    <cellStyle name="Normal 13 3" xfId="23599" xr:uid="{00000000-0005-0000-0000-0000A25B0000}"/>
    <cellStyle name="Normal 14" xfId="68" xr:uid="{00000000-0005-0000-0000-0000A35B0000}"/>
    <cellStyle name="Normal 14 2" xfId="23600" xr:uid="{00000000-0005-0000-0000-0000A45B0000}"/>
    <cellStyle name="Normal 14 2 2" xfId="23601" xr:uid="{00000000-0005-0000-0000-0000A55B0000}"/>
    <cellStyle name="Normal 14 3" xfId="23602" xr:uid="{00000000-0005-0000-0000-0000A65B0000}"/>
    <cellStyle name="Normal 14 3 2" xfId="23603" xr:uid="{00000000-0005-0000-0000-0000A75B0000}"/>
    <cellStyle name="Normal 14 4" xfId="23604" xr:uid="{00000000-0005-0000-0000-0000A85B0000}"/>
    <cellStyle name="Normal 14 4 2" xfId="23605" xr:uid="{00000000-0005-0000-0000-0000A95B0000}"/>
    <cellStyle name="Normal 14 5" xfId="23606" xr:uid="{00000000-0005-0000-0000-0000AA5B0000}"/>
    <cellStyle name="Normal 14 5 2" xfId="23607" xr:uid="{00000000-0005-0000-0000-0000AB5B0000}"/>
    <cellStyle name="Normal 14 6" xfId="23608" xr:uid="{00000000-0005-0000-0000-0000AC5B0000}"/>
    <cellStyle name="Normal 14 6 2" xfId="23609" xr:uid="{00000000-0005-0000-0000-0000AD5B0000}"/>
    <cellStyle name="Normal 14 7" xfId="23610" xr:uid="{00000000-0005-0000-0000-0000AE5B0000}"/>
    <cellStyle name="Normal 14 7 2" xfId="23611" xr:uid="{00000000-0005-0000-0000-0000AF5B0000}"/>
    <cellStyle name="Normal 14 8" xfId="23612" xr:uid="{00000000-0005-0000-0000-0000B05B0000}"/>
    <cellStyle name="Normal 15" xfId="69" xr:uid="{00000000-0005-0000-0000-0000B15B0000}"/>
    <cellStyle name="Normal 15 2" xfId="23613" xr:uid="{00000000-0005-0000-0000-0000B25B0000}"/>
    <cellStyle name="Normal 15 2 2" xfId="23614" xr:uid="{00000000-0005-0000-0000-0000B35B0000}"/>
    <cellStyle name="Normal 15 3" xfId="23615" xr:uid="{00000000-0005-0000-0000-0000B45B0000}"/>
    <cellStyle name="Normal 15 3 2" xfId="23616" xr:uid="{00000000-0005-0000-0000-0000B55B0000}"/>
    <cellStyle name="Normal 15 4" xfId="23617" xr:uid="{00000000-0005-0000-0000-0000B65B0000}"/>
    <cellStyle name="Normal 15 4 2" xfId="23618" xr:uid="{00000000-0005-0000-0000-0000B75B0000}"/>
    <cellStyle name="Normal 15 5" xfId="23619" xr:uid="{00000000-0005-0000-0000-0000B85B0000}"/>
    <cellStyle name="Normal 15 5 2" xfId="23620" xr:uid="{00000000-0005-0000-0000-0000B95B0000}"/>
    <cellStyle name="Normal 15 6" xfId="23621" xr:uid="{00000000-0005-0000-0000-0000BA5B0000}"/>
    <cellStyle name="Normal 15 6 2" xfId="23622" xr:uid="{00000000-0005-0000-0000-0000BB5B0000}"/>
    <cellStyle name="Normal 15 7" xfId="23623" xr:uid="{00000000-0005-0000-0000-0000BC5B0000}"/>
    <cellStyle name="Normal 15 7 2" xfId="23624" xr:uid="{00000000-0005-0000-0000-0000BD5B0000}"/>
    <cellStyle name="Normal 15 8" xfId="23625" xr:uid="{00000000-0005-0000-0000-0000BE5B0000}"/>
    <cellStyle name="Normal 16" xfId="70" xr:uid="{00000000-0005-0000-0000-0000BF5B0000}"/>
    <cellStyle name="Normal 16 2" xfId="23626" xr:uid="{00000000-0005-0000-0000-0000C05B0000}"/>
    <cellStyle name="Normal 16 2 2" xfId="23627" xr:uid="{00000000-0005-0000-0000-0000C15B0000}"/>
    <cellStyle name="Normal 16 3" xfId="23628" xr:uid="{00000000-0005-0000-0000-0000C25B0000}"/>
    <cellStyle name="Normal 17" xfId="71" xr:uid="{00000000-0005-0000-0000-0000C35B0000}"/>
    <cellStyle name="Normal 17 2" xfId="23629" xr:uid="{00000000-0005-0000-0000-0000C45B0000}"/>
    <cellStyle name="Normal 17 2 2" xfId="23630" xr:uid="{00000000-0005-0000-0000-0000C55B0000}"/>
    <cellStyle name="Normal 17 3" xfId="23631" xr:uid="{00000000-0005-0000-0000-0000C65B0000}"/>
    <cellStyle name="Normal 17 3 2" xfId="23632" xr:uid="{00000000-0005-0000-0000-0000C75B0000}"/>
    <cellStyle name="Normal 17 4" xfId="23633" xr:uid="{00000000-0005-0000-0000-0000C85B0000}"/>
    <cellStyle name="Normal 17 4 2" xfId="23634" xr:uid="{00000000-0005-0000-0000-0000C95B0000}"/>
    <cellStyle name="Normal 17 4 2 2" xfId="23635" xr:uid="{00000000-0005-0000-0000-0000CA5B0000}"/>
    <cellStyle name="Normal 17 4 3" xfId="23636" xr:uid="{00000000-0005-0000-0000-0000CB5B0000}"/>
    <cellStyle name="Normal 17 5" xfId="23637" xr:uid="{00000000-0005-0000-0000-0000CC5B0000}"/>
    <cellStyle name="Normal 17 5 2" xfId="23638" xr:uid="{00000000-0005-0000-0000-0000CD5B0000}"/>
    <cellStyle name="Normal 17 5 2 2" xfId="23639" xr:uid="{00000000-0005-0000-0000-0000CE5B0000}"/>
    <cellStyle name="Normal 17 5 3" xfId="23640" xr:uid="{00000000-0005-0000-0000-0000CF5B0000}"/>
    <cellStyle name="Normal 17 6" xfId="23641" xr:uid="{00000000-0005-0000-0000-0000D05B0000}"/>
    <cellStyle name="Normal 17 6 2" xfId="23642" xr:uid="{00000000-0005-0000-0000-0000D15B0000}"/>
    <cellStyle name="Normal 17 6 2 2" xfId="23643" xr:uid="{00000000-0005-0000-0000-0000D25B0000}"/>
    <cellStyle name="Normal 17 6 3" xfId="23644" xr:uid="{00000000-0005-0000-0000-0000D35B0000}"/>
    <cellStyle name="Normal 17 7" xfId="23645" xr:uid="{00000000-0005-0000-0000-0000D45B0000}"/>
    <cellStyle name="Normal 17 7 2" xfId="23646" xr:uid="{00000000-0005-0000-0000-0000D55B0000}"/>
    <cellStyle name="Normal 17 8" xfId="23647" xr:uid="{00000000-0005-0000-0000-0000D65B0000}"/>
    <cellStyle name="Normal 18" xfId="72" xr:uid="{00000000-0005-0000-0000-0000D75B0000}"/>
    <cellStyle name="Normal 18 2" xfId="23648" xr:uid="{00000000-0005-0000-0000-0000D85B0000}"/>
    <cellStyle name="Normal 18 2 2" xfId="23649" xr:uid="{00000000-0005-0000-0000-0000D95B0000}"/>
    <cellStyle name="Normal 18 3" xfId="23650" xr:uid="{00000000-0005-0000-0000-0000DA5B0000}"/>
    <cellStyle name="Normal 19" xfId="73" xr:uid="{00000000-0005-0000-0000-0000DB5B0000}"/>
    <cellStyle name="Normal 19 2" xfId="23651" xr:uid="{00000000-0005-0000-0000-0000DC5B0000}"/>
    <cellStyle name="Normal 19 2 2" xfId="23652" xr:uid="{00000000-0005-0000-0000-0000DD5B0000}"/>
    <cellStyle name="Normal 19 3" xfId="23653" xr:uid="{00000000-0005-0000-0000-0000DE5B0000}"/>
    <cellStyle name="Normal 2" xfId="3" xr:uid="{00000000-0005-0000-0000-0000DF5B0000}"/>
    <cellStyle name="Normal 2 10" xfId="75" xr:uid="{00000000-0005-0000-0000-0000E05B0000}"/>
    <cellStyle name="Normal 2 10 2" xfId="23654" xr:uid="{00000000-0005-0000-0000-0000E15B0000}"/>
    <cellStyle name="Normal 2 10 3" xfId="23655" xr:uid="{00000000-0005-0000-0000-0000E25B0000}"/>
    <cellStyle name="Normal 2 10 4" xfId="23656" xr:uid="{00000000-0005-0000-0000-0000E35B0000}"/>
    <cellStyle name="Normal 2 11" xfId="76" xr:uid="{00000000-0005-0000-0000-0000E45B0000}"/>
    <cellStyle name="Normal 2 11 2" xfId="23657" xr:uid="{00000000-0005-0000-0000-0000E55B0000}"/>
    <cellStyle name="Normal 2 11 3" xfId="23658" xr:uid="{00000000-0005-0000-0000-0000E65B0000}"/>
    <cellStyle name="Normal 2 11 4" xfId="23659" xr:uid="{00000000-0005-0000-0000-0000E75B0000}"/>
    <cellStyle name="Normal 2 12" xfId="77" xr:uid="{00000000-0005-0000-0000-0000E85B0000}"/>
    <cellStyle name="Normal 2 12 2" xfId="23660" xr:uid="{00000000-0005-0000-0000-0000E95B0000}"/>
    <cellStyle name="Normal 2 12 3" xfId="23661" xr:uid="{00000000-0005-0000-0000-0000EA5B0000}"/>
    <cellStyle name="Normal 2 12 4" xfId="23662" xr:uid="{00000000-0005-0000-0000-0000EB5B0000}"/>
    <cellStyle name="Normal 2 13" xfId="78" xr:uid="{00000000-0005-0000-0000-0000EC5B0000}"/>
    <cellStyle name="Normal 2 13 2" xfId="23663" xr:uid="{00000000-0005-0000-0000-0000ED5B0000}"/>
    <cellStyle name="Normal 2 13 3" xfId="23664" xr:uid="{00000000-0005-0000-0000-0000EE5B0000}"/>
    <cellStyle name="Normal 2 13 4" xfId="23665" xr:uid="{00000000-0005-0000-0000-0000EF5B0000}"/>
    <cellStyle name="Normal 2 14" xfId="79" xr:uid="{00000000-0005-0000-0000-0000F05B0000}"/>
    <cellStyle name="Normal 2 14 2" xfId="23666" xr:uid="{00000000-0005-0000-0000-0000F15B0000}"/>
    <cellStyle name="Normal 2 14 3" xfId="23667" xr:uid="{00000000-0005-0000-0000-0000F25B0000}"/>
    <cellStyle name="Normal 2 14 4" xfId="23668" xr:uid="{00000000-0005-0000-0000-0000F35B0000}"/>
    <cellStyle name="Normal 2 15" xfId="80" xr:uid="{00000000-0005-0000-0000-0000F45B0000}"/>
    <cellStyle name="Normal 2 15 2" xfId="23669" xr:uid="{00000000-0005-0000-0000-0000F55B0000}"/>
    <cellStyle name="Normal 2 15 3" xfId="23670" xr:uid="{00000000-0005-0000-0000-0000F65B0000}"/>
    <cellStyle name="Normal 2 15 4" xfId="23671" xr:uid="{00000000-0005-0000-0000-0000F75B0000}"/>
    <cellStyle name="Normal 2 16" xfId="81" xr:uid="{00000000-0005-0000-0000-0000F85B0000}"/>
    <cellStyle name="Normal 2 16 2" xfId="23672" xr:uid="{00000000-0005-0000-0000-0000F95B0000}"/>
    <cellStyle name="Normal 2 16 3" xfId="23673" xr:uid="{00000000-0005-0000-0000-0000FA5B0000}"/>
    <cellStyle name="Normal 2 16 4" xfId="23674" xr:uid="{00000000-0005-0000-0000-0000FB5B0000}"/>
    <cellStyle name="Normal 2 17" xfId="82" xr:uid="{00000000-0005-0000-0000-0000FC5B0000}"/>
    <cellStyle name="Normal 2 17 2" xfId="23675" xr:uid="{00000000-0005-0000-0000-0000FD5B0000}"/>
    <cellStyle name="Normal 2 17 3" xfId="23676" xr:uid="{00000000-0005-0000-0000-0000FE5B0000}"/>
    <cellStyle name="Normal 2 17 4" xfId="23677" xr:uid="{00000000-0005-0000-0000-0000FF5B0000}"/>
    <cellStyle name="Normal 2 18" xfId="83" xr:uid="{00000000-0005-0000-0000-0000005C0000}"/>
    <cellStyle name="Normal 2 18 2" xfId="23678" xr:uid="{00000000-0005-0000-0000-0000015C0000}"/>
    <cellStyle name="Normal 2 18 3" xfId="23679" xr:uid="{00000000-0005-0000-0000-0000025C0000}"/>
    <cellStyle name="Normal 2 18 4" xfId="23680" xr:uid="{00000000-0005-0000-0000-0000035C0000}"/>
    <cellStyle name="Normal 2 19" xfId="84" xr:uid="{00000000-0005-0000-0000-0000045C0000}"/>
    <cellStyle name="Normal 2 19 2" xfId="23681" xr:uid="{00000000-0005-0000-0000-0000055C0000}"/>
    <cellStyle name="Normal 2 2" xfId="21" xr:uid="{00000000-0005-0000-0000-0000065C0000}"/>
    <cellStyle name="Normal 2 2 2" xfId="22" xr:uid="{00000000-0005-0000-0000-0000075C0000}"/>
    <cellStyle name="Normal 2 2 2 2" xfId="85" xr:uid="{00000000-0005-0000-0000-0000085C0000}"/>
    <cellStyle name="Normal 2 2 2 3" xfId="23682" xr:uid="{00000000-0005-0000-0000-0000095C0000}"/>
    <cellStyle name="Normal 2 2 2 4" xfId="23683" xr:uid="{00000000-0005-0000-0000-00000A5C0000}"/>
    <cellStyle name="Normal 2 2 3" xfId="86" xr:uid="{00000000-0005-0000-0000-00000B5C0000}"/>
    <cellStyle name="Normal 2 2 3 2" xfId="23684" xr:uid="{00000000-0005-0000-0000-00000C5C0000}"/>
    <cellStyle name="Normal 2 2 4" xfId="87" xr:uid="{00000000-0005-0000-0000-00000D5C0000}"/>
    <cellStyle name="Normal 2 2 5" xfId="88" xr:uid="{00000000-0005-0000-0000-00000E5C0000}"/>
    <cellStyle name="Normal 2 2 6" xfId="23685" xr:uid="{00000000-0005-0000-0000-00000F5C0000}"/>
    <cellStyle name="Normal 2 2 7" xfId="55610" xr:uid="{00000000-0005-0000-0000-0000105C0000}"/>
    <cellStyle name="Normal 2 2 8" xfId="55619" xr:uid="{00000000-0005-0000-0000-0000115C0000}"/>
    <cellStyle name="Normal 2 20" xfId="89" xr:uid="{00000000-0005-0000-0000-0000125C0000}"/>
    <cellStyle name="Normal 2 20 2" xfId="23686" xr:uid="{00000000-0005-0000-0000-0000135C0000}"/>
    <cellStyle name="Normal 2 21" xfId="90" xr:uid="{00000000-0005-0000-0000-0000145C0000}"/>
    <cellStyle name="Normal 2 21 2" xfId="23687" xr:uid="{00000000-0005-0000-0000-0000155C0000}"/>
    <cellStyle name="Normal 2 22" xfId="91" xr:uid="{00000000-0005-0000-0000-0000165C0000}"/>
    <cellStyle name="Normal 2 22 2" xfId="23688" xr:uid="{00000000-0005-0000-0000-0000175C0000}"/>
    <cellStyle name="Normal 2 23" xfId="92" xr:uid="{00000000-0005-0000-0000-0000185C0000}"/>
    <cellStyle name="Normal 2 23 2" xfId="23689" xr:uid="{00000000-0005-0000-0000-0000195C0000}"/>
    <cellStyle name="Normal 2 24" xfId="93" xr:uid="{00000000-0005-0000-0000-00001A5C0000}"/>
    <cellStyle name="Normal 2 24 2" xfId="23690" xr:uid="{00000000-0005-0000-0000-00001B5C0000}"/>
    <cellStyle name="Normal 2 25" xfId="94" xr:uid="{00000000-0005-0000-0000-00001C5C0000}"/>
    <cellStyle name="Normal 2 25 2" xfId="23691" xr:uid="{00000000-0005-0000-0000-00001D5C0000}"/>
    <cellStyle name="Normal 2 26" xfId="95" xr:uid="{00000000-0005-0000-0000-00001E5C0000}"/>
    <cellStyle name="Normal 2 26 2" xfId="23692" xr:uid="{00000000-0005-0000-0000-00001F5C0000}"/>
    <cellStyle name="Normal 2 27" xfId="96" xr:uid="{00000000-0005-0000-0000-0000205C0000}"/>
    <cellStyle name="Normal 2 27 2" xfId="23693" xr:uid="{00000000-0005-0000-0000-0000215C0000}"/>
    <cellStyle name="Normal 2 28" xfId="97" xr:uid="{00000000-0005-0000-0000-0000225C0000}"/>
    <cellStyle name="Normal 2 28 2" xfId="23694" xr:uid="{00000000-0005-0000-0000-0000235C0000}"/>
    <cellStyle name="Normal 2 29" xfId="98" xr:uid="{00000000-0005-0000-0000-0000245C0000}"/>
    <cellStyle name="Normal 2 29 2" xfId="23695" xr:uid="{00000000-0005-0000-0000-0000255C0000}"/>
    <cellStyle name="Normal 2 3" xfId="23" xr:uid="{00000000-0005-0000-0000-0000265C0000}"/>
    <cellStyle name="Normal 2 3 2" xfId="99" xr:uid="{00000000-0005-0000-0000-0000275C0000}"/>
    <cellStyle name="Normal 2 3 2 2" xfId="23696" xr:uid="{00000000-0005-0000-0000-0000285C0000}"/>
    <cellStyle name="Normal 2 3 3" xfId="100" xr:uid="{00000000-0005-0000-0000-0000295C0000}"/>
    <cellStyle name="Normal 2 3 3 2" xfId="55579" xr:uid="{00000000-0005-0000-0000-00002A5C0000}"/>
    <cellStyle name="Normal 2 3 4" xfId="101" xr:uid="{00000000-0005-0000-0000-00002B5C0000}"/>
    <cellStyle name="Normal 2 3 5" xfId="102" xr:uid="{00000000-0005-0000-0000-00002C5C0000}"/>
    <cellStyle name="Normal 2 3 6" xfId="103" xr:uid="{00000000-0005-0000-0000-00002D5C0000}"/>
    <cellStyle name="Normal 2 3 7" xfId="104" xr:uid="{00000000-0005-0000-0000-00002E5C0000}"/>
    <cellStyle name="Normal 2 3 8" xfId="105" xr:uid="{00000000-0005-0000-0000-00002F5C0000}"/>
    <cellStyle name="Normal 2 30" xfId="106" xr:uid="{00000000-0005-0000-0000-0000305C0000}"/>
    <cellStyle name="Normal 2 30 2" xfId="55572" xr:uid="{00000000-0005-0000-0000-0000315C0000}"/>
    <cellStyle name="Normal 2 31" xfId="107" xr:uid="{00000000-0005-0000-0000-0000325C0000}"/>
    <cellStyle name="Normal 2 31 10" xfId="23697" xr:uid="{00000000-0005-0000-0000-0000335C0000}"/>
    <cellStyle name="Normal 2 31 11" xfId="23698" xr:uid="{00000000-0005-0000-0000-0000345C0000}"/>
    <cellStyle name="Normal 2 31 12" xfId="23699" xr:uid="{00000000-0005-0000-0000-0000355C0000}"/>
    <cellStyle name="Normal 2 31 13" xfId="23700" xr:uid="{00000000-0005-0000-0000-0000365C0000}"/>
    <cellStyle name="Normal 2 31 14" xfId="23701" xr:uid="{00000000-0005-0000-0000-0000375C0000}"/>
    <cellStyle name="Normal 2 31 2" xfId="23702" xr:uid="{00000000-0005-0000-0000-0000385C0000}"/>
    <cellStyle name="Normal 2 31 2 2" xfId="23703" xr:uid="{00000000-0005-0000-0000-0000395C0000}"/>
    <cellStyle name="Normal 2 31 2 3" xfId="23704" xr:uid="{00000000-0005-0000-0000-00003A5C0000}"/>
    <cellStyle name="Normal 2 31 2 4" xfId="23705" xr:uid="{00000000-0005-0000-0000-00003B5C0000}"/>
    <cellStyle name="Normal 2 31 2_Circuits" xfId="23706" xr:uid="{00000000-0005-0000-0000-00003C5C0000}"/>
    <cellStyle name="Normal 2 31 3" xfId="23707" xr:uid="{00000000-0005-0000-0000-00003D5C0000}"/>
    <cellStyle name="Normal 2 31 4" xfId="23708" xr:uid="{00000000-0005-0000-0000-00003E5C0000}"/>
    <cellStyle name="Normal 2 31 5" xfId="23709" xr:uid="{00000000-0005-0000-0000-00003F5C0000}"/>
    <cellStyle name="Normal 2 31 6" xfId="23710" xr:uid="{00000000-0005-0000-0000-0000405C0000}"/>
    <cellStyle name="Normal 2 31 7" xfId="23711" xr:uid="{00000000-0005-0000-0000-0000415C0000}"/>
    <cellStyle name="Normal 2 31 8" xfId="23712" xr:uid="{00000000-0005-0000-0000-0000425C0000}"/>
    <cellStyle name="Normal 2 31 9" xfId="23713" xr:uid="{00000000-0005-0000-0000-0000435C0000}"/>
    <cellStyle name="Normal 2 31 9 2" xfId="23714" xr:uid="{00000000-0005-0000-0000-0000445C0000}"/>
    <cellStyle name="Normal 2 31 9 3" xfId="23715" xr:uid="{00000000-0005-0000-0000-0000455C0000}"/>
    <cellStyle name="Normal 2 31 9 4" xfId="23716" xr:uid="{00000000-0005-0000-0000-0000465C0000}"/>
    <cellStyle name="Normal 2 31_Circuits" xfId="23717" xr:uid="{00000000-0005-0000-0000-0000475C0000}"/>
    <cellStyle name="Normal 2 32" xfId="108" xr:uid="{00000000-0005-0000-0000-0000485C0000}"/>
    <cellStyle name="Normal 2 32 2" xfId="23718" xr:uid="{00000000-0005-0000-0000-0000495C0000}"/>
    <cellStyle name="Normal 2 33" xfId="109" xr:uid="{00000000-0005-0000-0000-00004A5C0000}"/>
    <cellStyle name="Normal 2 34" xfId="74" xr:uid="{00000000-0005-0000-0000-00004B5C0000}"/>
    <cellStyle name="Normal 2 35" xfId="20" xr:uid="{00000000-0005-0000-0000-00004C5C0000}"/>
    <cellStyle name="Normal 2 4" xfId="24" xr:uid="{00000000-0005-0000-0000-00004D5C0000}"/>
    <cellStyle name="Normal 2 4 2" xfId="110" xr:uid="{00000000-0005-0000-0000-00004E5C0000}"/>
    <cellStyle name="Normal 2 4 2 2" xfId="55580" xr:uid="{00000000-0005-0000-0000-00004F5C0000}"/>
    <cellStyle name="Normal 2 4 3" xfId="111" xr:uid="{00000000-0005-0000-0000-0000505C0000}"/>
    <cellStyle name="Normal 2 4 3 2" xfId="55581" xr:uid="{00000000-0005-0000-0000-0000515C0000}"/>
    <cellStyle name="Normal 2 4 4" xfId="112" xr:uid="{00000000-0005-0000-0000-0000525C0000}"/>
    <cellStyle name="Normal 2 4 5" xfId="113" xr:uid="{00000000-0005-0000-0000-0000535C0000}"/>
    <cellStyle name="Normal 2 5" xfId="25" xr:uid="{00000000-0005-0000-0000-0000545C0000}"/>
    <cellStyle name="Normal 2 5 2" xfId="114" xr:uid="{00000000-0005-0000-0000-0000555C0000}"/>
    <cellStyle name="Normal 2 5 2 2" xfId="55582" xr:uid="{00000000-0005-0000-0000-0000565C0000}"/>
    <cellStyle name="Normal 2 5 3" xfId="115" xr:uid="{00000000-0005-0000-0000-0000575C0000}"/>
    <cellStyle name="Normal 2 5 3 2" xfId="55583" xr:uid="{00000000-0005-0000-0000-0000585C0000}"/>
    <cellStyle name="Normal 2 5 4" xfId="116" xr:uid="{00000000-0005-0000-0000-0000595C0000}"/>
    <cellStyle name="Normal 2 5 5" xfId="117" xr:uid="{00000000-0005-0000-0000-00005A5C0000}"/>
    <cellStyle name="Normal 2 6" xfId="26" xr:uid="{00000000-0005-0000-0000-00005B5C0000}"/>
    <cellStyle name="Normal 2 6 2" xfId="118" xr:uid="{00000000-0005-0000-0000-00005C5C0000}"/>
    <cellStyle name="Normal 2 6 2 2" xfId="55584" xr:uid="{00000000-0005-0000-0000-00005D5C0000}"/>
    <cellStyle name="Normal 2 6 3" xfId="119" xr:uid="{00000000-0005-0000-0000-00005E5C0000}"/>
    <cellStyle name="Normal 2 6 3 2" xfId="55585" xr:uid="{00000000-0005-0000-0000-00005F5C0000}"/>
    <cellStyle name="Normal 2 6 4" xfId="120" xr:uid="{00000000-0005-0000-0000-0000605C0000}"/>
    <cellStyle name="Normal 2 6 5" xfId="121" xr:uid="{00000000-0005-0000-0000-0000615C0000}"/>
    <cellStyle name="Normal 2 7" xfId="27" xr:uid="{00000000-0005-0000-0000-0000625C0000}"/>
    <cellStyle name="Normal 2 7 10" xfId="23719" xr:uid="{00000000-0005-0000-0000-0000635C0000}"/>
    <cellStyle name="Normal 2 7 10 2" xfId="23720" xr:uid="{00000000-0005-0000-0000-0000645C0000}"/>
    <cellStyle name="Normal 2 7 11" xfId="23721" xr:uid="{00000000-0005-0000-0000-0000655C0000}"/>
    <cellStyle name="Normal 2 7 11 2" xfId="23722" xr:uid="{00000000-0005-0000-0000-0000665C0000}"/>
    <cellStyle name="Normal 2 7 12" xfId="23723" xr:uid="{00000000-0005-0000-0000-0000675C0000}"/>
    <cellStyle name="Normal 2 7 13" xfId="23724" xr:uid="{00000000-0005-0000-0000-0000685C0000}"/>
    <cellStyle name="Normal 2 7 14" xfId="23725" xr:uid="{00000000-0005-0000-0000-0000695C0000}"/>
    <cellStyle name="Normal 2 7 15" xfId="23726" xr:uid="{00000000-0005-0000-0000-00006A5C0000}"/>
    <cellStyle name="Normal 2 7 2" xfId="122" xr:uid="{00000000-0005-0000-0000-00006B5C0000}"/>
    <cellStyle name="Normal 2 7 2 2" xfId="23727" xr:uid="{00000000-0005-0000-0000-00006C5C0000}"/>
    <cellStyle name="Normal 2 7 2 3" xfId="23728" xr:uid="{00000000-0005-0000-0000-00006D5C0000}"/>
    <cellStyle name="Normal 2 7 3" xfId="23729" xr:uid="{00000000-0005-0000-0000-00006E5C0000}"/>
    <cellStyle name="Normal 2 7 3 2" xfId="23730" xr:uid="{00000000-0005-0000-0000-00006F5C0000}"/>
    <cellStyle name="Normal 2 7 4" xfId="23731" xr:uid="{00000000-0005-0000-0000-0000705C0000}"/>
    <cellStyle name="Normal 2 7 4 2" xfId="23732" xr:uid="{00000000-0005-0000-0000-0000715C0000}"/>
    <cellStyle name="Normal 2 7 5" xfId="23733" xr:uid="{00000000-0005-0000-0000-0000725C0000}"/>
    <cellStyle name="Normal 2 7 5 2" xfId="23734" xr:uid="{00000000-0005-0000-0000-0000735C0000}"/>
    <cellStyle name="Normal 2 7 6" xfId="23735" xr:uid="{00000000-0005-0000-0000-0000745C0000}"/>
    <cellStyle name="Normal 2 7 6 2" xfId="23736" xr:uid="{00000000-0005-0000-0000-0000755C0000}"/>
    <cellStyle name="Normal 2 7 7" xfId="23737" xr:uid="{00000000-0005-0000-0000-0000765C0000}"/>
    <cellStyle name="Normal 2 7 7 2" xfId="23738" xr:uid="{00000000-0005-0000-0000-0000775C0000}"/>
    <cellStyle name="Normal 2 7 8" xfId="23739" xr:uid="{00000000-0005-0000-0000-0000785C0000}"/>
    <cellStyle name="Normal 2 7 8 2" xfId="23740" xr:uid="{00000000-0005-0000-0000-0000795C0000}"/>
    <cellStyle name="Normal 2 7 9" xfId="23741" xr:uid="{00000000-0005-0000-0000-00007A5C0000}"/>
    <cellStyle name="Normal 2 7 9 2" xfId="23742" xr:uid="{00000000-0005-0000-0000-00007B5C0000}"/>
    <cellStyle name="Normal 2 7_LocalAssetCharging" xfId="23743" xr:uid="{00000000-0005-0000-0000-00007C5C0000}"/>
    <cellStyle name="Normal 2 8" xfId="123" xr:uid="{00000000-0005-0000-0000-00007D5C0000}"/>
    <cellStyle name="Normal 2 8 2" xfId="23744" xr:uid="{00000000-0005-0000-0000-00007E5C0000}"/>
    <cellStyle name="Normal 2 8 3" xfId="23745" xr:uid="{00000000-0005-0000-0000-00007F5C0000}"/>
    <cellStyle name="Normal 2 8 4" xfId="23746" xr:uid="{00000000-0005-0000-0000-0000805C0000}"/>
    <cellStyle name="Normal 2 9" xfId="124" xr:uid="{00000000-0005-0000-0000-0000815C0000}"/>
    <cellStyle name="Normal 2 9 2" xfId="23747" xr:uid="{00000000-0005-0000-0000-0000825C0000}"/>
    <cellStyle name="Normal 2 9 3" xfId="23748" xr:uid="{00000000-0005-0000-0000-0000835C0000}"/>
    <cellStyle name="Normal 2 9 4" xfId="23749" xr:uid="{00000000-0005-0000-0000-0000845C0000}"/>
    <cellStyle name="Normal 2_Circuits" xfId="23750" xr:uid="{00000000-0005-0000-0000-0000855C0000}"/>
    <cellStyle name="Normal 20" xfId="125" xr:uid="{00000000-0005-0000-0000-0000865C0000}"/>
    <cellStyle name="Normal 20 10" xfId="23751" xr:uid="{00000000-0005-0000-0000-0000875C0000}"/>
    <cellStyle name="Normal 20 10 2" xfId="23752" xr:uid="{00000000-0005-0000-0000-0000885C0000}"/>
    <cellStyle name="Normal 20 11" xfId="23753" xr:uid="{00000000-0005-0000-0000-0000895C0000}"/>
    <cellStyle name="Normal 20 11 2" xfId="23754" xr:uid="{00000000-0005-0000-0000-00008A5C0000}"/>
    <cellStyle name="Normal 20 12" xfId="23755" xr:uid="{00000000-0005-0000-0000-00008B5C0000}"/>
    <cellStyle name="Normal 20 13" xfId="23756" xr:uid="{00000000-0005-0000-0000-00008C5C0000}"/>
    <cellStyle name="Normal 20 14" xfId="23757" xr:uid="{00000000-0005-0000-0000-00008D5C0000}"/>
    <cellStyle name="Normal 20 2" xfId="23758" xr:uid="{00000000-0005-0000-0000-00008E5C0000}"/>
    <cellStyle name="Normal 20 2 2" xfId="23759" xr:uid="{00000000-0005-0000-0000-00008F5C0000}"/>
    <cellStyle name="Normal 20 3" xfId="23760" xr:uid="{00000000-0005-0000-0000-0000905C0000}"/>
    <cellStyle name="Normal 20 3 2" xfId="23761" xr:uid="{00000000-0005-0000-0000-0000915C0000}"/>
    <cellStyle name="Normal 20 4" xfId="23762" xr:uid="{00000000-0005-0000-0000-0000925C0000}"/>
    <cellStyle name="Normal 20 4 2" xfId="23763" xr:uid="{00000000-0005-0000-0000-0000935C0000}"/>
    <cellStyle name="Normal 20 5" xfId="23764" xr:uid="{00000000-0005-0000-0000-0000945C0000}"/>
    <cellStyle name="Normal 20 5 2" xfId="23765" xr:uid="{00000000-0005-0000-0000-0000955C0000}"/>
    <cellStyle name="Normal 20 6" xfId="23766" xr:uid="{00000000-0005-0000-0000-0000965C0000}"/>
    <cellStyle name="Normal 20 6 2" xfId="23767" xr:uid="{00000000-0005-0000-0000-0000975C0000}"/>
    <cellStyle name="Normal 20 7" xfId="23768" xr:uid="{00000000-0005-0000-0000-0000985C0000}"/>
    <cellStyle name="Normal 20 7 2" xfId="23769" xr:uid="{00000000-0005-0000-0000-0000995C0000}"/>
    <cellStyle name="Normal 20 8" xfId="23770" xr:uid="{00000000-0005-0000-0000-00009A5C0000}"/>
    <cellStyle name="Normal 20 8 2" xfId="23771" xr:uid="{00000000-0005-0000-0000-00009B5C0000}"/>
    <cellStyle name="Normal 20 9" xfId="23772" xr:uid="{00000000-0005-0000-0000-00009C5C0000}"/>
    <cellStyle name="Normal 20 9 2" xfId="23773" xr:uid="{00000000-0005-0000-0000-00009D5C0000}"/>
    <cellStyle name="Normal 20_LocalAssetCharging" xfId="23774" xr:uid="{00000000-0005-0000-0000-00009E5C0000}"/>
    <cellStyle name="Normal 21" xfId="126" xr:uid="{00000000-0005-0000-0000-00009F5C0000}"/>
    <cellStyle name="Normal 21 2" xfId="23775" xr:uid="{00000000-0005-0000-0000-0000A05C0000}"/>
    <cellStyle name="Normal 21 3" xfId="23776" xr:uid="{00000000-0005-0000-0000-0000A15C0000}"/>
    <cellStyle name="Normal 21 4" xfId="23777" xr:uid="{00000000-0005-0000-0000-0000A25C0000}"/>
    <cellStyle name="Normal 21_LocalAssetCharging" xfId="23778" xr:uid="{00000000-0005-0000-0000-0000A35C0000}"/>
    <cellStyle name="Normal 22" xfId="127" xr:uid="{00000000-0005-0000-0000-0000A45C0000}"/>
    <cellStyle name="Normal 22 2" xfId="23779" xr:uid="{00000000-0005-0000-0000-0000A55C0000}"/>
    <cellStyle name="Normal 23" xfId="128" xr:uid="{00000000-0005-0000-0000-0000A65C0000}"/>
    <cellStyle name="Normal 23 10" xfId="23780" xr:uid="{00000000-0005-0000-0000-0000A75C0000}"/>
    <cellStyle name="Normal 23 10 2" xfId="23781" xr:uid="{00000000-0005-0000-0000-0000A85C0000}"/>
    <cellStyle name="Normal 23 11" xfId="23782" xr:uid="{00000000-0005-0000-0000-0000A95C0000}"/>
    <cellStyle name="Normal 23 2" xfId="23783" xr:uid="{00000000-0005-0000-0000-0000AA5C0000}"/>
    <cellStyle name="Normal 23 2 2" xfId="23784" xr:uid="{00000000-0005-0000-0000-0000AB5C0000}"/>
    <cellStyle name="Normal 23 3" xfId="23785" xr:uid="{00000000-0005-0000-0000-0000AC5C0000}"/>
    <cellStyle name="Normal 23 3 2" xfId="23786" xr:uid="{00000000-0005-0000-0000-0000AD5C0000}"/>
    <cellStyle name="Normal 23 4" xfId="23787" xr:uid="{00000000-0005-0000-0000-0000AE5C0000}"/>
    <cellStyle name="Normal 23 4 2" xfId="23788" xr:uid="{00000000-0005-0000-0000-0000AF5C0000}"/>
    <cellStyle name="Normal 23 5" xfId="23789" xr:uid="{00000000-0005-0000-0000-0000B05C0000}"/>
    <cellStyle name="Normal 23 5 2" xfId="23790" xr:uid="{00000000-0005-0000-0000-0000B15C0000}"/>
    <cellStyle name="Normal 23 6" xfId="23791" xr:uid="{00000000-0005-0000-0000-0000B25C0000}"/>
    <cellStyle name="Normal 23 6 2" xfId="23792" xr:uid="{00000000-0005-0000-0000-0000B35C0000}"/>
    <cellStyle name="Normal 23 7" xfId="23793" xr:uid="{00000000-0005-0000-0000-0000B45C0000}"/>
    <cellStyle name="Normal 23 7 2" xfId="23794" xr:uid="{00000000-0005-0000-0000-0000B55C0000}"/>
    <cellStyle name="Normal 23 8" xfId="23795" xr:uid="{00000000-0005-0000-0000-0000B65C0000}"/>
    <cellStyle name="Normal 23 8 2" xfId="23796" xr:uid="{00000000-0005-0000-0000-0000B75C0000}"/>
    <cellStyle name="Normal 23 9" xfId="23797" xr:uid="{00000000-0005-0000-0000-0000B85C0000}"/>
    <cellStyle name="Normal 23 9 2" xfId="23798" xr:uid="{00000000-0005-0000-0000-0000B95C0000}"/>
    <cellStyle name="Normal 24" xfId="129" xr:uid="{00000000-0005-0000-0000-0000BA5C0000}"/>
    <cellStyle name="Normal 24 10" xfId="23799" xr:uid="{00000000-0005-0000-0000-0000BB5C0000}"/>
    <cellStyle name="Normal 24 10 2" xfId="23800" xr:uid="{00000000-0005-0000-0000-0000BC5C0000}"/>
    <cellStyle name="Normal 24 11" xfId="23801" xr:uid="{00000000-0005-0000-0000-0000BD5C0000}"/>
    <cellStyle name="Normal 24 2" xfId="23802" xr:uid="{00000000-0005-0000-0000-0000BE5C0000}"/>
    <cellStyle name="Normal 24 2 2" xfId="23803" xr:uid="{00000000-0005-0000-0000-0000BF5C0000}"/>
    <cellStyle name="Normal 24 3" xfId="23804" xr:uid="{00000000-0005-0000-0000-0000C05C0000}"/>
    <cellStyle name="Normal 24 3 2" xfId="23805" xr:uid="{00000000-0005-0000-0000-0000C15C0000}"/>
    <cellStyle name="Normal 24 4" xfId="23806" xr:uid="{00000000-0005-0000-0000-0000C25C0000}"/>
    <cellStyle name="Normal 24 4 2" xfId="23807" xr:uid="{00000000-0005-0000-0000-0000C35C0000}"/>
    <cellStyle name="Normal 24 5" xfId="23808" xr:uid="{00000000-0005-0000-0000-0000C45C0000}"/>
    <cellStyle name="Normal 24 5 2" xfId="23809" xr:uid="{00000000-0005-0000-0000-0000C55C0000}"/>
    <cellStyle name="Normal 24 6" xfId="23810" xr:uid="{00000000-0005-0000-0000-0000C65C0000}"/>
    <cellStyle name="Normal 24 6 2" xfId="23811" xr:uid="{00000000-0005-0000-0000-0000C75C0000}"/>
    <cellStyle name="Normal 24 7" xfId="23812" xr:uid="{00000000-0005-0000-0000-0000C85C0000}"/>
    <cellStyle name="Normal 24 7 2" xfId="23813" xr:uid="{00000000-0005-0000-0000-0000C95C0000}"/>
    <cellStyle name="Normal 24 8" xfId="23814" xr:uid="{00000000-0005-0000-0000-0000CA5C0000}"/>
    <cellStyle name="Normal 24 8 2" xfId="23815" xr:uid="{00000000-0005-0000-0000-0000CB5C0000}"/>
    <cellStyle name="Normal 24 9" xfId="23816" xr:uid="{00000000-0005-0000-0000-0000CC5C0000}"/>
    <cellStyle name="Normal 24 9 2" xfId="23817" xr:uid="{00000000-0005-0000-0000-0000CD5C0000}"/>
    <cellStyle name="Normal 25" xfId="130" xr:uid="{00000000-0005-0000-0000-0000CE5C0000}"/>
    <cellStyle name="Normal 25 10" xfId="23818" xr:uid="{00000000-0005-0000-0000-0000CF5C0000}"/>
    <cellStyle name="Normal 25 10 2" xfId="23819" xr:uid="{00000000-0005-0000-0000-0000D05C0000}"/>
    <cellStyle name="Normal 25 11" xfId="23820" xr:uid="{00000000-0005-0000-0000-0000D15C0000}"/>
    <cellStyle name="Normal 25 2" xfId="23821" xr:uid="{00000000-0005-0000-0000-0000D25C0000}"/>
    <cellStyle name="Normal 25 2 2" xfId="23822" xr:uid="{00000000-0005-0000-0000-0000D35C0000}"/>
    <cellStyle name="Normal 25 3" xfId="23823" xr:uid="{00000000-0005-0000-0000-0000D45C0000}"/>
    <cellStyle name="Normal 25 3 2" xfId="23824" xr:uid="{00000000-0005-0000-0000-0000D55C0000}"/>
    <cellStyle name="Normal 25 4" xfId="23825" xr:uid="{00000000-0005-0000-0000-0000D65C0000}"/>
    <cellStyle name="Normal 25 4 2" xfId="23826" xr:uid="{00000000-0005-0000-0000-0000D75C0000}"/>
    <cellStyle name="Normal 25 5" xfId="23827" xr:uid="{00000000-0005-0000-0000-0000D85C0000}"/>
    <cellStyle name="Normal 25 5 2" xfId="23828" xr:uid="{00000000-0005-0000-0000-0000D95C0000}"/>
    <cellStyle name="Normal 25 6" xfId="23829" xr:uid="{00000000-0005-0000-0000-0000DA5C0000}"/>
    <cellStyle name="Normal 25 6 2" xfId="23830" xr:uid="{00000000-0005-0000-0000-0000DB5C0000}"/>
    <cellStyle name="Normal 25 7" xfId="23831" xr:uid="{00000000-0005-0000-0000-0000DC5C0000}"/>
    <cellStyle name="Normal 25 7 2" xfId="23832" xr:uid="{00000000-0005-0000-0000-0000DD5C0000}"/>
    <cellStyle name="Normal 25 8" xfId="23833" xr:uid="{00000000-0005-0000-0000-0000DE5C0000}"/>
    <cellStyle name="Normal 25 8 2" xfId="23834" xr:uid="{00000000-0005-0000-0000-0000DF5C0000}"/>
    <cellStyle name="Normal 25 9" xfId="23835" xr:uid="{00000000-0005-0000-0000-0000E05C0000}"/>
    <cellStyle name="Normal 25 9 2" xfId="23836" xr:uid="{00000000-0005-0000-0000-0000E15C0000}"/>
    <cellStyle name="Normal 26" xfId="131" xr:uid="{00000000-0005-0000-0000-0000E25C0000}"/>
    <cellStyle name="Normal 26 10" xfId="23837" xr:uid="{00000000-0005-0000-0000-0000E35C0000}"/>
    <cellStyle name="Normal 26 10 2" xfId="23838" xr:uid="{00000000-0005-0000-0000-0000E45C0000}"/>
    <cellStyle name="Normal 26 11" xfId="23839" xr:uid="{00000000-0005-0000-0000-0000E55C0000}"/>
    <cellStyle name="Normal 26 2" xfId="23840" xr:uid="{00000000-0005-0000-0000-0000E65C0000}"/>
    <cellStyle name="Normal 26 2 2" xfId="23841" xr:uid="{00000000-0005-0000-0000-0000E75C0000}"/>
    <cellStyle name="Normal 26 3" xfId="23842" xr:uid="{00000000-0005-0000-0000-0000E85C0000}"/>
    <cellStyle name="Normal 26 3 2" xfId="23843" xr:uid="{00000000-0005-0000-0000-0000E95C0000}"/>
    <cellStyle name="Normal 26 4" xfId="23844" xr:uid="{00000000-0005-0000-0000-0000EA5C0000}"/>
    <cellStyle name="Normal 26 4 2" xfId="23845" xr:uid="{00000000-0005-0000-0000-0000EB5C0000}"/>
    <cellStyle name="Normal 26 5" xfId="23846" xr:uid="{00000000-0005-0000-0000-0000EC5C0000}"/>
    <cellStyle name="Normal 26 5 2" xfId="23847" xr:uid="{00000000-0005-0000-0000-0000ED5C0000}"/>
    <cellStyle name="Normal 26 6" xfId="23848" xr:uid="{00000000-0005-0000-0000-0000EE5C0000}"/>
    <cellStyle name="Normal 26 6 2" xfId="23849" xr:uid="{00000000-0005-0000-0000-0000EF5C0000}"/>
    <cellStyle name="Normal 26 7" xfId="23850" xr:uid="{00000000-0005-0000-0000-0000F05C0000}"/>
    <cellStyle name="Normal 26 7 2" xfId="23851" xr:uid="{00000000-0005-0000-0000-0000F15C0000}"/>
    <cellStyle name="Normal 26 8" xfId="23852" xr:uid="{00000000-0005-0000-0000-0000F25C0000}"/>
    <cellStyle name="Normal 26 8 2" xfId="23853" xr:uid="{00000000-0005-0000-0000-0000F35C0000}"/>
    <cellStyle name="Normal 26 9" xfId="23854" xr:uid="{00000000-0005-0000-0000-0000F45C0000}"/>
    <cellStyle name="Normal 26 9 2" xfId="23855" xr:uid="{00000000-0005-0000-0000-0000F55C0000}"/>
    <cellStyle name="Normal 27" xfId="226" xr:uid="{00000000-0005-0000-0000-0000F65C0000}"/>
    <cellStyle name="Normal 27 10" xfId="23856" xr:uid="{00000000-0005-0000-0000-0000F75C0000}"/>
    <cellStyle name="Normal 27 10 2" xfId="23857" xr:uid="{00000000-0005-0000-0000-0000F85C0000}"/>
    <cellStyle name="Normal 27 11" xfId="23858" xr:uid="{00000000-0005-0000-0000-0000F95C0000}"/>
    <cellStyle name="Normal 27 2" xfId="23859" xr:uid="{00000000-0005-0000-0000-0000FA5C0000}"/>
    <cellStyle name="Normal 27 2 2" xfId="23860" xr:uid="{00000000-0005-0000-0000-0000FB5C0000}"/>
    <cellStyle name="Normal 27 3" xfId="23861" xr:uid="{00000000-0005-0000-0000-0000FC5C0000}"/>
    <cellStyle name="Normal 27 3 2" xfId="23862" xr:uid="{00000000-0005-0000-0000-0000FD5C0000}"/>
    <cellStyle name="Normal 27 4" xfId="23863" xr:uid="{00000000-0005-0000-0000-0000FE5C0000}"/>
    <cellStyle name="Normal 27 4 2" xfId="23864" xr:uid="{00000000-0005-0000-0000-0000FF5C0000}"/>
    <cellStyle name="Normal 27 5" xfId="23865" xr:uid="{00000000-0005-0000-0000-0000005D0000}"/>
    <cellStyle name="Normal 27 5 2" xfId="23866" xr:uid="{00000000-0005-0000-0000-0000015D0000}"/>
    <cellStyle name="Normal 27 6" xfId="23867" xr:uid="{00000000-0005-0000-0000-0000025D0000}"/>
    <cellStyle name="Normal 27 6 2" xfId="23868" xr:uid="{00000000-0005-0000-0000-0000035D0000}"/>
    <cellStyle name="Normal 27 7" xfId="23869" xr:uid="{00000000-0005-0000-0000-0000045D0000}"/>
    <cellStyle name="Normal 27 7 2" xfId="23870" xr:uid="{00000000-0005-0000-0000-0000055D0000}"/>
    <cellStyle name="Normal 27 8" xfId="23871" xr:uid="{00000000-0005-0000-0000-0000065D0000}"/>
    <cellStyle name="Normal 27 8 2" xfId="23872" xr:uid="{00000000-0005-0000-0000-0000075D0000}"/>
    <cellStyle name="Normal 27 9" xfId="23873" xr:uid="{00000000-0005-0000-0000-0000085D0000}"/>
    <cellStyle name="Normal 27 9 2" xfId="23874" xr:uid="{00000000-0005-0000-0000-0000095D0000}"/>
    <cellStyle name="Normal 28" xfId="23875" xr:uid="{00000000-0005-0000-0000-00000A5D0000}"/>
    <cellStyle name="Normal 28 10" xfId="23876" xr:uid="{00000000-0005-0000-0000-00000B5D0000}"/>
    <cellStyle name="Normal 28 10 2" xfId="23877" xr:uid="{00000000-0005-0000-0000-00000C5D0000}"/>
    <cellStyle name="Normal 28 11" xfId="23878" xr:uid="{00000000-0005-0000-0000-00000D5D0000}"/>
    <cellStyle name="Normal 28 2" xfId="23879" xr:uid="{00000000-0005-0000-0000-00000E5D0000}"/>
    <cellStyle name="Normal 28 2 2" xfId="23880" xr:uid="{00000000-0005-0000-0000-00000F5D0000}"/>
    <cellStyle name="Normal 28 3" xfId="23881" xr:uid="{00000000-0005-0000-0000-0000105D0000}"/>
    <cellStyle name="Normal 28 3 2" xfId="23882" xr:uid="{00000000-0005-0000-0000-0000115D0000}"/>
    <cellStyle name="Normal 28 4" xfId="23883" xr:uid="{00000000-0005-0000-0000-0000125D0000}"/>
    <cellStyle name="Normal 28 4 2" xfId="23884" xr:uid="{00000000-0005-0000-0000-0000135D0000}"/>
    <cellStyle name="Normal 28 5" xfId="23885" xr:uid="{00000000-0005-0000-0000-0000145D0000}"/>
    <cellStyle name="Normal 28 5 2" xfId="23886" xr:uid="{00000000-0005-0000-0000-0000155D0000}"/>
    <cellStyle name="Normal 28 6" xfId="23887" xr:uid="{00000000-0005-0000-0000-0000165D0000}"/>
    <cellStyle name="Normal 28 6 2" xfId="23888" xr:uid="{00000000-0005-0000-0000-0000175D0000}"/>
    <cellStyle name="Normal 28 7" xfId="23889" xr:uid="{00000000-0005-0000-0000-0000185D0000}"/>
    <cellStyle name="Normal 28 7 2" xfId="23890" xr:uid="{00000000-0005-0000-0000-0000195D0000}"/>
    <cellStyle name="Normal 28 8" xfId="23891" xr:uid="{00000000-0005-0000-0000-00001A5D0000}"/>
    <cellStyle name="Normal 28 8 2" xfId="23892" xr:uid="{00000000-0005-0000-0000-00001B5D0000}"/>
    <cellStyle name="Normal 28 9" xfId="23893" xr:uid="{00000000-0005-0000-0000-00001C5D0000}"/>
    <cellStyle name="Normal 28 9 2" xfId="23894" xr:uid="{00000000-0005-0000-0000-00001D5D0000}"/>
    <cellStyle name="Normal 29" xfId="23895" xr:uid="{00000000-0005-0000-0000-00001E5D0000}"/>
    <cellStyle name="Normal 29 2" xfId="23896" xr:uid="{00000000-0005-0000-0000-00001F5D0000}"/>
    <cellStyle name="Normal 29 3" xfId="23897" xr:uid="{00000000-0005-0000-0000-0000205D0000}"/>
    <cellStyle name="Normal 29 3 2" xfId="23898" xr:uid="{00000000-0005-0000-0000-0000215D0000}"/>
    <cellStyle name="Normal 3" xfId="4" xr:uid="{00000000-0005-0000-0000-0000225D0000}"/>
    <cellStyle name="Normal 3 10" xfId="132" xr:uid="{00000000-0005-0000-0000-0000235D0000}"/>
    <cellStyle name="Normal 3 10 2" xfId="23899" xr:uid="{00000000-0005-0000-0000-0000245D0000}"/>
    <cellStyle name="Normal 3 10 2 2" xfId="23900" xr:uid="{00000000-0005-0000-0000-0000255D0000}"/>
    <cellStyle name="Normal 3 10 3" xfId="23901" xr:uid="{00000000-0005-0000-0000-0000265D0000}"/>
    <cellStyle name="Normal 3 10 4" xfId="23902" xr:uid="{00000000-0005-0000-0000-0000275D0000}"/>
    <cellStyle name="Normal 3 11" xfId="133" xr:uid="{00000000-0005-0000-0000-0000285D0000}"/>
    <cellStyle name="Normal 3 11 2" xfId="23903" xr:uid="{00000000-0005-0000-0000-0000295D0000}"/>
    <cellStyle name="Normal 3 11 2 2" xfId="23904" xr:uid="{00000000-0005-0000-0000-00002A5D0000}"/>
    <cellStyle name="Normal 3 11 3" xfId="23905" xr:uid="{00000000-0005-0000-0000-00002B5D0000}"/>
    <cellStyle name="Normal 3 12" xfId="134" xr:uid="{00000000-0005-0000-0000-00002C5D0000}"/>
    <cellStyle name="Normal 3 12 2" xfId="23906" xr:uid="{00000000-0005-0000-0000-00002D5D0000}"/>
    <cellStyle name="Normal 3 12 2 2" xfId="23907" xr:uid="{00000000-0005-0000-0000-00002E5D0000}"/>
    <cellStyle name="Normal 3 12 3" xfId="23908" xr:uid="{00000000-0005-0000-0000-00002F5D0000}"/>
    <cellStyle name="Normal 3 13" xfId="135" xr:uid="{00000000-0005-0000-0000-0000305D0000}"/>
    <cellStyle name="Normal 3 13 2" xfId="23909" xr:uid="{00000000-0005-0000-0000-0000315D0000}"/>
    <cellStyle name="Normal 3 13 2 2" xfId="23910" xr:uid="{00000000-0005-0000-0000-0000325D0000}"/>
    <cellStyle name="Normal 3 13 3" xfId="23911" xr:uid="{00000000-0005-0000-0000-0000335D0000}"/>
    <cellStyle name="Normal 3 14" xfId="136" xr:uid="{00000000-0005-0000-0000-0000345D0000}"/>
    <cellStyle name="Normal 3 14 2" xfId="23912" xr:uid="{00000000-0005-0000-0000-0000355D0000}"/>
    <cellStyle name="Normal 3 14 2 2" xfId="23913" xr:uid="{00000000-0005-0000-0000-0000365D0000}"/>
    <cellStyle name="Normal 3 14 3" xfId="23914" xr:uid="{00000000-0005-0000-0000-0000375D0000}"/>
    <cellStyle name="Normal 3 15" xfId="137" xr:uid="{00000000-0005-0000-0000-0000385D0000}"/>
    <cellStyle name="Normal 3 15 2" xfId="23915" xr:uid="{00000000-0005-0000-0000-0000395D0000}"/>
    <cellStyle name="Normal 3 15 2 2" xfId="23916" xr:uid="{00000000-0005-0000-0000-00003A5D0000}"/>
    <cellStyle name="Normal 3 15 3" xfId="23917" xr:uid="{00000000-0005-0000-0000-00003B5D0000}"/>
    <cellStyle name="Normal 3 16" xfId="138" xr:uid="{00000000-0005-0000-0000-00003C5D0000}"/>
    <cellStyle name="Normal 3 16 2" xfId="23918" xr:uid="{00000000-0005-0000-0000-00003D5D0000}"/>
    <cellStyle name="Normal 3 16 2 2" xfId="23919" xr:uid="{00000000-0005-0000-0000-00003E5D0000}"/>
    <cellStyle name="Normal 3 16 3" xfId="23920" xr:uid="{00000000-0005-0000-0000-00003F5D0000}"/>
    <cellStyle name="Normal 3 17" xfId="139" xr:uid="{00000000-0005-0000-0000-0000405D0000}"/>
    <cellStyle name="Normal 3 17 2" xfId="23921" xr:uid="{00000000-0005-0000-0000-0000415D0000}"/>
    <cellStyle name="Normal 3 17 2 2" xfId="23922" xr:uid="{00000000-0005-0000-0000-0000425D0000}"/>
    <cellStyle name="Normal 3 17 3" xfId="23923" xr:uid="{00000000-0005-0000-0000-0000435D0000}"/>
    <cellStyle name="Normal 3 18" xfId="140" xr:uid="{00000000-0005-0000-0000-0000445D0000}"/>
    <cellStyle name="Normal 3 18 2" xfId="23924" xr:uid="{00000000-0005-0000-0000-0000455D0000}"/>
    <cellStyle name="Normal 3 18 2 2" xfId="23925" xr:uid="{00000000-0005-0000-0000-0000465D0000}"/>
    <cellStyle name="Normal 3 18 3" xfId="23926" xr:uid="{00000000-0005-0000-0000-0000475D0000}"/>
    <cellStyle name="Normal 3 19" xfId="141" xr:uid="{00000000-0005-0000-0000-0000485D0000}"/>
    <cellStyle name="Normal 3 19 2" xfId="23927" xr:uid="{00000000-0005-0000-0000-0000495D0000}"/>
    <cellStyle name="Normal 3 19 2 2" xfId="23928" xr:uid="{00000000-0005-0000-0000-00004A5D0000}"/>
    <cellStyle name="Normal 3 19 3" xfId="23929" xr:uid="{00000000-0005-0000-0000-00004B5D0000}"/>
    <cellStyle name="Normal 3 2" xfId="29" xr:uid="{00000000-0005-0000-0000-00004C5D0000}"/>
    <cellStyle name="Normal 3 2 10" xfId="23930" xr:uid="{00000000-0005-0000-0000-00004D5D0000}"/>
    <cellStyle name="Normal 3 2 10 2" xfId="23931" xr:uid="{00000000-0005-0000-0000-00004E5D0000}"/>
    <cellStyle name="Normal 3 2 11" xfId="23932" xr:uid="{00000000-0005-0000-0000-00004F5D0000}"/>
    <cellStyle name="Normal 3 2 11 2" xfId="23933" xr:uid="{00000000-0005-0000-0000-0000505D0000}"/>
    <cellStyle name="Normal 3 2 12" xfId="23934" xr:uid="{00000000-0005-0000-0000-0000515D0000}"/>
    <cellStyle name="Normal 3 2 12 2" xfId="23935" xr:uid="{00000000-0005-0000-0000-0000525D0000}"/>
    <cellStyle name="Normal 3 2 13" xfId="23936" xr:uid="{00000000-0005-0000-0000-0000535D0000}"/>
    <cellStyle name="Normal 3 2 13 2" xfId="23937" xr:uid="{00000000-0005-0000-0000-0000545D0000}"/>
    <cellStyle name="Normal 3 2 14" xfId="23938" xr:uid="{00000000-0005-0000-0000-0000555D0000}"/>
    <cellStyle name="Normal 3 2 14 2" xfId="23939" xr:uid="{00000000-0005-0000-0000-0000565D0000}"/>
    <cellStyle name="Normal 3 2 15" xfId="23940" xr:uid="{00000000-0005-0000-0000-0000575D0000}"/>
    <cellStyle name="Normal 3 2 15 2" xfId="23941" xr:uid="{00000000-0005-0000-0000-0000585D0000}"/>
    <cellStyle name="Normal 3 2 16" xfId="23942" xr:uid="{00000000-0005-0000-0000-0000595D0000}"/>
    <cellStyle name="Normal 3 2 16 2" xfId="23943" xr:uid="{00000000-0005-0000-0000-00005A5D0000}"/>
    <cellStyle name="Normal 3 2 17" xfId="23944" xr:uid="{00000000-0005-0000-0000-00005B5D0000}"/>
    <cellStyle name="Normal 3 2 17 2" xfId="23945" xr:uid="{00000000-0005-0000-0000-00005C5D0000}"/>
    <cellStyle name="Normal 3 2 18" xfId="23946" xr:uid="{00000000-0005-0000-0000-00005D5D0000}"/>
    <cellStyle name="Normal 3 2 18 2" xfId="23947" xr:uid="{00000000-0005-0000-0000-00005E5D0000}"/>
    <cellStyle name="Normal 3 2 19" xfId="23948" xr:uid="{00000000-0005-0000-0000-00005F5D0000}"/>
    <cellStyle name="Normal 3 2 19 2" xfId="23949" xr:uid="{00000000-0005-0000-0000-0000605D0000}"/>
    <cellStyle name="Normal 3 2 2" xfId="142" xr:uid="{00000000-0005-0000-0000-0000615D0000}"/>
    <cellStyle name="Normal 3 2 2 2" xfId="143" xr:uid="{00000000-0005-0000-0000-0000625D0000}"/>
    <cellStyle name="Normal 3 2 2 2 2" xfId="23950" xr:uid="{00000000-0005-0000-0000-0000635D0000}"/>
    <cellStyle name="Normal 3 2 2 2 3" xfId="23951" xr:uid="{00000000-0005-0000-0000-0000645D0000}"/>
    <cellStyle name="Normal 3 2 2 3" xfId="144" xr:uid="{00000000-0005-0000-0000-0000655D0000}"/>
    <cellStyle name="Normal 3 2 2 3 2" xfId="23952" xr:uid="{00000000-0005-0000-0000-0000665D0000}"/>
    <cellStyle name="Normal 3 2 2 4" xfId="145" xr:uid="{00000000-0005-0000-0000-0000675D0000}"/>
    <cellStyle name="Normal 3 2 2 4 2" xfId="23953" xr:uid="{00000000-0005-0000-0000-0000685D0000}"/>
    <cellStyle name="Normal 3 2 2 5" xfId="146" xr:uid="{00000000-0005-0000-0000-0000695D0000}"/>
    <cellStyle name="Normal 3 2 2 5 2" xfId="55586" xr:uid="{00000000-0005-0000-0000-00006A5D0000}"/>
    <cellStyle name="Normal 3 2 2 6" xfId="147" xr:uid="{00000000-0005-0000-0000-00006B5D0000}"/>
    <cellStyle name="Normal 3 2 2 6 2" xfId="55587" xr:uid="{00000000-0005-0000-0000-00006C5D0000}"/>
    <cellStyle name="Normal 3 2 20" xfId="23954" xr:uid="{00000000-0005-0000-0000-00006D5D0000}"/>
    <cellStyle name="Normal 3 2 20 2" xfId="23955" xr:uid="{00000000-0005-0000-0000-00006E5D0000}"/>
    <cellStyle name="Normal 3 2 21" xfId="23956" xr:uid="{00000000-0005-0000-0000-00006F5D0000}"/>
    <cellStyle name="Normal 3 2 21 2" xfId="23957" xr:uid="{00000000-0005-0000-0000-0000705D0000}"/>
    <cellStyle name="Normal 3 2 22" xfId="23958" xr:uid="{00000000-0005-0000-0000-0000715D0000}"/>
    <cellStyle name="Normal 3 2 22 2" xfId="23959" xr:uid="{00000000-0005-0000-0000-0000725D0000}"/>
    <cellStyle name="Normal 3 2 23" xfId="23960" xr:uid="{00000000-0005-0000-0000-0000735D0000}"/>
    <cellStyle name="Normal 3 2 23 2" xfId="23961" xr:uid="{00000000-0005-0000-0000-0000745D0000}"/>
    <cellStyle name="Normal 3 2 24" xfId="23962" xr:uid="{00000000-0005-0000-0000-0000755D0000}"/>
    <cellStyle name="Normal 3 2 24 2" xfId="23963" xr:uid="{00000000-0005-0000-0000-0000765D0000}"/>
    <cellStyle name="Normal 3 2 25" xfId="23964" xr:uid="{00000000-0005-0000-0000-0000775D0000}"/>
    <cellStyle name="Normal 3 2 26" xfId="23965" xr:uid="{00000000-0005-0000-0000-0000785D0000}"/>
    <cellStyle name="Normal 3 2 27" xfId="23966" xr:uid="{00000000-0005-0000-0000-0000795D0000}"/>
    <cellStyle name="Normal 3 2 28" xfId="23967" xr:uid="{00000000-0005-0000-0000-00007A5D0000}"/>
    <cellStyle name="Normal 3 2 3" xfId="148" xr:uid="{00000000-0005-0000-0000-00007B5D0000}"/>
    <cellStyle name="Normal 3 2 3 2" xfId="23968" xr:uid="{00000000-0005-0000-0000-00007C5D0000}"/>
    <cellStyle name="Normal 3 2 3 3" xfId="23969" xr:uid="{00000000-0005-0000-0000-00007D5D0000}"/>
    <cellStyle name="Normal 3 2 3 3 2" xfId="23970" xr:uid="{00000000-0005-0000-0000-00007E5D0000}"/>
    <cellStyle name="Normal 3 2 3 4" xfId="23971" xr:uid="{00000000-0005-0000-0000-00007F5D0000}"/>
    <cellStyle name="Normal 3 2 4" xfId="149" xr:uid="{00000000-0005-0000-0000-0000805D0000}"/>
    <cellStyle name="Normal 3 2 4 2" xfId="23972" xr:uid="{00000000-0005-0000-0000-0000815D0000}"/>
    <cellStyle name="Normal 3 2 4 3" xfId="23973" xr:uid="{00000000-0005-0000-0000-0000825D0000}"/>
    <cellStyle name="Normal 3 2 5" xfId="150" xr:uid="{00000000-0005-0000-0000-0000835D0000}"/>
    <cellStyle name="Normal 3 2 5 2" xfId="23974" xr:uid="{00000000-0005-0000-0000-0000845D0000}"/>
    <cellStyle name="Normal 3 2 5 3" xfId="23975" xr:uid="{00000000-0005-0000-0000-0000855D0000}"/>
    <cellStyle name="Normal 3 2 6" xfId="151" xr:uid="{00000000-0005-0000-0000-0000865D0000}"/>
    <cellStyle name="Normal 3 2 6 2" xfId="23976" xr:uid="{00000000-0005-0000-0000-0000875D0000}"/>
    <cellStyle name="Normal 3 2 6 3" xfId="23977" xr:uid="{00000000-0005-0000-0000-0000885D0000}"/>
    <cellStyle name="Normal 3 2 7" xfId="152" xr:uid="{00000000-0005-0000-0000-0000895D0000}"/>
    <cellStyle name="Normal 3 2 7 2" xfId="23978" xr:uid="{00000000-0005-0000-0000-00008A5D0000}"/>
    <cellStyle name="Normal 3 2 7 3" xfId="23979" xr:uid="{00000000-0005-0000-0000-00008B5D0000}"/>
    <cellStyle name="Normal 3 2 8" xfId="153" xr:uid="{00000000-0005-0000-0000-00008C5D0000}"/>
    <cellStyle name="Normal 3 2 8 2" xfId="23980" xr:uid="{00000000-0005-0000-0000-00008D5D0000}"/>
    <cellStyle name="Normal 3 2 9" xfId="154" xr:uid="{00000000-0005-0000-0000-00008E5D0000}"/>
    <cellStyle name="Normal 3 2 9 2" xfId="23981" xr:uid="{00000000-0005-0000-0000-00008F5D0000}"/>
    <cellStyle name="Normal 3 2_LocalAssetCharging" xfId="23982" xr:uid="{00000000-0005-0000-0000-0000905D0000}"/>
    <cellStyle name="Normal 3 20" xfId="155" xr:uid="{00000000-0005-0000-0000-0000915D0000}"/>
    <cellStyle name="Normal 3 20 2" xfId="23983" xr:uid="{00000000-0005-0000-0000-0000925D0000}"/>
    <cellStyle name="Normal 3 20 2 2" xfId="23984" xr:uid="{00000000-0005-0000-0000-0000935D0000}"/>
    <cellStyle name="Normal 3 20 3" xfId="23985" xr:uid="{00000000-0005-0000-0000-0000945D0000}"/>
    <cellStyle name="Normal 3 21" xfId="156" xr:uid="{00000000-0005-0000-0000-0000955D0000}"/>
    <cellStyle name="Normal 3 21 2" xfId="23986" xr:uid="{00000000-0005-0000-0000-0000965D0000}"/>
    <cellStyle name="Normal 3 21 2 2" xfId="23987" xr:uid="{00000000-0005-0000-0000-0000975D0000}"/>
    <cellStyle name="Normal 3 21 3" xfId="23988" xr:uid="{00000000-0005-0000-0000-0000985D0000}"/>
    <cellStyle name="Normal 3 22" xfId="157" xr:uid="{00000000-0005-0000-0000-0000995D0000}"/>
    <cellStyle name="Normal 3 22 2" xfId="23989" xr:uid="{00000000-0005-0000-0000-00009A5D0000}"/>
    <cellStyle name="Normal 3 22 2 2" xfId="23990" xr:uid="{00000000-0005-0000-0000-00009B5D0000}"/>
    <cellStyle name="Normal 3 22 3" xfId="23991" xr:uid="{00000000-0005-0000-0000-00009C5D0000}"/>
    <cellStyle name="Normal 3 23" xfId="158" xr:uid="{00000000-0005-0000-0000-00009D5D0000}"/>
    <cellStyle name="Normal 3 24" xfId="159" xr:uid="{00000000-0005-0000-0000-00009E5D0000}"/>
    <cellStyle name="Normal 3 24 2" xfId="23992" xr:uid="{00000000-0005-0000-0000-00009F5D0000}"/>
    <cellStyle name="Normal 3 25" xfId="160" xr:uid="{00000000-0005-0000-0000-0000A05D0000}"/>
    <cellStyle name="Normal 3 26" xfId="161" xr:uid="{00000000-0005-0000-0000-0000A15D0000}"/>
    <cellStyle name="Normal 3 27" xfId="162" xr:uid="{00000000-0005-0000-0000-0000A25D0000}"/>
    <cellStyle name="Normal 3 28" xfId="163" xr:uid="{00000000-0005-0000-0000-0000A35D0000}"/>
    <cellStyle name="Normal 3 29" xfId="164" xr:uid="{00000000-0005-0000-0000-0000A45D0000}"/>
    <cellStyle name="Normal 3 3" xfId="165" xr:uid="{00000000-0005-0000-0000-0000A55D0000}"/>
    <cellStyle name="Normal 3 3 2" xfId="23993" xr:uid="{00000000-0005-0000-0000-0000A65D0000}"/>
    <cellStyle name="Normal 3 3 2 2" xfId="23994" xr:uid="{00000000-0005-0000-0000-0000A75D0000}"/>
    <cellStyle name="Normal 3 3 2 2 2" xfId="23995" xr:uid="{00000000-0005-0000-0000-0000A85D0000}"/>
    <cellStyle name="Normal 3 3 2 2 3" xfId="23996" xr:uid="{00000000-0005-0000-0000-0000A95D0000}"/>
    <cellStyle name="Normal 3 3 2 3" xfId="23997" xr:uid="{00000000-0005-0000-0000-0000AA5D0000}"/>
    <cellStyle name="Normal 3 3 2 3 2" xfId="23998" xr:uid="{00000000-0005-0000-0000-0000AB5D0000}"/>
    <cellStyle name="Normal 3 3 2 4" xfId="23999" xr:uid="{00000000-0005-0000-0000-0000AC5D0000}"/>
    <cellStyle name="Normal 3 3 2 4 2" xfId="24000" xr:uid="{00000000-0005-0000-0000-0000AD5D0000}"/>
    <cellStyle name="Normal 3 3 2 5" xfId="24001" xr:uid="{00000000-0005-0000-0000-0000AE5D0000}"/>
    <cellStyle name="Normal 3 3 2 6" xfId="24002" xr:uid="{00000000-0005-0000-0000-0000AF5D0000}"/>
    <cellStyle name="Normal 3 3 3" xfId="24003" xr:uid="{00000000-0005-0000-0000-0000B05D0000}"/>
    <cellStyle name="Normal 3 3 3 2" xfId="24004" xr:uid="{00000000-0005-0000-0000-0000B15D0000}"/>
    <cellStyle name="Normal 3 3 3 3" xfId="24005" xr:uid="{00000000-0005-0000-0000-0000B25D0000}"/>
    <cellStyle name="Normal 3 3 3 4" xfId="24006" xr:uid="{00000000-0005-0000-0000-0000B35D0000}"/>
    <cellStyle name="Normal 3 3 4" xfId="24007" xr:uid="{00000000-0005-0000-0000-0000B45D0000}"/>
    <cellStyle name="Normal 3 3 4 2" xfId="24008" xr:uid="{00000000-0005-0000-0000-0000B55D0000}"/>
    <cellStyle name="Normal 3 3 5" xfId="24009" xr:uid="{00000000-0005-0000-0000-0000B65D0000}"/>
    <cellStyle name="Normal 3 3 5 2" xfId="24010" xr:uid="{00000000-0005-0000-0000-0000B75D0000}"/>
    <cellStyle name="Normal 3 3 6" xfId="24011" xr:uid="{00000000-0005-0000-0000-0000B85D0000}"/>
    <cellStyle name="Normal 3 3 7" xfId="24012" xr:uid="{00000000-0005-0000-0000-0000B95D0000}"/>
    <cellStyle name="Normal 3 3_LocalAssetCharging" xfId="24013" xr:uid="{00000000-0005-0000-0000-0000BA5D0000}"/>
    <cellStyle name="Normal 3 30" xfId="166" xr:uid="{00000000-0005-0000-0000-0000BB5D0000}"/>
    <cellStyle name="Normal 3 31" xfId="167" xr:uid="{00000000-0005-0000-0000-0000BC5D0000}"/>
    <cellStyle name="Normal 3 32" xfId="168" xr:uid="{00000000-0005-0000-0000-0000BD5D0000}"/>
    <cellStyle name="Normal 3 33" xfId="169" xr:uid="{00000000-0005-0000-0000-0000BE5D0000}"/>
    <cellStyle name="Normal 3 34" xfId="170" xr:uid="{00000000-0005-0000-0000-0000BF5D0000}"/>
    <cellStyle name="Normal 3 35" xfId="171" xr:uid="{00000000-0005-0000-0000-0000C05D0000}"/>
    <cellStyle name="Normal 3 36" xfId="28" xr:uid="{00000000-0005-0000-0000-0000C15D0000}"/>
    <cellStyle name="Normal 3 4" xfId="172" xr:uid="{00000000-0005-0000-0000-0000C25D0000}"/>
    <cellStyle name="Normal 3 4 10" xfId="24014" xr:uid="{00000000-0005-0000-0000-0000C35D0000}"/>
    <cellStyle name="Normal 3 4 10 2" xfId="24015" xr:uid="{00000000-0005-0000-0000-0000C45D0000}"/>
    <cellStyle name="Normal 3 4 11" xfId="24016" xr:uid="{00000000-0005-0000-0000-0000C55D0000}"/>
    <cellStyle name="Normal 3 4 11 2" xfId="24017" xr:uid="{00000000-0005-0000-0000-0000C65D0000}"/>
    <cellStyle name="Normal 3 4 12" xfId="24018" xr:uid="{00000000-0005-0000-0000-0000C75D0000}"/>
    <cellStyle name="Normal 3 4 12 2" xfId="24019" xr:uid="{00000000-0005-0000-0000-0000C85D0000}"/>
    <cellStyle name="Normal 3 4 13" xfId="24020" xr:uid="{00000000-0005-0000-0000-0000C95D0000}"/>
    <cellStyle name="Normal 3 4 13 2" xfId="24021" xr:uid="{00000000-0005-0000-0000-0000CA5D0000}"/>
    <cellStyle name="Normal 3 4 14" xfId="24022" xr:uid="{00000000-0005-0000-0000-0000CB5D0000}"/>
    <cellStyle name="Normal 3 4 14 2" xfId="24023" xr:uid="{00000000-0005-0000-0000-0000CC5D0000}"/>
    <cellStyle name="Normal 3 4 15" xfId="24024" xr:uid="{00000000-0005-0000-0000-0000CD5D0000}"/>
    <cellStyle name="Normal 3 4 15 2" xfId="24025" xr:uid="{00000000-0005-0000-0000-0000CE5D0000}"/>
    <cellStyle name="Normal 3 4 16" xfId="24026" xr:uid="{00000000-0005-0000-0000-0000CF5D0000}"/>
    <cellStyle name="Normal 3 4 16 2" xfId="24027" xr:uid="{00000000-0005-0000-0000-0000D05D0000}"/>
    <cellStyle name="Normal 3 4 17" xfId="24028" xr:uid="{00000000-0005-0000-0000-0000D15D0000}"/>
    <cellStyle name="Normal 3 4 17 2" xfId="24029" xr:uid="{00000000-0005-0000-0000-0000D25D0000}"/>
    <cellStyle name="Normal 3 4 18" xfId="24030" xr:uid="{00000000-0005-0000-0000-0000D35D0000}"/>
    <cellStyle name="Normal 3 4 18 2" xfId="24031" xr:uid="{00000000-0005-0000-0000-0000D45D0000}"/>
    <cellStyle name="Normal 3 4 19" xfId="24032" xr:uid="{00000000-0005-0000-0000-0000D55D0000}"/>
    <cellStyle name="Normal 3 4 19 2" xfId="24033" xr:uid="{00000000-0005-0000-0000-0000D65D0000}"/>
    <cellStyle name="Normal 3 4 2" xfId="24034" xr:uid="{00000000-0005-0000-0000-0000D75D0000}"/>
    <cellStyle name="Normal 3 4 2 2" xfId="24035" xr:uid="{00000000-0005-0000-0000-0000D85D0000}"/>
    <cellStyle name="Normal 3 4 2 2 2" xfId="24036" xr:uid="{00000000-0005-0000-0000-0000D95D0000}"/>
    <cellStyle name="Normal 3 4 2 3" xfId="24037" xr:uid="{00000000-0005-0000-0000-0000DA5D0000}"/>
    <cellStyle name="Normal 3 4 20" xfId="24038" xr:uid="{00000000-0005-0000-0000-0000DB5D0000}"/>
    <cellStyle name="Normal 3 4 20 2" xfId="24039" xr:uid="{00000000-0005-0000-0000-0000DC5D0000}"/>
    <cellStyle name="Normal 3 4 21" xfId="24040" xr:uid="{00000000-0005-0000-0000-0000DD5D0000}"/>
    <cellStyle name="Normal 3 4 22" xfId="24041" xr:uid="{00000000-0005-0000-0000-0000DE5D0000}"/>
    <cellStyle name="Normal 3 4 22 2" xfId="24042" xr:uid="{00000000-0005-0000-0000-0000DF5D0000}"/>
    <cellStyle name="Normal 3 4 23" xfId="24043" xr:uid="{00000000-0005-0000-0000-0000E05D0000}"/>
    <cellStyle name="Normal 3 4 24" xfId="24044" xr:uid="{00000000-0005-0000-0000-0000E15D0000}"/>
    <cellStyle name="Normal 3 4 3" xfId="24045" xr:uid="{00000000-0005-0000-0000-0000E25D0000}"/>
    <cellStyle name="Normal 3 4 3 2" xfId="24046" xr:uid="{00000000-0005-0000-0000-0000E35D0000}"/>
    <cellStyle name="Normal 3 4 3 3" xfId="24047" xr:uid="{00000000-0005-0000-0000-0000E45D0000}"/>
    <cellStyle name="Normal 3 4 4" xfId="24048" xr:uid="{00000000-0005-0000-0000-0000E55D0000}"/>
    <cellStyle name="Normal 3 4 4 2" xfId="24049" xr:uid="{00000000-0005-0000-0000-0000E65D0000}"/>
    <cellStyle name="Normal 3 4 4 3" xfId="24050" xr:uid="{00000000-0005-0000-0000-0000E75D0000}"/>
    <cellStyle name="Normal 3 4 5" xfId="24051" xr:uid="{00000000-0005-0000-0000-0000E85D0000}"/>
    <cellStyle name="Normal 3 4 5 2" xfId="24052" xr:uid="{00000000-0005-0000-0000-0000E95D0000}"/>
    <cellStyle name="Normal 3 4 5 3" xfId="24053" xr:uid="{00000000-0005-0000-0000-0000EA5D0000}"/>
    <cellStyle name="Normal 3 4 6" xfId="24054" xr:uid="{00000000-0005-0000-0000-0000EB5D0000}"/>
    <cellStyle name="Normal 3 4 6 2" xfId="24055" xr:uid="{00000000-0005-0000-0000-0000EC5D0000}"/>
    <cellStyle name="Normal 3 4 7" xfId="24056" xr:uid="{00000000-0005-0000-0000-0000ED5D0000}"/>
    <cellStyle name="Normal 3 4 7 2" xfId="24057" xr:uid="{00000000-0005-0000-0000-0000EE5D0000}"/>
    <cellStyle name="Normal 3 4 7 3" xfId="24058" xr:uid="{00000000-0005-0000-0000-0000EF5D0000}"/>
    <cellStyle name="Normal 3 4 8" xfId="24059" xr:uid="{00000000-0005-0000-0000-0000F05D0000}"/>
    <cellStyle name="Normal 3 4 8 2" xfId="24060" xr:uid="{00000000-0005-0000-0000-0000F15D0000}"/>
    <cellStyle name="Normal 3 4 8 3" xfId="24061" xr:uid="{00000000-0005-0000-0000-0000F25D0000}"/>
    <cellStyle name="Normal 3 4 9" xfId="24062" xr:uid="{00000000-0005-0000-0000-0000F35D0000}"/>
    <cellStyle name="Normal 3 4 9 2" xfId="24063" xr:uid="{00000000-0005-0000-0000-0000F45D0000}"/>
    <cellStyle name="Normal 3 5" xfId="173" xr:uid="{00000000-0005-0000-0000-0000F55D0000}"/>
    <cellStyle name="Normal 3 5 2" xfId="24064" xr:uid="{00000000-0005-0000-0000-0000F65D0000}"/>
    <cellStyle name="Normal 3 5 3" xfId="24065" xr:uid="{00000000-0005-0000-0000-0000F75D0000}"/>
    <cellStyle name="Normal 3 5 3 2" xfId="24066" xr:uid="{00000000-0005-0000-0000-0000F85D0000}"/>
    <cellStyle name="Normal 3 5 3 3" xfId="24067" xr:uid="{00000000-0005-0000-0000-0000F95D0000}"/>
    <cellStyle name="Normal 3 5 4" xfId="24068" xr:uid="{00000000-0005-0000-0000-0000FA5D0000}"/>
    <cellStyle name="Normal 3 5 5" xfId="24069" xr:uid="{00000000-0005-0000-0000-0000FB5D0000}"/>
    <cellStyle name="Normal 3 6" xfId="174" xr:uid="{00000000-0005-0000-0000-0000FC5D0000}"/>
    <cellStyle name="Normal 3 6 2" xfId="24070" xr:uid="{00000000-0005-0000-0000-0000FD5D0000}"/>
    <cellStyle name="Normal 3 6 2 2" xfId="24071" xr:uid="{00000000-0005-0000-0000-0000FE5D0000}"/>
    <cellStyle name="Normal 3 6 2 3" xfId="24072" xr:uid="{00000000-0005-0000-0000-0000FF5D0000}"/>
    <cellStyle name="Normal 3 6 3" xfId="24073" xr:uid="{00000000-0005-0000-0000-0000005E0000}"/>
    <cellStyle name="Normal 3 6 3 2" xfId="24074" xr:uid="{00000000-0005-0000-0000-0000015E0000}"/>
    <cellStyle name="Normal 3 6 4" xfId="24075" xr:uid="{00000000-0005-0000-0000-0000025E0000}"/>
    <cellStyle name="Normal 3 6 5" xfId="24076" xr:uid="{00000000-0005-0000-0000-0000035E0000}"/>
    <cellStyle name="Normal 3 7" xfId="175" xr:uid="{00000000-0005-0000-0000-0000045E0000}"/>
    <cellStyle name="Normal 3 7 2" xfId="24077" xr:uid="{00000000-0005-0000-0000-0000055E0000}"/>
    <cellStyle name="Normal 3 7 2 2" xfId="24078" xr:uid="{00000000-0005-0000-0000-0000065E0000}"/>
    <cellStyle name="Normal 3 7 2 3" xfId="24079" xr:uid="{00000000-0005-0000-0000-0000075E0000}"/>
    <cellStyle name="Normal 3 7 3" xfId="24080" xr:uid="{00000000-0005-0000-0000-0000085E0000}"/>
    <cellStyle name="Normal 3 7 3 2" xfId="24081" xr:uid="{00000000-0005-0000-0000-0000095E0000}"/>
    <cellStyle name="Normal 3 7 3 3" xfId="24082" xr:uid="{00000000-0005-0000-0000-00000A5E0000}"/>
    <cellStyle name="Normal 3 7 4" xfId="24083" xr:uid="{00000000-0005-0000-0000-00000B5E0000}"/>
    <cellStyle name="Normal 3 7 5" xfId="24084" xr:uid="{00000000-0005-0000-0000-00000C5E0000}"/>
    <cellStyle name="Normal 3 7 6" xfId="24085" xr:uid="{00000000-0005-0000-0000-00000D5E0000}"/>
    <cellStyle name="Normal 3 8" xfId="176" xr:uid="{00000000-0005-0000-0000-00000E5E0000}"/>
    <cellStyle name="Normal 3 8 2" xfId="24086" xr:uid="{00000000-0005-0000-0000-00000F5E0000}"/>
    <cellStyle name="Normal 3 8 2 2" xfId="24087" xr:uid="{00000000-0005-0000-0000-0000105E0000}"/>
    <cellStyle name="Normal 3 8 3" xfId="24088" xr:uid="{00000000-0005-0000-0000-0000115E0000}"/>
    <cellStyle name="Normal 3 8 4" xfId="24089" xr:uid="{00000000-0005-0000-0000-0000125E0000}"/>
    <cellStyle name="Normal 3 9" xfId="177" xr:uid="{00000000-0005-0000-0000-0000135E0000}"/>
    <cellStyle name="Normal 3 9 2" xfId="24090" xr:uid="{00000000-0005-0000-0000-0000145E0000}"/>
    <cellStyle name="Normal 3 9 2 2" xfId="24091" xr:uid="{00000000-0005-0000-0000-0000155E0000}"/>
    <cellStyle name="Normal 3 9 3" xfId="24092" xr:uid="{00000000-0005-0000-0000-0000165E0000}"/>
    <cellStyle name="Normal 3 9 4" xfId="24093" xr:uid="{00000000-0005-0000-0000-0000175E0000}"/>
    <cellStyle name="Normal 3_Circuits" xfId="24094" xr:uid="{00000000-0005-0000-0000-0000185E0000}"/>
    <cellStyle name="Normal 30" xfId="24095" xr:uid="{00000000-0005-0000-0000-0000195E0000}"/>
    <cellStyle name="Normal 30 2" xfId="24096" xr:uid="{00000000-0005-0000-0000-00001A5E0000}"/>
    <cellStyle name="Normal 31" xfId="24097" xr:uid="{00000000-0005-0000-0000-00001B5E0000}"/>
    <cellStyle name="Normal 31 2" xfId="24098" xr:uid="{00000000-0005-0000-0000-00001C5E0000}"/>
    <cellStyle name="Normal 32" xfId="24099" xr:uid="{00000000-0005-0000-0000-00001D5E0000}"/>
    <cellStyle name="Normal 32 2" xfId="24100" xr:uid="{00000000-0005-0000-0000-00001E5E0000}"/>
    <cellStyle name="Normal 33" xfId="24101" xr:uid="{00000000-0005-0000-0000-00001F5E0000}"/>
    <cellStyle name="Normal 34" xfId="24102" xr:uid="{00000000-0005-0000-0000-0000205E0000}"/>
    <cellStyle name="Normal 35" xfId="24103" xr:uid="{00000000-0005-0000-0000-0000215E0000}"/>
    <cellStyle name="Normal 36" xfId="24104" xr:uid="{00000000-0005-0000-0000-0000225E0000}"/>
    <cellStyle name="Normal 37" xfId="24105" xr:uid="{00000000-0005-0000-0000-0000235E0000}"/>
    <cellStyle name="Normal 38" xfId="24106" xr:uid="{00000000-0005-0000-0000-0000245E0000}"/>
    <cellStyle name="Normal 39" xfId="24107" xr:uid="{00000000-0005-0000-0000-0000255E0000}"/>
    <cellStyle name="Normal 39 10" xfId="24108" xr:uid="{00000000-0005-0000-0000-0000265E0000}"/>
    <cellStyle name="Normal 39 11" xfId="24109" xr:uid="{00000000-0005-0000-0000-0000275E0000}"/>
    <cellStyle name="Normal 39 12" xfId="24110" xr:uid="{00000000-0005-0000-0000-0000285E0000}"/>
    <cellStyle name="Normal 39 13" xfId="24111" xr:uid="{00000000-0005-0000-0000-0000295E0000}"/>
    <cellStyle name="Normal 39 14" xfId="24112" xr:uid="{00000000-0005-0000-0000-00002A5E0000}"/>
    <cellStyle name="Normal 39 2" xfId="24113" xr:uid="{00000000-0005-0000-0000-00002B5E0000}"/>
    <cellStyle name="Normal 39 2 2" xfId="24114" xr:uid="{00000000-0005-0000-0000-00002C5E0000}"/>
    <cellStyle name="Normal 39 2 3" xfId="24115" xr:uid="{00000000-0005-0000-0000-00002D5E0000}"/>
    <cellStyle name="Normal 39 2 4" xfId="24116" xr:uid="{00000000-0005-0000-0000-00002E5E0000}"/>
    <cellStyle name="Normal 39 2_Circuits" xfId="24117" xr:uid="{00000000-0005-0000-0000-00002F5E0000}"/>
    <cellStyle name="Normal 39 3" xfId="24118" xr:uid="{00000000-0005-0000-0000-0000305E0000}"/>
    <cellStyle name="Normal 39 4" xfId="24119" xr:uid="{00000000-0005-0000-0000-0000315E0000}"/>
    <cellStyle name="Normal 39 5" xfId="24120" xr:uid="{00000000-0005-0000-0000-0000325E0000}"/>
    <cellStyle name="Normal 39 6" xfId="24121" xr:uid="{00000000-0005-0000-0000-0000335E0000}"/>
    <cellStyle name="Normal 39 7" xfId="24122" xr:uid="{00000000-0005-0000-0000-0000345E0000}"/>
    <cellStyle name="Normal 39 8" xfId="24123" xr:uid="{00000000-0005-0000-0000-0000355E0000}"/>
    <cellStyle name="Normal 39 9" xfId="24124" xr:uid="{00000000-0005-0000-0000-0000365E0000}"/>
    <cellStyle name="Normal 39 9 2" xfId="24125" xr:uid="{00000000-0005-0000-0000-0000375E0000}"/>
    <cellStyle name="Normal 39 9 3" xfId="24126" xr:uid="{00000000-0005-0000-0000-0000385E0000}"/>
    <cellStyle name="Normal 39 9 4" xfId="24127" xr:uid="{00000000-0005-0000-0000-0000395E0000}"/>
    <cellStyle name="Normal 39_Circuits" xfId="24128" xr:uid="{00000000-0005-0000-0000-00003A5E0000}"/>
    <cellStyle name="Normal 4" xfId="30" xr:uid="{00000000-0005-0000-0000-00003B5E0000}"/>
    <cellStyle name="Normal 4 2" xfId="31" xr:uid="{00000000-0005-0000-0000-00003C5E0000}"/>
    <cellStyle name="Normal 4 2 2" xfId="178" xr:uid="{00000000-0005-0000-0000-00003D5E0000}"/>
    <cellStyle name="Normal 4 2 2 2" xfId="24129" xr:uid="{00000000-0005-0000-0000-00003E5E0000}"/>
    <cellStyle name="Normal 4 2 2 2 2" xfId="24130" xr:uid="{00000000-0005-0000-0000-00003F5E0000}"/>
    <cellStyle name="Normal 4 2 2 3" xfId="24131" xr:uid="{00000000-0005-0000-0000-0000405E0000}"/>
    <cellStyle name="Normal 4 2 3" xfId="24132" xr:uid="{00000000-0005-0000-0000-0000415E0000}"/>
    <cellStyle name="Normal 4 2 3 2" xfId="24133" xr:uid="{00000000-0005-0000-0000-0000425E0000}"/>
    <cellStyle name="Normal 4 2 4" xfId="24134" xr:uid="{00000000-0005-0000-0000-0000435E0000}"/>
    <cellStyle name="Normal 4 2 4 2" xfId="24135" xr:uid="{00000000-0005-0000-0000-0000445E0000}"/>
    <cellStyle name="Normal 4 2 5" xfId="24136" xr:uid="{00000000-0005-0000-0000-0000455E0000}"/>
    <cellStyle name="Normal 4 2 6" xfId="24137" xr:uid="{00000000-0005-0000-0000-0000465E0000}"/>
    <cellStyle name="Normal 4 2 7" xfId="24138" xr:uid="{00000000-0005-0000-0000-0000475E0000}"/>
    <cellStyle name="Normal 4 3" xfId="179" xr:uid="{00000000-0005-0000-0000-0000485E0000}"/>
    <cellStyle name="Normal 4 3 2" xfId="24139" xr:uid="{00000000-0005-0000-0000-0000495E0000}"/>
    <cellStyle name="Normal 4 4" xfId="180" xr:uid="{00000000-0005-0000-0000-00004A5E0000}"/>
    <cellStyle name="Normal 4 4 2" xfId="24140" xr:uid="{00000000-0005-0000-0000-00004B5E0000}"/>
    <cellStyle name="Normal 4 5" xfId="181" xr:uid="{00000000-0005-0000-0000-00004C5E0000}"/>
    <cellStyle name="Normal 4 5 2" xfId="24141" xr:uid="{00000000-0005-0000-0000-00004D5E0000}"/>
    <cellStyle name="Normal 4 6" xfId="182" xr:uid="{00000000-0005-0000-0000-00004E5E0000}"/>
    <cellStyle name="Normal 4 6 2" xfId="24142" xr:uid="{00000000-0005-0000-0000-00004F5E0000}"/>
    <cellStyle name="Normal 4 7" xfId="183" xr:uid="{00000000-0005-0000-0000-0000505E0000}"/>
    <cellStyle name="Normal 4 7 2" xfId="24143" xr:uid="{00000000-0005-0000-0000-0000515E0000}"/>
    <cellStyle name="Normal 4 8" xfId="24144" xr:uid="{00000000-0005-0000-0000-0000525E0000}"/>
    <cellStyle name="Normal 4 9" xfId="55541" xr:uid="{00000000-0005-0000-0000-0000535E0000}"/>
    <cellStyle name="Normal 40" xfId="24145" xr:uid="{00000000-0005-0000-0000-0000545E0000}"/>
    <cellStyle name="Normal 41" xfId="24146" xr:uid="{00000000-0005-0000-0000-0000555E0000}"/>
    <cellStyle name="Normal 42" xfId="24147" xr:uid="{00000000-0005-0000-0000-0000565E0000}"/>
    <cellStyle name="Normal 43" xfId="24148" xr:uid="{00000000-0005-0000-0000-0000575E0000}"/>
    <cellStyle name="Normal 43 2" xfId="24149" xr:uid="{00000000-0005-0000-0000-0000585E0000}"/>
    <cellStyle name="Normal 44" xfId="24150" xr:uid="{00000000-0005-0000-0000-0000595E0000}"/>
    <cellStyle name="Normal 44 2" xfId="24151" xr:uid="{00000000-0005-0000-0000-00005A5E0000}"/>
    <cellStyle name="Normal 45" xfId="24152" xr:uid="{00000000-0005-0000-0000-00005B5E0000}"/>
    <cellStyle name="Normal 45 2" xfId="24153" xr:uid="{00000000-0005-0000-0000-00005C5E0000}"/>
    <cellStyle name="Normal 46" xfId="24154" xr:uid="{00000000-0005-0000-0000-00005D5E0000}"/>
    <cellStyle name="Normal 46 2" xfId="24155" xr:uid="{00000000-0005-0000-0000-00005E5E0000}"/>
    <cellStyle name="Normal 46 2 2" xfId="24156" xr:uid="{00000000-0005-0000-0000-00005F5E0000}"/>
    <cellStyle name="Normal 46 3" xfId="24157" xr:uid="{00000000-0005-0000-0000-0000605E0000}"/>
    <cellStyle name="Normal 46 3 2" xfId="24158" xr:uid="{00000000-0005-0000-0000-0000615E0000}"/>
    <cellStyle name="Normal 46 4" xfId="24159" xr:uid="{00000000-0005-0000-0000-0000625E0000}"/>
    <cellStyle name="Normal 47" xfId="24160" xr:uid="{00000000-0005-0000-0000-0000635E0000}"/>
    <cellStyle name="Normal 48" xfId="24161" xr:uid="{00000000-0005-0000-0000-0000645E0000}"/>
    <cellStyle name="Normal 49" xfId="55543" xr:uid="{00000000-0005-0000-0000-0000655E0000}"/>
    <cellStyle name="Normal 5" xfId="40" xr:uid="{00000000-0005-0000-0000-0000665E0000}"/>
    <cellStyle name="Normal 5 2" xfId="32" xr:uid="{00000000-0005-0000-0000-0000675E0000}"/>
    <cellStyle name="Normal 5 2 2" xfId="24162" xr:uid="{00000000-0005-0000-0000-0000685E0000}"/>
    <cellStyle name="Normal 5 2 2 2" xfId="24163" xr:uid="{00000000-0005-0000-0000-0000695E0000}"/>
    <cellStyle name="Normal 5 2 2 2 2" xfId="24164" xr:uid="{00000000-0005-0000-0000-00006A5E0000}"/>
    <cellStyle name="Normal 5 2 2 3" xfId="24165" xr:uid="{00000000-0005-0000-0000-00006B5E0000}"/>
    <cellStyle name="Normal 5 2 3" xfId="24166" xr:uid="{00000000-0005-0000-0000-00006C5E0000}"/>
    <cellStyle name="Normal 5 2 3 2" xfId="24167" xr:uid="{00000000-0005-0000-0000-00006D5E0000}"/>
    <cellStyle name="Normal 5 2 4" xfId="24168" xr:uid="{00000000-0005-0000-0000-00006E5E0000}"/>
    <cellStyle name="Normal 5 2 5" xfId="24169" xr:uid="{00000000-0005-0000-0000-00006F5E0000}"/>
    <cellStyle name="Normal 5 3" xfId="33" xr:uid="{00000000-0005-0000-0000-0000705E0000}"/>
    <cellStyle name="Normal 5 3 2" xfId="24170" xr:uid="{00000000-0005-0000-0000-0000715E0000}"/>
    <cellStyle name="Normal 5 3 3" xfId="24171" xr:uid="{00000000-0005-0000-0000-0000725E0000}"/>
    <cellStyle name="Normal 5 3 4" xfId="24172" xr:uid="{00000000-0005-0000-0000-0000735E0000}"/>
    <cellStyle name="Normal 5 4" xfId="34" xr:uid="{00000000-0005-0000-0000-0000745E0000}"/>
    <cellStyle name="Normal 5 4 2" xfId="24173" xr:uid="{00000000-0005-0000-0000-0000755E0000}"/>
    <cellStyle name="Normal 5 4 3" xfId="24174" xr:uid="{00000000-0005-0000-0000-0000765E0000}"/>
    <cellStyle name="Normal 5 4 4" xfId="24175" xr:uid="{00000000-0005-0000-0000-0000775E0000}"/>
    <cellStyle name="Normal 5 5" xfId="35" xr:uid="{00000000-0005-0000-0000-0000785E0000}"/>
    <cellStyle name="Normal 5 5 2" xfId="24176" xr:uid="{00000000-0005-0000-0000-0000795E0000}"/>
    <cellStyle name="Normal 5 5 3" xfId="24177" xr:uid="{00000000-0005-0000-0000-00007A5E0000}"/>
    <cellStyle name="Normal 5 5 4" xfId="24178" xr:uid="{00000000-0005-0000-0000-00007B5E0000}"/>
    <cellStyle name="Normal 5 6" xfId="184" xr:uid="{00000000-0005-0000-0000-00007C5E0000}"/>
    <cellStyle name="Normal 5 6 2" xfId="24179" xr:uid="{00000000-0005-0000-0000-00007D5E0000}"/>
    <cellStyle name="Normal 5 6 3" xfId="24180" xr:uid="{00000000-0005-0000-0000-00007E5E0000}"/>
    <cellStyle name="Normal 5 7" xfId="24181" xr:uid="{00000000-0005-0000-0000-00007F5E0000}"/>
    <cellStyle name="Normal 5 7 2" xfId="24182" xr:uid="{00000000-0005-0000-0000-0000805E0000}"/>
    <cellStyle name="Normal 5 8" xfId="24183" xr:uid="{00000000-0005-0000-0000-0000815E0000}"/>
    <cellStyle name="Normal 50" xfId="55592" xr:uid="{00000000-0005-0000-0000-0000825E0000}"/>
    <cellStyle name="Normal 51" xfId="55605" xr:uid="{00000000-0005-0000-0000-0000835E0000}"/>
    <cellStyle name="Normal 52" xfId="55608" xr:uid="{00000000-0005-0000-0000-0000845E0000}"/>
    <cellStyle name="Normal 53" xfId="55614" xr:uid="{00000000-0005-0000-0000-0000855E0000}"/>
    <cellStyle name="Normal 54" xfId="55616" xr:uid="{00000000-0005-0000-0000-0000865E0000}"/>
    <cellStyle name="Normal 55" xfId="55617" xr:uid="{00000000-0005-0000-0000-0000875E0000}"/>
    <cellStyle name="Normal 56" xfId="5" xr:uid="{00000000-0005-0000-0000-0000885E0000}"/>
    <cellStyle name="Normal 57" xfId="55623" xr:uid="{00000000-0005-0000-0000-0000895E0000}"/>
    <cellStyle name="Normal 58" xfId="55625" xr:uid="{00000000-0005-0000-0000-00008A5E0000}"/>
    <cellStyle name="Normal 59" xfId="55631" xr:uid="{00000000-0005-0000-0000-00008B5E0000}"/>
    <cellStyle name="Normal 6" xfId="185" xr:uid="{00000000-0005-0000-0000-00008C5E0000}"/>
    <cellStyle name="Normal 6 10" xfId="24184" xr:uid="{00000000-0005-0000-0000-00008D5E0000}"/>
    <cellStyle name="Normal 6 2" xfId="36" xr:uid="{00000000-0005-0000-0000-00008E5E0000}"/>
    <cellStyle name="Normal 6 2 10" xfId="24185" xr:uid="{00000000-0005-0000-0000-00008F5E0000}"/>
    <cellStyle name="Normal 6 2 10 2" xfId="24186" xr:uid="{00000000-0005-0000-0000-0000905E0000}"/>
    <cellStyle name="Normal 6 2 11" xfId="24187" xr:uid="{00000000-0005-0000-0000-0000915E0000}"/>
    <cellStyle name="Normal 6 2 11 2" xfId="24188" xr:uid="{00000000-0005-0000-0000-0000925E0000}"/>
    <cellStyle name="Normal 6 2 12" xfId="24189" xr:uid="{00000000-0005-0000-0000-0000935E0000}"/>
    <cellStyle name="Normal 6 2 12 2" xfId="24190" xr:uid="{00000000-0005-0000-0000-0000945E0000}"/>
    <cellStyle name="Normal 6 2 13" xfId="24191" xr:uid="{00000000-0005-0000-0000-0000955E0000}"/>
    <cellStyle name="Normal 6 2 13 2" xfId="24192" xr:uid="{00000000-0005-0000-0000-0000965E0000}"/>
    <cellStyle name="Normal 6 2 14" xfId="24193" xr:uid="{00000000-0005-0000-0000-0000975E0000}"/>
    <cellStyle name="Normal 6 2 14 2" xfId="24194" xr:uid="{00000000-0005-0000-0000-0000985E0000}"/>
    <cellStyle name="Normal 6 2 15" xfId="24195" xr:uid="{00000000-0005-0000-0000-0000995E0000}"/>
    <cellStyle name="Normal 6 2 15 2" xfId="24196" xr:uid="{00000000-0005-0000-0000-00009A5E0000}"/>
    <cellStyle name="Normal 6 2 16" xfId="24197" xr:uid="{00000000-0005-0000-0000-00009B5E0000}"/>
    <cellStyle name="Normal 6 2 16 2" xfId="24198" xr:uid="{00000000-0005-0000-0000-00009C5E0000}"/>
    <cellStyle name="Normal 6 2 17" xfId="24199" xr:uid="{00000000-0005-0000-0000-00009D5E0000}"/>
    <cellStyle name="Normal 6 2 17 2" xfId="24200" xr:uid="{00000000-0005-0000-0000-00009E5E0000}"/>
    <cellStyle name="Normal 6 2 18" xfId="24201" xr:uid="{00000000-0005-0000-0000-00009F5E0000}"/>
    <cellStyle name="Normal 6 2 18 2" xfId="24202" xr:uid="{00000000-0005-0000-0000-0000A05E0000}"/>
    <cellStyle name="Normal 6 2 19" xfId="24203" xr:uid="{00000000-0005-0000-0000-0000A15E0000}"/>
    <cellStyle name="Normal 6 2 19 2" xfId="24204" xr:uid="{00000000-0005-0000-0000-0000A25E0000}"/>
    <cellStyle name="Normal 6 2 2" xfId="24205" xr:uid="{00000000-0005-0000-0000-0000A35E0000}"/>
    <cellStyle name="Normal 6 2 2 2" xfId="24206" xr:uid="{00000000-0005-0000-0000-0000A45E0000}"/>
    <cellStyle name="Normal 6 2 2 2 2" xfId="24207" xr:uid="{00000000-0005-0000-0000-0000A55E0000}"/>
    <cellStyle name="Normal 6 2 2 3" xfId="24208" xr:uid="{00000000-0005-0000-0000-0000A65E0000}"/>
    <cellStyle name="Normal 6 2 20" xfId="24209" xr:uid="{00000000-0005-0000-0000-0000A75E0000}"/>
    <cellStyle name="Normal 6 2 21" xfId="24210" xr:uid="{00000000-0005-0000-0000-0000A85E0000}"/>
    <cellStyle name="Normal 6 2 22" xfId="24211" xr:uid="{00000000-0005-0000-0000-0000A95E0000}"/>
    <cellStyle name="Normal 6 2 23" xfId="24212" xr:uid="{00000000-0005-0000-0000-0000AA5E0000}"/>
    <cellStyle name="Normal 6 2 3" xfId="24213" xr:uid="{00000000-0005-0000-0000-0000AB5E0000}"/>
    <cellStyle name="Normal 6 2 3 2" xfId="24214" xr:uid="{00000000-0005-0000-0000-0000AC5E0000}"/>
    <cellStyle name="Normal 6 2 4" xfId="24215" xr:uid="{00000000-0005-0000-0000-0000AD5E0000}"/>
    <cellStyle name="Normal 6 2 4 2" xfId="24216" xr:uid="{00000000-0005-0000-0000-0000AE5E0000}"/>
    <cellStyle name="Normal 6 2 5" xfId="24217" xr:uid="{00000000-0005-0000-0000-0000AF5E0000}"/>
    <cellStyle name="Normal 6 2 5 2" xfId="24218" xr:uid="{00000000-0005-0000-0000-0000B05E0000}"/>
    <cellStyle name="Normal 6 2 6" xfId="24219" xr:uid="{00000000-0005-0000-0000-0000B15E0000}"/>
    <cellStyle name="Normal 6 2 6 2" xfId="24220" xr:uid="{00000000-0005-0000-0000-0000B25E0000}"/>
    <cellStyle name="Normal 6 2 7" xfId="24221" xr:uid="{00000000-0005-0000-0000-0000B35E0000}"/>
    <cellStyle name="Normal 6 2 7 2" xfId="24222" xr:uid="{00000000-0005-0000-0000-0000B45E0000}"/>
    <cellStyle name="Normal 6 2 8" xfId="24223" xr:uid="{00000000-0005-0000-0000-0000B55E0000}"/>
    <cellStyle name="Normal 6 2 8 2" xfId="24224" xr:uid="{00000000-0005-0000-0000-0000B65E0000}"/>
    <cellStyle name="Normal 6 2 9" xfId="24225" xr:uid="{00000000-0005-0000-0000-0000B75E0000}"/>
    <cellStyle name="Normal 6 2 9 2" xfId="24226" xr:uid="{00000000-0005-0000-0000-0000B85E0000}"/>
    <cellStyle name="Normal 6 3" xfId="24227" xr:uid="{00000000-0005-0000-0000-0000B95E0000}"/>
    <cellStyle name="Normal 6 3 10" xfId="24228" xr:uid="{00000000-0005-0000-0000-0000BA5E0000}"/>
    <cellStyle name="Normal 6 3 10 2" xfId="24229" xr:uid="{00000000-0005-0000-0000-0000BB5E0000}"/>
    <cellStyle name="Normal 6 3 11" xfId="24230" xr:uid="{00000000-0005-0000-0000-0000BC5E0000}"/>
    <cellStyle name="Normal 6 3 11 2" xfId="24231" xr:uid="{00000000-0005-0000-0000-0000BD5E0000}"/>
    <cellStyle name="Normal 6 3 12" xfId="24232" xr:uid="{00000000-0005-0000-0000-0000BE5E0000}"/>
    <cellStyle name="Normal 6 3 12 2" xfId="24233" xr:uid="{00000000-0005-0000-0000-0000BF5E0000}"/>
    <cellStyle name="Normal 6 3 13" xfId="24234" xr:uid="{00000000-0005-0000-0000-0000C05E0000}"/>
    <cellStyle name="Normal 6 3 13 2" xfId="24235" xr:uid="{00000000-0005-0000-0000-0000C15E0000}"/>
    <cellStyle name="Normal 6 3 14" xfId="24236" xr:uid="{00000000-0005-0000-0000-0000C25E0000}"/>
    <cellStyle name="Normal 6 3 14 2" xfId="24237" xr:uid="{00000000-0005-0000-0000-0000C35E0000}"/>
    <cellStyle name="Normal 6 3 15" xfId="24238" xr:uid="{00000000-0005-0000-0000-0000C45E0000}"/>
    <cellStyle name="Normal 6 3 15 2" xfId="24239" xr:uid="{00000000-0005-0000-0000-0000C55E0000}"/>
    <cellStyle name="Normal 6 3 16" xfId="24240" xr:uid="{00000000-0005-0000-0000-0000C65E0000}"/>
    <cellStyle name="Normal 6 3 16 2" xfId="24241" xr:uid="{00000000-0005-0000-0000-0000C75E0000}"/>
    <cellStyle name="Normal 6 3 17" xfId="24242" xr:uid="{00000000-0005-0000-0000-0000C85E0000}"/>
    <cellStyle name="Normal 6 3 17 2" xfId="24243" xr:uid="{00000000-0005-0000-0000-0000C95E0000}"/>
    <cellStyle name="Normal 6 3 18" xfId="24244" xr:uid="{00000000-0005-0000-0000-0000CA5E0000}"/>
    <cellStyle name="Normal 6 3 18 2" xfId="24245" xr:uid="{00000000-0005-0000-0000-0000CB5E0000}"/>
    <cellStyle name="Normal 6 3 19" xfId="24246" xr:uid="{00000000-0005-0000-0000-0000CC5E0000}"/>
    <cellStyle name="Normal 6 3 19 2" xfId="24247" xr:uid="{00000000-0005-0000-0000-0000CD5E0000}"/>
    <cellStyle name="Normal 6 3 2" xfId="24248" xr:uid="{00000000-0005-0000-0000-0000CE5E0000}"/>
    <cellStyle name="Normal 6 3 2 2" xfId="24249" xr:uid="{00000000-0005-0000-0000-0000CF5E0000}"/>
    <cellStyle name="Normal 6 3 20" xfId="24250" xr:uid="{00000000-0005-0000-0000-0000D05E0000}"/>
    <cellStyle name="Normal 6 3 3" xfId="24251" xr:uid="{00000000-0005-0000-0000-0000D15E0000}"/>
    <cellStyle name="Normal 6 3 3 2" xfId="24252" xr:uid="{00000000-0005-0000-0000-0000D25E0000}"/>
    <cellStyle name="Normal 6 3 4" xfId="24253" xr:uid="{00000000-0005-0000-0000-0000D35E0000}"/>
    <cellStyle name="Normal 6 3 4 2" xfId="24254" xr:uid="{00000000-0005-0000-0000-0000D45E0000}"/>
    <cellStyle name="Normal 6 3 5" xfId="24255" xr:uid="{00000000-0005-0000-0000-0000D55E0000}"/>
    <cellStyle name="Normal 6 3 5 2" xfId="24256" xr:uid="{00000000-0005-0000-0000-0000D65E0000}"/>
    <cellStyle name="Normal 6 3 6" xfId="24257" xr:uid="{00000000-0005-0000-0000-0000D75E0000}"/>
    <cellStyle name="Normal 6 3 6 2" xfId="24258" xr:uid="{00000000-0005-0000-0000-0000D85E0000}"/>
    <cellStyle name="Normal 6 3 7" xfId="24259" xr:uid="{00000000-0005-0000-0000-0000D95E0000}"/>
    <cellStyle name="Normal 6 3 7 2" xfId="24260" xr:uid="{00000000-0005-0000-0000-0000DA5E0000}"/>
    <cellStyle name="Normal 6 3 8" xfId="24261" xr:uid="{00000000-0005-0000-0000-0000DB5E0000}"/>
    <cellStyle name="Normal 6 3 8 2" xfId="24262" xr:uid="{00000000-0005-0000-0000-0000DC5E0000}"/>
    <cellStyle name="Normal 6 3 9" xfId="24263" xr:uid="{00000000-0005-0000-0000-0000DD5E0000}"/>
    <cellStyle name="Normal 6 3 9 2" xfId="24264" xr:uid="{00000000-0005-0000-0000-0000DE5E0000}"/>
    <cellStyle name="Normal 6 4" xfId="24265" xr:uid="{00000000-0005-0000-0000-0000DF5E0000}"/>
    <cellStyle name="Normal 6 4 2" xfId="24266" xr:uid="{00000000-0005-0000-0000-0000E05E0000}"/>
    <cellStyle name="Normal 6 5" xfId="24267" xr:uid="{00000000-0005-0000-0000-0000E15E0000}"/>
    <cellStyle name="Normal 6 5 2" xfId="24268" xr:uid="{00000000-0005-0000-0000-0000E25E0000}"/>
    <cellStyle name="Normal 6 6" xfId="24269" xr:uid="{00000000-0005-0000-0000-0000E35E0000}"/>
    <cellStyle name="Normal 6 6 2" xfId="24270" xr:uid="{00000000-0005-0000-0000-0000E45E0000}"/>
    <cellStyle name="Normal 6 7" xfId="24271" xr:uid="{00000000-0005-0000-0000-0000E55E0000}"/>
    <cellStyle name="Normal 6 7 2" xfId="24272" xr:uid="{00000000-0005-0000-0000-0000E65E0000}"/>
    <cellStyle name="Normal 6 8" xfId="24273" xr:uid="{00000000-0005-0000-0000-0000E75E0000}"/>
    <cellStyle name="Normal 6 8 2" xfId="24274" xr:uid="{00000000-0005-0000-0000-0000E85E0000}"/>
    <cellStyle name="Normal 6 9" xfId="24275" xr:uid="{00000000-0005-0000-0000-0000E95E0000}"/>
    <cellStyle name="Normal 7" xfId="186" xr:uid="{00000000-0005-0000-0000-0000EA5E0000}"/>
    <cellStyle name="Normal 7 10" xfId="24276" xr:uid="{00000000-0005-0000-0000-0000EB5E0000}"/>
    <cellStyle name="Normal 7 10 2" xfId="24277" xr:uid="{00000000-0005-0000-0000-0000EC5E0000}"/>
    <cellStyle name="Normal 7 11" xfId="24278" xr:uid="{00000000-0005-0000-0000-0000ED5E0000}"/>
    <cellStyle name="Normal 7 11 2" xfId="24279" xr:uid="{00000000-0005-0000-0000-0000EE5E0000}"/>
    <cellStyle name="Normal 7 12" xfId="24280" xr:uid="{00000000-0005-0000-0000-0000EF5E0000}"/>
    <cellStyle name="Normal 7 12 2" xfId="24281" xr:uid="{00000000-0005-0000-0000-0000F05E0000}"/>
    <cellStyle name="Normal 7 12 2 2" xfId="24282" xr:uid="{00000000-0005-0000-0000-0000F15E0000}"/>
    <cellStyle name="Normal 7 12 3" xfId="24283" xr:uid="{00000000-0005-0000-0000-0000F25E0000}"/>
    <cellStyle name="Normal 7 13" xfId="24284" xr:uid="{00000000-0005-0000-0000-0000F35E0000}"/>
    <cellStyle name="Normal 7 13 2" xfId="24285" xr:uid="{00000000-0005-0000-0000-0000F45E0000}"/>
    <cellStyle name="Normal 7 13 2 2" xfId="24286" xr:uid="{00000000-0005-0000-0000-0000F55E0000}"/>
    <cellStyle name="Normal 7 13 3" xfId="24287" xr:uid="{00000000-0005-0000-0000-0000F65E0000}"/>
    <cellStyle name="Normal 7 14" xfId="24288" xr:uid="{00000000-0005-0000-0000-0000F75E0000}"/>
    <cellStyle name="Normal 7 14 2" xfId="24289" xr:uid="{00000000-0005-0000-0000-0000F85E0000}"/>
    <cellStyle name="Normal 7 14 2 2" xfId="24290" xr:uid="{00000000-0005-0000-0000-0000F95E0000}"/>
    <cellStyle name="Normal 7 14 3" xfId="24291" xr:uid="{00000000-0005-0000-0000-0000FA5E0000}"/>
    <cellStyle name="Normal 7 15" xfId="24292" xr:uid="{00000000-0005-0000-0000-0000FB5E0000}"/>
    <cellStyle name="Normal 7 15 2" xfId="24293" xr:uid="{00000000-0005-0000-0000-0000FC5E0000}"/>
    <cellStyle name="Normal 7 15 2 2" xfId="24294" xr:uid="{00000000-0005-0000-0000-0000FD5E0000}"/>
    <cellStyle name="Normal 7 15 3" xfId="24295" xr:uid="{00000000-0005-0000-0000-0000FE5E0000}"/>
    <cellStyle name="Normal 7 16" xfId="24296" xr:uid="{00000000-0005-0000-0000-0000FF5E0000}"/>
    <cellStyle name="Normal 7 16 2" xfId="24297" xr:uid="{00000000-0005-0000-0000-0000005F0000}"/>
    <cellStyle name="Normal 7 16 2 2" xfId="24298" xr:uid="{00000000-0005-0000-0000-0000015F0000}"/>
    <cellStyle name="Normal 7 16 3" xfId="24299" xr:uid="{00000000-0005-0000-0000-0000025F0000}"/>
    <cellStyle name="Normal 7 17" xfId="24300" xr:uid="{00000000-0005-0000-0000-0000035F0000}"/>
    <cellStyle name="Normal 7 17 2" xfId="24301" xr:uid="{00000000-0005-0000-0000-0000045F0000}"/>
    <cellStyle name="Normal 7 17 2 2" xfId="24302" xr:uid="{00000000-0005-0000-0000-0000055F0000}"/>
    <cellStyle name="Normal 7 17 3" xfId="24303" xr:uid="{00000000-0005-0000-0000-0000065F0000}"/>
    <cellStyle name="Normal 7 18" xfId="24304" xr:uid="{00000000-0005-0000-0000-0000075F0000}"/>
    <cellStyle name="Normal 7 18 2" xfId="24305" xr:uid="{00000000-0005-0000-0000-0000085F0000}"/>
    <cellStyle name="Normal 7 18 2 2" xfId="24306" xr:uid="{00000000-0005-0000-0000-0000095F0000}"/>
    <cellStyle name="Normal 7 18 3" xfId="24307" xr:uid="{00000000-0005-0000-0000-00000A5F0000}"/>
    <cellStyle name="Normal 7 19" xfId="24308" xr:uid="{00000000-0005-0000-0000-00000B5F0000}"/>
    <cellStyle name="Normal 7 19 2" xfId="24309" xr:uid="{00000000-0005-0000-0000-00000C5F0000}"/>
    <cellStyle name="Normal 7 19 2 2" xfId="24310" xr:uid="{00000000-0005-0000-0000-00000D5F0000}"/>
    <cellStyle name="Normal 7 19 3" xfId="24311" xr:uid="{00000000-0005-0000-0000-00000E5F0000}"/>
    <cellStyle name="Normal 7 2" xfId="24312" xr:uid="{00000000-0005-0000-0000-00000F5F0000}"/>
    <cellStyle name="Normal 7 2 2" xfId="24313" xr:uid="{00000000-0005-0000-0000-0000105F0000}"/>
    <cellStyle name="Normal 7 2 2 2" xfId="24314" xr:uid="{00000000-0005-0000-0000-0000115F0000}"/>
    <cellStyle name="Normal 7 2 3" xfId="24315" xr:uid="{00000000-0005-0000-0000-0000125F0000}"/>
    <cellStyle name="Normal 7 2 4" xfId="24316" xr:uid="{00000000-0005-0000-0000-0000135F0000}"/>
    <cellStyle name="Normal 7 20" xfId="24317" xr:uid="{00000000-0005-0000-0000-0000145F0000}"/>
    <cellStyle name="Normal 7 20 2" xfId="24318" xr:uid="{00000000-0005-0000-0000-0000155F0000}"/>
    <cellStyle name="Normal 7 20 2 2" xfId="24319" xr:uid="{00000000-0005-0000-0000-0000165F0000}"/>
    <cellStyle name="Normal 7 20 3" xfId="24320" xr:uid="{00000000-0005-0000-0000-0000175F0000}"/>
    <cellStyle name="Normal 7 21" xfId="24321" xr:uid="{00000000-0005-0000-0000-0000185F0000}"/>
    <cellStyle name="Normal 7 21 2" xfId="24322" xr:uid="{00000000-0005-0000-0000-0000195F0000}"/>
    <cellStyle name="Normal 7 21 2 2" xfId="24323" xr:uid="{00000000-0005-0000-0000-00001A5F0000}"/>
    <cellStyle name="Normal 7 21 3" xfId="24324" xr:uid="{00000000-0005-0000-0000-00001B5F0000}"/>
    <cellStyle name="Normal 7 22" xfId="24325" xr:uid="{00000000-0005-0000-0000-00001C5F0000}"/>
    <cellStyle name="Normal 7 22 2" xfId="24326" xr:uid="{00000000-0005-0000-0000-00001D5F0000}"/>
    <cellStyle name="Normal 7 22 2 2" xfId="24327" xr:uid="{00000000-0005-0000-0000-00001E5F0000}"/>
    <cellStyle name="Normal 7 22 3" xfId="24328" xr:uid="{00000000-0005-0000-0000-00001F5F0000}"/>
    <cellStyle name="Normal 7 23" xfId="24329" xr:uid="{00000000-0005-0000-0000-0000205F0000}"/>
    <cellStyle name="Normal 7 23 2" xfId="24330" xr:uid="{00000000-0005-0000-0000-0000215F0000}"/>
    <cellStyle name="Normal 7 23 2 2" xfId="24331" xr:uid="{00000000-0005-0000-0000-0000225F0000}"/>
    <cellStyle name="Normal 7 23 3" xfId="24332" xr:uid="{00000000-0005-0000-0000-0000235F0000}"/>
    <cellStyle name="Normal 7 24" xfId="24333" xr:uid="{00000000-0005-0000-0000-0000245F0000}"/>
    <cellStyle name="Normal 7 24 2" xfId="24334" xr:uid="{00000000-0005-0000-0000-0000255F0000}"/>
    <cellStyle name="Normal 7 24 2 2" xfId="24335" xr:uid="{00000000-0005-0000-0000-0000265F0000}"/>
    <cellStyle name="Normal 7 24 3" xfId="24336" xr:uid="{00000000-0005-0000-0000-0000275F0000}"/>
    <cellStyle name="Normal 7 25" xfId="24337" xr:uid="{00000000-0005-0000-0000-0000285F0000}"/>
    <cellStyle name="Normal 7 25 2" xfId="24338" xr:uid="{00000000-0005-0000-0000-0000295F0000}"/>
    <cellStyle name="Normal 7 25 2 2" xfId="24339" xr:uid="{00000000-0005-0000-0000-00002A5F0000}"/>
    <cellStyle name="Normal 7 25 3" xfId="24340" xr:uid="{00000000-0005-0000-0000-00002B5F0000}"/>
    <cellStyle name="Normal 7 26" xfId="24341" xr:uid="{00000000-0005-0000-0000-00002C5F0000}"/>
    <cellStyle name="Normal 7 26 2" xfId="24342" xr:uid="{00000000-0005-0000-0000-00002D5F0000}"/>
    <cellStyle name="Normal 7 26 2 2" xfId="24343" xr:uid="{00000000-0005-0000-0000-00002E5F0000}"/>
    <cellStyle name="Normal 7 26 3" xfId="24344" xr:uid="{00000000-0005-0000-0000-00002F5F0000}"/>
    <cellStyle name="Normal 7 27" xfId="24345" xr:uid="{00000000-0005-0000-0000-0000305F0000}"/>
    <cellStyle name="Normal 7 27 2" xfId="24346" xr:uid="{00000000-0005-0000-0000-0000315F0000}"/>
    <cellStyle name="Normal 7 27 2 2" xfId="24347" xr:uid="{00000000-0005-0000-0000-0000325F0000}"/>
    <cellStyle name="Normal 7 27 3" xfId="24348" xr:uid="{00000000-0005-0000-0000-0000335F0000}"/>
    <cellStyle name="Normal 7 28" xfId="24349" xr:uid="{00000000-0005-0000-0000-0000345F0000}"/>
    <cellStyle name="Normal 7 28 2" xfId="24350" xr:uid="{00000000-0005-0000-0000-0000355F0000}"/>
    <cellStyle name="Normal 7 28 2 2" xfId="24351" xr:uid="{00000000-0005-0000-0000-0000365F0000}"/>
    <cellStyle name="Normal 7 28 3" xfId="24352" xr:uid="{00000000-0005-0000-0000-0000375F0000}"/>
    <cellStyle name="Normal 7 29" xfId="24353" xr:uid="{00000000-0005-0000-0000-0000385F0000}"/>
    <cellStyle name="Normal 7 29 2" xfId="24354" xr:uid="{00000000-0005-0000-0000-0000395F0000}"/>
    <cellStyle name="Normal 7 29 2 2" xfId="24355" xr:uid="{00000000-0005-0000-0000-00003A5F0000}"/>
    <cellStyle name="Normal 7 29 3" xfId="24356" xr:uid="{00000000-0005-0000-0000-00003B5F0000}"/>
    <cellStyle name="Normal 7 3" xfId="24357" xr:uid="{00000000-0005-0000-0000-00003C5F0000}"/>
    <cellStyle name="Normal 7 3 2" xfId="24358" xr:uid="{00000000-0005-0000-0000-00003D5F0000}"/>
    <cellStyle name="Normal 7 30" xfId="24359" xr:uid="{00000000-0005-0000-0000-00003E5F0000}"/>
    <cellStyle name="Normal 7 30 2" xfId="24360" xr:uid="{00000000-0005-0000-0000-00003F5F0000}"/>
    <cellStyle name="Normal 7 30 2 2" xfId="24361" xr:uid="{00000000-0005-0000-0000-0000405F0000}"/>
    <cellStyle name="Normal 7 30 3" xfId="24362" xr:uid="{00000000-0005-0000-0000-0000415F0000}"/>
    <cellStyle name="Normal 7 31" xfId="24363" xr:uid="{00000000-0005-0000-0000-0000425F0000}"/>
    <cellStyle name="Normal 7 31 2" xfId="24364" xr:uid="{00000000-0005-0000-0000-0000435F0000}"/>
    <cellStyle name="Normal 7 32" xfId="24365" xr:uid="{00000000-0005-0000-0000-0000445F0000}"/>
    <cellStyle name="Normal 7 33" xfId="24366" xr:uid="{00000000-0005-0000-0000-0000455F0000}"/>
    <cellStyle name="Normal 7 4" xfId="24367" xr:uid="{00000000-0005-0000-0000-0000465F0000}"/>
    <cellStyle name="Normal 7 4 2" xfId="24368" xr:uid="{00000000-0005-0000-0000-0000475F0000}"/>
    <cellStyle name="Normal 7 5" xfId="24369" xr:uid="{00000000-0005-0000-0000-0000485F0000}"/>
    <cellStyle name="Normal 7 5 2" xfId="24370" xr:uid="{00000000-0005-0000-0000-0000495F0000}"/>
    <cellStyle name="Normal 7 6" xfId="24371" xr:uid="{00000000-0005-0000-0000-00004A5F0000}"/>
    <cellStyle name="Normal 7 6 2" xfId="24372" xr:uid="{00000000-0005-0000-0000-00004B5F0000}"/>
    <cellStyle name="Normal 7 7" xfId="24373" xr:uid="{00000000-0005-0000-0000-00004C5F0000}"/>
    <cellStyle name="Normal 7 7 2" xfId="24374" xr:uid="{00000000-0005-0000-0000-00004D5F0000}"/>
    <cellStyle name="Normal 7 8" xfId="24375" xr:uid="{00000000-0005-0000-0000-00004E5F0000}"/>
    <cellStyle name="Normal 7 8 2" xfId="24376" xr:uid="{00000000-0005-0000-0000-00004F5F0000}"/>
    <cellStyle name="Normal 7 9" xfId="24377" xr:uid="{00000000-0005-0000-0000-0000505F0000}"/>
    <cellStyle name="Normal 7 9 2" xfId="24378" xr:uid="{00000000-0005-0000-0000-0000515F0000}"/>
    <cellStyle name="Normal 8" xfId="187" xr:uid="{00000000-0005-0000-0000-0000525F0000}"/>
    <cellStyle name="Normal 8 10" xfId="24379" xr:uid="{00000000-0005-0000-0000-0000535F0000}"/>
    <cellStyle name="Normal 8 10 2" xfId="24380" xr:uid="{00000000-0005-0000-0000-0000545F0000}"/>
    <cellStyle name="Normal 8 11" xfId="24381" xr:uid="{00000000-0005-0000-0000-0000555F0000}"/>
    <cellStyle name="Normal 8 11 2" xfId="24382" xr:uid="{00000000-0005-0000-0000-0000565F0000}"/>
    <cellStyle name="Normal 8 12" xfId="24383" xr:uid="{00000000-0005-0000-0000-0000575F0000}"/>
    <cellStyle name="Normal 8 12 2" xfId="24384" xr:uid="{00000000-0005-0000-0000-0000585F0000}"/>
    <cellStyle name="Normal 8 13" xfId="24385" xr:uid="{00000000-0005-0000-0000-0000595F0000}"/>
    <cellStyle name="Normal 8 13 2" xfId="24386" xr:uid="{00000000-0005-0000-0000-00005A5F0000}"/>
    <cellStyle name="Normal 8 14" xfId="24387" xr:uid="{00000000-0005-0000-0000-00005B5F0000}"/>
    <cellStyle name="Normal 8 14 2" xfId="24388" xr:uid="{00000000-0005-0000-0000-00005C5F0000}"/>
    <cellStyle name="Normal 8 15" xfId="24389" xr:uid="{00000000-0005-0000-0000-00005D5F0000}"/>
    <cellStyle name="Normal 8 15 2" xfId="24390" xr:uid="{00000000-0005-0000-0000-00005E5F0000}"/>
    <cellStyle name="Normal 8 16" xfId="24391" xr:uid="{00000000-0005-0000-0000-00005F5F0000}"/>
    <cellStyle name="Normal 8 16 2" xfId="24392" xr:uid="{00000000-0005-0000-0000-0000605F0000}"/>
    <cellStyle name="Normal 8 17" xfId="24393" xr:uid="{00000000-0005-0000-0000-0000615F0000}"/>
    <cellStyle name="Normal 8 17 2" xfId="24394" xr:uid="{00000000-0005-0000-0000-0000625F0000}"/>
    <cellStyle name="Normal 8 18" xfId="24395" xr:uid="{00000000-0005-0000-0000-0000635F0000}"/>
    <cellStyle name="Normal 8 18 2" xfId="24396" xr:uid="{00000000-0005-0000-0000-0000645F0000}"/>
    <cellStyle name="Normal 8 19" xfId="24397" xr:uid="{00000000-0005-0000-0000-0000655F0000}"/>
    <cellStyle name="Normal 8 19 2" xfId="24398" xr:uid="{00000000-0005-0000-0000-0000665F0000}"/>
    <cellStyle name="Normal 8 2" xfId="24399" xr:uid="{00000000-0005-0000-0000-0000675F0000}"/>
    <cellStyle name="Normal 8 2 10" xfId="24400" xr:uid="{00000000-0005-0000-0000-0000685F0000}"/>
    <cellStyle name="Normal 8 2 10 2" xfId="24401" xr:uid="{00000000-0005-0000-0000-0000695F0000}"/>
    <cellStyle name="Normal 8 2 11" xfId="24402" xr:uid="{00000000-0005-0000-0000-00006A5F0000}"/>
    <cellStyle name="Normal 8 2 11 2" xfId="24403" xr:uid="{00000000-0005-0000-0000-00006B5F0000}"/>
    <cellStyle name="Normal 8 2 12" xfId="24404" xr:uid="{00000000-0005-0000-0000-00006C5F0000}"/>
    <cellStyle name="Normal 8 2 12 2" xfId="24405" xr:uid="{00000000-0005-0000-0000-00006D5F0000}"/>
    <cellStyle name="Normal 8 2 13" xfId="24406" xr:uid="{00000000-0005-0000-0000-00006E5F0000}"/>
    <cellStyle name="Normal 8 2 13 2" xfId="24407" xr:uid="{00000000-0005-0000-0000-00006F5F0000}"/>
    <cellStyle name="Normal 8 2 14" xfId="24408" xr:uid="{00000000-0005-0000-0000-0000705F0000}"/>
    <cellStyle name="Normal 8 2 14 2" xfId="24409" xr:uid="{00000000-0005-0000-0000-0000715F0000}"/>
    <cellStyle name="Normal 8 2 15" xfId="24410" xr:uid="{00000000-0005-0000-0000-0000725F0000}"/>
    <cellStyle name="Normal 8 2 15 2" xfId="24411" xr:uid="{00000000-0005-0000-0000-0000735F0000}"/>
    <cellStyle name="Normal 8 2 16" xfId="24412" xr:uid="{00000000-0005-0000-0000-0000745F0000}"/>
    <cellStyle name="Normal 8 2 16 2" xfId="24413" xr:uid="{00000000-0005-0000-0000-0000755F0000}"/>
    <cellStyle name="Normal 8 2 17" xfId="24414" xr:uid="{00000000-0005-0000-0000-0000765F0000}"/>
    <cellStyle name="Normal 8 2 17 2" xfId="24415" xr:uid="{00000000-0005-0000-0000-0000775F0000}"/>
    <cellStyle name="Normal 8 2 18" xfId="24416" xr:uid="{00000000-0005-0000-0000-0000785F0000}"/>
    <cellStyle name="Normal 8 2 18 2" xfId="24417" xr:uid="{00000000-0005-0000-0000-0000795F0000}"/>
    <cellStyle name="Normal 8 2 19" xfId="24418" xr:uid="{00000000-0005-0000-0000-00007A5F0000}"/>
    <cellStyle name="Normal 8 2 19 2" xfId="24419" xr:uid="{00000000-0005-0000-0000-00007B5F0000}"/>
    <cellStyle name="Normal 8 2 2" xfId="24420" xr:uid="{00000000-0005-0000-0000-00007C5F0000}"/>
    <cellStyle name="Normal 8 2 2 2" xfId="24421" xr:uid="{00000000-0005-0000-0000-00007D5F0000}"/>
    <cellStyle name="Normal 8 2 20" xfId="24422" xr:uid="{00000000-0005-0000-0000-00007E5F0000}"/>
    <cellStyle name="Normal 8 2 20 2" xfId="24423" xr:uid="{00000000-0005-0000-0000-00007F5F0000}"/>
    <cellStyle name="Normal 8 2 21" xfId="24424" xr:uid="{00000000-0005-0000-0000-0000805F0000}"/>
    <cellStyle name="Normal 8 2 21 2" xfId="24425" xr:uid="{00000000-0005-0000-0000-0000815F0000}"/>
    <cellStyle name="Normal 8 2 22" xfId="24426" xr:uid="{00000000-0005-0000-0000-0000825F0000}"/>
    <cellStyle name="Normal 8 2 22 2" xfId="24427" xr:uid="{00000000-0005-0000-0000-0000835F0000}"/>
    <cellStyle name="Normal 8 2 23" xfId="24428" xr:uid="{00000000-0005-0000-0000-0000845F0000}"/>
    <cellStyle name="Normal 8 2 23 2" xfId="24429" xr:uid="{00000000-0005-0000-0000-0000855F0000}"/>
    <cellStyle name="Normal 8 2 24" xfId="24430" xr:uid="{00000000-0005-0000-0000-0000865F0000}"/>
    <cellStyle name="Normal 8 2 24 2" xfId="24431" xr:uid="{00000000-0005-0000-0000-0000875F0000}"/>
    <cellStyle name="Normal 8 2 25" xfId="24432" xr:uid="{00000000-0005-0000-0000-0000885F0000}"/>
    <cellStyle name="Normal 8 2 25 2" xfId="24433" xr:uid="{00000000-0005-0000-0000-0000895F0000}"/>
    <cellStyle name="Normal 8 2 26" xfId="24434" xr:uid="{00000000-0005-0000-0000-00008A5F0000}"/>
    <cellStyle name="Normal 8 2 26 2" xfId="24435" xr:uid="{00000000-0005-0000-0000-00008B5F0000}"/>
    <cellStyle name="Normal 8 2 27" xfId="24436" xr:uid="{00000000-0005-0000-0000-00008C5F0000}"/>
    <cellStyle name="Normal 8 2 27 2" xfId="24437" xr:uid="{00000000-0005-0000-0000-00008D5F0000}"/>
    <cellStyle name="Normal 8 2 28" xfId="24438" xr:uid="{00000000-0005-0000-0000-00008E5F0000}"/>
    <cellStyle name="Normal 8 2 28 2" xfId="24439" xr:uid="{00000000-0005-0000-0000-00008F5F0000}"/>
    <cellStyle name="Normal 8 2 29" xfId="24440" xr:uid="{00000000-0005-0000-0000-0000905F0000}"/>
    <cellStyle name="Normal 8 2 29 2" xfId="24441" xr:uid="{00000000-0005-0000-0000-0000915F0000}"/>
    <cellStyle name="Normal 8 2 3" xfId="24442" xr:uid="{00000000-0005-0000-0000-0000925F0000}"/>
    <cellStyle name="Normal 8 2 3 2" xfId="24443" xr:uid="{00000000-0005-0000-0000-0000935F0000}"/>
    <cellStyle name="Normal 8 2 30" xfId="24444" xr:uid="{00000000-0005-0000-0000-0000945F0000}"/>
    <cellStyle name="Normal 8 2 30 2" xfId="24445" xr:uid="{00000000-0005-0000-0000-0000955F0000}"/>
    <cellStyle name="Normal 8 2 31" xfId="24446" xr:uid="{00000000-0005-0000-0000-0000965F0000}"/>
    <cellStyle name="Normal 8 2 31 2" xfId="24447" xr:uid="{00000000-0005-0000-0000-0000975F0000}"/>
    <cellStyle name="Normal 8 2 32" xfId="24448" xr:uid="{00000000-0005-0000-0000-0000985F0000}"/>
    <cellStyle name="Normal 8 2 32 2" xfId="24449" xr:uid="{00000000-0005-0000-0000-0000995F0000}"/>
    <cellStyle name="Normal 8 2 33" xfId="24450" xr:uid="{00000000-0005-0000-0000-00009A5F0000}"/>
    <cellStyle name="Normal 8 2 33 2" xfId="24451" xr:uid="{00000000-0005-0000-0000-00009B5F0000}"/>
    <cellStyle name="Normal 8 2 34" xfId="24452" xr:uid="{00000000-0005-0000-0000-00009C5F0000}"/>
    <cellStyle name="Normal 8 2 34 2" xfId="24453" xr:uid="{00000000-0005-0000-0000-00009D5F0000}"/>
    <cellStyle name="Normal 8 2 35" xfId="24454" xr:uid="{00000000-0005-0000-0000-00009E5F0000}"/>
    <cellStyle name="Normal 8 2 35 2" xfId="24455" xr:uid="{00000000-0005-0000-0000-00009F5F0000}"/>
    <cellStyle name="Normal 8 2 36" xfId="24456" xr:uid="{00000000-0005-0000-0000-0000A05F0000}"/>
    <cellStyle name="Normal 8 2 36 2" xfId="24457" xr:uid="{00000000-0005-0000-0000-0000A15F0000}"/>
    <cellStyle name="Normal 8 2 37" xfId="24458" xr:uid="{00000000-0005-0000-0000-0000A25F0000}"/>
    <cellStyle name="Normal 8 2 37 2" xfId="24459" xr:uid="{00000000-0005-0000-0000-0000A35F0000}"/>
    <cellStyle name="Normal 8 2 38" xfId="24460" xr:uid="{00000000-0005-0000-0000-0000A45F0000}"/>
    <cellStyle name="Normal 8 2 38 2" xfId="24461" xr:uid="{00000000-0005-0000-0000-0000A55F0000}"/>
    <cellStyle name="Normal 8 2 39" xfId="24462" xr:uid="{00000000-0005-0000-0000-0000A65F0000}"/>
    <cellStyle name="Normal 8 2 39 2" xfId="24463" xr:uid="{00000000-0005-0000-0000-0000A75F0000}"/>
    <cellStyle name="Normal 8 2 4" xfId="24464" xr:uid="{00000000-0005-0000-0000-0000A85F0000}"/>
    <cellStyle name="Normal 8 2 4 2" xfId="24465" xr:uid="{00000000-0005-0000-0000-0000A95F0000}"/>
    <cellStyle name="Normal 8 2 40" xfId="24466" xr:uid="{00000000-0005-0000-0000-0000AA5F0000}"/>
    <cellStyle name="Normal 8 2 41" xfId="24467" xr:uid="{00000000-0005-0000-0000-0000AB5F0000}"/>
    <cellStyle name="Normal 8 2 5" xfId="24468" xr:uid="{00000000-0005-0000-0000-0000AC5F0000}"/>
    <cellStyle name="Normal 8 2 5 2" xfId="24469" xr:uid="{00000000-0005-0000-0000-0000AD5F0000}"/>
    <cellStyle name="Normal 8 2 6" xfId="24470" xr:uid="{00000000-0005-0000-0000-0000AE5F0000}"/>
    <cellStyle name="Normal 8 2 6 2" xfId="24471" xr:uid="{00000000-0005-0000-0000-0000AF5F0000}"/>
    <cellStyle name="Normal 8 2 7" xfId="24472" xr:uid="{00000000-0005-0000-0000-0000B05F0000}"/>
    <cellStyle name="Normal 8 2 7 2" xfId="24473" xr:uid="{00000000-0005-0000-0000-0000B15F0000}"/>
    <cellStyle name="Normal 8 2 8" xfId="24474" xr:uid="{00000000-0005-0000-0000-0000B25F0000}"/>
    <cellStyle name="Normal 8 2 8 2" xfId="24475" xr:uid="{00000000-0005-0000-0000-0000B35F0000}"/>
    <cellStyle name="Normal 8 2 9" xfId="24476" xr:uid="{00000000-0005-0000-0000-0000B45F0000}"/>
    <cellStyle name="Normal 8 2 9 2" xfId="24477" xr:uid="{00000000-0005-0000-0000-0000B55F0000}"/>
    <cellStyle name="Normal 8 20" xfId="24478" xr:uid="{00000000-0005-0000-0000-0000B65F0000}"/>
    <cellStyle name="Normal 8 21" xfId="24479" xr:uid="{00000000-0005-0000-0000-0000B75F0000}"/>
    <cellStyle name="Normal 8 3" xfId="24480" xr:uid="{00000000-0005-0000-0000-0000B85F0000}"/>
    <cellStyle name="Normal 8 3 10" xfId="24481" xr:uid="{00000000-0005-0000-0000-0000B95F0000}"/>
    <cellStyle name="Normal 8 3 10 2" xfId="24482" xr:uid="{00000000-0005-0000-0000-0000BA5F0000}"/>
    <cellStyle name="Normal 8 3 11" xfId="24483" xr:uid="{00000000-0005-0000-0000-0000BB5F0000}"/>
    <cellStyle name="Normal 8 3 11 2" xfId="24484" xr:uid="{00000000-0005-0000-0000-0000BC5F0000}"/>
    <cellStyle name="Normal 8 3 12" xfId="24485" xr:uid="{00000000-0005-0000-0000-0000BD5F0000}"/>
    <cellStyle name="Normal 8 3 12 2" xfId="24486" xr:uid="{00000000-0005-0000-0000-0000BE5F0000}"/>
    <cellStyle name="Normal 8 3 13" xfId="24487" xr:uid="{00000000-0005-0000-0000-0000BF5F0000}"/>
    <cellStyle name="Normal 8 3 13 2" xfId="24488" xr:uid="{00000000-0005-0000-0000-0000C05F0000}"/>
    <cellStyle name="Normal 8 3 14" xfId="24489" xr:uid="{00000000-0005-0000-0000-0000C15F0000}"/>
    <cellStyle name="Normal 8 3 14 2" xfId="24490" xr:uid="{00000000-0005-0000-0000-0000C25F0000}"/>
    <cellStyle name="Normal 8 3 15" xfId="24491" xr:uid="{00000000-0005-0000-0000-0000C35F0000}"/>
    <cellStyle name="Normal 8 3 15 2" xfId="24492" xr:uid="{00000000-0005-0000-0000-0000C45F0000}"/>
    <cellStyle name="Normal 8 3 16" xfId="24493" xr:uid="{00000000-0005-0000-0000-0000C55F0000}"/>
    <cellStyle name="Normal 8 3 16 2" xfId="24494" xr:uid="{00000000-0005-0000-0000-0000C65F0000}"/>
    <cellStyle name="Normal 8 3 17" xfId="24495" xr:uid="{00000000-0005-0000-0000-0000C75F0000}"/>
    <cellStyle name="Normal 8 3 17 2" xfId="24496" xr:uid="{00000000-0005-0000-0000-0000C85F0000}"/>
    <cellStyle name="Normal 8 3 18" xfId="24497" xr:uid="{00000000-0005-0000-0000-0000C95F0000}"/>
    <cellStyle name="Normal 8 3 18 2" xfId="24498" xr:uid="{00000000-0005-0000-0000-0000CA5F0000}"/>
    <cellStyle name="Normal 8 3 19" xfId="24499" xr:uid="{00000000-0005-0000-0000-0000CB5F0000}"/>
    <cellStyle name="Normal 8 3 19 2" xfId="24500" xr:uid="{00000000-0005-0000-0000-0000CC5F0000}"/>
    <cellStyle name="Normal 8 3 2" xfId="24501" xr:uid="{00000000-0005-0000-0000-0000CD5F0000}"/>
    <cellStyle name="Normal 8 3 2 2" xfId="24502" xr:uid="{00000000-0005-0000-0000-0000CE5F0000}"/>
    <cellStyle name="Normal 8 3 20" xfId="24503" xr:uid="{00000000-0005-0000-0000-0000CF5F0000}"/>
    <cellStyle name="Normal 8 3 20 2" xfId="24504" xr:uid="{00000000-0005-0000-0000-0000D05F0000}"/>
    <cellStyle name="Normal 8 3 21" xfId="24505" xr:uid="{00000000-0005-0000-0000-0000D15F0000}"/>
    <cellStyle name="Normal 8 3 21 2" xfId="24506" xr:uid="{00000000-0005-0000-0000-0000D25F0000}"/>
    <cellStyle name="Normal 8 3 22" xfId="24507" xr:uid="{00000000-0005-0000-0000-0000D35F0000}"/>
    <cellStyle name="Normal 8 3 22 2" xfId="24508" xr:uid="{00000000-0005-0000-0000-0000D45F0000}"/>
    <cellStyle name="Normal 8 3 23" xfId="24509" xr:uid="{00000000-0005-0000-0000-0000D55F0000}"/>
    <cellStyle name="Normal 8 3 23 2" xfId="24510" xr:uid="{00000000-0005-0000-0000-0000D65F0000}"/>
    <cellStyle name="Normal 8 3 24" xfId="24511" xr:uid="{00000000-0005-0000-0000-0000D75F0000}"/>
    <cellStyle name="Normal 8 3 24 2" xfId="24512" xr:uid="{00000000-0005-0000-0000-0000D85F0000}"/>
    <cellStyle name="Normal 8 3 25" xfId="24513" xr:uid="{00000000-0005-0000-0000-0000D95F0000}"/>
    <cellStyle name="Normal 8 3 25 2" xfId="24514" xr:uid="{00000000-0005-0000-0000-0000DA5F0000}"/>
    <cellStyle name="Normal 8 3 26" xfId="24515" xr:uid="{00000000-0005-0000-0000-0000DB5F0000}"/>
    <cellStyle name="Normal 8 3 26 2" xfId="24516" xr:uid="{00000000-0005-0000-0000-0000DC5F0000}"/>
    <cellStyle name="Normal 8 3 27" xfId="24517" xr:uid="{00000000-0005-0000-0000-0000DD5F0000}"/>
    <cellStyle name="Normal 8 3 27 2" xfId="24518" xr:uid="{00000000-0005-0000-0000-0000DE5F0000}"/>
    <cellStyle name="Normal 8 3 28" xfId="24519" xr:uid="{00000000-0005-0000-0000-0000DF5F0000}"/>
    <cellStyle name="Normal 8 3 28 2" xfId="24520" xr:uid="{00000000-0005-0000-0000-0000E05F0000}"/>
    <cellStyle name="Normal 8 3 29" xfId="24521" xr:uid="{00000000-0005-0000-0000-0000E15F0000}"/>
    <cellStyle name="Normal 8 3 29 2" xfId="24522" xr:uid="{00000000-0005-0000-0000-0000E25F0000}"/>
    <cellStyle name="Normal 8 3 3" xfId="24523" xr:uid="{00000000-0005-0000-0000-0000E35F0000}"/>
    <cellStyle name="Normal 8 3 3 2" xfId="24524" xr:uid="{00000000-0005-0000-0000-0000E45F0000}"/>
    <cellStyle name="Normal 8 3 30" xfId="24525" xr:uid="{00000000-0005-0000-0000-0000E55F0000}"/>
    <cellStyle name="Normal 8 3 30 2" xfId="24526" xr:uid="{00000000-0005-0000-0000-0000E65F0000}"/>
    <cellStyle name="Normal 8 3 31" xfId="24527" xr:uid="{00000000-0005-0000-0000-0000E75F0000}"/>
    <cellStyle name="Normal 8 3 31 2" xfId="24528" xr:uid="{00000000-0005-0000-0000-0000E85F0000}"/>
    <cellStyle name="Normal 8 3 32" xfId="24529" xr:uid="{00000000-0005-0000-0000-0000E95F0000}"/>
    <cellStyle name="Normal 8 3 32 2" xfId="24530" xr:uid="{00000000-0005-0000-0000-0000EA5F0000}"/>
    <cellStyle name="Normal 8 3 33" xfId="24531" xr:uid="{00000000-0005-0000-0000-0000EB5F0000}"/>
    <cellStyle name="Normal 8 3 33 2" xfId="24532" xr:uid="{00000000-0005-0000-0000-0000EC5F0000}"/>
    <cellStyle name="Normal 8 3 34" xfId="24533" xr:uid="{00000000-0005-0000-0000-0000ED5F0000}"/>
    <cellStyle name="Normal 8 3 34 2" xfId="24534" xr:uid="{00000000-0005-0000-0000-0000EE5F0000}"/>
    <cellStyle name="Normal 8 3 35" xfId="24535" xr:uid="{00000000-0005-0000-0000-0000EF5F0000}"/>
    <cellStyle name="Normal 8 3 35 2" xfId="24536" xr:uid="{00000000-0005-0000-0000-0000F05F0000}"/>
    <cellStyle name="Normal 8 3 36" xfId="24537" xr:uid="{00000000-0005-0000-0000-0000F15F0000}"/>
    <cellStyle name="Normal 8 3 36 2" xfId="24538" xr:uid="{00000000-0005-0000-0000-0000F25F0000}"/>
    <cellStyle name="Normal 8 3 37" xfId="24539" xr:uid="{00000000-0005-0000-0000-0000F35F0000}"/>
    <cellStyle name="Normal 8 3 37 2" xfId="24540" xr:uid="{00000000-0005-0000-0000-0000F45F0000}"/>
    <cellStyle name="Normal 8 3 38" xfId="24541" xr:uid="{00000000-0005-0000-0000-0000F55F0000}"/>
    <cellStyle name="Normal 8 3 38 2" xfId="24542" xr:uid="{00000000-0005-0000-0000-0000F65F0000}"/>
    <cellStyle name="Normal 8 3 39" xfId="24543" xr:uid="{00000000-0005-0000-0000-0000F75F0000}"/>
    <cellStyle name="Normal 8 3 39 2" xfId="24544" xr:uid="{00000000-0005-0000-0000-0000F85F0000}"/>
    <cellStyle name="Normal 8 3 4" xfId="24545" xr:uid="{00000000-0005-0000-0000-0000F95F0000}"/>
    <cellStyle name="Normal 8 3 4 2" xfId="24546" xr:uid="{00000000-0005-0000-0000-0000FA5F0000}"/>
    <cellStyle name="Normal 8 3 40" xfId="24547" xr:uid="{00000000-0005-0000-0000-0000FB5F0000}"/>
    <cellStyle name="Normal 8 3 5" xfId="24548" xr:uid="{00000000-0005-0000-0000-0000FC5F0000}"/>
    <cellStyle name="Normal 8 3 5 2" xfId="24549" xr:uid="{00000000-0005-0000-0000-0000FD5F0000}"/>
    <cellStyle name="Normal 8 3 6" xfId="24550" xr:uid="{00000000-0005-0000-0000-0000FE5F0000}"/>
    <cellStyle name="Normal 8 3 6 2" xfId="24551" xr:uid="{00000000-0005-0000-0000-0000FF5F0000}"/>
    <cellStyle name="Normal 8 3 7" xfId="24552" xr:uid="{00000000-0005-0000-0000-000000600000}"/>
    <cellStyle name="Normal 8 3 7 2" xfId="24553" xr:uid="{00000000-0005-0000-0000-000001600000}"/>
    <cellStyle name="Normal 8 3 8" xfId="24554" xr:uid="{00000000-0005-0000-0000-000002600000}"/>
    <cellStyle name="Normal 8 3 8 2" xfId="24555" xr:uid="{00000000-0005-0000-0000-000003600000}"/>
    <cellStyle name="Normal 8 3 9" xfId="24556" xr:uid="{00000000-0005-0000-0000-000004600000}"/>
    <cellStyle name="Normal 8 3 9 2" xfId="24557" xr:uid="{00000000-0005-0000-0000-000005600000}"/>
    <cellStyle name="Normal 8 4" xfId="24558" xr:uid="{00000000-0005-0000-0000-000006600000}"/>
    <cellStyle name="Normal 8 4 2" xfId="24559" xr:uid="{00000000-0005-0000-0000-000007600000}"/>
    <cellStyle name="Normal 8 5" xfId="24560" xr:uid="{00000000-0005-0000-0000-000008600000}"/>
    <cellStyle name="Normal 8 5 2" xfId="24561" xr:uid="{00000000-0005-0000-0000-000009600000}"/>
    <cellStyle name="Normal 8 6" xfId="24562" xr:uid="{00000000-0005-0000-0000-00000A600000}"/>
    <cellStyle name="Normal 8 6 2" xfId="24563" xr:uid="{00000000-0005-0000-0000-00000B600000}"/>
    <cellStyle name="Normal 8 7" xfId="24564" xr:uid="{00000000-0005-0000-0000-00000C600000}"/>
    <cellStyle name="Normal 8 7 2" xfId="24565" xr:uid="{00000000-0005-0000-0000-00000D600000}"/>
    <cellStyle name="Normal 8 8" xfId="24566" xr:uid="{00000000-0005-0000-0000-00000E600000}"/>
    <cellStyle name="Normal 8 8 2" xfId="24567" xr:uid="{00000000-0005-0000-0000-00000F600000}"/>
    <cellStyle name="Normal 8 9" xfId="24568" xr:uid="{00000000-0005-0000-0000-000010600000}"/>
    <cellStyle name="Normal 8 9 2" xfId="24569" xr:uid="{00000000-0005-0000-0000-000011600000}"/>
    <cellStyle name="Normal 9" xfId="188" xr:uid="{00000000-0005-0000-0000-000012600000}"/>
    <cellStyle name="Normal 9 10" xfId="24570" xr:uid="{00000000-0005-0000-0000-000013600000}"/>
    <cellStyle name="Normal 9 10 2" xfId="24571" xr:uid="{00000000-0005-0000-0000-000014600000}"/>
    <cellStyle name="Normal 9 11" xfId="24572" xr:uid="{00000000-0005-0000-0000-000015600000}"/>
    <cellStyle name="Normal 9 11 2" xfId="24573" xr:uid="{00000000-0005-0000-0000-000016600000}"/>
    <cellStyle name="Normal 9 12" xfId="24574" xr:uid="{00000000-0005-0000-0000-000017600000}"/>
    <cellStyle name="Normal 9 12 2" xfId="24575" xr:uid="{00000000-0005-0000-0000-000018600000}"/>
    <cellStyle name="Normal 9 13" xfId="24576" xr:uid="{00000000-0005-0000-0000-000019600000}"/>
    <cellStyle name="Normal 9 13 2" xfId="24577" xr:uid="{00000000-0005-0000-0000-00001A600000}"/>
    <cellStyle name="Normal 9 14" xfId="24578" xr:uid="{00000000-0005-0000-0000-00001B600000}"/>
    <cellStyle name="Normal 9 14 2" xfId="24579" xr:uid="{00000000-0005-0000-0000-00001C600000}"/>
    <cellStyle name="Normal 9 15" xfId="24580" xr:uid="{00000000-0005-0000-0000-00001D600000}"/>
    <cellStyle name="Normal 9 15 2" xfId="24581" xr:uid="{00000000-0005-0000-0000-00001E600000}"/>
    <cellStyle name="Normal 9 16" xfId="24582" xr:uid="{00000000-0005-0000-0000-00001F600000}"/>
    <cellStyle name="Normal 9 16 2" xfId="24583" xr:uid="{00000000-0005-0000-0000-000020600000}"/>
    <cellStyle name="Normal 9 17" xfId="24584" xr:uid="{00000000-0005-0000-0000-000021600000}"/>
    <cellStyle name="Normal 9 17 2" xfId="24585" xr:uid="{00000000-0005-0000-0000-000022600000}"/>
    <cellStyle name="Normal 9 18" xfId="24586" xr:uid="{00000000-0005-0000-0000-000023600000}"/>
    <cellStyle name="Normal 9 18 2" xfId="24587" xr:uid="{00000000-0005-0000-0000-000024600000}"/>
    <cellStyle name="Normal 9 19" xfId="24588" xr:uid="{00000000-0005-0000-0000-000025600000}"/>
    <cellStyle name="Normal 9 19 2" xfId="24589" xr:uid="{00000000-0005-0000-0000-000026600000}"/>
    <cellStyle name="Normal 9 2" xfId="24590" xr:uid="{00000000-0005-0000-0000-000027600000}"/>
    <cellStyle name="Normal 9 2 2" xfId="24591" xr:uid="{00000000-0005-0000-0000-000028600000}"/>
    <cellStyle name="Normal 9 20" xfId="24592" xr:uid="{00000000-0005-0000-0000-000029600000}"/>
    <cellStyle name="Normal 9 20 2" xfId="24593" xr:uid="{00000000-0005-0000-0000-00002A600000}"/>
    <cellStyle name="Normal 9 21" xfId="24594" xr:uid="{00000000-0005-0000-0000-00002B600000}"/>
    <cellStyle name="Normal 9 21 2" xfId="24595" xr:uid="{00000000-0005-0000-0000-00002C600000}"/>
    <cellStyle name="Normal 9 22" xfId="24596" xr:uid="{00000000-0005-0000-0000-00002D600000}"/>
    <cellStyle name="Normal 9 22 2" xfId="24597" xr:uid="{00000000-0005-0000-0000-00002E600000}"/>
    <cellStyle name="Normal 9 23" xfId="24598" xr:uid="{00000000-0005-0000-0000-00002F600000}"/>
    <cellStyle name="Normal 9 23 2" xfId="24599" xr:uid="{00000000-0005-0000-0000-000030600000}"/>
    <cellStyle name="Normal 9 24" xfId="24600" xr:uid="{00000000-0005-0000-0000-000031600000}"/>
    <cellStyle name="Normal 9 24 2" xfId="24601" xr:uid="{00000000-0005-0000-0000-000032600000}"/>
    <cellStyle name="Normal 9 25" xfId="24602" xr:uid="{00000000-0005-0000-0000-000033600000}"/>
    <cellStyle name="Normal 9 25 2" xfId="24603" xr:uid="{00000000-0005-0000-0000-000034600000}"/>
    <cellStyle name="Normal 9 26" xfId="24604" xr:uid="{00000000-0005-0000-0000-000035600000}"/>
    <cellStyle name="Normal 9 26 2" xfId="24605" xr:uid="{00000000-0005-0000-0000-000036600000}"/>
    <cellStyle name="Normal 9 27" xfId="24606" xr:uid="{00000000-0005-0000-0000-000037600000}"/>
    <cellStyle name="Normal 9 27 2" xfId="24607" xr:uid="{00000000-0005-0000-0000-000038600000}"/>
    <cellStyle name="Normal 9 28" xfId="24608" xr:uid="{00000000-0005-0000-0000-000039600000}"/>
    <cellStyle name="Normal 9 28 2" xfId="24609" xr:uid="{00000000-0005-0000-0000-00003A600000}"/>
    <cellStyle name="Normal 9 29" xfId="24610" xr:uid="{00000000-0005-0000-0000-00003B600000}"/>
    <cellStyle name="Normal 9 29 2" xfId="24611" xr:uid="{00000000-0005-0000-0000-00003C600000}"/>
    <cellStyle name="Normal 9 3" xfId="24612" xr:uid="{00000000-0005-0000-0000-00003D600000}"/>
    <cellStyle name="Normal 9 3 2" xfId="24613" xr:uid="{00000000-0005-0000-0000-00003E600000}"/>
    <cellStyle name="Normal 9 30" xfId="24614" xr:uid="{00000000-0005-0000-0000-00003F600000}"/>
    <cellStyle name="Normal 9 30 2" xfId="24615" xr:uid="{00000000-0005-0000-0000-000040600000}"/>
    <cellStyle name="Normal 9 31" xfId="24616" xr:uid="{00000000-0005-0000-0000-000041600000}"/>
    <cellStyle name="Normal 9 32" xfId="24617" xr:uid="{00000000-0005-0000-0000-000042600000}"/>
    <cellStyle name="Normal 9 4" xfId="24618" xr:uid="{00000000-0005-0000-0000-000043600000}"/>
    <cellStyle name="Normal 9 4 2" xfId="24619" xr:uid="{00000000-0005-0000-0000-000044600000}"/>
    <cellStyle name="Normal 9 5" xfId="24620" xr:uid="{00000000-0005-0000-0000-000045600000}"/>
    <cellStyle name="Normal 9 5 2" xfId="24621" xr:uid="{00000000-0005-0000-0000-000046600000}"/>
    <cellStyle name="Normal 9 6" xfId="24622" xr:uid="{00000000-0005-0000-0000-000047600000}"/>
    <cellStyle name="Normal 9 6 2" xfId="24623" xr:uid="{00000000-0005-0000-0000-000048600000}"/>
    <cellStyle name="Normal 9 7" xfId="24624" xr:uid="{00000000-0005-0000-0000-000049600000}"/>
    <cellStyle name="Normal 9 7 2" xfId="24625" xr:uid="{00000000-0005-0000-0000-00004A600000}"/>
    <cellStyle name="Normal 9 8" xfId="24626" xr:uid="{00000000-0005-0000-0000-00004B600000}"/>
    <cellStyle name="Normal 9 8 2" xfId="24627" xr:uid="{00000000-0005-0000-0000-00004C600000}"/>
    <cellStyle name="Normal 9 9" xfId="24628" xr:uid="{00000000-0005-0000-0000-00004D600000}"/>
    <cellStyle name="Normal 9 9 2" xfId="24629" xr:uid="{00000000-0005-0000-0000-00004E600000}"/>
    <cellStyle name="Note 10" xfId="24630" xr:uid="{00000000-0005-0000-0000-00004F600000}"/>
    <cellStyle name="Note 10 10" xfId="24631" xr:uid="{00000000-0005-0000-0000-000050600000}"/>
    <cellStyle name="Note 10 10 2" xfId="24632" xr:uid="{00000000-0005-0000-0000-000051600000}"/>
    <cellStyle name="Note 10 10 3" xfId="24633" xr:uid="{00000000-0005-0000-0000-000052600000}"/>
    <cellStyle name="Note 10 10 4" xfId="24634" xr:uid="{00000000-0005-0000-0000-000053600000}"/>
    <cellStyle name="Note 10 11" xfId="24635" xr:uid="{00000000-0005-0000-0000-000054600000}"/>
    <cellStyle name="Note 10 11 2" xfId="24636" xr:uid="{00000000-0005-0000-0000-000055600000}"/>
    <cellStyle name="Note 10 11 3" xfId="24637" xr:uid="{00000000-0005-0000-0000-000056600000}"/>
    <cellStyle name="Note 10 11 4" xfId="24638" xr:uid="{00000000-0005-0000-0000-000057600000}"/>
    <cellStyle name="Note 10 12" xfId="24639" xr:uid="{00000000-0005-0000-0000-000058600000}"/>
    <cellStyle name="Note 10 12 2" xfId="24640" xr:uid="{00000000-0005-0000-0000-000059600000}"/>
    <cellStyle name="Note 10 12 3" xfId="24641" xr:uid="{00000000-0005-0000-0000-00005A600000}"/>
    <cellStyle name="Note 10 12 4" xfId="24642" xr:uid="{00000000-0005-0000-0000-00005B600000}"/>
    <cellStyle name="Note 10 13" xfId="24643" xr:uid="{00000000-0005-0000-0000-00005C600000}"/>
    <cellStyle name="Note 10 13 2" xfId="24644" xr:uid="{00000000-0005-0000-0000-00005D600000}"/>
    <cellStyle name="Note 10 13 3" xfId="24645" xr:uid="{00000000-0005-0000-0000-00005E600000}"/>
    <cellStyle name="Note 10 13 4" xfId="24646" xr:uid="{00000000-0005-0000-0000-00005F600000}"/>
    <cellStyle name="Note 10 14" xfId="24647" xr:uid="{00000000-0005-0000-0000-000060600000}"/>
    <cellStyle name="Note 10 14 2" xfId="24648" xr:uid="{00000000-0005-0000-0000-000061600000}"/>
    <cellStyle name="Note 10 14 3" xfId="24649" xr:uid="{00000000-0005-0000-0000-000062600000}"/>
    <cellStyle name="Note 10 14 4" xfId="24650" xr:uid="{00000000-0005-0000-0000-000063600000}"/>
    <cellStyle name="Note 10 15" xfId="24651" xr:uid="{00000000-0005-0000-0000-000064600000}"/>
    <cellStyle name="Note 10 15 2" xfId="24652" xr:uid="{00000000-0005-0000-0000-000065600000}"/>
    <cellStyle name="Note 10 15 3" xfId="24653" xr:uid="{00000000-0005-0000-0000-000066600000}"/>
    <cellStyle name="Note 10 15 4" xfId="24654" xr:uid="{00000000-0005-0000-0000-000067600000}"/>
    <cellStyle name="Note 10 16" xfId="24655" xr:uid="{00000000-0005-0000-0000-000068600000}"/>
    <cellStyle name="Note 10 16 2" xfId="24656" xr:uid="{00000000-0005-0000-0000-000069600000}"/>
    <cellStyle name="Note 10 16 3" xfId="24657" xr:uid="{00000000-0005-0000-0000-00006A600000}"/>
    <cellStyle name="Note 10 16 4" xfId="24658" xr:uid="{00000000-0005-0000-0000-00006B600000}"/>
    <cellStyle name="Note 10 17" xfId="24659" xr:uid="{00000000-0005-0000-0000-00006C600000}"/>
    <cellStyle name="Note 10 17 2" xfId="24660" xr:uid="{00000000-0005-0000-0000-00006D600000}"/>
    <cellStyle name="Note 10 17 3" xfId="24661" xr:uid="{00000000-0005-0000-0000-00006E600000}"/>
    <cellStyle name="Note 10 17 4" xfId="24662" xr:uid="{00000000-0005-0000-0000-00006F600000}"/>
    <cellStyle name="Note 10 18" xfId="24663" xr:uid="{00000000-0005-0000-0000-000070600000}"/>
    <cellStyle name="Note 10 18 2" xfId="24664" xr:uid="{00000000-0005-0000-0000-000071600000}"/>
    <cellStyle name="Note 10 18 3" xfId="24665" xr:uid="{00000000-0005-0000-0000-000072600000}"/>
    <cellStyle name="Note 10 18 4" xfId="24666" xr:uid="{00000000-0005-0000-0000-000073600000}"/>
    <cellStyle name="Note 10 19" xfId="24667" xr:uid="{00000000-0005-0000-0000-000074600000}"/>
    <cellStyle name="Note 10 19 2" xfId="24668" xr:uid="{00000000-0005-0000-0000-000075600000}"/>
    <cellStyle name="Note 10 19 3" xfId="24669" xr:uid="{00000000-0005-0000-0000-000076600000}"/>
    <cellStyle name="Note 10 19 4" xfId="24670" xr:uid="{00000000-0005-0000-0000-000077600000}"/>
    <cellStyle name="Note 10 2" xfId="24671" xr:uid="{00000000-0005-0000-0000-000078600000}"/>
    <cellStyle name="Note 10 2 2" xfId="24672" xr:uid="{00000000-0005-0000-0000-000079600000}"/>
    <cellStyle name="Note 10 20" xfId="24673" xr:uid="{00000000-0005-0000-0000-00007A600000}"/>
    <cellStyle name="Note 10 20 2" xfId="24674" xr:uid="{00000000-0005-0000-0000-00007B600000}"/>
    <cellStyle name="Note 10 20 3" xfId="24675" xr:uid="{00000000-0005-0000-0000-00007C600000}"/>
    <cellStyle name="Note 10 20 4" xfId="24676" xr:uid="{00000000-0005-0000-0000-00007D600000}"/>
    <cellStyle name="Note 10 21" xfId="24677" xr:uid="{00000000-0005-0000-0000-00007E600000}"/>
    <cellStyle name="Note 10 21 2" xfId="24678" xr:uid="{00000000-0005-0000-0000-00007F600000}"/>
    <cellStyle name="Note 10 21 3" xfId="24679" xr:uid="{00000000-0005-0000-0000-000080600000}"/>
    <cellStyle name="Note 10 21 4" xfId="24680" xr:uid="{00000000-0005-0000-0000-000081600000}"/>
    <cellStyle name="Note 10 22" xfId="24681" xr:uid="{00000000-0005-0000-0000-000082600000}"/>
    <cellStyle name="Note 10 22 2" xfId="24682" xr:uid="{00000000-0005-0000-0000-000083600000}"/>
    <cellStyle name="Note 10 22 3" xfId="24683" xr:uid="{00000000-0005-0000-0000-000084600000}"/>
    <cellStyle name="Note 10 22 4" xfId="24684" xr:uid="{00000000-0005-0000-0000-000085600000}"/>
    <cellStyle name="Note 10 23" xfId="24685" xr:uid="{00000000-0005-0000-0000-000086600000}"/>
    <cellStyle name="Note 10 23 2" xfId="24686" xr:uid="{00000000-0005-0000-0000-000087600000}"/>
    <cellStyle name="Note 10 23 3" xfId="24687" xr:uid="{00000000-0005-0000-0000-000088600000}"/>
    <cellStyle name="Note 10 23 4" xfId="24688" xr:uid="{00000000-0005-0000-0000-000089600000}"/>
    <cellStyle name="Note 10 24" xfId="24689" xr:uid="{00000000-0005-0000-0000-00008A600000}"/>
    <cellStyle name="Note 10 24 2" xfId="24690" xr:uid="{00000000-0005-0000-0000-00008B600000}"/>
    <cellStyle name="Note 10 24 3" xfId="24691" xr:uid="{00000000-0005-0000-0000-00008C600000}"/>
    <cellStyle name="Note 10 24 4" xfId="24692" xr:uid="{00000000-0005-0000-0000-00008D600000}"/>
    <cellStyle name="Note 10 25" xfId="24693" xr:uid="{00000000-0005-0000-0000-00008E600000}"/>
    <cellStyle name="Note 10 26" xfId="24694" xr:uid="{00000000-0005-0000-0000-00008F600000}"/>
    <cellStyle name="Note 10 27" xfId="24695" xr:uid="{00000000-0005-0000-0000-000090600000}"/>
    <cellStyle name="Note 10 3" xfId="24696" xr:uid="{00000000-0005-0000-0000-000091600000}"/>
    <cellStyle name="Note 10 3 2" xfId="24697" xr:uid="{00000000-0005-0000-0000-000092600000}"/>
    <cellStyle name="Note 10 4" xfId="24698" xr:uid="{00000000-0005-0000-0000-000093600000}"/>
    <cellStyle name="Note 10 4 2" xfId="24699" xr:uid="{00000000-0005-0000-0000-000094600000}"/>
    <cellStyle name="Note 10 5" xfId="24700" xr:uid="{00000000-0005-0000-0000-000095600000}"/>
    <cellStyle name="Note 10 5 2" xfId="24701" xr:uid="{00000000-0005-0000-0000-000096600000}"/>
    <cellStyle name="Note 10 6" xfId="24702" xr:uid="{00000000-0005-0000-0000-000097600000}"/>
    <cellStyle name="Note 10 6 2" xfId="24703" xr:uid="{00000000-0005-0000-0000-000098600000}"/>
    <cellStyle name="Note 10 6 3" xfId="24704" xr:uid="{00000000-0005-0000-0000-000099600000}"/>
    <cellStyle name="Note 10 6 4" xfId="24705" xr:uid="{00000000-0005-0000-0000-00009A600000}"/>
    <cellStyle name="Note 10 7" xfId="24706" xr:uid="{00000000-0005-0000-0000-00009B600000}"/>
    <cellStyle name="Note 10 7 2" xfId="24707" xr:uid="{00000000-0005-0000-0000-00009C600000}"/>
    <cellStyle name="Note 10 7 3" xfId="24708" xr:uid="{00000000-0005-0000-0000-00009D600000}"/>
    <cellStyle name="Note 10 7 4" xfId="24709" xr:uid="{00000000-0005-0000-0000-00009E600000}"/>
    <cellStyle name="Note 10 8" xfId="24710" xr:uid="{00000000-0005-0000-0000-00009F600000}"/>
    <cellStyle name="Note 10 8 2" xfId="24711" xr:uid="{00000000-0005-0000-0000-0000A0600000}"/>
    <cellStyle name="Note 10 8 3" xfId="24712" xr:uid="{00000000-0005-0000-0000-0000A1600000}"/>
    <cellStyle name="Note 10 8 4" xfId="24713" xr:uid="{00000000-0005-0000-0000-0000A2600000}"/>
    <cellStyle name="Note 10 9" xfId="24714" xr:uid="{00000000-0005-0000-0000-0000A3600000}"/>
    <cellStyle name="Note 10 9 2" xfId="24715" xr:uid="{00000000-0005-0000-0000-0000A4600000}"/>
    <cellStyle name="Note 10 9 3" xfId="24716" xr:uid="{00000000-0005-0000-0000-0000A5600000}"/>
    <cellStyle name="Note 10 9 4" xfId="24717" xr:uid="{00000000-0005-0000-0000-0000A6600000}"/>
    <cellStyle name="Note 11" xfId="24718" xr:uid="{00000000-0005-0000-0000-0000A7600000}"/>
    <cellStyle name="Note 11 10" xfId="24719" xr:uid="{00000000-0005-0000-0000-0000A8600000}"/>
    <cellStyle name="Note 11 10 2" xfId="24720" xr:uid="{00000000-0005-0000-0000-0000A9600000}"/>
    <cellStyle name="Note 11 10 3" xfId="24721" xr:uid="{00000000-0005-0000-0000-0000AA600000}"/>
    <cellStyle name="Note 11 10 4" xfId="24722" xr:uid="{00000000-0005-0000-0000-0000AB600000}"/>
    <cellStyle name="Note 11 11" xfId="24723" xr:uid="{00000000-0005-0000-0000-0000AC600000}"/>
    <cellStyle name="Note 11 11 2" xfId="24724" xr:uid="{00000000-0005-0000-0000-0000AD600000}"/>
    <cellStyle name="Note 11 11 3" xfId="24725" xr:uid="{00000000-0005-0000-0000-0000AE600000}"/>
    <cellStyle name="Note 11 11 4" xfId="24726" xr:uid="{00000000-0005-0000-0000-0000AF600000}"/>
    <cellStyle name="Note 11 12" xfId="24727" xr:uid="{00000000-0005-0000-0000-0000B0600000}"/>
    <cellStyle name="Note 11 12 2" xfId="24728" xr:uid="{00000000-0005-0000-0000-0000B1600000}"/>
    <cellStyle name="Note 11 12 3" xfId="24729" xr:uid="{00000000-0005-0000-0000-0000B2600000}"/>
    <cellStyle name="Note 11 12 4" xfId="24730" xr:uid="{00000000-0005-0000-0000-0000B3600000}"/>
    <cellStyle name="Note 11 13" xfId="24731" xr:uid="{00000000-0005-0000-0000-0000B4600000}"/>
    <cellStyle name="Note 11 13 2" xfId="24732" xr:uid="{00000000-0005-0000-0000-0000B5600000}"/>
    <cellStyle name="Note 11 13 3" xfId="24733" xr:uid="{00000000-0005-0000-0000-0000B6600000}"/>
    <cellStyle name="Note 11 13 4" xfId="24734" xr:uid="{00000000-0005-0000-0000-0000B7600000}"/>
    <cellStyle name="Note 11 14" xfId="24735" xr:uid="{00000000-0005-0000-0000-0000B8600000}"/>
    <cellStyle name="Note 11 14 2" xfId="24736" xr:uid="{00000000-0005-0000-0000-0000B9600000}"/>
    <cellStyle name="Note 11 14 3" xfId="24737" xr:uid="{00000000-0005-0000-0000-0000BA600000}"/>
    <cellStyle name="Note 11 14 4" xfId="24738" xr:uid="{00000000-0005-0000-0000-0000BB600000}"/>
    <cellStyle name="Note 11 15" xfId="24739" xr:uid="{00000000-0005-0000-0000-0000BC600000}"/>
    <cellStyle name="Note 11 15 2" xfId="24740" xr:uid="{00000000-0005-0000-0000-0000BD600000}"/>
    <cellStyle name="Note 11 15 3" xfId="24741" xr:uid="{00000000-0005-0000-0000-0000BE600000}"/>
    <cellStyle name="Note 11 15 4" xfId="24742" xr:uid="{00000000-0005-0000-0000-0000BF600000}"/>
    <cellStyle name="Note 11 16" xfId="24743" xr:uid="{00000000-0005-0000-0000-0000C0600000}"/>
    <cellStyle name="Note 11 16 2" xfId="24744" xr:uid="{00000000-0005-0000-0000-0000C1600000}"/>
    <cellStyle name="Note 11 16 3" xfId="24745" xr:uid="{00000000-0005-0000-0000-0000C2600000}"/>
    <cellStyle name="Note 11 16 4" xfId="24746" xr:uid="{00000000-0005-0000-0000-0000C3600000}"/>
    <cellStyle name="Note 11 17" xfId="24747" xr:uid="{00000000-0005-0000-0000-0000C4600000}"/>
    <cellStyle name="Note 11 17 2" xfId="24748" xr:uid="{00000000-0005-0000-0000-0000C5600000}"/>
    <cellStyle name="Note 11 17 3" xfId="24749" xr:uid="{00000000-0005-0000-0000-0000C6600000}"/>
    <cellStyle name="Note 11 17 4" xfId="24750" xr:uid="{00000000-0005-0000-0000-0000C7600000}"/>
    <cellStyle name="Note 11 18" xfId="24751" xr:uid="{00000000-0005-0000-0000-0000C8600000}"/>
    <cellStyle name="Note 11 18 2" xfId="24752" xr:uid="{00000000-0005-0000-0000-0000C9600000}"/>
    <cellStyle name="Note 11 18 3" xfId="24753" xr:uid="{00000000-0005-0000-0000-0000CA600000}"/>
    <cellStyle name="Note 11 18 4" xfId="24754" xr:uid="{00000000-0005-0000-0000-0000CB600000}"/>
    <cellStyle name="Note 11 19" xfId="24755" xr:uid="{00000000-0005-0000-0000-0000CC600000}"/>
    <cellStyle name="Note 11 19 2" xfId="24756" xr:uid="{00000000-0005-0000-0000-0000CD600000}"/>
    <cellStyle name="Note 11 19 3" xfId="24757" xr:uid="{00000000-0005-0000-0000-0000CE600000}"/>
    <cellStyle name="Note 11 19 4" xfId="24758" xr:uid="{00000000-0005-0000-0000-0000CF600000}"/>
    <cellStyle name="Note 11 2" xfId="24759" xr:uid="{00000000-0005-0000-0000-0000D0600000}"/>
    <cellStyle name="Note 11 2 2" xfId="24760" xr:uid="{00000000-0005-0000-0000-0000D1600000}"/>
    <cellStyle name="Note 11 20" xfId="24761" xr:uid="{00000000-0005-0000-0000-0000D2600000}"/>
    <cellStyle name="Note 11 20 2" xfId="24762" xr:uid="{00000000-0005-0000-0000-0000D3600000}"/>
    <cellStyle name="Note 11 20 3" xfId="24763" xr:uid="{00000000-0005-0000-0000-0000D4600000}"/>
    <cellStyle name="Note 11 20 4" xfId="24764" xr:uid="{00000000-0005-0000-0000-0000D5600000}"/>
    <cellStyle name="Note 11 21" xfId="24765" xr:uid="{00000000-0005-0000-0000-0000D6600000}"/>
    <cellStyle name="Note 11 21 2" xfId="24766" xr:uid="{00000000-0005-0000-0000-0000D7600000}"/>
    <cellStyle name="Note 11 21 3" xfId="24767" xr:uid="{00000000-0005-0000-0000-0000D8600000}"/>
    <cellStyle name="Note 11 21 4" xfId="24768" xr:uid="{00000000-0005-0000-0000-0000D9600000}"/>
    <cellStyle name="Note 11 22" xfId="24769" xr:uid="{00000000-0005-0000-0000-0000DA600000}"/>
    <cellStyle name="Note 11 22 2" xfId="24770" xr:uid="{00000000-0005-0000-0000-0000DB600000}"/>
    <cellStyle name="Note 11 22 3" xfId="24771" xr:uid="{00000000-0005-0000-0000-0000DC600000}"/>
    <cellStyle name="Note 11 22 4" xfId="24772" xr:uid="{00000000-0005-0000-0000-0000DD600000}"/>
    <cellStyle name="Note 11 23" xfId="24773" xr:uid="{00000000-0005-0000-0000-0000DE600000}"/>
    <cellStyle name="Note 11 23 2" xfId="24774" xr:uid="{00000000-0005-0000-0000-0000DF600000}"/>
    <cellStyle name="Note 11 23 3" xfId="24775" xr:uid="{00000000-0005-0000-0000-0000E0600000}"/>
    <cellStyle name="Note 11 23 4" xfId="24776" xr:uid="{00000000-0005-0000-0000-0000E1600000}"/>
    <cellStyle name="Note 11 24" xfId="24777" xr:uid="{00000000-0005-0000-0000-0000E2600000}"/>
    <cellStyle name="Note 11 24 2" xfId="24778" xr:uid="{00000000-0005-0000-0000-0000E3600000}"/>
    <cellStyle name="Note 11 24 3" xfId="24779" xr:uid="{00000000-0005-0000-0000-0000E4600000}"/>
    <cellStyle name="Note 11 24 4" xfId="24780" xr:uid="{00000000-0005-0000-0000-0000E5600000}"/>
    <cellStyle name="Note 11 25" xfId="24781" xr:uid="{00000000-0005-0000-0000-0000E6600000}"/>
    <cellStyle name="Note 11 26" xfId="24782" xr:uid="{00000000-0005-0000-0000-0000E7600000}"/>
    <cellStyle name="Note 11 27" xfId="24783" xr:uid="{00000000-0005-0000-0000-0000E8600000}"/>
    <cellStyle name="Note 11 3" xfId="24784" xr:uid="{00000000-0005-0000-0000-0000E9600000}"/>
    <cellStyle name="Note 11 3 2" xfId="24785" xr:uid="{00000000-0005-0000-0000-0000EA600000}"/>
    <cellStyle name="Note 11 4" xfId="24786" xr:uid="{00000000-0005-0000-0000-0000EB600000}"/>
    <cellStyle name="Note 11 4 2" xfId="24787" xr:uid="{00000000-0005-0000-0000-0000EC600000}"/>
    <cellStyle name="Note 11 5" xfId="24788" xr:uid="{00000000-0005-0000-0000-0000ED600000}"/>
    <cellStyle name="Note 11 5 2" xfId="24789" xr:uid="{00000000-0005-0000-0000-0000EE600000}"/>
    <cellStyle name="Note 11 6" xfId="24790" xr:uid="{00000000-0005-0000-0000-0000EF600000}"/>
    <cellStyle name="Note 11 6 2" xfId="24791" xr:uid="{00000000-0005-0000-0000-0000F0600000}"/>
    <cellStyle name="Note 11 6 3" xfId="24792" xr:uid="{00000000-0005-0000-0000-0000F1600000}"/>
    <cellStyle name="Note 11 6 4" xfId="24793" xr:uid="{00000000-0005-0000-0000-0000F2600000}"/>
    <cellStyle name="Note 11 7" xfId="24794" xr:uid="{00000000-0005-0000-0000-0000F3600000}"/>
    <cellStyle name="Note 11 7 2" xfId="24795" xr:uid="{00000000-0005-0000-0000-0000F4600000}"/>
    <cellStyle name="Note 11 7 3" xfId="24796" xr:uid="{00000000-0005-0000-0000-0000F5600000}"/>
    <cellStyle name="Note 11 7 4" xfId="24797" xr:uid="{00000000-0005-0000-0000-0000F6600000}"/>
    <cellStyle name="Note 11 8" xfId="24798" xr:uid="{00000000-0005-0000-0000-0000F7600000}"/>
    <cellStyle name="Note 11 8 2" xfId="24799" xr:uid="{00000000-0005-0000-0000-0000F8600000}"/>
    <cellStyle name="Note 11 8 3" xfId="24800" xr:uid="{00000000-0005-0000-0000-0000F9600000}"/>
    <cellStyle name="Note 11 8 4" xfId="24801" xr:uid="{00000000-0005-0000-0000-0000FA600000}"/>
    <cellStyle name="Note 11 9" xfId="24802" xr:uid="{00000000-0005-0000-0000-0000FB600000}"/>
    <cellStyle name="Note 11 9 2" xfId="24803" xr:uid="{00000000-0005-0000-0000-0000FC600000}"/>
    <cellStyle name="Note 11 9 3" xfId="24804" xr:uid="{00000000-0005-0000-0000-0000FD600000}"/>
    <cellStyle name="Note 11 9 4" xfId="24805" xr:uid="{00000000-0005-0000-0000-0000FE600000}"/>
    <cellStyle name="Note 12" xfId="24806" xr:uid="{00000000-0005-0000-0000-0000FF600000}"/>
    <cellStyle name="Note 12 10" xfId="24807" xr:uid="{00000000-0005-0000-0000-000000610000}"/>
    <cellStyle name="Note 12 10 10" xfId="24808" xr:uid="{00000000-0005-0000-0000-000001610000}"/>
    <cellStyle name="Note 12 10 10 2" xfId="24809" xr:uid="{00000000-0005-0000-0000-000002610000}"/>
    <cellStyle name="Note 12 10 10 3" xfId="24810" xr:uid="{00000000-0005-0000-0000-000003610000}"/>
    <cellStyle name="Note 12 10 10 4" xfId="24811" xr:uid="{00000000-0005-0000-0000-000004610000}"/>
    <cellStyle name="Note 12 10 11" xfId="24812" xr:uid="{00000000-0005-0000-0000-000005610000}"/>
    <cellStyle name="Note 12 10 11 2" xfId="24813" xr:uid="{00000000-0005-0000-0000-000006610000}"/>
    <cellStyle name="Note 12 10 11 3" xfId="24814" xr:uid="{00000000-0005-0000-0000-000007610000}"/>
    <cellStyle name="Note 12 10 11 4" xfId="24815" xr:uid="{00000000-0005-0000-0000-000008610000}"/>
    <cellStyle name="Note 12 10 12" xfId="24816" xr:uid="{00000000-0005-0000-0000-000009610000}"/>
    <cellStyle name="Note 12 10 12 2" xfId="24817" xr:uid="{00000000-0005-0000-0000-00000A610000}"/>
    <cellStyle name="Note 12 10 12 3" xfId="24818" xr:uid="{00000000-0005-0000-0000-00000B610000}"/>
    <cellStyle name="Note 12 10 12 4" xfId="24819" xr:uid="{00000000-0005-0000-0000-00000C610000}"/>
    <cellStyle name="Note 12 10 13" xfId="24820" xr:uid="{00000000-0005-0000-0000-00000D610000}"/>
    <cellStyle name="Note 12 10 13 2" xfId="24821" xr:uid="{00000000-0005-0000-0000-00000E610000}"/>
    <cellStyle name="Note 12 10 13 3" xfId="24822" xr:uid="{00000000-0005-0000-0000-00000F610000}"/>
    <cellStyle name="Note 12 10 13 4" xfId="24823" xr:uid="{00000000-0005-0000-0000-000010610000}"/>
    <cellStyle name="Note 12 10 14" xfId="24824" xr:uid="{00000000-0005-0000-0000-000011610000}"/>
    <cellStyle name="Note 12 10 14 2" xfId="24825" xr:uid="{00000000-0005-0000-0000-000012610000}"/>
    <cellStyle name="Note 12 10 14 3" xfId="24826" xr:uid="{00000000-0005-0000-0000-000013610000}"/>
    <cellStyle name="Note 12 10 14 4" xfId="24827" xr:uid="{00000000-0005-0000-0000-000014610000}"/>
    <cellStyle name="Note 12 10 15" xfId="24828" xr:uid="{00000000-0005-0000-0000-000015610000}"/>
    <cellStyle name="Note 12 10 15 2" xfId="24829" xr:uid="{00000000-0005-0000-0000-000016610000}"/>
    <cellStyle name="Note 12 10 15 3" xfId="24830" xr:uid="{00000000-0005-0000-0000-000017610000}"/>
    <cellStyle name="Note 12 10 15 4" xfId="24831" xr:uid="{00000000-0005-0000-0000-000018610000}"/>
    <cellStyle name="Note 12 10 16" xfId="24832" xr:uid="{00000000-0005-0000-0000-000019610000}"/>
    <cellStyle name="Note 12 10 16 2" xfId="24833" xr:uid="{00000000-0005-0000-0000-00001A610000}"/>
    <cellStyle name="Note 12 10 16 3" xfId="24834" xr:uid="{00000000-0005-0000-0000-00001B610000}"/>
    <cellStyle name="Note 12 10 16 4" xfId="24835" xr:uid="{00000000-0005-0000-0000-00001C610000}"/>
    <cellStyle name="Note 12 10 17" xfId="24836" xr:uid="{00000000-0005-0000-0000-00001D610000}"/>
    <cellStyle name="Note 12 10 17 2" xfId="24837" xr:uid="{00000000-0005-0000-0000-00001E610000}"/>
    <cellStyle name="Note 12 10 17 3" xfId="24838" xr:uid="{00000000-0005-0000-0000-00001F610000}"/>
    <cellStyle name="Note 12 10 17 4" xfId="24839" xr:uid="{00000000-0005-0000-0000-000020610000}"/>
    <cellStyle name="Note 12 10 18" xfId="24840" xr:uid="{00000000-0005-0000-0000-000021610000}"/>
    <cellStyle name="Note 12 10 18 2" xfId="24841" xr:uid="{00000000-0005-0000-0000-000022610000}"/>
    <cellStyle name="Note 12 10 18 3" xfId="24842" xr:uid="{00000000-0005-0000-0000-000023610000}"/>
    <cellStyle name="Note 12 10 18 4" xfId="24843" xr:uid="{00000000-0005-0000-0000-000024610000}"/>
    <cellStyle name="Note 12 10 19" xfId="24844" xr:uid="{00000000-0005-0000-0000-000025610000}"/>
    <cellStyle name="Note 12 10 19 2" xfId="24845" xr:uid="{00000000-0005-0000-0000-000026610000}"/>
    <cellStyle name="Note 12 10 19 3" xfId="24846" xr:uid="{00000000-0005-0000-0000-000027610000}"/>
    <cellStyle name="Note 12 10 19 4" xfId="24847" xr:uid="{00000000-0005-0000-0000-000028610000}"/>
    <cellStyle name="Note 12 10 2" xfId="24848" xr:uid="{00000000-0005-0000-0000-000029610000}"/>
    <cellStyle name="Note 12 10 2 2" xfId="24849" xr:uid="{00000000-0005-0000-0000-00002A610000}"/>
    <cellStyle name="Note 12 10 2 3" xfId="24850" xr:uid="{00000000-0005-0000-0000-00002B610000}"/>
    <cellStyle name="Note 12 10 2 4" xfId="24851" xr:uid="{00000000-0005-0000-0000-00002C610000}"/>
    <cellStyle name="Note 12 10 20" xfId="24852" xr:uid="{00000000-0005-0000-0000-00002D610000}"/>
    <cellStyle name="Note 12 10 20 2" xfId="24853" xr:uid="{00000000-0005-0000-0000-00002E610000}"/>
    <cellStyle name="Note 12 10 20 3" xfId="24854" xr:uid="{00000000-0005-0000-0000-00002F610000}"/>
    <cellStyle name="Note 12 10 20 4" xfId="24855" xr:uid="{00000000-0005-0000-0000-000030610000}"/>
    <cellStyle name="Note 12 10 21" xfId="24856" xr:uid="{00000000-0005-0000-0000-000031610000}"/>
    <cellStyle name="Note 12 10 22" xfId="24857" xr:uid="{00000000-0005-0000-0000-000032610000}"/>
    <cellStyle name="Note 12 10 3" xfId="24858" xr:uid="{00000000-0005-0000-0000-000033610000}"/>
    <cellStyle name="Note 12 10 3 2" xfId="24859" xr:uid="{00000000-0005-0000-0000-000034610000}"/>
    <cellStyle name="Note 12 10 3 3" xfId="24860" xr:uid="{00000000-0005-0000-0000-000035610000}"/>
    <cellStyle name="Note 12 10 3 4" xfId="24861" xr:uid="{00000000-0005-0000-0000-000036610000}"/>
    <cellStyle name="Note 12 10 4" xfId="24862" xr:uid="{00000000-0005-0000-0000-000037610000}"/>
    <cellStyle name="Note 12 10 4 2" xfId="24863" xr:uid="{00000000-0005-0000-0000-000038610000}"/>
    <cellStyle name="Note 12 10 4 3" xfId="24864" xr:uid="{00000000-0005-0000-0000-000039610000}"/>
    <cellStyle name="Note 12 10 4 4" xfId="24865" xr:uid="{00000000-0005-0000-0000-00003A610000}"/>
    <cellStyle name="Note 12 10 5" xfId="24866" xr:uid="{00000000-0005-0000-0000-00003B610000}"/>
    <cellStyle name="Note 12 10 5 2" xfId="24867" xr:uid="{00000000-0005-0000-0000-00003C610000}"/>
    <cellStyle name="Note 12 10 5 3" xfId="24868" xr:uid="{00000000-0005-0000-0000-00003D610000}"/>
    <cellStyle name="Note 12 10 5 4" xfId="24869" xr:uid="{00000000-0005-0000-0000-00003E610000}"/>
    <cellStyle name="Note 12 10 6" xfId="24870" xr:uid="{00000000-0005-0000-0000-00003F610000}"/>
    <cellStyle name="Note 12 10 6 2" xfId="24871" xr:uid="{00000000-0005-0000-0000-000040610000}"/>
    <cellStyle name="Note 12 10 6 3" xfId="24872" xr:uid="{00000000-0005-0000-0000-000041610000}"/>
    <cellStyle name="Note 12 10 6 4" xfId="24873" xr:uid="{00000000-0005-0000-0000-000042610000}"/>
    <cellStyle name="Note 12 10 7" xfId="24874" xr:uid="{00000000-0005-0000-0000-000043610000}"/>
    <cellStyle name="Note 12 10 7 2" xfId="24875" xr:uid="{00000000-0005-0000-0000-000044610000}"/>
    <cellStyle name="Note 12 10 7 3" xfId="24876" xr:uid="{00000000-0005-0000-0000-000045610000}"/>
    <cellStyle name="Note 12 10 7 4" xfId="24877" xr:uid="{00000000-0005-0000-0000-000046610000}"/>
    <cellStyle name="Note 12 10 8" xfId="24878" xr:uid="{00000000-0005-0000-0000-000047610000}"/>
    <cellStyle name="Note 12 10 8 2" xfId="24879" xr:uid="{00000000-0005-0000-0000-000048610000}"/>
    <cellStyle name="Note 12 10 8 3" xfId="24880" xr:uid="{00000000-0005-0000-0000-000049610000}"/>
    <cellStyle name="Note 12 10 8 4" xfId="24881" xr:uid="{00000000-0005-0000-0000-00004A610000}"/>
    <cellStyle name="Note 12 10 9" xfId="24882" xr:uid="{00000000-0005-0000-0000-00004B610000}"/>
    <cellStyle name="Note 12 10 9 2" xfId="24883" xr:uid="{00000000-0005-0000-0000-00004C610000}"/>
    <cellStyle name="Note 12 10 9 3" xfId="24884" xr:uid="{00000000-0005-0000-0000-00004D610000}"/>
    <cellStyle name="Note 12 10 9 4" xfId="24885" xr:uid="{00000000-0005-0000-0000-00004E610000}"/>
    <cellStyle name="Note 12 11" xfId="24886" xr:uid="{00000000-0005-0000-0000-00004F610000}"/>
    <cellStyle name="Note 12 11 10" xfId="24887" xr:uid="{00000000-0005-0000-0000-000050610000}"/>
    <cellStyle name="Note 12 11 10 2" xfId="24888" xr:uid="{00000000-0005-0000-0000-000051610000}"/>
    <cellStyle name="Note 12 11 10 3" xfId="24889" xr:uid="{00000000-0005-0000-0000-000052610000}"/>
    <cellStyle name="Note 12 11 10 4" xfId="24890" xr:uid="{00000000-0005-0000-0000-000053610000}"/>
    <cellStyle name="Note 12 11 11" xfId="24891" xr:uid="{00000000-0005-0000-0000-000054610000}"/>
    <cellStyle name="Note 12 11 11 2" xfId="24892" xr:uid="{00000000-0005-0000-0000-000055610000}"/>
    <cellStyle name="Note 12 11 11 3" xfId="24893" xr:uid="{00000000-0005-0000-0000-000056610000}"/>
    <cellStyle name="Note 12 11 11 4" xfId="24894" xr:uid="{00000000-0005-0000-0000-000057610000}"/>
    <cellStyle name="Note 12 11 12" xfId="24895" xr:uid="{00000000-0005-0000-0000-000058610000}"/>
    <cellStyle name="Note 12 11 12 2" xfId="24896" xr:uid="{00000000-0005-0000-0000-000059610000}"/>
    <cellStyle name="Note 12 11 12 3" xfId="24897" xr:uid="{00000000-0005-0000-0000-00005A610000}"/>
    <cellStyle name="Note 12 11 12 4" xfId="24898" xr:uid="{00000000-0005-0000-0000-00005B610000}"/>
    <cellStyle name="Note 12 11 13" xfId="24899" xr:uid="{00000000-0005-0000-0000-00005C610000}"/>
    <cellStyle name="Note 12 11 13 2" xfId="24900" xr:uid="{00000000-0005-0000-0000-00005D610000}"/>
    <cellStyle name="Note 12 11 13 3" xfId="24901" xr:uid="{00000000-0005-0000-0000-00005E610000}"/>
    <cellStyle name="Note 12 11 13 4" xfId="24902" xr:uid="{00000000-0005-0000-0000-00005F610000}"/>
    <cellStyle name="Note 12 11 14" xfId="24903" xr:uid="{00000000-0005-0000-0000-000060610000}"/>
    <cellStyle name="Note 12 11 14 2" xfId="24904" xr:uid="{00000000-0005-0000-0000-000061610000}"/>
    <cellStyle name="Note 12 11 14 3" xfId="24905" xr:uid="{00000000-0005-0000-0000-000062610000}"/>
    <cellStyle name="Note 12 11 14 4" xfId="24906" xr:uid="{00000000-0005-0000-0000-000063610000}"/>
    <cellStyle name="Note 12 11 15" xfId="24907" xr:uid="{00000000-0005-0000-0000-000064610000}"/>
    <cellStyle name="Note 12 11 15 2" xfId="24908" xr:uid="{00000000-0005-0000-0000-000065610000}"/>
    <cellStyle name="Note 12 11 15 3" xfId="24909" xr:uid="{00000000-0005-0000-0000-000066610000}"/>
    <cellStyle name="Note 12 11 15 4" xfId="24910" xr:uid="{00000000-0005-0000-0000-000067610000}"/>
    <cellStyle name="Note 12 11 16" xfId="24911" xr:uid="{00000000-0005-0000-0000-000068610000}"/>
    <cellStyle name="Note 12 11 16 2" xfId="24912" xr:uid="{00000000-0005-0000-0000-000069610000}"/>
    <cellStyle name="Note 12 11 16 3" xfId="24913" xr:uid="{00000000-0005-0000-0000-00006A610000}"/>
    <cellStyle name="Note 12 11 16 4" xfId="24914" xr:uid="{00000000-0005-0000-0000-00006B610000}"/>
    <cellStyle name="Note 12 11 17" xfId="24915" xr:uid="{00000000-0005-0000-0000-00006C610000}"/>
    <cellStyle name="Note 12 11 17 2" xfId="24916" xr:uid="{00000000-0005-0000-0000-00006D610000}"/>
    <cellStyle name="Note 12 11 17 3" xfId="24917" xr:uid="{00000000-0005-0000-0000-00006E610000}"/>
    <cellStyle name="Note 12 11 17 4" xfId="24918" xr:uid="{00000000-0005-0000-0000-00006F610000}"/>
    <cellStyle name="Note 12 11 18" xfId="24919" xr:uid="{00000000-0005-0000-0000-000070610000}"/>
    <cellStyle name="Note 12 11 18 2" xfId="24920" xr:uid="{00000000-0005-0000-0000-000071610000}"/>
    <cellStyle name="Note 12 11 18 3" xfId="24921" xr:uid="{00000000-0005-0000-0000-000072610000}"/>
    <cellStyle name="Note 12 11 18 4" xfId="24922" xr:uid="{00000000-0005-0000-0000-000073610000}"/>
    <cellStyle name="Note 12 11 19" xfId="24923" xr:uid="{00000000-0005-0000-0000-000074610000}"/>
    <cellStyle name="Note 12 11 19 2" xfId="24924" xr:uid="{00000000-0005-0000-0000-000075610000}"/>
    <cellStyle name="Note 12 11 19 3" xfId="24925" xr:uid="{00000000-0005-0000-0000-000076610000}"/>
    <cellStyle name="Note 12 11 19 4" xfId="24926" xr:uid="{00000000-0005-0000-0000-000077610000}"/>
    <cellStyle name="Note 12 11 2" xfId="24927" xr:uid="{00000000-0005-0000-0000-000078610000}"/>
    <cellStyle name="Note 12 11 2 2" xfId="24928" xr:uid="{00000000-0005-0000-0000-000079610000}"/>
    <cellStyle name="Note 12 11 2 3" xfId="24929" xr:uid="{00000000-0005-0000-0000-00007A610000}"/>
    <cellStyle name="Note 12 11 2 4" xfId="24930" xr:uid="{00000000-0005-0000-0000-00007B610000}"/>
    <cellStyle name="Note 12 11 20" xfId="24931" xr:uid="{00000000-0005-0000-0000-00007C610000}"/>
    <cellStyle name="Note 12 11 20 2" xfId="24932" xr:uid="{00000000-0005-0000-0000-00007D610000}"/>
    <cellStyle name="Note 12 11 20 3" xfId="24933" xr:uid="{00000000-0005-0000-0000-00007E610000}"/>
    <cellStyle name="Note 12 11 20 4" xfId="24934" xr:uid="{00000000-0005-0000-0000-00007F610000}"/>
    <cellStyle name="Note 12 11 21" xfId="24935" xr:uid="{00000000-0005-0000-0000-000080610000}"/>
    <cellStyle name="Note 12 11 22" xfId="24936" xr:uid="{00000000-0005-0000-0000-000081610000}"/>
    <cellStyle name="Note 12 11 3" xfId="24937" xr:uid="{00000000-0005-0000-0000-000082610000}"/>
    <cellStyle name="Note 12 11 3 2" xfId="24938" xr:uid="{00000000-0005-0000-0000-000083610000}"/>
    <cellStyle name="Note 12 11 3 3" xfId="24939" xr:uid="{00000000-0005-0000-0000-000084610000}"/>
    <cellStyle name="Note 12 11 3 4" xfId="24940" xr:uid="{00000000-0005-0000-0000-000085610000}"/>
    <cellStyle name="Note 12 11 4" xfId="24941" xr:uid="{00000000-0005-0000-0000-000086610000}"/>
    <cellStyle name="Note 12 11 4 2" xfId="24942" xr:uid="{00000000-0005-0000-0000-000087610000}"/>
    <cellStyle name="Note 12 11 4 3" xfId="24943" xr:uid="{00000000-0005-0000-0000-000088610000}"/>
    <cellStyle name="Note 12 11 4 4" xfId="24944" xr:uid="{00000000-0005-0000-0000-000089610000}"/>
    <cellStyle name="Note 12 11 5" xfId="24945" xr:uid="{00000000-0005-0000-0000-00008A610000}"/>
    <cellStyle name="Note 12 11 5 2" xfId="24946" xr:uid="{00000000-0005-0000-0000-00008B610000}"/>
    <cellStyle name="Note 12 11 5 3" xfId="24947" xr:uid="{00000000-0005-0000-0000-00008C610000}"/>
    <cellStyle name="Note 12 11 5 4" xfId="24948" xr:uid="{00000000-0005-0000-0000-00008D610000}"/>
    <cellStyle name="Note 12 11 6" xfId="24949" xr:uid="{00000000-0005-0000-0000-00008E610000}"/>
    <cellStyle name="Note 12 11 6 2" xfId="24950" xr:uid="{00000000-0005-0000-0000-00008F610000}"/>
    <cellStyle name="Note 12 11 6 3" xfId="24951" xr:uid="{00000000-0005-0000-0000-000090610000}"/>
    <cellStyle name="Note 12 11 6 4" xfId="24952" xr:uid="{00000000-0005-0000-0000-000091610000}"/>
    <cellStyle name="Note 12 11 7" xfId="24953" xr:uid="{00000000-0005-0000-0000-000092610000}"/>
    <cellStyle name="Note 12 11 7 2" xfId="24954" xr:uid="{00000000-0005-0000-0000-000093610000}"/>
    <cellStyle name="Note 12 11 7 3" xfId="24955" xr:uid="{00000000-0005-0000-0000-000094610000}"/>
    <cellStyle name="Note 12 11 7 4" xfId="24956" xr:uid="{00000000-0005-0000-0000-000095610000}"/>
    <cellStyle name="Note 12 11 8" xfId="24957" xr:uid="{00000000-0005-0000-0000-000096610000}"/>
    <cellStyle name="Note 12 11 8 2" xfId="24958" xr:uid="{00000000-0005-0000-0000-000097610000}"/>
    <cellStyle name="Note 12 11 8 3" xfId="24959" xr:uid="{00000000-0005-0000-0000-000098610000}"/>
    <cellStyle name="Note 12 11 8 4" xfId="24960" xr:uid="{00000000-0005-0000-0000-000099610000}"/>
    <cellStyle name="Note 12 11 9" xfId="24961" xr:uid="{00000000-0005-0000-0000-00009A610000}"/>
    <cellStyle name="Note 12 11 9 2" xfId="24962" xr:uid="{00000000-0005-0000-0000-00009B610000}"/>
    <cellStyle name="Note 12 11 9 3" xfId="24963" xr:uid="{00000000-0005-0000-0000-00009C610000}"/>
    <cellStyle name="Note 12 11 9 4" xfId="24964" xr:uid="{00000000-0005-0000-0000-00009D610000}"/>
    <cellStyle name="Note 12 12" xfId="24965" xr:uid="{00000000-0005-0000-0000-00009E610000}"/>
    <cellStyle name="Note 12 12 10" xfId="24966" xr:uid="{00000000-0005-0000-0000-00009F610000}"/>
    <cellStyle name="Note 12 12 10 2" xfId="24967" xr:uid="{00000000-0005-0000-0000-0000A0610000}"/>
    <cellStyle name="Note 12 12 10 3" xfId="24968" xr:uid="{00000000-0005-0000-0000-0000A1610000}"/>
    <cellStyle name="Note 12 12 10 4" xfId="24969" xr:uid="{00000000-0005-0000-0000-0000A2610000}"/>
    <cellStyle name="Note 12 12 11" xfId="24970" xr:uid="{00000000-0005-0000-0000-0000A3610000}"/>
    <cellStyle name="Note 12 12 11 2" xfId="24971" xr:uid="{00000000-0005-0000-0000-0000A4610000}"/>
    <cellStyle name="Note 12 12 11 3" xfId="24972" xr:uid="{00000000-0005-0000-0000-0000A5610000}"/>
    <cellStyle name="Note 12 12 11 4" xfId="24973" xr:uid="{00000000-0005-0000-0000-0000A6610000}"/>
    <cellStyle name="Note 12 12 12" xfId="24974" xr:uid="{00000000-0005-0000-0000-0000A7610000}"/>
    <cellStyle name="Note 12 12 12 2" xfId="24975" xr:uid="{00000000-0005-0000-0000-0000A8610000}"/>
    <cellStyle name="Note 12 12 12 3" xfId="24976" xr:uid="{00000000-0005-0000-0000-0000A9610000}"/>
    <cellStyle name="Note 12 12 12 4" xfId="24977" xr:uid="{00000000-0005-0000-0000-0000AA610000}"/>
    <cellStyle name="Note 12 12 13" xfId="24978" xr:uid="{00000000-0005-0000-0000-0000AB610000}"/>
    <cellStyle name="Note 12 12 13 2" xfId="24979" xr:uid="{00000000-0005-0000-0000-0000AC610000}"/>
    <cellStyle name="Note 12 12 13 3" xfId="24980" xr:uid="{00000000-0005-0000-0000-0000AD610000}"/>
    <cellStyle name="Note 12 12 13 4" xfId="24981" xr:uid="{00000000-0005-0000-0000-0000AE610000}"/>
    <cellStyle name="Note 12 12 14" xfId="24982" xr:uid="{00000000-0005-0000-0000-0000AF610000}"/>
    <cellStyle name="Note 12 12 14 2" xfId="24983" xr:uid="{00000000-0005-0000-0000-0000B0610000}"/>
    <cellStyle name="Note 12 12 14 3" xfId="24984" xr:uid="{00000000-0005-0000-0000-0000B1610000}"/>
    <cellStyle name="Note 12 12 14 4" xfId="24985" xr:uid="{00000000-0005-0000-0000-0000B2610000}"/>
    <cellStyle name="Note 12 12 15" xfId="24986" xr:uid="{00000000-0005-0000-0000-0000B3610000}"/>
    <cellStyle name="Note 12 12 15 2" xfId="24987" xr:uid="{00000000-0005-0000-0000-0000B4610000}"/>
    <cellStyle name="Note 12 12 15 3" xfId="24988" xr:uid="{00000000-0005-0000-0000-0000B5610000}"/>
    <cellStyle name="Note 12 12 15 4" xfId="24989" xr:uid="{00000000-0005-0000-0000-0000B6610000}"/>
    <cellStyle name="Note 12 12 16" xfId="24990" xr:uid="{00000000-0005-0000-0000-0000B7610000}"/>
    <cellStyle name="Note 12 12 16 2" xfId="24991" xr:uid="{00000000-0005-0000-0000-0000B8610000}"/>
    <cellStyle name="Note 12 12 16 3" xfId="24992" xr:uid="{00000000-0005-0000-0000-0000B9610000}"/>
    <cellStyle name="Note 12 12 16 4" xfId="24993" xr:uid="{00000000-0005-0000-0000-0000BA610000}"/>
    <cellStyle name="Note 12 12 17" xfId="24994" xr:uid="{00000000-0005-0000-0000-0000BB610000}"/>
    <cellStyle name="Note 12 12 17 2" xfId="24995" xr:uid="{00000000-0005-0000-0000-0000BC610000}"/>
    <cellStyle name="Note 12 12 17 3" xfId="24996" xr:uid="{00000000-0005-0000-0000-0000BD610000}"/>
    <cellStyle name="Note 12 12 17 4" xfId="24997" xr:uid="{00000000-0005-0000-0000-0000BE610000}"/>
    <cellStyle name="Note 12 12 18" xfId="24998" xr:uid="{00000000-0005-0000-0000-0000BF610000}"/>
    <cellStyle name="Note 12 12 18 2" xfId="24999" xr:uid="{00000000-0005-0000-0000-0000C0610000}"/>
    <cellStyle name="Note 12 12 18 3" xfId="25000" xr:uid="{00000000-0005-0000-0000-0000C1610000}"/>
    <cellStyle name="Note 12 12 18 4" xfId="25001" xr:uid="{00000000-0005-0000-0000-0000C2610000}"/>
    <cellStyle name="Note 12 12 19" xfId="25002" xr:uid="{00000000-0005-0000-0000-0000C3610000}"/>
    <cellStyle name="Note 12 12 19 2" xfId="25003" xr:uid="{00000000-0005-0000-0000-0000C4610000}"/>
    <cellStyle name="Note 12 12 19 3" xfId="25004" xr:uid="{00000000-0005-0000-0000-0000C5610000}"/>
    <cellStyle name="Note 12 12 19 4" xfId="25005" xr:uid="{00000000-0005-0000-0000-0000C6610000}"/>
    <cellStyle name="Note 12 12 2" xfId="25006" xr:uid="{00000000-0005-0000-0000-0000C7610000}"/>
    <cellStyle name="Note 12 12 2 2" xfId="25007" xr:uid="{00000000-0005-0000-0000-0000C8610000}"/>
    <cellStyle name="Note 12 12 2 3" xfId="25008" xr:uid="{00000000-0005-0000-0000-0000C9610000}"/>
    <cellStyle name="Note 12 12 2 4" xfId="25009" xr:uid="{00000000-0005-0000-0000-0000CA610000}"/>
    <cellStyle name="Note 12 12 20" xfId="25010" xr:uid="{00000000-0005-0000-0000-0000CB610000}"/>
    <cellStyle name="Note 12 12 20 2" xfId="25011" xr:uid="{00000000-0005-0000-0000-0000CC610000}"/>
    <cellStyle name="Note 12 12 20 3" xfId="25012" xr:uid="{00000000-0005-0000-0000-0000CD610000}"/>
    <cellStyle name="Note 12 12 20 4" xfId="25013" xr:uid="{00000000-0005-0000-0000-0000CE610000}"/>
    <cellStyle name="Note 12 12 21" xfId="25014" xr:uid="{00000000-0005-0000-0000-0000CF610000}"/>
    <cellStyle name="Note 12 12 22" xfId="25015" xr:uid="{00000000-0005-0000-0000-0000D0610000}"/>
    <cellStyle name="Note 12 12 3" xfId="25016" xr:uid="{00000000-0005-0000-0000-0000D1610000}"/>
    <cellStyle name="Note 12 12 3 2" xfId="25017" xr:uid="{00000000-0005-0000-0000-0000D2610000}"/>
    <cellStyle name="Note 12 12 3 3" xfId="25018" xr:uid="{00000000-0005-0000-0000-0000D3610000}"/>
    <cellStyle name="Note 12 12 3 4" xfId="25019" xr:uid="{00000000-0005-0000-0000-0000D4610000}"/>
    <cellStyle name="Note 12 12 4" xfId="25020" xr:uid="{00000000-0005-0000-0000-0000D5610000}"/>
    <cellStyle name="Note 12 12 4 2" xfId="25021" xr:uid="{00000000-0005-0000-0000-0000D6610000}"/>
    <cellStyle name="Note 12 12 4 3" xfId="25022" xr:uid="{00000000-0005-0000-0000-0000D7610000}"/>
    <cellStyle name="Note 12 12 4 4" xfId="25023" xr:uid="{00000000-0005-0000-0000-0000D8610000}"/>
    <cellStyle name="Note 12 12 5" xfId="25024" xr:uid="{00000000-0005-0000-0000-0000D9610000}"/>
    <cellStyle name="Note 12 12 5 2" xfId="25025" xr:uid="{00000000-0005-0000-0000-0000DA610000}"/>
    <cellStyle name="Note 12 12 5 3" xfId="25026" xr:uid="{00000000-0005-0000-0000-0000DB610000}"/>
    <cellStyle name="Note 12 12 5 4" xfId="25027" xr:uid="{00000000-0005-0000-0000-0000DC610000}"/>
    <cellStyle name="Note 12 12 6" xfId="25028" xr:uid="{00000000-0005-0000-0000-0000DD610000}"/>
    <cellStyle name="Note 12 12 6 2" xfId="25029" xr:uid="{00000000-0005-0000-0000-0000DE610000}"/>
    <cellStyle name="Note 12 12 6 3" xfId="25030" xr:uid="{00000000-0005-0000-0000-0000DF610000}"/>
    <cellStyle name="Note 12 12 6 4" xfId="25031" xr:uid="{00000000-0005-0000-0000-0000E0610000}"/>
    <cellStyle name="Note 12 12 7" xfId="25032" xr:uid="{00000000-0005-0000-0000-0000E1610000}"/>
    <cellStyle name="Note 12 12 7 2" xfId="25033" xr:uid="{00000000-0005-0000-0000-0000E2610000}"/>
    <cellStyle name="Note 12 12 7 3" xfId="25034" xr:uid="{00000000-0005-0000-0000-0000E3610000}"/>
    <cellStyle name="Note 12 12 7 4" xfId="25035" xr:uid="{00000000-0005-0000-0000-0000E4610000}"/>
    <cellStyle name="Note 12 12 8" xfId="25036" xr:uid="{00000000-0005-0000-0000-0000E5610000}"/>
    <cellStyle name="Note 12 12 8 2" xfId="25037" xr:uid="{00000000-0005-0000-0000-0000E6610000}"/>
    <cellStyle name="Note 12 12 8 3" xfId="25038" xr:uid="{00000000-0005-0000-0000-0000E7610000}"/>
    <cellStyle name="Note 12 12 8 4" xfId="25039" xr:uid="{00000000-0005-0000-0000-0000E8610000}"/>
    <cellStyle name="Note 12 12 9" xfId="25040" xr:uid="{00000000-0005-0000-0000-0000E9610000}"/>
    <cellStyle name="Note 12 12 9 2" xfId="25041" xr:uid="{00000000-0005-0000-0000-0000EA610000}"/>
    <cellStyle name="Note 12 12 9 3" xfId="25042" xr:uid="{00000000-0005-0000-0000-0000EB610000}"/>
    <cellStyle name="Note 12 12 9 4" xfId="25043" xr:uid="{00000000-0005-0000-0000-0000EC610000}"/>
    <cellStyle name="Note 12 13" xfId="25044" xr:uid="{00000000-0005-0000-0000-0000ED610000}"/>
    <cellStyle name="Note 12 13 10" xfId="25045" xr:uid="{00000000-0005-0000-0000-0000EE610000}"/>
    <cellStyle name="Note 12 13 10 2" xfId="25046" xr:uid="{00000000-0005-0000-0000-0000EF610000}"/>
    <cellStyle name="Note 12 13 10 3" xfId="25047" xr:uid="{00000000-0005-0000-0000-0000F0610000}"/>
    <cellStyle name="Note 12 13 10 4" xfId="25048" xr:uid="{00000000-0005-0000-0000-0000F1610000}"/>
    <cellStyle name="Note 12 13 11" xfId="25049" xr:uid="{00000000-0005-0000-0000-0000F2610000}"/>
    <cellStyle name="Note 12 13 11 2" xfId="25050" xr:uid="{00000000-0005-0000-0000-0000F3610000}"/>
    <cellStyle name="Note 12 13 11 3" xfId="25051" xr:uid="{00000000-0005-0000-0000-0000F4610000}"/>
    <cellStyle name="Note 12 13 11 4" xfId="25052" xr:uid="{00000000-0005-0000-0000-0000F5610000}"/>
    <cellStyle name="Note 12 13 12" xfId="25053" xr:uid="{00000000-0005-0000-0000-0000F6610000}"/>
    <cellStyle name="Note 12 13 12 2" xfId="25054" xr:uid="{00000000-0005-0000-0000-0000F7610000}"/>
    <cellStyle name="Note 12 13 12 3" xfId="25055" xr:uid="{00000000-0005-0000-0000-0000F8610000}"/>
    <cellStyle name="Note 12 13 12 4" xfId="25056" xr:uid="{00000000-0005-0000-0000-0000F9610000}"/>
    <cellStyle name="Note 12 13 13" xfId="25057" xr:uid="{00000000-0005-0000-0000-0000FA610000}"/>
    <cellStyle name="Note 12 13 13 2" xfId="25058" xr:uid="{00000000-0005-0000-0000-0000FB610000}"/>
    <cellStyle name="Note 12 13 13 3" xfId="25059" xr:uid="{00000000-0005-0000-0000-0000FC610000}"/>
    <cellStyle name="Note 12 13 13 4" xfId="25060" xr:uid="{00000000-0005-0000-0000-0000FD610000}"/>
    <cellStyle name="Note 12 13 14" xfId="25061" xr:uid="{00000000-0005-0000-0000-0000FE610000}"/>
    <cellStyle name="Note 12 13 14 2" xfId="25062" xr:uid="{00000000-0005-0000-0000-0000FF610000}"/>
    <cellStyle name="Note 12 13 14 3" xfId="25063" xr:uid="{00000000-0005-0000-0000-000000620000}"/>
    <cellStyle name="Note 12 13 14 4" xfId="25064" xr:uid="{00000000-0005-0000-0000-000001620000}"/>
    <cellStyle name="Note 12 13 15" xfId="25065" xr:uid="{00000000-0005-0000-0000-000002620000}"/>
    <cellStyle name="Note 12 13 15 2" xfId="25066" xr:uid="{00000000-0005-0000-0000-000003620000}"/>
    <cellStyle name="Note 12 13 15 3" xfId="25067" xr:uid="{00000000-0005-0000-0000-000004620000}"/>
    <cellStyle name="Note 12 13 15 4" xfId="25068" xr:uid="{00000000-0005-0000-0000-000005620000}"/>
    <cellStyle name="Note 12 13 16" xfId="25069" xr:uid="{00000000-0005-0000-0000-000006620000}"/>
    <cellStyle name="Note 12 13 16 2" xfId="25070" xr:uid="{00000000-0005-0000-0000-000007620000}"/>
    <cellStyle name="Note 12 13 16 3" xfId="25071" xr:uid="{00000000-0005-0000-0000-000008620000}"/>
    <cellStyle name="Note 12 13 16 4" xfId="25072" xr:uid="{00000000-0005-0000-0000-000009620000}"/>
    <cellStyle name="Note 12 13 17" xfId="25073" xr:uid="{00000000-0005-0000-0000-00000A620000}"/>
    <cellStyle name="Note 12 13 17 2" xfId="25074" xr:uid="{00000000-0005-0000-0000-00000B620000}"/>
    <cellStyle name="Note 12 13 17 3" xfId="25075" xr:uid="{00000000-0005-0000-0000-00000C620000}"/>
    <cellStyle name="Note 12 13 17 4" xfId="25076" xr:uid="{00000000-0005-0000-0000-00000D620000}"/>
    <cellStyle name="Note 12 13 18" xfId="25077" xr:uid="{00000000-0005-0000-0000-00000E620000}"/>
    <cellStyle name="Note 12 13 18 2" xfId="25078" xr:uid="{00000000-0005-0000-0000-00000F620000}"/>
    <cellStyle name="Note 12 13 18 3" xfId="25079" xr:uid="{00000000-0005-0000-0000-000010620000}"/>
    <cellStyle name="Note 12 13 18 4" xfId="25080" xr:uid="{00000000-0005-0000-0000-000011620000}"/>
    <cellStyle name="Note 12 13 19" xfId="25081" xr:uid="{00000000-0005-0000-0000-000012620000}"/>
    <cellStyle name="Note 12 13 19 2" xfId="25082" xr:uid="{00000000-0005-0000-0000-000013620000}"/>
    <cellStyle name="Note 12 13 19 3" xfId="25083" xr:uid="{00000000-0005-0000-0000-000014620000}"/>
    <cellStyle name="Note 12 13 19 4" xfId="25084" xr:uid="{00000000-0005-0000-0000-000015620000}"/>
    <cellStyle name="Note 12 13 2" xfId="25085" xr:uid="{00000000-0005-0000-0000-000016620000}"/>
    <cellStyle name="Note 12 13 2 2" xfId="25086" xr:uid="{00000000-0005-0000-0000-000017620000}"/>
    <cellStyle name="Note 12 13 2 3" xfId="25087" xr:uid="{00000000-0005-0000-0000-000018620000}"/>
    <cellStyle name="Note 12 13 2 4" xfId="25088" xr:uid="{00000000-0005-0000-0000-000019620000}"/>
    <cellStyle name="Note 12 13 20" xfId="25089" xr:uid="{00000000-0005-0000-0000-00001A620000}"/>
    <cellStyle name="Note 12 13 20 2" xfId="25090" xr:uid="{00000000-0005-0000-0000-00001B620000}"/>
    <cellStyle name="Note 12 13 20 3" xfId="25091" xr:uid="{00000000-0005-0000-0000-00001C620000}"/>
    <cellStyle name="Note 12 13 20 4" xfId="25092" xr:uid="{00000000-0005-0000-0000-00001D620000}"/>
    <cellStyle name="Note 12 13 21" xfId="25093" xr:uid="{00000000-0005-0000-0000-00001E620000}"/>
    <cellStyle name="Note 12 13 22" xfId="25094" xr:uid="{00000000-0005-0000-0000-00001F620000}"/>
    <cellStyle name="Note 12 13 3" xfId="25095" xr:uid="{00000000-0005-0000-0000-000020620000}"/>
    <cellStyle name="Note 12 13 3 2" xfId="25096" xr:uid="{00000000-0005-0000-0000-000021620000}"/>
    <cellStyle name="Note 12 13 3 3" xfId="25097" xr:uid="{00000000-0005-0000-0000-000022620000}"/>
    <cellStyle name="Note 12 13 3 4" xfId="25098" xr:uid="{00000000-0005-0000-0000-000023620000}"/>
    <cellStyle name="Note 12 13 4" xfId="25099" xr:uid="{00000000-0005-0000-0000-000024620000}"/>
    <cellStyle name="Note 12 13 4 2" xfId="25100" xr:uid="{00000000-0005-0000-0000-000025620000}"/>
    <cellStyle name="Note 12 13 4 3" xfId="25101" xr:uid="{00000000-0005-0000-0000-000026620000}"/>
    <cellStyle name="Note 12 13 4 4" xfId="25102" xr:uid="{00000000-0005-0000-0000-000027620000}"/>
    <cellStyle name="Note 12 13 5" xfId="25103" xr:uid="{00000000-0005-0000-0000-000028620000}"/>
    <cellStyle name="Note 12 13 5 2" xfId="25104" xr:uid="{00000000-0005-0000-0000-000029620000}"/>
    <cellStyle name="Note 12 13 5 3" xfId="25105" xr:uid="{00000000-0005-0000-0000-00002A620000}"/>
    <cellStyle name="Note 12 13 5 4" xfId="25106" xr:uid="{00000000-0005-0000-0000-00002B620000}"/>
    <cellStyle name="Note 12 13 6" xfId="25107" xr:uid="{00000000-0005-0000-0000-00002C620000}"/>
    <cellStyle name="Note 12 13 6 2" xfId="25108" xr:uid="{00000000-0005-0000-0000-00002D620000}"/>
    <cellStyle name="Note 12 13 6 3" xfId="25109" xr:uid="{00000000-0005-0000-0000-00002E620000}"/>
    <cellStyle name="Note 12 13 6 4" xfId="25110" xr:uid="{00000000-0005-0000-0000-00002F620000}"/>
    <cellStyle name="Note 12 13 7" xfId="25111" xr:uid="{00000000-0005-0000-0000-000030620000}"/>
    <cellStyle name="Note 12 13 7 2" xfId="25112" xr:uid="{00000000-0005-0000-0000-000031620000}"/>
    <cellStyle name="Note 12 13 7 3" xfId="25113" xr:uid="{00000000-0005-0000-0000-000032620000}"/>
    <cellStyle name="Note 12 13 7 4" xfId="25114" xr:uid="{00000000-0005-0000-0000-000033620000}"/>
    <cellStyle name="Note 12 13 8" xfId="25115" xr:uid="{00000000-0005-0000-0000-000034620000}"/>
    <cellStyle name="Note 12 13 8 2" xfId="25116" xr:uid="{00000000-0005-0000-0000-000035620000}"/>
    <cellStyle name="Note 12 13 8 3" xfId="25117" xr:uid="{00000000-0005-0000-0000-000036620000}"/>
    <cellStyle name="Note 12 13 8 4" xfId="25118" xr:uid="{00000000-0005-0000-0000-000037620000}"/>
    <cellStyle name="Note 12 13 9" xfId="25119" xr:uid="{00000000-0005-0000-0000-000038620000}"/>
    <cellStyle name="Note 12 13 9 2" xfId="25120" xr:uid="{00000000-0005-0000-0000-000039620000}"/>
    <cellStyle name="Note 12 13 9 3" xfId="25121" xr:uid="{00000000-0005-0000-0000-00003A620000}"/>
    <cellStyle name="Note 12 13 9 4" xfId="25122" xr:uid="{00000000-0005-0000-0000-00003B620000}"/>
    <cellStyle name="Note 12 14" xfId="25123" xr:uid="{00000000-0005-0000-0000-00003C620000}"/>
    <cellStyle name="Note 12 14 10" xfId="25124" xr:uid="{00000000-0005-0000-0000-00003D620000}"/>
    <cellStyle name="Note 12 14 10 2" xfId="25125" xr:uid="{00000000-0005-0000-0000-00003E620000}"/>
    <cellStyle name="Note 12 14 10 3" xfId="25126" xr:uid="{00000000-0005-0000-0000-00003F620000}"/>
    <cellStyle name="Note 12 14 10 4" xfId="25127" xr:uid="{00000000-0005-0000-0000-000040620000}"/>
    <cellStyle name="Note 12 14 11" xfId="25128" xr:uid="{00000000-0005-0000-0000-000041620000}"/>
    <cellStyle name="Note 12 14 11 2" xfId="25129" xr:uid="{00000000-0005-0000-0000-000042620000}"/>
    <cellStyle name="Note 12 14 11 3" xfId="25130" xr:uid="{00000000-0005-0000-0000-000043620000}"/>
    <cellStyle name="Note 12 14 11 4" xfId="25131" xr:uid="{00000000-0005-0000-0000-000044620000}"/>
    <cellStyle name="Note 12 14 12" xfId="25132" xr:uid="{00000000-0005-0000-0000-000045620000}"/>
    <cellStyle name="Note 12 14 12 2" xfId="25133" xr:uid="{00000000-0005-0000-0000-000046620000}"/>
    <cellStyle name="Note 12 14 12 3" xfId="25134" xr:uid="{00000000-0005-0000-0000-000047620000}"/>
    <cellStyle name="Note 12 14 12 4" xfId="25135" xr:uid="{00000000-0005-0000-0000-000048620000}"/>
    <cellStyle name="Note 12 14 13" xfId="25136" xr:uid="{00000000-0005-0000-0000-000049620000}"/>
    <cellStyle name="Note 12 14 13 2" xfId="25137" xr:uid="{00000000-0005-0000-0000-00004A620000}"/>
    <cellStyle name="Note 12 14 13 3" xfId="25138" xr:uid="{00000000-0005-0000-0000-00004B620000}"/>
    <cellStyle name="Note 12 14 13 4" xfId="25139" xr:uid="{00000000-0005-0000-0000-00004C620000}"/>
    <cellStyle name="Note 12 14 14" xfId="25140" xr:uid="{00000000-0005-0000-0000-00004D620000}"/>
    <cellStyle name="Note 12 14 14 2" xfId="25141" xr:uid="{00000000-0005-0000-0000-00004E620000}"/>
    <cellStyle name="Note 12 14 14 3" xfId="25142" xr:uid="{00000000-0005-0000-0000-00004F620000}"/>
    <cellStyle name="Note 12 14 14 4" xfId="25143" xr:uid="{00000000-0005-0000-0000-000050620000}"/>
    <cellStyle name="Note 12 14 15" xfId="25144" xr:uid="{00000000-0005-0000-0000-000051620000}"/>
    <cellStyle name="Note 12 14 15 2" xfId="25145" xr:uid="{00000000-0005-0000-0000-000052620000}"/>
    <cellStyle name="Note 12 14 15 3" xfId="25146" xr:uid="{00000000-0005-0000-0000-000053620000}"/>
    <cellStyle name="Note 12 14 15 4" xfId="25147" xr:uid="{00000000-0005-0000-0000-000054620000}"/>
    <cellStyle name="Note 12 14 16" xfId="25148" xr:uid="{00000000-0005-0000-0000-000055620000}"/>
    <cellStyle name="Note 12 14 16 2" xfId="25149" xr:uid="{00000000-0005-0000-0000-000056620000}"/>
    <cellStyle name="Note 12 14 16 3" xfId="25150" xr:uid="{00000000-0005-0000-0000-000057620000}"/>
    <cellStyle name="Note 12 14 16 4" xfId="25151" xr:uid="{00000000-0005-0000-0000-000058620000}"/>
    <cellStyle name="Note 12 14 17" xfId="25152" xr:uid="{00000000-0005-0000-0000-000059620000}"/>
    <cellStyle name="Note 12 14 17 2" xfId="25153" xr:uid="{00000000-0005-0000-0000-00005A620000}"/>
    <cellStyle name="Note 12 14 17 3" xfId="25154" xr:uid="{00000000-0005-0000-0000-00005B620000}"/>
    <cellStyle name="Note 12 14 17 4" xfId="25155" xr:uid="{00000000-0005-0000-0000-00005C620000}"/>
    <cellStyle name="Note 12 14 18" xfId="25156" xr:uid="{00000000-0005-0000-0000-00005D620000}"/>
    <cellStyle name="Note 12 14 18 2" xfId="25157" xr:uid="{00000000-0005-0000-0000-00005E620000}"/>
    <cellStyle name="Note 12 14 18 3" xfId="25158" xr:uid="{00000000-0005-0000-0000-00005F620000}"/>
    <cellStyle name="Note 12 14 18 4" xfId="25159" xr:uid="{00000000-0005-0000-0000-000060620000}"/>
    <cellStyle name="Note 12 14 19" xfId="25160" xr:uid="{00000000-0005-0000-0000-000061620000}"/>
    <cellStyle name="Note 12 14 19 2" xfId="25161" xr:uid="{00000000-0005-0000-0000-000062620000}"/>
    <cellStyle name="Note 12 14 19 3" xfId="25162" xr:uid="{00000000-0005-0000-0000-000063620000}"/>
    <cellStyle name="Note 12 14 19 4" xfId="25163" xr:uid="{00000000-0005-0000-0000-000064620000}"/>
    <cellStyle name="Note 12 14 2" xfId="25164" xr:uid="{00000000-0005-0000-0000-000065620000}"/>
    <cellStyle name="Note 12 14 2 2" xfId="25165" xr:uid="{00000000-0005-0000-0000-000066620000}"/>
    <cellStyle name="Note 12 14 2 3" xfId="25166" xr:uid="{00000000-0005-0000-0000-000067620000}"/>
    <cellStyle name="Note 12 14 2 4" xfId="25167" xr:uid="{00000000-0005-0000-0000-000068620000}"/>
    <cellStyle name="Note 12 14 20" xfId="25168" xr:uid="{00000000-0005-0000-0000-000069620000}"/>
    <cellStyle name="Note 12 14 20 2" xfId="25169" xr:uid="{00000000-0005-0000-0000-00006A620000}"/>
    <cellStyle name="Note 12 14 20 3" xfId="25170" xr:uid="{00000000-0005-0000-0000-00006B620000}"/>
    <cellStyle name="Note 12 14 20 4" xfId="25171" xr:uid="{00000000-0005-0000-0000-00006C620000}"/>
    <cellStyle name="Note 12 14 21" xfId="25172" xr:uid="{00000000-0005-0000-0000-00006D620000}"/>
    <cellStyle name="Note 12 14 22" xfId="25173" xr:uid="{00000000-0005-0000-0000-00006E620000}"/>
    <cellStyle name="Note 12 14 3" xfId="25174" xr:uid="{00000000-0005-0000-0000-00006F620000}"/>
    <cellStyle name="Note 12 14 3 2" xfId="25175" xr:uid="{00000000-0005-0000-0000-000070620000}"/>
    <cellStyle name="Note 12 14 3 3" xfId="25176" xr:uid="{00000000-0005-0000-0000-000071620000}"/>
    <cellStyle name="Note 12 14 3 4" xfId="25177" xr:uid="{00000000-0005-0000-0000-000072620000}"/>
    <cellStyle name="Note 12 14 4" xfId="25178" xr:uid="{00000000-0005-0000-0000-000073620000}"/>
    <cellStyle name="Note 12 14 4 2" xfId="25179" xr:uid="{00000000-0005-0000-0000-000074620000}"/>
    <cellStyle name="Note 12 14 4 3" xfId="25180" xr:uid="{00000000-0005-0000-0000-000075620000}"/>
    <cellStyle name="Note 12 14 4 4" xfId="25181" xr:uid="{00000000-0005-0000-0000-000076620000}"/>
    <cellStyle name="Note 12 14 5" xfId="25182" xr:uid="{00000000-0005-0000-0000-000077620000}"/>
    <cellStyle name="Note 12 14 5 2" xfId="25183" xr:uid="{00000000-0005-0000-0000-000078620000}"/>
    <cellStyle name="Note 12 14 5 3" xfId="25184" xr:uid="{00000000-0005-0000-0000-000079620000}"/>
    <cellStyle name="Note 12 14 5 4" xfId="25185" xr:uid="{00000000-0005-0000-0000-00007A620000}"/>
    <cellStyle name="Note 12 14 6" xfId="25186" xr:uid="{00000000-0005-0000-0000-00007B620000}"/>
    <cellStyle name="Note 12 14 6 2" xfId="25187" xr:uid="{00000000-0005-0000-0000-00007C620000}"/>
    <cellStyle name="Note 12 14 6 3" xfId="25188" xr:uid="{00000000-0005-0000-0000-00007D620000}"/>
    <cellStyle name="Note 12 14 6 4" xfId="25189" xr:uid="{00000000-0005-0000-0000-00007E620000}"/>
    <cellStyle name="Note 12 14 7" xfId="25190" xr:uid="{00000000-0005-0000-0000-00007F620000}"/>
    <cellStyle name="Note 12 14 7 2" xfId="25191" xr:uid="{00000000-0005-0000-0000-000080620000}"/>
    <cellStyle name="Note 12 14 7 3" xfId="25192" xr:uid="{00000000-0005-0000-0000-000081620000}"/>
    <cellStyle name="Note 12 14 7 4" xfId="25193" xr:uid="{00000000-0005-0000-0000-000082620000}"/>
    <cellStyle name="Note 12 14 8" xfId="25194" xr:uid="{00000000-0005-0000-0000-000083620000}"/>
    <cellStyle name="Note 12 14 8 2" xfId="25195" xr:uid="{00000000-0005-0000-0000-000084620000}"/>
    <cellStyle name="Note 12 14 8 3" xfId="25196" xr:uid="{00000000-0005-0000-0000-000085620000}"/>
    <cellStyle name="Note 12 14 8 4" xfId="25197" xr:uid="{00000000-0005-0000-0000-000086620000}"/>
    <cellStyle name="Note 12 14 9" xfId="25198" xr:uid="{00000000-0005-0000-0000-000087620000}"/>
    <cellStyle name="Note 12 14 9 2" xfId="25199" xr:uid="{00000000-0005-0000-0000-000088620000}"/>
    <cellStyle name="Note 12 14 9 3" xfId="25200" xr:uid="{00000000-0005-0000-0000-000089620000}"/>
    <cellStyle name="Note 12 14 9 4" xfId="25201" xr:uid="{00000000-0005-0000-0000-00008A620000}"/>
    <cellStyle name="Note 12 15" xfId="25202" xr:uid="{00000000-0005-0000-0000-00008B620000}"/>
    <cellStyle name="Note 12 15 10" xfId="25203" xr:uid="{00000000-0005-0000-0000-00008C620000}"/>
    <cellStyle name="Note 12 15 10 2" xfId="25204" xr:uid="{00000000-0005-0000-0000-00008D620000}"/>
    <cellStyle name="Note 12 15 10 3" xfId="25205" xr:uid="{00000000-0005-0000-0000-00008E620000}"/>
    <cellStyle name="Note 12 15 10 4" xfId="25206" xr:uid="{00000000-0005-0000-0000-00008F620000}"/>
    <cellStyle name="Note 12 15 11" xfId="25207" xr:uid="{00000000-0005-0000-0000-000090620000}"/>
    <cellStyle name="Note 12 15 11 2" xfId="25208" xr:uid="{00000000-0005-0000-0000-000091620000}"/>
    <cellStyle name="Note 12 15 11 3" xfId="25209" xr:uid="{00000000-0005-0000-0000-000092620000}"/>
    <cellStyle name="Note 12 15 11 4" xfId="25210" xr:uid="{00000000-0005-0000-0000-000093620000}"/>
    <cellStyle name="Note 12 15 12" xfId="25211" xr:uid="{00000000-0005-0000-0000-000094620000}"/>
    <cellStyle name="Note 12 15 12 2" xfId="25212" xr:uid="{00000000-0005-0000-0000-000095620000}"/>
    <cellStyle name="Note 12 15 12 3" xfId="25213" xr:uid="{00000000-0005-0000-0000-000096620000}"/>
    <cellStyle name="Note 12 15 12 4" xfId="25214" xr:uid="{00000000-0005-0000-0000-000097620000}"/>
    <cellStyle name="Note 12 15 13" xfId="25215" xr:uid="{00000000-0005-0000-0000-000098620000}"/>
    <cellStyle name="Note 12 15 13 2" xfId="25216" xr:uid="{00000000-0005-0000-0000-000099620000}"/>
    <cellStyle name="Note 12 15 13 3" xfId="25217" xr:uid="{00000000-0005-0000-0000-00009A620000}"/>
    <cellStyle name="Note 12 15 13 4" xfId="25218" xr:uid="{00000000-0005-0000-0000-00009B620000}"/>
    <cellStyle name="Note 12 15 14" xfId="25219" xr:uid="{00000000-0005-0000-0000-00009C620000}"/>
    <cellStyle name="Note 12 15 14 2" xfId="25220" xr:uid="{00000000-0005-0000-0000-00009D620000}"/>
    <cellStyle name="Note 12 15 14 3" xfId="25221" xr:uid="{00000000-0005-0000-0000-00009E620000}"/>
    <cellStyle name="Note 12 15 14 4" xfId="25222" xr:uid="{00000000-0005-0000-0000-00009F620000}"/>
    <cellStyle name="Note 12 15 15" xfId="25223" xr:uid="{00000000-0005-0000-0000-0000A0620000}"/>
    <cellStyle name="Note 12 15 15 2" xfId="25224" xr:uid="{00000000-0005-0000-0000-0000A1620000}"/>
    <cellStyle name="Note 12 15 15 3" xfId="25225" xr:uid="{00000000-0005-0000-0000-0000A2620000}"/>
    <cellStyle name="Note 12 15 15 4" xfId="25226" xr:uid="{00000000-0005-0000-0000-0000A3620000}"/>
    <cellStyle name="Note 12 15 16" xfId="25227" xr:uid="{00000000-0005-0000-0000-0000A4620000}"/>
    <cellStyle name="Note 12 15 16 2" xfId="25228" xr:uid="{00000000-0005-0000-0000-0000A5620000}"/>
    <cellStyle name="Note 12 15 16 3" xfId="25229" xr:uid="{00000000-0005-0000-0000-0000A6620000}"/>
    <cellStyle name="Note 12 15 16 4" xfId="25230" xr:uid="{00000000-0005-0000-0000-0000A7620000}"/>
    <cellStyle name="Note 12 15 17" xfId="25231" xr:uid="{00000000-0005-0000-0000-0000A8620000}"/>
    <cellStyle name="Note 12 15 17 2" xfId="25232" xr:uid="{00000000-0005-0000-0000-0000A9620000}"/>
    <cellStyle name="Note 12 15 17 3" xfId="25233" xr:uid="{00000000-0005-0000-0000-0000AA620000}"/>
    <cellStyle name="Note 12 15 17 4" xfId="25234" xr:uid="{00000000-0005-0000-0000-0000AB620000}"/>
    <cellStyle name="Note 12 15 18" xfId="25235" xr:uid="{00000000-0005-0000-0000-0000AC620000}"/>
    <cellStyle name="Note 12 15 18 2" xfId="25236" xr:uid="{00000000-0005-0000-0000-0000AD620000}"/>
    <cellStyle name="Note 12 15 18 3" xfId="25237" xr:uid="{00000000-0005-0000-0000-0000AE620000}"/>
    <cellStyle name="Note 12 15 18 4" xfId="25238" xr:uid="{00000000-0005-0000-0000-0000AF620000}"/>
    <cellStyle name="Note 12 15 19" xfId="25239" xr:uid="{00000000-0005-0000-0000-0000B0620000}"/>
    <cellStyle name="Note 12 15 19 2" xfId="25240" xr:uid="{00000000-0005-0000-0000-0000B1620000}"/>
    <cellStyle name="Note 12 15 19 3" xfId="25241" xr:uid="{00000000-0005-0000-0000-0000B2620000}"/>
    <cellStyle name="Note 12 15 19 4" xfId="25242" xr:uid="{00000000-0005-0000-0000-0000B3620000}"/>
    <cellStyle name="Note 12 15 2" xfId="25243" xr:uid="{00000000-0005-0000-0000-0000B4620000}"/>
    <cellStyle name="Note 12 15 2 2" xfId="25244" xr:uid="{00000000-0005-0000-0000-0000B5620000}"/>
    <cellStyle name="Note 12 15 2 3" xfId="25245" xr:uid="{00000000-0005-0000-0000-0000B6620000}"/>
    <cellStyle name="Note 12 15 2 4" xfId="25246" xr:uid="{00000000-0005-0000-0000-0000B7620000}"/>
    <cellStyle name="Note 12 15 20" xfId="25247" xr:uid="{00000000-0005-0000-0000-0000B8620000}"/>
    <cellStyle name="Note 12 15 20 2" xfId="25248" xr:uid="{00000000-0005-0000-0000-0000B9620000}"/>
    <cellStyle name="Note 12 15 20 3" xfId="25249" xr:uid="{00000000-0005-0000-0000-0000BA620000}"/>
    <cellStyle name="Note 12 15 20 4" xfId="25250" xr:uid="{00000000-0005-0000-0000-0000BB620000}"/>
    <cellStyle name="Note 12 15 21" xfId="25251" xr:uid="{00000000-0005-0000-0000-0000BC620000}"/>
    <cellStyle name="Note 12 15 22" xfId="25252" xr:uid="{00000000-0005-0000-0000-0000BD620000}"/>
    <cellStyle name="Note 12 15 3" xfId="25253" xr:uid="{00000000-0005-0000-0000-0000BE620000}"/>
    <cellStyle name="Note 12 15 3 2" xfId="25254" xr:uid="{00000000-0005-0000-0000-0000BF620000}"/>
    <cellStyle name="Note 12 15 3 3" xfId="25255" xr:uid="{00000000-0005-0000-0000-0000C0620000}"/>
    <cellStyle name="Note 12 15 3 4" xfId="25256" xr:uid="{00000000-0005-0000-0000-0000C1620000}"/>
    <cellStyle name="Note 12 15 4" xfId="25257" xr:uid="{00000000-0005-0000-0000-0000C2620000}"/>
    <cellStyle name="Note 12 15 4 2" xfId="25258" xr:uid="{00000000-0005-0000-0000-0000C3620000}"/>
    <cellStyle name="Note 12 15 4 3" xfId="25259" xr:uid="{00000000-0005-0000-0000-0000C4620000}"/>
    <cellStyle name="Note 12 15 4 4" xfId="25260" xr:uid="{00000000-0005-0000-0000-0000C5620000}"/>
    <cellStyle name="Note 12 15 5" xfId="25261" xr:uid="{00000000-0005-0000-0000-0000C6620000}"/>
    <cellStyle name="Note 12 15 5 2" xfId="25262" xr:uid="{00000000-0005-0000-0000-0000C7620000}"/>
    <cellStyle name="Note 12 15 5 3" xfId="25263" xr:uid="{00000000-0005-0000-0000-0000C8620000}"/>
    <cellStyle name="Note 12 15 5 4" xfId="25264" xr:uid="{00000000-0005-0000-0000-0000C9620000}"/>
    <cellStyle name="Note 12 15 6" xfId="25265" xr:uid="{00000000-0005-0000-0000-0000CA620000}"/>
    <cellStyle name="Note 12 15 6 2" xfId="25266" xr:uid="{00000000-0005-0000-0000-0000CB620000}"/>
    <cellStyle name="Note 12 15 6 3" xfId="25267" xr:uid="{00000000-0005-0000-0000-0000CC620000}"/>
    <cellStyle name="Note 12 15 6 4" xfId="25268" xr:uid="{00000000-0005-0000-0000-0000CD620000}"/>
    <cellStyle name="Note 12 15 7" xfId="25269" xr:uid="{00000000-0005-0000-0000-0000CE620000}"/>
    <cellStyle name="Note 12 15 7 2" xfId="25270" xr:uid="{00000000-0005-0000-0000-0000CF620000}"/>
    <cellStyle name="Note 12 15 7 3" xfId="25271" xr:uid="{00000000-0005-0000-0000-0000D0620000}"/>
    <cellStyle name="Note 12 15 7 4" xfId="25272" xr:uid="{00000000-0005-0000-0000-0000D1620000}"/>
    <cellStyle name="Note 12 15 8" xfId="25273" xr:uid="{00000000-0005-0000-0000-0000D2620000}"/>
    <cellStyle name="Note 12 15 8 2" xfId="25274" xr:uid="{00000000-0005-0000-0000-0000D3620000}"/>
    <cellStyle name="Note 12 15 8 3" xfId="25275" xr:uid="{00000000-0005-0000-0000-0000D4620000}"/>
    <cellStyle name="Note 12 15 8 4" xfId="25276" xr:uid="{00000000-0005-0000-0000-0000D5620000}"/>
    <cellStyle name="Note 12 15 9" xfId="25277" xr:uid="{00000000-0005-0000-0000-0000D6620000}"/>
    <cellStyle name="Note 12 15 9 2" xfId="25278" xr:uid="{00000000-0005-0000-0000-0000D7620000}"/>
    <cellStyle name="Note 12 15 9 3" xfId="25279" xr:uid="{00000000-0005-0000-0000-0000D8620000}"/>
    <cellStyle name="Note 12 15 9 4" xfId="25280" xr:uid="{00000000-0005-0000-0000-0000D9620000}"/>
    <cellStyle name="Note 12 16" xfId="25281" xr:uid="{00000000-0005-0000-0000-0000DA620000}"/>
    <cellStyle name="Note 12 16 10" xfId="25282" xr:uid="{00000000-0005-0000-0000-0000DB620000}"/>
    <cellStyle name="Note 12 16 10 2" xfId="25283" xr:uid="{00000000-0005-0000-0000-0000DC620000}"/>
    <cellStyle name="Note 12 16 10 3" xfId="25284" xr:uid="{00000000-0005-0000-0000-0000DD620000}"/>
    <cellStyle name="Note 12 16 10 4" xfId="25285" xr:uid="{00000000-0005-0000-0000-0000DE620000}"/>
    <cellStyle name="Note 12 16 11" xfId="25286" xr:uid="{00000000-0005-0000-0000-0000DF620000}"/>
    <cellStyle name="Note 12 16 11 2" xfId="25287" xr:uid="{00000000-0005-0000-0000-0000E0620000}"/>
    <cellStyle name="Note 12 16 11 3" xfId="25288" xr:uid="{00000000-0005-0000-0000-0000E1620000}"/>
    <cellStyle name="Note 12 16 11 4" xfId="25289" xr:uid="{00000000-0005-0000-0000-0000E2620000}"/>
    <cellStyle name="Note 12 16 12" xfId="25290" xr:uid="{00000000-0005-0000-0000-0000E3620000}"/>
    <cellStyle name="Note 12 16 12 2" xfId="25291" xr:uid="{00000000-0005-0000-0000-0000E4620000}"/>
    <cellStyle name="Note 12 16 12 3" xfId="25292" xr:uid="{00000000-0005-0000-0000-0000E5620000}"/>
    <cellStyle name="Note 12 16 12 4" xfId="25293" xr:uid="{00000000-0005-0000-0000-0000E6620000}"/>
    <cellStyle name="Note 12 16 13" xfId="25294" xr:uid="{00000000-0005-0000-0000-0000E7620000}"/>
    <cellStyle name="Note 12 16 13 2" xfId="25295" xr:uid="{00000000-0005-0000-0000-0000E8620000}"/>
    <cellStyle name="Note 12 16 13 3" xfId="25296" xr:uid="{00000000-0005-0000-0000-0000E9620000}"/>
    <cellStyle name="Note 12 16 13 4" xfId="25297" xr:uid="{00000000-0005-0000-0000-0000EA620000}"/>
    <cellStyle name="Note 12 16 14" xfId="25298" xr:uid="{00000000-0005-0000-0000-0000EB620000}"/>
    <cellStyle name="Note 12 16 14 2" xfId="25299" xr:uid="{00000000-0005-0000-0000-0000EC620000}"/>
    <cellStyle name="Note 12 16 14 3" xfId="25300" xr:uid="{00000000-0005-0000-0000-0000ED620000}"/>
    <cellStyle name="Note 12 16 14 4" xfId="25301" xr:uid="{00000000-0005-0000-0000-0000EE620000}"/>
    <cellStyle name="Note 12 16 15" xfId="25302" xr:uid="{00000000-0005-0000-0000-0000EF620000}"/>
    <cellStyle name="Note 12 16 15 2" xfId="25303" xr:uid="{00000000-0005-0000-0000-0000F0620000}"/>
    <cellStyle name="Note 12 16 15 3" xfId="25304" xr:uid="{00000000-0005-0000-0000-0000F1620000}"/>
    <cellStyle name="Note 12 16 15 4" xfId="25305" xr:uid="{00000000-0005-0000-0000-0000F2620000}"/>
    <cellStyle name="Note 12 16 16" xfId="25306" xr:uid="{00000000-0005-0000-0000-0000F3620000}"/>
    <cellStyle name="Note 12 16 16 2" xfId="25307" xr:uid="{00000000-0005-0000-0000-0000F4620000}"/>
    <cellStyle name="Note 12 16 16 3" xfId="25308" xr:uid="{00000000-0005-0000-0000-0000F5620000}"/>
    <cellStyle name="Note 12 16 16 4" xfId="25309" xr:uid="{00000000-0005-0000-0000-0000F6620000}"/>
    <cellStyle name="Note 12 16 17" xfId="25310" xr:uid="{00000000-0005-0000-0000-0000F7620000}"/>
    <cellStyle name="Note 12 16 17 2" xfId="25311" xr:uid="{00000000-0005-0000-0000-0000F8620000}"/>
    <cellStyle name="Note 12 16 17 3" xfId="25312" xr:uid="{00000000-0005-0000-0000-0000F9620000}"/>
    <cellStyle name="Note 12 16 17 4" xfId="25313" xr:uid="{00000000-0005-0000-0000-0000FA620000}"/>
    <cellStyle name="Note 12 16 18" xfId="25314" xr:uid="{00000000-0005-0000-0000-0000FB620000}"/>
    <cellStyle name="Note 12 16 18 2" xfId="25315" xr:uid="{00000000-0005-0000-0000-0000FC620000}"/>
    <cellStyle name="Note 12 16 18 3" xfId="25316" xr:uid="{00000000-0005-0000-0000-0000FD620000}"/>
    <cellStyle name="Note 12 16 18 4" xfId="25317" xr:uid="{00000000-0005-0000-0000-0000FE620000}"/>
    <cellStyle name="Note 12 16 19" xfId="25318" xr:uid="{00000000-0005-0000-0000-0000FF620000}"/>
    <cellStyle name="Note 12 16 19 2" xfId="25319" xr:uid="{00000000-0005-0000-0000-000000630000}"/>
    <cellStyle name="Note 12 16 19 3" xfId="25320" xr:uid="{00000000-0005-0000-0000-000001630000}"/>
    <cellStyle name="Note 12 16 19 4" xfId="25321" xr:uid="{00000000-0005-0000-0000-000002630000}"/>
    <cellStyle name="Note 12 16 2" xfId="25322" xr:uid="{00000000-0005-0000-0000-000003630000}"/>
    <cellStyle name="Note 12 16 2 2" xfId="25323" xr:uid="{00000000-0005-0000-0000-000004630000}"/>
    <cellStyle name="Note 12 16 2 3" xfId="25324" xr:uid="{00000000-0005-0000-0000-000005630000}"/>
    <cellStyle name="Note 12 16 2 4" xfId="25325" xr:uid="{00000000-0005-0000-0000-000006630000}"/>
    <cellStyle name="Note 12 16 20" xfId="25326" xr:uid="{00000000-0005-0000-0000-000007630000}"/>
    <cellStyle name="Note 12 16 20 2" xfId="25327" xr:uid="{00000000-0005-0000-0000-000008630000}"/>
    <cellStyle name="Note 12 16 20 3" xfId="25328" xr:uid="{00000000-0005-0000-0000-000009630000}"/>
    <cellStyle name="Note 12 16 20 4" xfId="25329" xr:uid="{00000000-0005-0000-0000-00000A630000}"/>
    <cellStyle name="Note 12 16 21" xfId="25330" xr:uid="{00000000-0005-0000-0000-00000B630000}"/>
    <cellStyle name="Note 12 16 22" xfId="25331" xr:uid="{00000000-0005-0000-0000-00000C630000}"/>
    <cellStyle name="Note 12 16 3" xfId="25332" xr:uid="{00000000-0005-0000-0000-00000D630000}"/>
    <cellStyle name="Note 12 16 3 2" xfId="25333" xr:uid="{00000000-0005-0000-0000-00000E630000}"/>
    <cellStyle name="Note 12 16 3 3" xfId="25334" xr:uid="{00000000-0005-0000-0000-00000F630000}"/>
    <cellStyle name="Note 12 16 3 4" xfId="25335" xr:uid="{00000000-0005-0000-0000-000010630000}"/>
    <cellStyle name="Note 12 16 4" xfId="25336" xr:uid="{00000000-0005-0000-0000-000011630000}"/>
    <cellStyle name="Note 12 16 4 2" xfId="25337" xr:uid="{00000000-0005-0000-0000-000012630000}"/>
    <cellStyle name="Note 12 16 4 3" xfId="25338" xr:uid="{00000000-0005-0000-0000-000013630000}"/>
    <cellStyle name="Note 12 16 4 4" xfId="25339" xr:uid="{00000000-0005-0000-0000-000014630000}"/>
    <cellStyle name="Note 12 16 5" xfId="25340" xr:uid="{00000000-0005-0000-0000-000015630000}"/>
    <cellStyle name="Note 12 16 5 2" xfId="25341" xr:uid="{00000000-0005-0000-0000-000016630000}"/>
    <cellStyle name="Note 12 16 5 3" xfId="25342" xr:uid="{00000000-0005-0000-0000-000017630000}"/>
    <cellStyle name="Note 12 16 5 4" xfId="25343" xr:uid="{00000000-0005-0000-0000-000018630000}"/>
    <cellStyle name="Note 12 16 6" xfId="25344" xr:uid="{00000000-0005-0000-0000-000019630000}"/>
    <cellStyle name="Note 12 16 6 2" xfId="25345" xr:uid="{00000000-0005-0000-0000-00001A630000}"/>
    <cellStyle name="Note 12 16 6 3" xfId="25346" xr:uid="{00000000-0005-0000-0000-00001B630000}"/>
    <cellStyle name="Note 12 16 6 4" xfId="25347" xr:uid="{00000000-0005-0000-0000-00001C630000}"/>
    <cellStyle name="Note 12 16 7" xfId="25348" xr:uid="{00000000-0005-0000-0000-00001D630000}"/>
    <cellStyle name="Note 12 16 7 2" xfId="25349" xr:uid="{00000000-0005-0000-0000-00001E630000}"/>
    <cellStyle name="Note 12 16 7 3" xfId="25350" xr:uid="{00000000-0005-0000-0000-00001F630000}"/>
    <cellStyle name="Note 12 16 7 4" xfId="25351" xr:uid="{00000000-0005-0000-0000-000020630000}"/>
    <cellStyle name="Note 12 16 8" xfId="25352" xr:uid="{00000000-0005-0000-0000-000021630000}"/>
    <cellStyle name="Note 12 16 8 2" xfId="25353" xr:uid="{00000000-0005-0000-0000-000022630000}"/>
    <cellStyle name="Note 12 16 8 3" xfId="25354" xr:uid="{00000000-0005-0000-0000-000023630000}"/>
    <cellStyle name="Note 12 16 8 4" xfId="25355" xr:uid="{00000000-0005-0000-0000-000024630000}"/>
    <cellStyle name="Note 12 16 9" xfId="25356" xr:uid="{00000000-0005-0000-0000-000025630000}"/>
    <cellStyle name="Note 12 16 9 2" xfId="25357" xr:uid="{00000000-0005-0000-0000-000026630000}"/>
    <cellStyle name="Note 12 16 9 3" xfId="25358" xr:uid="{00000000-0005-0000-0000-000027630000}"/>
    <cellStyle name="Note 12 16 9 4" xfId="25359" xr:uid="{00000000-0005-0000-0000-000028630000}"/>
    <cellStyle name="Note 12 17" xfId="25360" xr:uid="{00000000-0005-0000-0000-000029630000}"/>
    <cellStyle name="Note 12 17 10" xfId="25361" xr:uid="{00000000-0005-0000-0000-00002A630000}"/>
    <cellStyle name="Note 12 17 10 2" xfId="25362" xr:uid="{00000000-0005-0000-0000-00002B630000}"/>
    <cellStyle name="Note 12 17 10 3" xfId="25363" xr:uid="{00000000-0005-0000-0000-00002C630000}"/>
    <cellStyle name="Note 12 17 10 4" xfId="25364" xr:uid="{00000000-0005-0000-0000-00002D630000}"/>
    <cellStyle name="Note 12 17 11" xfId="25365" xr:uid="{00000000-0005-0000-0000-00002E630000}"/>
    <cellStyle name="Note 12 17 11 2" xfId="25366" xr:uid="{00000000-0005-0000-0000-00002F630000}"/>
    <cellStyle name="Note 12 17 11 3" xfId="25367" xr:uid="{00000000-0005-0000-0000-000030630000}"/>
    <cellStyle name="Note 12 17 11 4" xfId="25368" xr:uid="{00000000-0005-0000-0000-000031630000}"/>
    <cellStyle name="Note 12 17 12" xfId="25369" xr:uid="{00000000-0005-0000-0000-000032630000}"/>
    <cellStyle name="Note 12 17 12 2" xfId="25370" xr:uid="{00000000-0005-0000-0000-000033630000}"/>
    <cellStyle name="Note 12 17 12 3" xfId="25371" xr:uid="{00000000-0005-0000-0000-000034630000}"/>
    <cellStyle name="Note 12 17 12 4" xfId="25372" xr:uid="{00000000-0005-0000-0000-000035630000}"/>
    <cellStyle name="Note 12 17 13" xfId="25373" xr:uid="{00000000-0005-0000-0000-000036630000}"/>
    <cellStyle name="Note 12 17 13 2" xfId="25374" xr:uid="{00000000-0005-0000-0000-000037630000}"/>
    <cellStyle name="Note 12 17 13 3" xfId="25375" xr:uid="{00000000-0005-0000-0000-000038630000}"/>
    <cellStyle name="Note 12 17 13 4" xfId="25376" xr:uid="{00000000-0005-0000-0000-000039630000}"/>
    <cellStyle name="Note 12 17 14" xfId="25377" xr:uid="{00000000-0005-0000-0000-00003A630000}"/>
    <cellStyle name="Note 12 17 14 2" xfId="25378" xr:uid="{00000000-0005-0000-0000-00003B630000}"/>
    <cellStyle name="Note 12 17 14 3" xfId="25379" xr:uid="{00000000-0005-0000-0000-00003C630000}"/>
    <cellStyle name="Note 12 17 14 4" xfId="25380" xr:uid="{00000000-0005-0000-0000-00003D630000}"/>
    <cellStyle name="Note 12 17 15" xfId="25381" xr:uid="{00000000-0005-0000-0000-00003E630000}"/>
    <cellStyle name="Note 12 17 15 2" xfId="25382" xr:uid="{00000000-0005-0000-0000-00003F630000}"/>
    <cellStyle name="Note 12 17 15 3" xfId="25383" xr:uid="{00000000-0005-0000-0000-000040630000}"/>
    <cellStyle name="Note 12 17 15 4" xfId="25384" xr:uid="{00000000-0005-0000-0000-000041630000}"/>
    <cellStyle name="Note 12 17 16" xfId="25385" xr:uid="{00000000-0005-0000-0000-000042630000}"/>
    <cellStyle name="Note 12 17 16 2" xfId="25386" xr:uid="{00000000-0005-0000-0000-000043630000}"/>
    <cellStyle name="Note 12 17 16 3" xfId="25387" xr:uid="{00000000-0005-0000-0000-000044630000}"/>
    <cellStyle name="Note 12 17 16 4" xfId="25388" xr:uid="{00000000-0005-0000-0000-000045630000}"/>
    <cellStyle name="Note 12 17 17" xfId="25389" xr:uid="{00000000-0005-0000-0000-000046630000}"/>
    <cellStyle name="Note 12 17 17 2" xfId="25390" xr:uid="{00000000-0005-0000-0000-000047630000}"/>
    <cellStyle name="Note 12 17 17 3" xfId="25391" xr:uid="{00000000-0005-0000-0000-000048630000}"/>
    <cellStyle name="Note 12 17 17 4" xfId="25392" xr:uid="{00000000-0005-0000-0000-000049630000}"/>
    <cellStyle name="Note 12 17 18" xfId="25393" xr:uid="{00000000-0005-0000-0000-00004A630000}"/>
    <cellStyle name="Note 12 17 18 2" xfId="25394" xr:uid="{00000000-0005-0000-0000-00004B630000}"/>
    <cellStyle name="Note 12 17 18 3" xfId="25395" xr:uid="{00000000-0005-0000-0000-00004C630000}"/>
    <cellStyle name="Note 12 17 18 4" xfId="25396" xr:uid="{00000000-0005-0000-0000-00004D630000}"/>
    <cellStyle name="Note 12 17 19" xfId="25397" xr:uid="{00000000-0005-0000-0000-00004E630000}"/>
    <cellStyle name="Note 12 17 19 2" xfId="25398" xr:uid="{00000000-0005-0000-0000-00004F630000}"/>
    <cellStyle name="Note 12 17 19 3" xfId="25399" xr:uid="{00000000-0005-0000-0000-000050630000}"/>
    <cellStyle name="Note 12 17 19 4" xfId="25400" xr:uid="{00000000-0005-0000-0000-000051630000}"/>
    <cellStyle name="Note 12 17 2" xfId="25401" xr:uid="{00000000-0005-0000-0000-000052630000}"/>
    <cellStyle name="Note 12 17 2 2" xfId="25402" xr:uid="{00000000-0005-0000-0000-000053630000}"/>
    <cellStyle name="Note 12 17 2 3" xfId="25403" xr:uid="{00000000-0005-0000-0000-000054630000}"/>
    <cellStyle name="Note 12 17 2 4" xfId="25404" xr:uid="{00000000-0005-0000-0000-000055630000}"/>
    <cellStyle name="Note 12 17 20" xfId="25405" xr:uid="{00000000-0005-0000-0000-000056630000}"/>
    <cellStyle name="Note 12 17 20 2" xfId="25406" xr:uid="{00000000-0005-0000-0000-000057630000}"/>
    <cellStyle name="Note 12 17 20 3" xfId="25407" xr:uid="{00000000-0005-0000-0000-000058630000}"/>
    <cellStyle name="Note 12 17 20 4" xfId="25408" xr:uid="{00000000-0005-0000-0000-000059630000}"/>
    <cellStyle name="Note 12 17 21" xfId="25409" xr:uid="{00000000-0005-0000-0000-00005A630000}"/>
    <cellStyle name="Note 12 17 22" xfId="25410" xr:uid="{00000000-0005-0000-0000-00005B630000}"/>
    <cellStyle name="Note 12 17 3" xfId="25411" xr:uid="{00000000-0005-0000-0000-00005C630000}"/>
    <cellStyle name="Note 12 17 3 2" xfId="25412" xr:uid="{00000000-0005-0000-0000-00005D630000}"/>
    <cellStyle name="Note 12 17 3 3" xfId="25413" xr:uid="{00000000-0005-0000-0000-00005E630000}"/>
    <cellStyle name="Note 12 17 3 4" xfId="25414" xr:uid="{00000000-0005-0000-0000-00005F630000}"/>
    <cellStyle name="Note 12 17 4" xfId="25415" xr:uid="{00000000-0005-0000-0000-000060630000}"/>
    <cellStyle name="Note 12 17 4 2" xfId="25416" xr:uid="{00000000-0005-0000-0000-000061630000}"/>
    <cellStyle name="Note 12 17 4 3" xfId="25417" xr:uid="{00000000-0005-0000-0000-000062630000}"/>
    <cellStyle name="Note 12 17 4 4" xfId="25418" xr:uid="{00000000-0005-0000-0000-000063630000}"/>
    <cellStyle name="Note 12 17 5" xfId="25419" xr:uid="{00000000-0005-0000-0000-000064630000}"/>
    <cellStyle name="Note 12 17 5 2" xfId="25420" xr:uid="{00000000-0005-0000-0000-000065630000}"/>
    <cellStyle name="Note 12 17 5 3" xfId="25421" xr:uid="{00000000-0005-0000-0000-000066630000}"/>
    <cellStyle name="Note 12 17 5 4" xfId="25422" xr:uid="{00000000-0005-0000-0000-000067630000}"/>
    <cellStyle name="Note 12 17 6" xfId="25423" xr:uid="{00000000-0005-0000-0000-000068630000}"/>
    <cellStyle name="Note 12 17 6 2" xfId="25424" xr:uid="{00000000-0005-0000-0000-000069630000}"/>
    <cellStyle name="Note 12 17 6 3" xfId="25425" xr:uid="{00000000-0005-0000-0000-00006A630000}"/>
    <cellStyle name="Note 12 17 6 4" xfId="25426" xr:uid="{00000000-0005-0000-0000-00006B630000}"/>
    <cellStyle name="Note 12 17 7" xfId="25427" xr:uid="{00000000-0005-0000-0000-00006C630000}"/>
    <cellStyle name="Note 12 17 7 2" xfId="25428" xr:uid="{00000000-0005-0000-0000-00006D630000}"/>
    <cellStyle name="Note 12 17 7 3" xfId="25429" xr:uid="{00000000-0005-0000-0000-00006E630000}"/>
    <cellStyle name="Note 12 17 7 4" xfId="25430" xr:uid="{00000000-0005-0000-0000-00006F630000}"/>
    <cellStyle name="Note 12 17 8" xfId="25431" xr:uid="{00000000-0005-0000-0000-000070630000}"/>
    <cellStyle name="Note 12 17 8 2" xfId="25432" xr:uid="{00000000-0005-0000-0000-000071630000}"/>
    <cellStyle name="Note 12 17 8 3" xfId="25433" xr:uid="{00000000-0005-0000-0000-000072630000}"/>
    <cellStyle name="Note 12 17 8 4" xfId="25434" xr:uid="{00000000-0005-0000-0000-000073630000}"/>
    <cellStyle name="Note 12 17 9" xfId="25435" xr:uid="{00000000-0005-0000-0000-000074630000}"/>
    <cellStyle name="Note 12 17 9 2" xfId="25436" xr:uid="{00000000-0005-0000-0000-000075630000}"/>
    <cellStyle name="Note 12 17 9 3" xfId="25437" xr:uid="{00000000-0005-0000-0000-000076630000}"/>
    <cellStyle name="Note 12 17 9 4" xfId="25438" xr:uid="{00000000-0005-0000-0000-000077630000}"/>
    <cellStyle name="Note 12 18" xfId="25439" xr:uid="{00000000-0005-0000-0000-000078630000}"/>
    <cellStyle name="Note 12 18 10" xfId="25440" xr:uid="{00000000-0005-0000-0000-000079630000}"/>
    <cellStyle name="Note 12 18 10 2" xfId="25441" xr:uid="{00000000-0005-0000-0000-00007A630000}"/>
    <cellStyle name="Note 12 18 10 3" xfId="25442" xr:uid="{00000000-0005-0000-0000-00007B630000}"/>
    <cellStyle name="Note 12 18 10 4" xfId="25443" xr:uid="{00000000-0005-0000-0000-00007C630000}"/>
    <cellStyle name="Note 12 18 11" xfId="25444" xr:uid="{00000000-0005-0000-0000-00007D630000}"/>
    <cellStyle name="Note 12 18 11 2" xfId="25445" xr:uid="{00000000-0005-0000-0000-00007E630000}"/>
    <cellStyle name="Note 12 18 11 3" xfId="25446" xr:uid="{00000000-0005-0000-0000-00007F630000}"/>
    <cellStyle name="Note 12 18 11 4" xfId="25447" xr:uid="{00000000-0005-0000-0000-000080630000}"/>
    <cellStyle name="Note 12 18 12" xfId="25448" xr:uid="{00000000-0005-0000-0000-000081630000}"/>
    <cellStyle name="Note 12 18 12 2" xfId="25449" xr:uid="{00000000-0005-0000-0000-000082630000}"/>
    <cellStyle name="Note 12 18 12 3" xfId="25450" xr:uid="{00000000-0005-0000-0000-000083630000}"/>
    <cellStyle name="Note 12 18 12 4" xfId="25451" xr:uid="{00000000-0005-0000-0000-000084630000}"/>
    <cellStyle name="Note 12 18 13" xfId="25452" xr:uid="{00000000-0005-0000-0000-000085630000}"/>
    <cellStyle name="Note 12 18 13 2" xfId="25453" xr:uid="{00000000-0005-0000-0000-000086630000}"/>
    <cellStyle name="Note 12 18 13 3" xfId="25454" xr:uid="{00000000-0005-0000-0000-000087630000}"/>
    <cellStyle name="Note 12 18 13 4" xfId="25455" xr:uid="{00000000-0005-0000-0000-000088630000}"/>
    <cellStyle name="Note 12 18 14" xfId="25456" xr:uid="{00000000-0005-0000-0000-000089630000}"/>
    <cellStyle name="Note 12 18 14 2" xfId="25457" xr:uid="{00000000-0005-0000-0000-00008A630000}"/>
    <cellStyle name="Note 12 18 14 3" xfId="25458" xr:uid="{00000000-0005-0000-0000-00008B630000}"/>
    <cellStyle name="Note 12 18 14 4" xfId="25459" xr:uid="{00000000-0005-0000-0000-00008C630000}"/>
    <cellStyle name="Note 12 18 15" xfId="25460" xr:uid="{00000000-0005-0000-0000-00008D630000}"/>
    <cellStyle name="Note 12 18 15 2" xfId="25461" xr:uid="{00000000-0005-0000-0000-00008E630000}"/>
    <cellStyle name="Note 12 18 15 3" xfId="25462" xr:uid="{00000000-0005-0000-0000-00008F630000}"/>
    <cellStyle name="Note 12 18 15 4" xfId="25463" xr:uid="{00000000-0005-0000-0000-000090630000}"/>
    <cellStyle name="Note 12 18 16" xfId="25464" xr:uid="{00000000-0005-0000-0000-000091630000}"/>
    <cellStyle name="Note 12 18 16 2" xfId="25465" xr:uid="{00000000-0005-0000-0000-000092630000}"/>
    <cellStyle name="Note 12 18 16 3" xfId="25466" xr:uid="{00000000-0005-0000-0000-000093630000}"/>
    <cellStyle name="Note 12 18 16 4" xfId="25467" xr:uid="{00000000-0005-0000-0000-000094630000}"/>
    <cellStyle name="Note 12 18 17" xfId="25468" xr:uid="{00000000-0005-0000-0000-000095630000}"/>
    <cellStyle name="Note 12 18 17 2" xfId="25469" xr:uid="{00000000-0005-0000-0000-000096630000}"/>
    <cellStyle name="Note 12 18 17 3" xfId="25470" xr:uid="{00000000-0005-0000-0000-000097630000}"/>
    <cellStyle name="Note 12 18 17 4" xfId="25471" xr:uid="{00000000-0005-0000-0000-000098630000}"/>
    <cellStyle name="Note 12 18 18" xfId="25472" xr:uid="{00000000-0005-0000-0000-000099630000}"/>
    <cellStyle name="Note 12 18 18 2" xfId="25473" xr:uid="{00000000-0005-0000-0000-00009A630000}"/>
    <cellStyle name="Note 12 18 18 3" xfId="25474" xr:uid="{00000000-0005-0000-0000-00009B630000}"/>
    <cellStyle name="Note 12 18 18 4" xfId="25475" xr:uid="{00000000-0005-0000-0000-00009C630000}"/>
    <cellStyle name="Note 12 18 19" xfId="25476" xr:uid="{00000000-0005-0000-0000-00009D630000}"/>
    <cellStyle name="Note 12 18 19 2" xfId="25477" xr:uid="{00000000-0005-0000-0000-00009E630000}"/>
    <cellStyle name="Note 12 18 19 3" xfId="25478" xr:uid="{00000000-0005-0000-0000-00009F630000}"/>
    <cellStyle name="Note 12 18 19 4" xfId="25479" xr:uid="{00000000-0005-0000-0000-0000A0630000}"/>
    <cellStyle name="Note 12 18 2" xfId="25480" xr:uid="{00000000-0005-0000-0000-0000A1630000}"/>
    <cellStyle name="Note 12 18 2 2" xfId="25481" xr:uid="{00000000-0005-0000-0000-0000A2630000}"/>
    <cellStyle name="Note 12 18 2 3" xfId="25482" xr:uid="{00000000-0005-0000-0000-0000A3630000}"/>
    <cellStyle name="Note 12 18 2 4" xfId="25483" xr:uid="{00000000-0005-0000-0000-0000A4630000}"/>
    <cellStyle name="Note 12 18 20" xfId="25484" xr:uid="{00000000-0005-0000-0000-0000A5630000}"/>
    <cellStyle name="Note 12 18 20 2" xfId="25485" xr:uid="{00000000-0005-0000-0000-0000A6630000}"/>
    <cellStyle name="Note 12 18 20 3" xfId="25486" xr:uid="{00000000-0005-0000-0000-0000A7630000}"/>
    <cellStyle name="Note 12 18 20 4" xfId="25487" xr:uid="{00000000-0005-0000-0000-0000A8630000}"/>
    <cellStyle name="Note 12 18 21" xfId="25488" xr:uid="{00000000-0005-0000-0000-0000A9630000}"/>
    <cellStyle name="Note 12 18 22" xfId="25489" xr:uid="{00000000-0005-0000-0000-0000AA630000}"/>
    <cellStyle name="Note 12 18 3" xfId="25490" xr:uid="{00000000-0005-0000-0000-0000AB630000}"/>
    <cellStyle name="Note 12 18 3 2" xfId="25491" xr:uid="{00000000-0005-0000-0000-0000AC630000}"/>
    <cellStyle name="Note 12 18 3 3" xfId="25492" xr:uid="{00000000-0005-0000-0000-0000AD630000}"/>
    <cellStyle name="Note 12 18 3 4" xfId="25493" xr:uid="{00000000-0005-0000-0000-0000AE630000}"/>
    <cellStyle name="Note 12 18 4" xfId="25494" xr:uid="{00000000-0005-0000-0000-0000AF630000}"/>
    <cellStyle name="Note 12 18 4 2" xfId="25495" xr:uid="{00000000-0005-0000-0000-0000B0630000}"/>
    <cellStyle name="Note 12 18 4 3" xfId="25496" xr:uid="{00000000-0005-0000-0000-0000B1630000}"/>
    <cellStyle name="Note 12 18 4 4" xfId="25497" xr:uid="{00000000-0005-0000-0000-0000B2630000}"/>
    <cellStyle name="Note 12 18 5" xfId="25498" xr:uid="{00000000-0005-0000-0000-0000B3630000}"/>
    <cellStyle name="Note 12 18 5 2" xfId="25499" xr:uid="{00000000-0005-0000-0000-0000B4630000}"/>
    <cellStyle name="Note 12 18 5 3" xfId="25500" xr:uid="{00000000-0005-0000-0000-0000B5630000}"/>
    <cellStyle name="Note 12 18 5 4" xfId="25501" xr:uid="{00000000-0005-0000-0000-0000B6630000}"/>
    <cellStyle name="Note 12 18 6" xfId="25502" xr:uid="{00000000-0005-0000-0000-0000B7630000}"/>
    <cellStyle name="Note 12 18 6 2" xfId="25503" xr:uid="{00000000-0005-0000-0000-0000B8630000}"/>
    <cellStyle name="Note 12 18 6 3" xfId="25504" xr:uid="{00000000-0005-0000-0000-0000B9630000}"/>
    <cellStyle name="Note 12 18 6 4" xfId="25505" xr:uid="{00000000-0005-0000-0000-0000BA630000}"/>
    <cellStyle name="Note 12 18 7" xfId="25506" xr:uid="{00000000-0005-0000-0000-0000BB630000}"/>
    <cellStyle name="Note 12 18 7 2" xfId="25507" xr:uid="{00000000-0005-0000-0000-0000BC630000}"/>
    <cellStyle name="Note 12 18 7 3" xfId="25508" xr:uid="{00000000-0005-0000-0000-0000BD630000}"/>
    <cellStyle name="Note 12 18 7 4" xfId="25509" xr:uid="{00000000-0005-0000-0000-0000BE630000}"/>
    <cellStyle name="Note 12 18 8" xfId="25510" xr:uid="{00000000-0005-0000-0000-0000BF630000}"/>
    <cellStyle name="Note 12 18 8 2" xfId="25511" xr:uid="{00000000-0005-0000-0000-0000C0630000}"/>
    <cellStyle name="Note 12 18 8 3" xfId="25512" xr:uid="{00000000-0005-0000-0000-0000C1630000}"/>
    <cellStyle name="Note 12 18 8 4" xfId="25513" xr:uid="{00000000-0005-0000-0000-0000C2630000}"/>
    <cellStyle name="Note 12 18 9" xfId="25514" xr:uid="{00000000-0005-0000-0000-0000C3630000}"/>
    <cellStyle name="Note 12 18 9 2" xfId="25515" xr:uid="{00000000-0005-0000-0000-0000C4630000}"/>
    <cellStyle name="Note 12 18 9 3" xfId="25516" xr:uid="{00000000-0005-0000-0000-0000C5630000}"/>
    <cellStyle name="Note 12 18 9 4" xfId="25517" xr:uid="{00000000-0005-0000-0000-0000C6630000}"/>
    <cellStyle name="Note 12 19" xfId="25518" xr:uid="{00000000-0005-0000-0000-0000C7630000}"/>
    <cellStyle name="Note 12 19 10" xfId="25519" xr:uid="{00000000-0005-0000-0000-0000C8630000}"/>
    <cellStyle name="Note 12 19 10 2" xfId="25520" xr:uid="{00000000-0005-0000-0000-0000C9630000}"/>
    <cellStyle name="Note 12 19 10 3" xfId="25521" xr:uid="{00000000-0005-0000-0000-0000CA630000}"/>
    <cellStyle name="Note 12 19 10 4" xfId="25522" xr:uid="{00000000-0005-0000-0000-0000CB630000}"/>
    <cellStyle name="Note 12 19 11" xfId="25523" xr:uid="{00000000-0005-0000-0000-0000CC630000}"/>
    <cellStyle name="Note 12 19 11 2" xfId="25524" xr:uid="{00000000-0005-0000-0000-0000CD630000}"/>
    <cellStyle name="Note 12 19 11 3" xfId="25525" xr:uid="{00000000-0005-0000-0000-0000CE630000}"/>
    <cellStyle name="Note 12 19 11 4" xfId="25526" xr:uid="{00000000-0005-0000-0000-0000CF630000}"/>
    <cellStyle name="Note 12 19 12" xfId="25527" xr:uid="{00000000-0005-0000-0000-0000D0630000}"/>
    <cellStyle name="Note 12 19 12 2" xfId="25528" xr:uid="{00000000-0005-0000-0000-0000D1630000}"/>
    <cellStyle name="Note 12 19 12 3" xfId="25529" xr:uid="{00000000-0005-0000-0000-0000D2630000}"/>
    <cellStyle name="Note 12 19 12 4" xfId="25530" xr:uid="{00000000-0005-0000-0000-0000D3630000}"/>
    <cellStyle name="Note 12 19 13" xfId="25531" xr:uid="{00000000-0005-0000-0000-0000D4630000}"/>
    <cellStyle name="Note 12 19 13 2" xfId="25532" xr:uid="{00000000-0005-0000-0000-0000D5630000}"/>
    <cellStyle name="Note 12 19 13 3" xfId="25533" xr:uid="{00000000-0005-0000-0000-0000D6630000}"/>
    <cellStyle name="Note 12 19 13 4" xfId="25534" xr:uid="{00000000-0005-0000-0000-0000D7630000}"/>
    <cellStyle name="Note 12 19 14" xfId="25535" xr:uid="{00000000-0005-0000-0000-0000D8630000}"/>
    <cellStyle name="Note 12 19 14 2" xfId="25536" xr:uid="{00000000-0005-0000-0000-0000D9630000}"/>
    <cellStyle name="Note 12 19 14 3" xfId="25537" xr:uid="{00000000-0005-0000-0000-0000DA630000}"/>
    <cellStyle name="Note 12 19 14 4" xfId="25538" xr:uid="{00000000-0005-0000-0000-0000DB630000}"/>
    <cellStyle name="Note 12 19 15" xfId="25539" xr:uid="{00000000-0005-0000-0000-0000DC630000}"/>
    <cellStyle name="Note 12 19 15 2" xfId="25540" xr:uid="{00000000-0005-0000-0000-0000DD630000}"/>
    <cellStyle name="Note 12 19 15 3" xfId="25541" xr:uid="{00000000-0005-0000-0000-0000DE630000}"/>
    <cellStyle name="Note 12 19 15 4" xfId="25542" xr:uid="{00000000-0005-0000-0000-0000DF630000}"/>
    <cellStyle name="Note 12 19 16" xfId="25543" xr:uid="{00000000-0005-0000-0000-0000E0630000}"/>
    <cellStyle name="Note 12 19 16 2" xfId="25544" xr:uid="{00000000-0005-0000-0000-0000E1630000}"/>
    <cellStyle name="Note 12 19 16 3" xfId="25545" xr:uid="{00000000-0005-0000-0000-0000E2630000}"/>
    <cellStyle name="Note 12 19 16 4" xfId="25546" xr:uid="{00000000-0005-0000-0000-0000E3630000}"/>
    <cellStyle name="Note 12 19 17" xfId="25547" xr:uid="{00000000-0005-0000-0000-0000E4630000}"/>
    <cellStyle name="Note 12 19 17 2" xfId="25548" xr:uid="{00000000-0005-0000-0000-0000E5630000}"/>
    <cellStyle name="Note 12 19 17 3" xfId="25549" xr:uid="{00000000-0005-0000-0000-0000E6630000}"/>
    <cellStyle name="Note 12 19 17 4" xfId="25550" xr:uid="{00000000-0005-0000-0000-0000E7630000}"/>
    <cellStyle name="Note 12 19 18" xfId="25551" xr:uid="{00000000-0005-0000-0000-0000E8630000}"/>
    <cellStyle name="Note 12 19 18 2" xfId="25552" xr:uid="{00000000-0005-0000-0000-0000E9630000}"/>
    <cellStyle name="Note 12 19 18 3" xfId="25553" xr:uid="{00000000-0005-0000-0000-0000EA630000}"/>
    <cellStyle name="Note 12 19 18 4" xfId="25554" xr:uid="{00000000-0005-0000-0000-0000EB630000}"/>
    <cellStyle name="Note 12 19 19" xfId="25555" xr:uid="{00000000-0005-0000-0000-0000EC630000}"/>
    <cellStyle name="Note 12 19 19 2" xfId="25556" xr:uid="{00000000-0005-0000-0000-0000ED630000}"/>
    <cellStyle name="Note 12 19 19 3" xfId="25557" xr:uid="{00000000-0005-0000-0000-0000EE630000}"/>
    <cellStyle name="Note 12 19 19 4" xfId="25558" xr:uid="{00000000-0005-0000-0000-0000EF630000}"/>
    <cellStyle name="Note 12 19 2" xfId="25559" xr:uid="{00000000-0005-0000-0000-0000F0630000}"/>
    <cellStyle name="Note 12 19 2 2" xfId="25560" xr:uid="{00000000-0005-0000-0000-0000F1630000}"/>
    <cellStyle name="Note 12 19 2 3" xfId="25561" xr:uid="{00000000-0005-0000-0000-0000F2630000}"/>
    <cellStyle name="Note 12 19 2 4" xfId="25562" xr:uid="{00000000-0005-0000-0000-0000F3630000}"/>
    <cellStyle name="Note 12 19 20" xfId="25563" xr:uid="{00000000-0005-0000-0000-0000F4630000}"/>
    <cellStyle name="Note 12 19 20 2" xfId="25564" xr:uid="{00000000-0005-0000-0000-0000F5630000}"/>
    <cellStyle name="Note 12 19 20 3" xfId="25565" xr:uid="{00000000-0005-0000-0000-0000F6630000}"/>
    <cellStyle name="Note 12 19 20 4" xfId="25566" xr:uid="{00000000-0005-0000-0000-0000F7630000}"/>
    <cellStyle name="Note 12 19 21" xfId="25567" xr:uid="{00000000-0005-0000-0000-0000F8630000}"/>
    <cellStyle name="Note 12 19 22" xfId="25568" xr:uid="{00000000-0005-0000-0000-0000F9630000}"/>
    <cellStyle name="Note 12 19 3" xfId="25569" xr:uid="{00000000-0005-0000-0000-0000FA630000}"/>
    <cellStyle name="Note 12 19 3 2" xfId="25570" xr:uid="{00000000-0005-0000-0000-0000FB630000}"/>
    <cellStyle name="Note 12 19 3 3" xfId="25571" xr:uid="{00000000-0005-0000-0000-0000FC630000}"/>
    <cellStyle name="Note 12 19 3 4" xfId="25572" xr:uid="{00000000-0005-0000-0000-0000FD630000}"/>
    <cellStyle name="Note 12 19 4" xfId="25573" xr:uid="{00000000-0005-0000-0000-0000FE630000}"/>
    <cellStyle name="Note 12 19 4 2" xfId="25574" xr:uid="{00000000-0005-0000-0000-0000FF630000}"/>
    <cellStyle name="Note 12 19 4 3" xfId="25575" xr:uid="{00000000-0005-0000-0000-000000640000}"/>
    <cellStyle name="Note 12 19 4 4" xfId="25576" xr:uid="{00000000-0005-0000-0000-000001640000}"/>
    <cellStyle name="Note 12 19 5" xfId="25577" xr:uid="{00000000-0005-0000-0000-000002640000}"/>
    <cellStyle name="Note 12 19 5 2" xfId="25578" xr:uid="{00000000-0005-0000-0000-000003640000}"/>
    <cellStyle name="Note 12 19 5 3" xfId="25579" xr:uid="{00000000-0005-0000-0000-000004640000}"/>
    <cellStyle name="Note 12 19 5 4" xfId="25580" xr:uid="{00000000-0005-0000-0000-000005640000}"/>
    <cellStyle name="Note 12 19 6" xfId="25581" xr:uid="{00000000-0005-0000-0000-000006640000}"/>
    <cellStyle name="Note 12 19 6 2" xfId="25582" xr:uid="{00000000-0005-0000-0000-000007640000}"/>
    <cellStyle name="Note 12 19 6 3" xfId="25583" xr:uid="{00000000-0005-0000-0000-000008640000}"/>
    <cellStyle name="Note 12 19 6 4" xfId="25584" xr:uid="{00000000-0005-0000-0000-000009640000}"/>
    <cellStyle name="Note 12 19 7" xfId="25585" xr:uid="{00000000-0005-0000-0000-00000A640000}"/>
    <cellStyle name="Note 12 19 7 2" xfId="25586" xr:uid="{00000000-0005-0000-0000-00000B640000}"/>
    <cellStyle name="Note 12 19 7 3" xfId="25587" xr:uid="{00000000-0005-0000-0000-00000C640000}"/>
    <cellStyle name="Note 12 19 7 4" xfId="25588" xr:uid="{00000000-0005-0000-0000-00000D640000}"/>
    <cellStyle name="Note 12 19 8" xfId="25589" xr:uid="{00000000-0005-0000-0000-00000E640000}"/>
    <cellStyle name="Note 12 19 8 2" xfId="25590" xr:uid="{00000000-0005-0000-0000-00000F640000}"/>
    <cellStyle name="Note 12 19 8 3" xfId="25591" xr:uid="{00000000-0005-0000-0000-000010640000}"/>
    <cellStyle name="Note 12 19 8 4" xfId="25592" xr:uid="{00000000-0005-0000-0000-000011640000}"/>
    <cellStyle name="Note 12 19 9" xfId="25593" xr:uid="{00000000-0005-0000-0000-000012640000}"/>
    <cellStyle name="Note 12 19 9 2" xfId="25594" xr:uid="{00000000-0005-0000-0000-000013640000}"/>
    <cellStyle name="Note 12 19 9 3" xfId="25595" xr:uid="{00000000-0005-0000-0000-000014640000}"/>
    <cellStyle name="Note 12 19 9 4" xfId="25596" xr:uid="{00000000-0005-0000-0000-000015640000}"/>
    <cellStyle name="Note 12 2" xfId="25597" xr:uid="{00000000-0005-0000-0000-000016640000}"/>
    <cellStyle name="Note 12 2 10" xfId="25598" xr:uid="{00000000-0005-0000-0000-000017640000}"/>
    <cellStyle name="Note 12 2 10 10" xfId="25599" xr:uid="{00000000-0005-0000-0000-000018640000}"/>
    <cellStyle name="Note 12 2 10 10 2" xfId="25600" xr:uid="{00000000-0005-0000-0000-000019640000}"/>
    <cellStyle name="Note 12 2 10 10 3" xfId="25601" xr:uid="{00000000-0005-0000-0000-00001A640000}"/>
    <cellStyle name="Note 12 2 10 10 4" xfId="25602" xr:uid="{00000000-0005-0000-0000-00001B640000}"/>
    <cellStyle name="Note 12 2 10 11" xfId="25603" xr:uid="{00000000-0005-0000-0000-00001C640000}"/>
    <cellStyle name="Note 12 2 10 11 2" xfId="25604" xr:uid="{00000000-0005-0000-0000-00001D640000}"/>
    <cellStyle name="Note 12 2 10 11 3" xfId="25605" xr:uid="{00000000-0005-0000-0000-00001E640000}"/>
    <cellStyle name="Note 12 2 10 11 4" xfId="25606" xr:uid="{00000000-0005-0000-0000-00001F640000}"/>
    <cellStyle name="Note 12 2 10 12" xfId="25607" xr:uid="{00000000-0005-0000-0000-000020640000}"/>
    <cellStyle name="Note 12 2 10 12 2" xfId="25608" xr:uid="{00000000-0005-0000-0000-000021640000}"/>
    <cellStyle name="Note 12 2 10 12 3" xfId="25609" xr:uid="{00000000-0005-0000-0000-000022640000}"/>
    <cellStyle name="Note 12 2 10 12 4" xfId="25610" xr:uid="{00000000-0005-0000-0000-000023640000}"/>
    <cellStyle name="Note 12 2 10 13" xfId="25611" xr:uid="{00000000-0005-0000-0000-000024640000}"/>
    <cellStyle name="Note 12 2 10 13 2" xfId="25612" xr:uid="{00000000-0005-0000-0000-000025640000}"/>
    <cellStyle name="Note 12 2 10 13 3" xfId="25613" xr:uid="{00000000-0005-0000-0000-000026640000}"/>
    <cellStyle name="Note 12 2 10 13 4" xfId="25614" xr:uid="{00000000-0005-0000-0000-000027640000}"/>
    <cellStyle name="Note 12 2 10 14" xfId="25615" xr:uid="{00000000-0005-0000-0000-000028640000}"/>
    <cellStyle name="Note 12 2 10 14 2" xfId="25616" xr:uid="{00000000-0005-0000-0000-000029640000}"/>
    <cellStyle name="Note 12 2 10 14 3" xfId="25617" xr:uid="{00000000-0005-0000-0000-00002A640000}"/>
    <cellStyle name="Note 12 2 10 14 4" xfId="25618" xr:uid="{00000000-0005-0000-0000-00002B640000}"/>
    <cellStyle name="Note 12 2 10 15" xfId="25619" xr:uid="{00000000-0005-0000-0000-00002C640000}"/>
    <cellStyle name="Note 12 2 10 15 2" xfId="25620" xr:uid="{00000000-0005-0000-0000-00002D640000}"/>
    <cellStyle name="Note 12 2 10 15 3" xfId="25621" xr:uid="{00000000-0005-0000-0000-00002E640000}"/>
    <cellStyle name="Note 12 2 10 15 4" xfId="25622" xr:uid="{00000000-0005-0000-0000-00002F640000}"/>
    <cellStyle name="Note 12 2 10 16" xfId="25623" xr:uid="{00000000-0005-0000-0000-000030640000}"/>
    <cellStyle name="Note 12 2 10 16 2" xfId="25624" xr:uid="{00000000-0005-0000-0000-000031640000}"/>
    <cellStyle name="Note 12 2 10 16 3" xfId="25625" xr:uid="{00000000-0005-0000-0000-000032640000}"/>
    <cellStyle name="Note 12 2 10 16 4" xfId="25626" xr:uid="{00000000-0005-0000-0000-000033640000}"/>
    <cellStyle name="Note 12 2 10 17" xfId="25627" xr:uid="{00000000-0005-0000-0000-000034640000}"/>
    <cellStyle name="Note 12 2 10 17 2" xfId="25628" xr:uid="{00000000-0005-0000-0000-000035640000}"/>
    <cellStyle name="Note 12 2 10 17 3" xfId="25629" xr:uid="{00000000-0005-0000-0000-000036640000}"/>
    <cellStyle name="Note 12 2 10 17 4" xfId="25630" xr:uid="{00000000-0005-0000-0000-000037640000}"/>
    <cellStyle name="Note 12 2 10 18" xfId="25631" xr:uid="{00000000-0005-0000-0000-000038640000}"/>
    <cellStyle name="Note 12 2 10 18 2" xfId="25632" xr:uid="{00000000-0005-0000-0000-000039640000}"/>
    <cellStyle name="Note 12 2 10 18 3" xfId="25633" xr:uid="{00000000-0005-0000-0000-00003A640000}"/>
    <cellStyle name="Note 12 2 10 18 4" xfId="25634" xr:uid="{00000000-0005-0000-0000-00003B640000}"/>
    <cellStyle name="Note 12 2 10 19" xfId="25635" xr:uid="{00000000-0005-0000-0000-00003C640000}"/>
    <cellStyle name="Note 12 2 10 19 2" xfId="25636" xr:uid="{00000000-0005-0000-0000-00003D640000}"/>
    <cellStyle name="Note 12 2 10 19 3" xfId="25637" xr:uid="{00000000-0005-0000-0000-00003E640000}"/>
    <cellStyle name="Note 12 2 10 19 4" xfId="25638" xr:uid="{00000000-0005-0000-0000-00003F640000}"/>
    <cellStyle name="Note 12 2 10 2" xfId="25639" xr:uid="{00000000-0005-0000-0000-000040640000}"/>
    <cellStyle name="Note 12 2 10 2 2" xfId="25640" xr:uid="{00000000-0005-0000-0000-000041640000}"/>
    <cellStyle name="Note 12 2 10 2 3" xfId="25641" xr:uid="{00000000-0005-0000-0000-000042640000}"/>
    <cellStyle name="Note 12 2 10 2 4" xfId="25642" xr:uid="{00000000-0005-0000-0000-000043640000}"/>
    <cellStyle name="Note 12 2 10 20" xfId="25643" xr:uid="{00000000-0005-0000-0000-000044640000}"/>
    <cellStyle name="Note 12 2 10 20 2" xfId="25644" xr:uid="{00000000-0005-0000-0000-000045640000}"/>
    <cellStyle name="Note 12 2 10 20 3" xfId="25645" xr:uid="{00000000-0005-0000-0000-000046640000}"/>
    <cellStyle name="Note 12 2 10 20 4" xfId="25646" xr:uid="{00000000-0005-0000-0000-000047640000}"/>
    <cellStyle name="Note 12 2 10 21" xfId="25647" xr:uid="{00000000-0005-0000-0000-000048640000}"/>
    <cellStyle name="Note 12 2 10 22" xfId="25648" xr:uid="{00000000-0005-0000-0000-000049640000}"/>
    <cellStyle name="Note 12 2 10 3" xfId="25649" xr:uid="{00000000-0005-0000-0000-00004A640000}"/>
    <cellStyle name="Note 12 2 10 3 2" xfId="25650" xr:uid="{00000000-0005-0000-0000-00004B640000}"/>
    <cellStyle name="Note 12 2 10 3 3" xfId="25651" xr:uid="{00000000-0005-0000-0000-00004C640000}"/>
    <cellStyle name="Note 12 2 10 3 4" xfId="25652" xr:uid="{00000000-0005-0000-0000-00004D640000}"/>
    <cellStyle name="Note 12 2 10 4" xfId="25653" xr:uid="{00000000-0005-0000-0000-00004E640000}"/>
    <cellStyle name="Note 12 2 10 4 2" xfId="25654" xr:uid="{00000000-0005-0000-0000-00004F640000}"/>
    <cellStyle name="Note 12 2 10 4 3" xfId="25655" xr:uid="{00000000-0005-0000-0000-000050640000}"/>
    <cellStyle name="Note 12 2 10 4 4" xfId="25656" xr:uid="{00000000-0005-0000-0000-000051640000}"/>
    <cellStyle name="Note 12 2 10 5" xfId="25657" xr:uid="{00000000-0005-0000-0000-000052640000}"/>
    <cellStyle name="Note 12 2 10 5 2" xfId="25658" xr:uid="{00000000-0005-0000-0000-000053640000}"/>
    <cellStyle name="Note 12 2 10 5 3" xfId="25659" xr:uid="{00000000-0005-0000-0000-000054640000}"/>
    <cellStyle name="Note 12 2 10 5 4" xfId="25660" xr:uid="{00000000-0005-0000-0000-000055640000}"/>
    <cellStyle name="Note 12 2 10 6" xfId="25661" xr:uid="{00000000-0005-0000-0000-000056640000}"/>
    <cellStyle name="Note 12 2 10 6 2" xfId="25662" xr:uid="{00000000-0005-0000-0000-000057640000}"/>
    <cellStyle name="Note 12 2 10 6 3" xfId="25663" xr:uid="{00000000-0005-0000-0000-000058640000}"/>
    <cellStyle name="Note 12 2 10 6 4" xfId="25664" xr:uid="{00000000-0005-0000-0000-000059640000}"/>
    <cellStyle name="Note 12 2 10 7" xfId="25665" xr:uid="{00000000-0005-0000-0000-00005A640000}"/>
    <cellStyle name="Note 12 2 10 7 2" xfId="25666" xr:uid="{00000000-0005-0000-0000-00005B640000}"/>
    <cellStyle name="Note 12 2 10 7 3" xfId="25667" xr:uid="{00000000-0005-0000-0000-00005C640000}"/>
    <cellStyle name="Note 12 2 10 7 4" xfId="25668" xr:uid="{00000000-0005-0000-0000-00005D640000}"/>
    <cellStyle name="Note 12 2 10 8" xfId="25669" xr:uid="{00000000-0005-0000-0000-00005E640000}"/>
    <cellStyle name="Note 12 2 10 8 2" xfId="25670" xr:uid="{00000000-0005-0000-0000-00005F640000}"/>
    <cellStyle name="Note 12 2 10 8 3" xfId="25671" xr:uid="{00000000-0005-0000-0000-000060640000}"/>
    <cellStyle name="Note 12 2 10 8 4" xfId="25672" xr:uid="{00000000-0005-0000-0000-000061640000}"/>
    <cellStyle name="Note 12 2 10 9" xfId="25673" xr:uid="{00000000-0005-0000-0000-000062640000}"/>
    <cellStyle name="Note 12 2 10 9 2" xfId="25674" xr:uid="{00000000-0005-0000-0000-000063640000}"/>
    <cellStyle name="Note 12 2 10 9 3" xfId="25675" xr:uid="{00000000-0005-0000-0000-000064640000}"/>
    <cellStyle name="Note 12 2 10 9 4" xfId="25676" xr:uid="{00000000-0005-0000-0000-000065640000}"/>
    <cellStyle name="Note 12 2 11" xfId="25677" xr:uid="{00000000-0005-0000-0000-000066640000}"/>
    <cellStyle name="Note 12 2 11 10" xfId="25678" xr:uid="{00000000-0005-0000-0000-000067640000}"/>
    <cellStyle name="Note 12 2 11 10 2" xfId="25679" xr:uid="{00000000-0005-0000-0000-000068640000}"/>
    <cellStyle name="Note 12 2 11 10 3" xfId="25680" xr:uid="{00000000-0005-0000-0000-000069640000}"/>
    <cellStyle name="Note 12 2 11 10 4" xfId="25681" xr:uid="{00000000-0005-0000-0000-00006A640000}"/>
    <cellStyle name="Note 12 2 11 11" xfId="25682" xr:uid="{00000000-0005-0000-0000-00006B640000}"/>
    <cellStyle name="Note 12 2 11 11 2" xfId="25683" xr:uid="{00000000-0005-0000-0000-00006C640000}"/>
    <cellStyle name="Note 12 2 11 11 3" xfId="25684" xr:uid="{00000000-0005-0000-0000-00006D640000}"/>
    <cellStyle name="Note 12 2 11 11 4" xfId="25685" xr:uid="{00000000-0005-0000-0000-00006E640000}"/>
    <cellStyle name="Note 12 2 11 12" xfId="25686" xr:uid="{00000000-0005-0000-0000-00006F640000}"/>
    <cellStyle name="Note 12 2 11 12 2" xfId="25687" xr:uid="{00000000-0005-0000-0000-000070640000}"/>
    <cellStyle name="Note 12 2 11 12 3" xfId="25688" xr:uid="{00000000-0005-0000-0000-000071640000}"/>
    <cellStyle name="Note 12 2 11 12 4" xfId="25689" xr:uid="{00000000-0005-0000-0000-000072640000}"/>
    <cellStyle name="Note 12 2 11 13" xfId="25690" xr:uid="{00000000-0005-0000-0000-000073640000}"/>
    <cellStyle name="Note 12 2 11 13 2" xfId="25691" xr:uid="{00000000-0005-0000-0000-000074640000}"/>
    <cellStyle name="Note 12 2 11 13 3" xfId="25692" xr:uid="{00000000-0005-0000-0000-000075640000}"/>
    <cellStyle name="Note 12 2 11 13 4" xfId="25693" xr:uid="{00000000-0005-0000-0000-000076640000}"/>
    <cellStyle name="Note 12 2 11 14" xfId="25694" xr:uid="{00000000-0005-0000-0000-000077640000}"/>
    <cellStyle name="Note 12 2 11 14 2" xfId="25695" xr:uid="{00000000-0005-0000-0000-000078640000}"/>
    <cellStyle name="Note 12 2 11 14 3" xfId="25696" xr:uid="{00000000-0005-0000-0000-000079640000}"/>
    <cellStyle name="Note 12 2 11 14 4" xfId="25697" xr:uid="{00000000-0005-0000-0000-00007A640000}"/>
    <cellStyle name="Note 12 2 11 15" xfId="25698" xr:uid="{00000000-0005-0000-0000-00007B640000}"/>
    <cellStyle name="Note 12 2 11 15 2" xfId="25699" xr:uid="{00000000-0005-0000-0000-00007C640000}"/>
    <cellStyle name="Note 12 2 11 15 3" xfId="25700" xr:uid="{00000000-0005-0000-0000-00007D640000}"/>
    <cellStyle name="Note 12 2 11 15 4" xfId="25701" xr:uid="{00000000-0005-0000-0000-00007E640000}"/>
    <cellStyle name="Note 12 2 11 16" xfId="25702" xr:uid="{00000000-0005-0000-0000-00007F640000}"/>
    <cellStyle name="Note 12 2 11 16 2" xfId="25703" xr:uid="{00000000-0005-0000-0000-000080640000}"/>
    <cellStyle name="Note 12 2 11 16 3" xfId="25704" xr:uid="{00000000-0005-0000-0000-000081640000}"/>
    <cellStyle name="Note 12 2 11 16 4" xfId="25705" xr:uid="{00000000-0005-0000-0000-000082640000}"/>
    <cellStyle name="Note 12 2 11 17" xfId="25706" xr:uid="{00000000-0005-0000-0000-000083640000}"/>
    <cellStyle name="Note 12 2 11 17 2" xfId="25707" xr:uid="{00000000-0005-0000-0000-000084640000}"/>
    <cellStyle name="Note 12 2 11 17 3" xfId="25708" xr:uid="{00000000-0005-0000-0000-000085640000}"/>
    <cellStyle name="Note 12 2 11 17 4" xfId="25709" xr:uid="{00000000-0005-0000-0000-000086640000}"/>
    <cellStyle name="Note 12 2 11 18" xfId="25710" xr:uid="{00000000-0005-0000-0000-000087640000}"/>
    <cellStyle name="Note 12 2 11 18 2" xfId="25711" xr:uid="{00000000-0005-0000-0000-000088640000}"/>
    <cellStyle name="Note 12 2 11 18 3" xfId="25712" xr:uid="{00000000-0005-0000-0000-000089640000}"/>
    <cellStyle name="Note 12 2 11 18 4" xfId="25713" xr:uid="{00000000-0005-0000-0000-00008A640000}"/>
    <cellStyle name="Note 12 2 11 19" xfId="25714" xr:uid="{00000000-0005-0000-0000-00008B640000}"/>
    <cellStyle name="Note 12 2 11 19 2" xfId="25715" xr:uid="{00000000-0005-0000-0000-00008C640000}"/>
    <cellStyle name="Note 12 2 11 19 3" xfId="25716" xr:uid="{00000000-0005-0000-0000-00008D640000}"/>
    <cellStyle name="Note 12 2 11 19 4" xfId="25717" xr:uid="{00000000-0005-0000-0000-00008E640000}"/>
    <cellStyle name="Note 12 2 11 2" xfId="25718" xr:uid="{00000000-0005-0000-0000-00008F640000}"/>
    <cellStyle name="Note 12 2 11 2 2" xfId="25719" xr:uid="{00000000-0005-0000-0000-000090640000}"/>
    <cellStyle name="Note 12 2 11 2 3" xfId="25720" xr:uid="{00000000-0005-0000-0000-000091640000}"/>
    <cellStyle name="Note 12 2 11 2 4" xfId="25721" xr:uid="{00000000-0005-0000-0000-000092640000}"/>
    <cellStyle name="Note 12 2 11 20" xfId="25722" xr:uid="{00000000-0005-0000-0000-000093640000}"/>
    <cellStyle name="Note 12 2 11 20 2" xfId="25723" xr:uid="{00000000-0005-0000-0000-000094640000}"/>
    <cellStyle name="Note 12 2 11 20 3" xfId="25724" xr:uid="{00000000-0005-0000-0000-000095640000}"/>
    <cellStyle name="Note 12 2 11 20 4" xfId="25725" xr:uid="{00000000-0005-0000-0000-000096640000}"/>
    <cellStyle name="Note 12 2 11 21" xfId="25726" xr:uid="{00000000-0005-0000-0000-000097640000}"/>
    <cellStyle name="Note 12 2 11 22" xfId="25727" xr:uid="{00000000-0005-0000-0000-000098640000}"/>
    <cellStyle name="Note 12 2 11 3" xfId="25728" xr:uid="{00000000-0005-0000-0000-000099640000}"/>
    <cellStyle name="Note 12 2 11 3 2" xfId="25729" xr:uid="{00000000-0005-0000-0000-00009A640000}"/>
    <cellStyle name="Note 12 2 11 3 3" xfId="25730" xr:uid="{00000000-0005-0000-0000-00009B640000}"/>
    <cellStyle name="Note 12 2 11 3 4" xfId="25731" xr:uid="{00000000-0005-0000-0000-00009C640000}"/>
    <cellStyle name="Note 12 2 11 4" xfId="25732" xr:uid="{00000000-0005-0000-0000-00009D640000}"/>
    <cellStyle name="Note 12 2 11 4 2" xfId="25733" xr:uid="{00000000-0005-0000-0000-00009E640000}"/>
    <cellStyle name="Note 12 2 11 4 3" xfId="25734" xr:uid="{00000000-0005-0000-0000-00009F640000}"/>
    <cellStyle name="Note 12 2 11 4 4" xfId="25735" xr:uid="{00000000-0005-0000-0000-0000A0640000}"/>
    <cellStyle name="Note 12 2 11 5" xfId="25736" xr:uid="{00000000-0005-0000-0000-0000A1640000}"/>
    <cellStyle name="Note 12 2 11 5 2" xfId="25737" xr:uid="{00000000-0005-0000-0000-0000A2640000}"/>
    <cellStyle name="Note 12 2 11 5 3" xfId="25738" xr:uid="{00000000-0005-0000-0000-0000A3640000}"/>
    <cellStyle name="Note 12 2 11 5 4" xfId="25739" xr:uid="{00000000-0005-0000-0000-0000A4640000}"/>
    <cellStyle name="Note 12 2 11 6" xfId="25740" xr:uid="{00000000-0005-0000-0000-0000A5640000}"/>
    <cellStyle name="Note 12 2 11 6 2" xfId="25741" xr:uid="{00000000-0005-0000-0000-0000A6640000}"/>
    <cellStyle name="Note 12 2 11 6 3" xfId="25742" xr:uid="{00000000-0005-0000-0000-0000A7640000}"/>
    <cellStyle name="Note 12 2 11 6 4" xfId="25743" xr:uid="{00000000-0005-0000-0000-0000A8640000}"/>
    <cellStyle name="Note 12 2 11 7" xfId="25744" xr:uid="{00000000-0005-0000-0000-0000A9640000}"/>
    <cellStyle name="Note 12 2 11 7 2" xfId="25745" xr:uid="{00000000-0005-0000-0000-0000AA640000}"/>
    <cellStyle name="Note 12 2 11 7 3" xfId="25746" xr:uid="{00000000-0005-0000-0000-0000AB640000}"/>
    <cellStyle name="Note 12 2 11 7 4" xfId="25747" xr:uid="{00000000-0005-0000-0000-0000AC640000}"/>
    <cellStyle name="Note 12 2 11 8" xfId="25748" xr:uid="{00000000-0005-0000-0000-0000AD640000}"/>
    <cellStyle name="Note 12 2 11 8 2" xfId="25749" xr:uid="{00000000-0005-0000-0000-0000AE640000}"/>
    <cellStyle name="Note 12 2 11 8 3" xfId="25750" xr:uid="{00000000-0005-0000-0000-0000AF640000}"/>
    <cellStyle name="Note 12 2 11 8 4" xfId="25751" xr:uid="{00000000-0005-0000-0000-0000B0640000}"/>
    <cellStyle name="Note 12 2 11 9" xfId="25752" xr:uid="{00000000-0005-0000-0000-0000B1640000}"/>
    <cellStyle name="Note 12 2 11 9 2" xfId="25753" xr:uid="{00000000-0005-0000-0000-0000B2640000}"/>
    <cellStyle name="Note 12 2 11 9 3" xfId="25754" xr:uid="{00000000-0005-0000-0000-0000B3640000}"/>
    <cellStyle name="Note 12 2 11 9 4" xfId="25755" xr:uid="{00000000-0005-0000-0000-0000B4640000}"/>
    <cellStyle name="Note 12 2 12" xfId="25756" xr:uid="{00000000-0005-0000-0000-0000B5640000}"/>
    <cellStyle name="Note 12 2 12 10" xfId="25757" xr:uid="{00000000-0005-0000-0000-0000B6640000}"/>
    <cellStyle name="Note 12 2 12 10 2" xfId="25758" xr:uid="{00000000-0005-0000-0000-0000B7640000}"/>
    <cellStyle name="Note 12 2 12 10 3" xfId="25759" xr:uid="{00000000-0005-0000-0000-0000B8640000}"/>
    <cellStyle name="Note 12 2 12 10 4" xfId="25760" xr:uid="{00000000-0005-0000-0000-0000B9640000}"/>
    <cellStyle name="Note 12 2 12 11" xfId="25761" xr:uid="{00000000-0005-0000-0000-0000BA640000}"/>
    <cellStyle name="Note 12 2 12 11 2" xfId="25762" xr:uid="{00000000-0005-0000-0000-0000BB640000}"/>
    <cellStyle name="Note 12 2 12 11 3" xfId="25763" xr:uid="{00000000-0005-0000-0000-0000BC640000}"/>
    <cellStyle name="Note 12 2 12 11 4" xfId="25764" xr:uid="{00000000-0005-0000-0000-0000BD640000}"/>
    <cellStyle name="Note 12 2 12 12" xfId="25765" xr:uid="{00000000-0005-0000-0000-0000BE640000}"/>
    <cellStyle name="Note 12 2 12 12 2" xfId="25766" xr:uid="{00000000-0005-0000-0000-0000BF640000}"/>
    <cellStyle name="Note 12 2 12 12 3" xfId="25767" xr:uid="{00000000-0005-0000-0000-0000C0640000}"/>
    <cellStyle name="Note 12 2 12 12 4" xfId="25768" xr:uid="{00000000-0005-0000-0000-0000C1640000}"/>
    <cellStyle name="Note 12 2 12 13" xfId="25769" xr:uid="{00000000-0005-0000-0000-0000C2640000}"/>
    <cellStyle name="Note 12 2 12 13 2" xfId="25770" xr:uid="{00000000-0005-0000-0000-0000C3640000}"/>
    <cellStyle name="Note 12 2 12 13 3" xfId="25771" xr:uid="{00000000-0005-0000-0000-0000C4640000}"/>
    <cellStyle name="Note 12 2 12 13 4" xfId="25772" xr:uid="{00000000-0005-0000-0000-0000C5640000}"/>
    <cellStyle name="Note 12 2 12 14" xfId="25773" xr:uid="{00000000-0005-0000-0000-0000C6640000}"/>
    <cellStyle name="Note 12 2 12 14 2" xfId="25774" xr:uid="{00000000-0005-0000-0000-0000C7640000}"/>
    <cellStyle name="Note 12 2 12 14 3" xfId="25775" xr:uid="{00000000-0005-0000-0000-0000C8640000}"/>
    <cellStyle name="Note 12 2 12 14 4" xfId="25776" xr:uid="{00000000-0005-0000-0000-0000C9640000}"/>
    <cellStyle name="Note 12 2 12 15" xfId="25777" xr:uid="{00000000-0005-0000-0000-0000CA640000}"/>
    <cellStyle name="Note 12 2 12 15 2" xfId="25778" xr:uid="{00000000-0005-0000-0000-0000CB640000}"/>
    <cellStyle name="Note 12 2 12 15 3" xfId="25779" xr:uid="{00000000-0005-0000-0000-0000CC640000}"/>
    <cellStyle name="Note 12 2 12 15 4" xfId="25780" xr:uid="{00000000-0005-0000-0000-0000CD640000}"/>
    <cellStyle name="Note 12 2 12 16" xfId="25781" xr:uid="{00000000-0005-0000-0000-0000CE640000}"/>
    <cellStyle name="Note 12 2 12 16 2" xfId="25782" xr:uid="{00000000-0005-0000-0000-0000CF640000}"/>
    <cellStyle name="Note 12 2 12 16 3" xfId="25783" xr:uid="{00000000-0005-0000-0000-0000D0640000}"/>
    <cellStyle name="Note 12 2 12 16 4" xfId="25784" xr:uid="{00000000-0005-0000-0000-0000D1640000}"/>
    <cellStyle name="Note 12 2 12 17" xfId="25785" xr:uid="{00000000-0005-0000-0000-0000D2640000}"/>
    <cellStyle name="Note 12 2 12 17 2" xfId="25786" xr:uid="{00000000-0005-0000-0000-0000D3640000}"/>
    <cellStyle name="Note 12 2 12 17 3" xfId="25787" xr:uid="{00000000-0005-0000-0000-0000D4640000}"/>
    <cellStyle name="Note 12 2 12 17 4" xfId="25788" xr:uid="{00000000-0005-0000-0000-0000D5640000}"/>
    <cellStyle name="Note 12 2 12 18" xfId="25789" xr:uid="{00000000-0005-0000-0000-0000D6640000}"/>
    <cellStyle name="Note 12 2 12 18 2" xfId="25790" xr:uid="{00000000-0005-0000-0000-0000D7640000}"/>
    <cellStyle name="Note 12 2 12 18 3" xfId="25791" xr:uid="{00000000-0005-0000-0000-0000D8640000}"/>
    <cellStyle name="Note 12 2 12 18 4" xfId="25792" xr:uid="{00000000-0005-0000-0000-0000D9640000}"/>
    <cellStyle name="Note 12 2 12 19" xfId="25793" xr:uid="{00000000-0005-0000-0000-0000DA640000}"/>
    <cellStyle name="Note 12 2 12 19 2" xfId="25794" xr:uid="{00000000-0005-0000-0000-0000DB640000}"/>
    <cellStyle name="Note 12 2 12 19 3" xfId="25795" xr:uid="{00000000-0005-0000-0000-0000DC640000}"/>
    <cellStyle name="Note 12 2 12 19 4" xfId="25796" xr:uid="{00000000-0005-0000-0000-0000DD640000}"/>
    <cellStyle name="Note 12 2 12 2" xfId="25797" xr:uid="{00000000-0005-0000-0000-0000DE640000}"/>
    <cellStyle name="Note 12 2 12 2 2" xfId="25798" xr:uid="{00000000-0005-0000-0000-0000DF640000}"/>
    <cellStyle name="Note 12 2 12 2 3" xfId="25799" xr:uid="{00000000-0005-0000-0000-0000E0640000}"/>
    <cellStyle name="Note 12 2 12 2 4" xfId="25800" xr:uid="{00000000-0005-0000-0000-0000E1640000}"/>
    <cellStyle name="Note 12 2 12 20" xfId="25801" xr:uid="{00000000-0005-0000-0000-0000E2640000}"/>
    <cellStyle name="Note 12 2 12 20 2" xfId="25802" xr:uid="{00000000-0005-0000-0000-0000E3640000}"/>
    <cellStyle name="Note 12 2 12 20 3" xfId="25803" xr:uid="{00000000-0005-0000-0000-0000E4640000}"/>
    <cellStyle name="Note 12 2 12 20 4" xfId="25804" xr:uid="{00000000-0005-0000-0000-0000E5640000}"/>
    <cellStyle name="Note 12 2 12 21" xfId="25805" xr:uid="{00000000-0005-0000-0000-0000E6640000}"/>
    <cellStyle name="Note 12 2 12 22" xfId="25806" xr:uid="{00000000-0005-0000-0000-0000E7640000}"/>
    <cellStyle name="Note 12 2 12 3" xfId="25807" xr:uid="{00000000-0005-0000-0000-0000E8640000}"/>
    <cellStyle name="Note 12 2 12 3 2" xfId="25808" xr:uid="{00000000-0005-0000-0000-0000E9640000}"/>
    <cellStyle name="Note 12 2 12 3 3" xfId="25809" xr:uid="{00000000-0005-0000-0000-0000EA640000}"/>
    <cellStyle name="Note 12 2 12 3 4" xfId="25810" xr:uid="{00000000-0005-0000-0000-0000EB640000}"/>
    <cellStyle name="Note 12 2 12 4" xfId="25811" xr:uid="{00000000-0005-0000-0000-0000EC640000}"/>
    <cellStyle name="Note 12 2 12 4 2" xfId="25812" xr:uid="{00000000-0005-0000-0000-0000ED640000}"/>
    <cellStyle name="Note 12 2 12 4 3" xfId="25813" xr:uid="{00000000-0005-0000-0000-0000EE640000}"/>
    <cellStyle name="Note 12 2 12 4 4" xfId="25814" xr:uid="{00000000-0005-0000-0000-0000EF640000}"/>
    <cellStyle name="Note 12 2 12 5" xfId="25815" xr:uid="{00000000-0005-0000-0000-0000F0640000}"/>
    <cellStyle name="Note 12 2 12 5 2" xfId="25816" xr:uid="{00000000-0005-0000-0000-0000F1640000}"/>
    <cellStyle name="Note 12 2 12 5 3" xfId="25817" xr:uid="{00000000-0005-0000-0000-0000F2640000}"/>
    <cellStyle name="Note 12 2 12 5 4" xfId="25818" xr:uid="{00000000-0005-0000-0000-0000F3640000}"/>
    <cellStyle name="Note 12 2 12 6" xfId="25819" xr:uid="{00000000-0005-0000-0000-0000F4640000}"/>
    <cellStyle name="Note 12 2 12 6 2" xfId="25820" xr:uid="{00000000-0005-0000-0000-0000F5640000}"/>
    <cellStyle name="Note 12 2 12 6 3" xfId="25821" xr:uid="{00000000-0005-0000-0000-0000F6640000}"/>
    <cellStyle name="Note 12 2 12 6 4" xfId="25822" xr:uid="{00000000-0005-0000-0000-0000F7640000}"/>
    <cellStyle name="Note 12 2 12 7" xfId="25823" xr:uid="{00000000-0005-0000-0000-0000F8640000}"/>
    <cellStyle name="Note 12 2 12 7 2" xfId="25824" xr:uid="{00000000-0005-0000-0000-0000F9640000}"/>
    <cellStyle name="Note 12 2 12 7 3" xfId="25825" xr:uid="{00000000-0005-0000-0000-0000FA640000}"/>
    <cellStyle name="Note 12 2 12 7 4" xfId="25826" xr:uid="{00000000-0005-0000-0000-0000FB640000}"/>
    <cellStyle name="Note 12 2 12 8" xfId="25827" xr:uid="{00000000-0005-0000-0000-0000FC640000}"/>
    <cellStyle name="Note 12 2 12 8 2" xfId="25828" xr:uid="{00000000-0005-0000-0000-0000FD640000}"/>
    <cellStyle name="Note 12 2 12 8 3" xfId="25829" xr:uid="{00000000-0005-0000-0000-0000FE640000}"/>
    <cellStyle name="Note 12 2 12 8 4" xfId="25830" xr:uid="{00000000-0005-0000-0000-0000FF640000}"/>
    <cellStyle name="Note 12 2 12 9" xfId="25831" xr:uid="{00000000-0005-0000-0000-000000650000}"/>
    <cellStyle name="Note 12 2 12 9 2" xfId="25832" xr:uid="{00000000-0005-0000-0000-000001650000}"/>
    <cellStyle name="Note 12 2 12 9 3" xfId="25833" xr:uid="{00000000-0005-0000-0000-000002650000}"/>
    <cellStyle name="Note 12 2 12 9 4" xfId="25834" xr:uid="{00000000-0005-0000-0000-000003650000}"/>
    <cellStyle name="Note 12 2 13" xfId="25835" xr:uid="{00000000-0005-0000-0000-000004650000}"/>
    <cellStyle name="Note 12 2 13 10" xfId="25836" xr:uid="{00000000-0005-0000-0000-000005650000}"/>
    <cellStyle name="Note 12 2 13 10 2" xfId="25837" xr:uid="{00000000-0005-0000-0000-000006650000}"/>
    <cellStyle name="Note 12 2 13 10 3" xfId="25838" xr:uid="{00000000-0005-0000-0000-000007650000}"/>
    <cellStyle name="Note 12 2 13 10 4" xfId="25839" xr:uid="{00000000-0005-0000-0000-000008650000}"/>
    <cellStyle name="Note 12 2 13 11" xfId="25840" xr:uid="{00000000-0005-0000-0000-000009650000}"/>
    <cellStyle name="Note 12 2 13 11 2" xfId="25841" xr:uid="{00000000-0005-0000-0000-00000A650000}"/>
    <cellStyle name="Note 12 2 13 11 3" xfId="25842" xr:uid="{00000000-0005-0000-0000-00000B650000}"/>
    <cellStyle name="Note 12 2 13 11 4" xfId="25843" xr:uid="{00000000-0005-0000-0000-00000C650000}"/>
    <cellStyle name="Note 12 2 13 12" xfId="25844" xr:uid="{00000000-0005-0000-0000-00000D650000}"/>
    <cellStyle name="Note 12 2 13 12 2" xfId="25845" xr:uid="{00000000-0005-0000-0000-00000E650000}"/>
    <cellStyle name="Note 12 2 13 12 3" xfId="25846" xr:uid="{00000000-0005-0000-0000-00000F650000}"/>
    <cellStyle name="Note 12 2 13 12 4" xfId="25847" xr:uid="{00000000-0005-0000-0000-000010650000}"/>
    <cellStyle name="Note 12 2 13 13" xfId="25848" xr:uid="{00000000-0005-0000-0000-000011650000}"/>
    <cellStyle name="Note 12 2 13 13 2" xfId="25849" xr:uid="{00000000-0005-0000-0000-000012650000}"/>
    <cellStyle name="Note 12 2 13 13 3" xfId="25850" xr:uid="{00000000-0005-0000-0000-000013650000}"/>
    <cellStyle name="Note 12 2 13 13 4" xfId="25851" xr:uid="{00000000-0005-0000-0000-000014650000}"/>
    <cellStyle name="Note 12 2 13 14" xfId="25852" xr:uid="{00000000-0005-0000-0000-000015650000}"/>
    <cellStyle name="Note 12 2 13 14 2" xfId="25853" xr:uid="{00000000-0005-0000-0000-000016650000}"/>
    <cellStyle name="Note 12 2 13 14 3" xfId="25854" xr:uid="{00000000-0005-0000-0000-000017650000}"/>
    <cellStyle name="Note 12 2 13 14 4" xfId="25855" xr:uid="{00000000-0005-0000-0000-000018650000}"/>
    <cellStyle name="Note 12 2 13 15" xfId="25856" xr:uid="{00000000-0005-0000-0000-000019650000}"/>
    <cellStyle name="Note 12 2 13 15 2" xfId="25857" xr:uid="{00000000-0005-0000-0000-00001A650000}"/>
    <cellStyle name="Note 12 2 13 15 3" xfId="25858" xr:uid="{00000000-0005-0000-0000-00001B650000}"/>
    <cellStyle name="Note 12 2 13 15 4" xfId="25859" xr:uid="{00000000-0005-0000-0000-00001C650000}"/>
    <cellStyle name="Note 12 2 13 16" xfId="25860" xr:uid="{00000000-0005-0000-0000-00001D650000}"/>
    <cellStyle name="Note 12 2 13 16 2" xfId="25861" xr:uid="{00000000-0005-0000-0000-00001E650000}"/>
    <cellStyle name="Note 12 2 13 16 3" xfId="25862" xr:uid="{00000000-0005-0000-0000-00001F650000}"/>
    <cellStyle name="Note 12 2 13 16 4" xfId="25863" xr:uid="{00000000-0005-0000-0000-000020650000}"/>
    <cellStyle name="Note 12 2 13 17" xfId="25864" xr:uid="{00000000-0005-0000-0000-000021650000}"/>
    <cellStyle name="Note 12 2 13 17 2" xfId="25865" xr:uid="{00000000-0005-0000-0000-000022650000}"/>
    <cellStyle name="Note 12 2 13 17 3" xfId="25866" xr:uid="{00000000-0005-0000-0000-000023650000}"/>
    <cellStyle name="Note 12 2 13 17 4" xfId="25867" xr:uid="{00000000-0005-0000-0000-000024650000}"/>
    <cellStyle name="Note 12 2 13 18" xfId="25868" xr:uid="{00000000-0005-0000-0000-000025650000}"/>
    <cellStyle name="Note 12 2 13 18 2" xfId="25869" xr:uid="{00000000-0005-0000-0000-000026650000}"/>
    <cellStyle name="Note 12 2 13 18 3" xfId="25870" xr:uid="{00000000-0005-0000-0000-000027650000}"/>
    <cellStyle name="Note 12 2 13 18 4" xfId="25871" xr:uid="{00000000-0005-0000-0000-000028650000}"/>
    <cellStyle name="Note 12 2 13 19" xfId="25872" xr:uid="{00000000-0005-0000-0000-000029650000}"/>
    <cellStyle name="Note 12 2 13 19 2" xfId="25873" xr:uid="{00000000-0005-0000-0000-00002A650000}"/>
    <cellStyle name="Note 12 2 13 19 3" xfId="25874" xr:uid="{00000000-0005-0000-0000-00002B650000}"/>
    <cellStyle name="Note 12 2 13 19 4" xfId="25875" xr:uid="{00000000-0005-0000-0000-00002C650000}"/>
    <cellStyle name="Note 12 2 13 2" xfId="25876" xr:uid="{00000000-0005-0000-0000-00002D650000}"/>
    <cellStyle name="Note 12 2 13 2 2" xfId="25877" xr:uid="{00000000-0005-0000-0000-00002E650000}"/>
    <cellStyle name="Note 12 2 13 2 3" xfId="25878" xr:uid="{00000000-0005-0000-0000-00002F650000}"/>
    <cellStyle name="Note 12 2 13 2 4" xfId="25879" xr:uid="{00000000-0005-0000-0000-000030650000}"/>
    <cellStyle name="Note 12 2 13 20" xfId="25880" xr:uid="{00000000-0005-0000-0000-000031650000}"/>
    <cellStyle name="Note 12 2 13 20 2" xfId="25881" xr:uid="{00000000-0005-0000-0000-000032650000}"/>
    <cellStyle name="Note 12 2 13 20 3" xfId="25882" xr:uid="{00000000-0005-0000-0000-000033650000}"/>
    <cellStyle name="Note 12 2 13 20 4" xfId="25883" xr:uid="{00000000-0005-0000-0000-000034650000}"/>
    <cellStyle name="Note 12 2 13 21" xfId="25884" xr:uid="{00000000-0005-0000-0000-000035650000}"/>
    <cellStyle name="Note 12 2 13 22" xfId="25885" xr:uid="{00000000-0005-0000-0000-000036650000}"/>
    <cellStyle name="Note 12 2 13 3" xfId="25886" xr:uid="{00000000-0005-0000-0000-000037650000}"/>
    <cellStyle name="Note 12 2 13 3 2" xfId="25887" xr:uid="{00000000-0005-0000-0000-000038650000}"/>
    <cellStyle name="Note 12 2 13 3 3" xfId="25888" xr:uid="{00000000-0005-0000-0000-000039650000}"/>
    <cellStyle name="Note 12 2 13 3 4" xfId="25889" xr:uid="{00000000-0005-0000-0000-00003A650000}"/>
    <cellStyle name="Note 12 2 13 4" xfId="25890" xr:uid="{00000000-0005-0000-0000-00003B650000}"/>
    <cellStyle name="Note 12 2 13 4 2" xfId="25891" xr:uid="{00000000-0005-0000-0000-00003C650000}"/>
    <cellStyle name="Note 12 2 13 4 3" xfId="25892" xr:uid="{00000000-0005-0000-0000-00003D650000}"/>
    <cellStyle name="Note 12 2 13 4 4" xfId="25893" xr:uid="{00000000-0005-0000-0000-00003E650000}"/>
    <cellStyle name="Note 12 2 13 5" xfId="25894" xr:uid="{00000000-0005-0000-0000-00003F650000}"/>
    <cellStyle name="Note 12 2 13 5 2" xfId="25895" xr:uid="{00000000-0005-0000-0000-000040650000}"/>
    <cellStyle name="Note 12 2 13 5 3" xfId="25896" xr:uid="{00000000-0005-0000-0000-000041650000}"/>
    <cellStyle name="Note 12 2 13 5 4" xfId="25897" xr:uid="{00000000-0005-0000-0000-000042650000}"/>
    <cellStyle name="Note 12 2 13 6" xfId="25898" xr:uid="{00000000-0005-0000-0000-000043650000}"/>
    <cellStyle name="Note 12 2 13 6 2" xfId="25899" xr:uid="{00000000-0005-0000-0000-000044650000}"/>
    <cellStyle name="Note 12 2 13 6 3" xfId="25900" xr:uid="{00000000-0005-0000-0000-000045650000}"/>
    <cellStyle name="Note 12 2 13 6 4" xfId="25901" xr:uid="{00000000-0005-0000-0000-000046650000}"/>
    <cellStyle name="Note 12 2 13 7" xfId="25902" xr:uid="{00000000-0005-0000-0000-000047650000}"/>
    <cellStyle name="Note 12 2 13 7 2" xfId="25903" xr:uid="{00000000-0005-0000-0000-000048650000}"/>
    <cellStyle name="Note 12 2 13 7 3" xfId="25904" xr:uid="{00000000-0005-0000-0000-000049650000}"/>
    <cellStyle name="Note 12 2 13 7 4" xfId="25905" xr:uid="{00000000-0005-0000-0000-00004A650000}"/>
    <cellStyle name="Note 12 2 13 8" xfId="25906" xr:uid="{00000000-0005-0000-0000-00004B650000}"/>
    <cellStyle name="Note 12 2 13 8 2" xfId="25907" xr:uid="{00000000-0005-0000-0000-00004C650000}"/>
    <cellStyle name="Note 12 2 13 8 3" xfId="25908" xr:uid="{00000000-0005-0000-0000-00004D650000}"/>
    <cellStyle name="Note 12 2 13 8 4" xfId="25909" xr:uid="{00000000-0005-0000-0000-00004E650000}"/>
    <cellStyle name="Note 12 2 13 9" xfId="25910" xr:uid="{00000000-0005-0000-0000-00004F650000}"/>
    <cellStyle name="Note 12 2 13 9 2" xfId="25911" xr:uid="{00000000-0005-0000-0000-000050650000}"/>
    <cellStyle name="Note 12 2 13 9 3" xfId="25912" xr:uid="{00000000-0005-0000-0000-000051650000}"/>
    <cellStyle name="Note 12 2 13 9 4" xfId="25913" xr:uid="{00000000-0005-0000-0000-000052650000}"/>
    <cellStyle name="Note 12 2 14" xfId="25914" xr:uid="{00000000-0005-0000-0000-000053650000}"/>
    <cellStyle name="Note 12 2 14 10" xfId="25915" xr:uid="{00000000-0005-0000-0000-000054650000}"/>
    <cellStyle name="Note 12 2 14 10 2" xfId="25916" xr:uid="{00000000-0005-0000-0000-000055650000}"/>
    <cellStyle name="Note 12 2 14 10 3" xfId="25917" xr:uid="{00000000-0005-0000-0000-000056650000}"/>
    <cellStyle name="Note 12 2 14 10 4" xfId="25918" xr:uid="{00000000-0005-0000-0000-000057650000}"/>
    <cellStyle name="Note 12 2 14 11" xfId="25919" xr:uid="{00000000-0005-0000-0000-000058650000}"/>
    <cellStyle name="Note 12 2 14 11 2" xfId="25920" xr:uid="{00000000-0005-0000-0000-000059650000}"/>
    <cellStyle name="Note 12 2 14 11 3" xfId="25921" xr:uid="{00000000-0005-0000-0000-00005A650000}"/>
    <cellStyle name="Note 12 2 14 11 4" xfId="25922" xr:uid="{00000000-0005-0000-0000-00005B650000}"/>
    <cellStyle name="Note 12 2 14 12" xfId="25923" xr:uid="{00000000-0005-0000-0000-00005C650000}"/>
    <cellStyle name="Note 12 2 14 12 2" xfId="25924" xr:uid="{00000000-0005-0000-0000-00005D650000}"/>
    <cellStyle name="Note 12 2 14 12 3" xfId="25925" xr:uid="{00000000-0005-0000-0000-00005E650000}"/>
    <cellStyle name="Note 12 2 14 12 4" xfId="25926" xr:uid="{00000000-0005-0000-0000-00005F650000}"/>
    <cellStyle name="Note 12 2 14 13" xfId="25927" xr:uid="{00000000-0005-0000-0000-000060650000}"/>
    <cellStyle name="Note 12 2 14 13 2" xfId="25928" xr:uid="{00000000-0005-0000-0000-000061650000}"/>
    <cellStyle name="Note 12 2 14 13 3" xfId="25929" xr:uid="{00000000-0005-0000-0000-000062650000}"/>
    <cellStyle name="Note 12 2 14 13 4" xfId="25930" xr:uid="{00000000-0005-0000-0000-000063650000}"/>
    <cellStyle name="Note 12 2 14 14" xfId="25931" xr:uid="{00000000-0005-0000-0000-000064650000}"/>
    <cellStyle name="Note 12 2 14 14 2" xfId="25932" xr:uid="{00000000-0005-0000-0000-000065650000}"/>
    <cellStyle name="Note 12 2 14 14 3" xfId="25933" xr:uid="{00000000-0005-0000-0000-000066650000}"/>
    <cellStyle name="Note 12 2 14 14 4" xfId="25934" xr:uid="{00000000-0005-0000-0000-000067650000}"/>
    <cellStyle name="Note 12 2 14 15" xfId="25935" xr:uid="{00000000-0005-0000-0000-000068650000}"/>
    <cellStyle name="Note 12 2 14 15 2" xfId="25936" xr:uid="{00000000-0005-0000-0000-000069650000}"/>
    <cellStyle name="Note 12 2 14 15 3" xfId="25937" xr:uid="{00000000-0005-0000-0000-00006A650000}"/>
    <cellStyle name="Note 12 2 14 15 4" xfId="25938" xr:uid="{00000000-0005-0000-0000-00006B650000}"/>
    <cellStyle name="Note 12 2 14 16" xfId="25939" xr:uid="{00000000-0005-0000-0000-00006C650000}"/>
    <cellStyle name="Note 12 2 14 16 2" xfId="25940" xr:uid="{00000000-0005-0000-0000-00006D650000}"/>
    <cellStyle name="Note 12 2 14 16 3" xfId="25941" xr:uid="{00000000-0005-0000-0000-00006E650000}"/>
    <cellStyle name="Note 12 2 14 16 4" xfId="25942" xr:uid="{00000000-0005-0000-0000-00006F650000}"/>
    <cellStyle name="Note 12 2 14 17" xfId="25943" xr:uid="{00000000-0005-0000-0000-000070650000}"/>
    <cellStyle name="Note 12 2 14 17 2" xfId="25944" xr:uid="{00000000-0005-0000-0000-000071650000}"/>
    <cellStyle name="Note 12 2 14 17 3" xfId="25945" xr:uid="{00000000-0005-0000-0000-000072650000}"/>
    <cellStyle name="Note 12 2 14 17 4" xfId="25946" xr:uid="{00000000-0005-0000-0000-000073650000}"/>
    <cellStyle name="Note 12 2 14 18" xfId="25947" xr:uid="{00000000-0005-0000-0000-000074650000}"/>
    <cellStyle name="Note 12 2 14 18 2" xfId="25948" xr:uid="{00000000-0005-0000-0000-000075650000}"/>
    <cellStyle name="Note 12 2 14 18 3" xfId="25949" xr:uid="{00000000-0005-0000-0000-000076650000}"/>
    <cellStyle name="Note 12 2 14 18 4" xfId="25950" xr:uid="{00000000-0005-0000-0000-000077650000}"/>
    <cellStyle name="Note 12 2 14 19" xfId="25951" xr:uid="{00000000-0005-0000-0000-000078650000}"/>
    <cellStyle name="Note 12 2 14 19 2" xfId="25952" xr:uid="{00000000-0005-0000-0000-000079650000}"/>
    <cellStyle name="Note 12 2 14 19 3" xfId="25953" xr:uid="{00000000-0005-0000-0000-00007A650000}"/>
    <cellStyle name="Note 12 2 14 19 4" xfId="25954" xr:uid="{00000000-0005-0000-0000-00007B650000}"/>
    <cellStyle name="Note 12 2 14 2" xfId="25955" xr:uid="{00000000-0005-0000-0000-00007C650000}"/>
    <cellStyle name="Note 12 2 14 2 2" xfId="25956" xr:uid="{00000000-0005-0000-0000-00007D650000}"/>
    <cellStyle name="Note 12 2 14 2 3" xfId="25957" xr:uid="{00000000-0005-0000-0000-00007E650000}"/>
    <cellStyle name="Note 12 2 14 2 4" xfId="25958" xr:uid="{00000000-0005-0000-0000-00007F650000}"/>
    <cellStyle name="Note 12 2 14 20" xfId="25959" xr:uid="{00000000-0005-0000-0000-000080650000}"/>
    <cellStyle name="Note 12 2 14 20 2" xfId="25960" xr:uid="{00000000-0005-0000-0000-000081650000}"/>
    <cellStyle name="Note 12 2 14 20 3" xfId="25961" xr:uid="{00000000-0005-0000-0000-000082650000}"/>
    <cellStyle name="Note 12 2 14 20 4" xfId="25962" xr:uid="{00000000-0005-0000-0000-000083650000}"/>
    <cellStyle name="Note 12 2 14 21" xfId="25963" xr:uid="{00000000-0005-0000-0000-000084650000}"/>
    <cellStyle name="Note 12 2 14 22" xfId="25964" xr:uid="{00000000-0005-0000-0000-000085650000}"/>
    <cellStyle name="Note 12 2 14 3" xfId="25965" xr:uid="{00000000-0005-0000-0000-000086650000}"/>
    <cellStyle name="Note 12 2 14 3 2" xfId="25966" xr:uid="{00000000-0005-0000-0000-000087650000}"/>
    <cellStyle name="Note 12 2 14 3 3" xfId="25967" xr:uid="{00000000-0005-0000-0000-000088650000}"/>
    <cellStyle name="Note 12 2 14 3 4" xfId="25968" xr:uid="{00000000-0005-0000-0000-000089650000}"/>
    <cellStyle name="Note 12 2 14 4" xfId="25969" xr:uid="{00000000-0005-0000-0000-00008A650000}"/>
    <cellStyle name="Note 12 2 14 4 2" xfId="25970" xr:uid="{00000000-0005-0000-0000-00008B650000}"/>
    <cellStyle name="Note 12 2 14 4 3" xfId="25971" xr:uid="{00000000-0005-0000-0000-00008C650000}"/>
    <cellStyle name="Note 12 2 14 4 4" xfId="25972" xr:uid="{00000000-0005-0000-0000-00008D650000}"/>
    <cellStyle name="Note 12 2 14 5" xfId="25973" xr:uid="{00000000-0005-0000-0000-00008E650000}"/>
    <cellStyle name="Note 12 2 14 5 2" xfId="25974" xr:uid="{00000000-0005-0000-0000-00008F650000}"/>
    <cellStyle name="Note 12 2 14 5 3" xfId="25975" xr:uid="{00000000-0005-0000-0000-000090650000}"/>
    <cellStyle name="Note 12 2 14 5 4" xfId="25976" xr:uid="{00000000-0005-0000-0000-000091650000}"/>
    <cellStyle name="Note 12 2 14 6" xfId="25977" xr:uid="{00000000-0005-0000-0000-000092650000}"/>
    <cellStyle name="Note 12 2 14 6 2" xfId="25978" xr:uid="{00000000-0005-0000-0000-000093650000}"/>
    <cellStyle name="Note 12 2 14 6 3" xfId="25979" xr:uid="{00000000-0005-0000-0000-000094650000}"/>
    <cellStyle name="Note 12 2 14 6 4" xfId="25980" xr:uid="{00000000-0005-0000-0000-000095650000}"/>
    <cellStyle name="Note 12 2 14 7" xfId="25981" xr:uid="{00000000-0005-0000-0000-000096650000}"/>
    <cellStyle name="Note 12 2 14 7 2" xfId="25982" xr:uid="{00000000-0005-0000-0000-000097650000}"/>
    <cellStyle name="Note 12 2 14 7 3" xfId="25983" xr:uid="{00000000-0005-0000-0000-000098650000}"/>
    <cellStyle name="Note 12 2 14 7 4" xfId="25984" xr:uid="{00000000-0005-0000-0000-000099650000}"/>
    <cellStyle name="Note 12 2 14 8" xfId="25985" xr:uid="{00000000-0005-0000-0000-00009A650000}"/>
    <cellStyle name="Note 12 2 14 8 2" xfId="25986" xr:uid="{00000000-0005-0000-0000-00009B650000}"/>
    <cellStyle name="Note 12 2 14 8 3" xfId="25987" xr:uid="{00000000-0005-0000-0000-00009C650000}"/>
    <cellStyle name="Note 12 2 14 8 4" xfId="25988" xr:uid="{00000000-0005-0000-0000-00009D650000}"/>
    <cellStyle name="Note 12 2 14 9" xfId="25989" xr:uid="{00000000-0005-0000-0000-00009E650000}"/>
    <cellStyle name="Note 12 2 14 9 2" xfId="25990" xr:uid="{00000000-0005-0000-0000-00009F650000}"/>
    <cellStyle name="Note 12 2 14 9 3" xfId="25991" xr:uid="{00000000-0005-0000-0000-0000A0650000}"/>
    <cellStyle name="Note 12 2 14 9 4" xfId="25992" xr:uid="{00000000-0005-0000-0000-0000A1650000}"/>
    <cellStyle name="Note 12 2 15" xfId="25993" xr:uid="{00000000-0005-0000-0000-0000A2650000}"/>
    <cellStyle name="Note 12 2 15 10" xfId="25994" xr:uid="{00000000-0005-0000-0000-0000A3650000}"/>
    <cellStyle name="Note 12 2 15 10 2" xfId="25995" xr:uid="{00000000-0005-0000-0000-0000A4650000}"/>
    <cellStyle name="Note 12 2 15 10 3" xfId="25996" xr:uid="{00000000-0005-0000-0000-0000A5650000}"/>
    <cellStyle name="Note 12 2 15 10 4" xfId="25997" xr:uid="{00000000-0005-0000-0000-0000A6650000}"/>
    <cellStyle name="Note 12 2 15 11" xfId="25998" xr:uid="{00000000-0005-0000-0000-0000A7650000}"/>
    <cellStyle name="Note 12 2 15 11 2" xfId="25999" xr:uid="{00000000-0005-0000-0000-0000A8650000}"/>
    <cellStyle name="Note 12 2 15 11 3" xfId="26000" xr:uid="{00000000-0005-0000-0000-0000A9650000}"/>
    <cellStyle name="Note 12 2 15 11 4" xfId="26001" xr:uid="{00000000-0005-0000-0000-0000AA650000}"/>
    <cellStyle name="Note 12 2 15 12" xfId="26002" xr:uid="{00000000-0005-0000-0000-0000AB650000}"/>
    <cellStyle name="Note 12 2 15 12 2" xfId="26003" xr:uid="{00000000-0005-0000-0000-0000AC650000}"/>
    <cellStyle name="Note 12 2 15 12 3" xfId="26004" xr:uid="{00000000-0005-0000-0000-0000AD650000}"/>
    <cellStyle name="Note 12 2 15 12 4" xfId="26005" xr:uid="{00000000-0005-0000-0000-0000AE650000}"/>
    <cellStyle name="Note 12 2 15 13" xfId="26006" xr:uid="{00000000-0005-0000-0000-0000AF650000}"/>
    <cellStyle name="Note 12 2 15 13 2" xfId="26007" xr:uid="{00000000-0005-0000-0000-0000B0650000}"/>
    <cellStyle name="Note 12 2 15 13 3" xfId="26008" xr:uid="{00000000-0005-0000-0000-0000B1650000}"/>
    <cellStyle name="Note 12 2 15 13 4" xfId="26009" xr:uid="{00000000-0005-0000-0000-0000B2650000}"/>
    <cellStyle name="Note 12 2 15 14" xfId="26010" xr:uid="{00000000-0005-0000-0000-0000B3650000}"/>
    <cellStyle name="Note 12 2 15 14 2" xfId="26011" xr:uid="{00000000-0005-0000-0000-0000B4650000}"/>
    <cellStyle name="Note 12 2 15 14 3" xfId="26012" xr:uid="{00000000-0005-0000-0000-0000B5650000}"/>
    <cellStyle name="Note 12 2 15 14 4" xfId="26013" xr:uid="{00000000-0005-0000-0000-0000B6650000}"/>
    <cellStyle name="Note 12 2 15 15" xfId="26014" xr:uid="{00000000-0005-0000-0000-0000B7650000}"/>
    <cellStyle name="Note 12 2 15 15 2" xfId="26015" xr:uid="{00000000-0005-0000-0000-0000B8650000}"/>
    <cellStyle name="Note 12 2 15 15 3" xfId="26016" xr:uid="{00000000-0005-0000-0000-0000B9650000}"/>
    <cellStyle name="Note 12 2 15 15 4" xfId="26017" xr:uid="{00000000-0005-0000-0000-0000BA650000}"/>
    <cellStyle name="Note 12 2 15 16" xfId="26018" xr:uid="{00000000-0005-0000-0000-0000BB650000}"/>
    <cellStyle name="Note 12 2 15 16 2" xfId="26019" xr:uid="{00000000-0005-0000-0000-0000BC650000}"/>
    <cellStyle name="Note 12 2 15 16 3" xfId="26020" xr:uid="{00000000-0005-0000-0000-0000BD650000}"/>
    <cellStyle name="Note 12 2 15 16 4" xfId="26021" xr:uid="{00000000-0005-0000-0000-0000BE650000}"/>
    <cellStyle name="Note 12 2 15 17" xfId="26022" xr:uid="{00000000-0005-0000-0000-0000BF650000}"/>
    <cellStyle name="Note 12 2 15 17 2" xfId="26023" xr:uid="{00000000-0005-0000-0000-0000C0650000}"/>
    <cellStyle name="Note 12 2 15 17 3" xfId="26024" xr:uid="{00000000-0005-0000-0000-0000C1650000}"/>
    <cellStyle name="Note 12 2 15 17 4" xfId="26025" xr:uid="{00000000-0005-0000-0000-0000C2650000}"/>
    <cellStyle name="Note 12 2 15 18" xfId="26026" xr:uid="{00000000-0005-0000-0000-0000C3650000}"/>
    <cellStyle name="Note 12 2 15 18 2" xfId="26027" xr:uid="{00000000-0005-0000-0000-0000C4650000}"/>
    <cellStyle name="Note 12 2 15 18 3" xfId="26028" xr:uid="{00000000-0005-0000-0000-0000C5650000}"/>
    <cellStyle name="Note 12 2 15 18 4" xfId="26029" xr:uid="{00000000-0005-0000-0000-0000C6650000}"/>
    <cellStyle name="Note 12 2 15 19" xfId="26030" xr:uid="{00000000-0005-0000-0000-0000C7650000}"/>
    <cellStyle name="Note 12 2 15 19 2" xfId="26031" xr:uid="{00000000-0005-0000-0000-0000C8650000}"/>
    <cellStyle name="Note 12 2 15 19 3" xfId="26032" xr:uid="{00000000-0005-0000-0000-0000C9650000}"/>
    <cellStyle name="Note 12 2 15 19 4" xfId="26033" xr:uid="{00000000-0005-0000-0000-0000CA650000}"/>
    <cellStyle name="Note 12 2 15 2" xfId="26034" xr:uid="{00000000-0005-0000-0000-0000CB650000}"/>
    <cellStyle name="Note 12 2 15 2 2" xfId="26035" xr:uid="{00000000-0005-0000-0000-0000CC650000}"/>
    <cellStyle name="Note 12 2 15 2 3" xfId="26036" xr:uid="{00000000-0005-0000-0000-0000CD650000}"/>
    <cellStyle name="Note 12 2 15 2 4" xfId="26037" xr:uid="{00000000-0005-0000-0000-0000CE650000}"/>
    <cellStyle name="Note 12 2 15 20" xfId="26038" xr:uid="{00000000-0005-0000-0000-0000CF650000}"/>
    <cellStyle name="Note 12 2 15 20 2" xfId="26039" xr:uid="{00000000-0005-0000-0000-0000D0650000}"/>
    <cellStyle name="Note 12 2 15 20 3" xfId="26040" xr:uid="{00000000-0005-0000-0000-0000D1650000}"/>
    <cellStyle name="Note 12 2 15 20 4" xfId="26041" xr:uid="{00000000-0005-0000-0000-0000D2650000}"/>
    <cellStyle name="Note 12 2 15 21" xfId="26042" xr:uid="{00000000-0005-0000-0000-0000D3650000}"/>
    <cellStyle name="Note 12 2 15 22" xfId="26043" xr:uid="{00000000-0005-0000-0000-0000D4650000}"/>
    <cellStyle name="Note 12 2 15 3" xfId="26044" xr:uid="{00000000-0005-0000-0000-0000D5650000}"/>
    <cellStyle name="Note 12 2 15 3 2" xfId="26045" xr:uid="{00000000-0005-0000-0000-0000D6650000}"/>
    <cellStyle name="Note 12 2 15 3 3" xfId="26046" xr:uid="{00000000-0005-0000-0000-0000D7650000}"/>
    <cellStyle name="Note 12 2 15 3 4" xfId="26047" xr:uid="{00000000-0005-0000-0000-0000D8650000}"/>
    <cellStyle name="Note 12 2 15 4" xfId="26048" xr:uid="{00000000-0005-0000-0000-0000D9650000}"/>
    <cellStyle name="Note 12 2 15 4 2" xfId="26049" xr:uid="{00000000-0005-0000-0000-0000DA650000}"/>
    <cellStyle name="Note 12 2 15 4 3" xfId="26050" xr:uid="{00000000-0005-0000-0000-0000DB650000}"/>
    <cellStyle name="Note 12 2 15 4 4" xfId="26051" xr:uid="{00000000-0005-0000-0000-0000DC650000}"/>
    <cellStyle name="Note 12 2 15 5" xfId="26052" xr:uid="{00000000-0005-0000-0000-0000DD650000}"/>
    <cellStyle name="Note 12 2 15 5 2" xfId="26053" xr:uid="{00000000-0005-0000-0000-0000DE650000}"/>
    <cellStyle name="Note 12 2 15 5 3" xfId="26054" xr:uid="{00000000-0005-0000-0000-0000DF650000}"/>
    <cellStyle name="Note 12 2 15 5 4" xfId="26055" xr:uid="{00000000-0005-0000-0000-0000E0650000}"/>
    <cellStyle name="Note 12 2 15 6" xfId="26056" xr:uid="{00000000-0005-0000-0000-0000E1650000}"/>
    <cellStyle name="Note 12 2 15 6 2" xfId="26057" xr:uid="{00000000-0005-0000-0000-0000E2650000}"/>
    <cellStyle name="Note 12 2 15 6 3" xfId="26058" xr:uid="{00000000-0005-0000-0000-0000E3650000}"/>
    <cellStyle name="Note 12 2 15 6 4" xfId="26059" xr:uid="{00000000-0005-0000-0000-0000E4650000}"/>
    <cellStyle name="Note 12 2 15 7" xfId="26060" xr:uid="{00000000-0005-0000-0000-0000E5650000}"/>
    <cellStyle name="Note 12 2 15 7 2" xfId="26061" xr:uid="{00000000-0005-0000-0000-0000E6650000}"/>
    <cellStyle name="Note 12 2 15 7 3" xfId="26062" xr:uid="{00000000-0005-0000-0000-0000E7650000}"/>
    <cellStyle name="Note 12 2 15 7 4" xfId="26063" xr:uid="{00000000-0005-0000-0000-0000E8650000}"/>
    <cellStyle name="Note 12 2 15 8" xfId="26064" xr:uid="{00000000-0005-0000-0000-0000E9650000}"/>
    <cellStyle name="Note 12 2 15 8 2" xfId="26065" xr:uid="{00000000-0005-0000-0000-0000EA650000}"/>
    <cellStyle name="Note 12 2 15 8 3" xfId="26066" xr:uid="{00000000-0005-0000-0000-0000EB650000}"/>
    <cellStyle name="Note 12 2 15 8 4" xfId="26067" xr:uid="{00000000-0005-0000-0000-0000EC650000}"/>
    <cellStyle name="Note 12 2 15 9" xfId="26068" xr:uid="{00000000-0005-0000-0000-0000ED650000}"/>
    <cellStyle name="Note 12 2 15 9 2" xfId="26069" xr:uid="{00000000-0005-0000-0000-0000EE650000}"/>
    <cellStyle name="Note 12 2 15 9 3" xfId="26070" xr:uid="{00000000-0005-0000-0000-0000EF650000}"/>
    <cellStyle name="Note 12 2 15 9 4" xfId="26071" xr:uid="{00000000-0005-0000-0000-0000F0650000}"/>
    <cellStyle name="Note 12 2 16" xfId="26072" xr:uid="{00000000-0005-0000-0000-0000F1650000}"/>
    <cellStyle name="Note 12 2 16 2" xfId="26073" xr:uid="{00000000-0005-0000-0000-0000F2650000}"/>
    <cellStyle name="Note 12 2 16 3" xfId="26074" xr:uid="{00000000-0005-0000-0000-0000F3650000}"/>
    <cellStyle name="Note 12 2 16 4" xfId="26075" xr:uid="{00000000-0005-0000-0000-0000F4650000}"/>
    <cellStyle name="Note 12 2 17" xfId="26076" xr:uid="{00000000-0005-0000-0000-0000F5650000}"/>
    <cellStyle name="Note 12 2 17 2" xfId="26077" xr:uid="{00000000-0005-0000-0000-0000F6650000}"/>
    <cellStyle name="Note 12 2 17 3" xfId="26078" xr:uid="{00000000-0005-0000-0000-0000F7650000}"/>
    <cellStyle name="Note 12 2 17 4" xfId="26079" xr:uid="{00000000-0005-0000-0000-0000F8650000}"/>
    <cellStyle name="Note 12 2 18" xfId="26080" xr:uid="{00000000-0005-0000-0000-0000F9650000}"/>
    <cellStyle name="Note 12 2 18 2" xfId="26081" xr:uid="{00000000-0005-0000-0000-0000FA650000}"/>
    <cellStyle name="Note 12 2 18 3" xfId="26082" xr:uid="{00000000-0005-0000-0000-0000FB650000}"/>
    <cellStyle name="Note 12 2 18 4" xfId="26083" xr:uid="{00000000-0005-0000-0000-0000FC650000}"/>
    <cellStyle name="Note 12 2 19" xfId="26084" xr:uid="{00000000-0005-0000-0000-0000FD650000}"/>
    <cellStyle name="Note 12 2 19 2" xfId="26085" xr:uid="{00000000-0005-0000-0000-0000FE650000}"/>
    <cellStyle name="Note 12 2 19 3" xfId="26086" xr:uid="{00000000-0005-0000-0000-0000FF650000}"/>
    <cellStyle name="Note 12 2 19 4" xfId="26087" xr:uid="{00000000-0005-0000-0000-000000660000}"/>
    <cellStyle name="Note 12 2 2" xfId="26088" xr:uid="{00000000-0005-0000-0000-000001660000}"/>
    <cellStyle name="Note 12 2 2 10" xfId="26089" xr:uid="{00000000-0005-0000-0000-000002660000}"/>
    <cellStyle name="Note 12 2 2 10 10" xfId="26090" xr:uid="{00000000-0005-0000-0000-000003660000}"/>
    <cellStyle name="Note 12 2 2 10 10 2" xfId="26091" xr:uid="{00000000-0005-0000-0000-000004660000}"/>
    <cellStyle name="Note 12 2 2 10 10 3" xfId="26092" xr:uid="{00000000-0005-0000-0000-000005660000}"/>
    <cellStyle name="Note 12 2 2 10 10 4" xfId="26093" xr:uid="{00000000-0005-0000-0000-000006660000}"/>
    <cellStyle name="Note 12 2 2 10 11" xfId="26094" xr:uid="{00000000-0005-0000-0000-000007660000}"/>
    <cellStyle name="Note 12 2 2 10 11 2" xfId="26095" xr:uid="{00000000-0005-0000-0000-000008660000}"/>
    <cellStyle name="Note 12 2 2 10 11 3" xfId="26096" xr:uid="{00000000-0005-0000-0000-000009660000}"/>
    <cellStyle name="Note 12 2 2 10 11 4" xfId="26097" xr:uid="{00000000-0005-0000-0000-00000A660000}"/>
    <cellStyle name="Note 12 2 2 10 12" xfId="26098" xr:uid="{00000000-0005-0000-0000-00000B660000}"/>
    <cellStyle name="Note 12 2 2 10 12 2" xfId="26099" xr:uid="{00000000-0005-0000-0000-00000C660000}"/>
    <cellStyle name="Note 12 2 2 10 12 3" xfId="26100" xr:uid="{00000000-0005-0000-0000-00000D660000}"/>
    <cellStyle name="Note 12 2 2 10 12 4" xfId="26101" xr:uid="{00000000-0005-0000-0000-00000E660000}"/>
    <cellStyle name="Note 12 2 2 10 13" xfId="26102" xr:uid="{00000000-0005-0000-0000-00000F660000}"/>
    <cellStyle name="Note 12 2 2 10 13 2" xfId="26103" xr:uid="{00000000-0005-0000-0000-000010660000}"/>
    <cellStyle name="Note 12 2 2 10 13 3" xfId="26104" xr:uid="{00000000-0005-0000-0000-000011660000}"/>
    <cellStyle name="Note 12 2 2 10 13 4" xfId="26105" xr:uid="{00000000-0005-0000-0000-000012660000}"/>
    <cellStyle name="Note 12 2 2 10 14" xfId="26106" xr:uid="{00000000-0005-0000-0000-000013660000}"/>
    <cellStyle name="Note 12 2 2 10 14 2" xfId="26107" xr:uid="{00000000-0005-0000-0000-000014660000}"/>
    <cellStyle name="Note 12 2 2 10 14 3" xfId="26108" xr:uid="{00000000-0005-0000-0000-000015660000}"/>
    <cellStyle name="Note 12 2 2 10 14 4" xfId="26109" xr:uid="{00000000-0005-0000-0000-000016660000}"/>
    <cellStyle name="Note 12 2 2 10 15" xfId="26110" xr:uid="{00000000-0005-0000-0000-000017660000}"/>
    <cellStyle name="Note 12 2 2 10 15 2" xfId="26111" xr:uid="{00000000-0005-0000-0000-000018660000}"/>
    <cellStyle name="Note 12 2 2 10 15 3" xfId="26112" xr:uid="{00000000-0005-0000-0000-000019660000}"/>
    <cellStyle name="Note 12 2 2 10 15 4" xfId="26113" xr:uid="{00000000-0005-0000-0000-00001A660000}"/>
    <cellStyle name="Note 12 2 2 10 16" xfId="26114" xr:uid="{00000000-0005-0000-0000-00001B660000}"/>
    <cellStyle name="Note 12 2 2 10 16 2" xfId="26115" xr:uid="{00000000-0005-0000-0000-00001C660000}"/>
    <cellStyle name="Note 12 2 2 10 16 3" xfId="26116" xr:uid="{00000000-0005-0000-0000-00001D660000}"/>
    <cellStyle name="Note 12 2 2 10 16 4" xfId="26117" xr:uid="{00000000-0005-0000-0000-00001E660000}"/>
    <cellStyle name="Note 12 2 2 10 17" xfId="26118" xr:uid="{00000000-0005-0000-0000-00001F660000}"/>
    <cellStyle name="Note 12 2 2 10 17 2" xfId="26119" xr:uid="{00000000-0005-0000-0000-000020660000}"/>
    <cellStyle name="Note 12 2 2 10 17 3" xfId="26120" xr:uid="{00000000-0005-0000-0000-000021660000}"/>
    <cellStyle name="Note 12 2 2 10 17 4" xfId="26121" xr:uid="{00000000-0005-0000-0000-000022660000}"/>
    <cellStyle name="Note 12 2 2 10 18" xfId="26122" xr:uid="{00000000-0005-0000-0000-000023660000}"/>
    <cellStyle name="Note 12 2 2 10 18 2" xfId="26123" xr:uid="{00000000-0005-0000-0000-000024660000}"/>
    <cellStyle name="Note 12 2 2 10 18 3" xfId="26124" xr:uid="{00000000-0005-0000-0000-000025660000}"/>
    <cellStyle name="Note 12 2 2 10 18 4" xfId="26125" xr:uid="{00000000-0005-0000-0000-000026660000}"/>
    <cellStyle name="Note 12 2 2 10 19" xfId="26126" xr:uid="{00000000-0005-0000-0000-000027660000}"/>
    <cellStyle name="Note 12 2 2 10 19 2" xfId="26127" xr:uid="{00000000-0005-0000-0000-000028660000}"/>
    <cellStyle name="Note 12 2 2 10 19 3" xfId="26128" xr:uid="{00000000-0005-0000-0000-000029660000}"/>
    <cellStyle name="Note 12 2 2 10 19 4" xfId="26129" xr:uid="{00000000-0005-0000-0000-00002A660000}"/>
    <cellStyle name="Note 12 2 2 10 2" xfId="26130" xr:uid="{00000000-0005-0000-0000-00002B660000}"/>
    <cellStyle name="Note 12 2 2 10 2 2" xfId="26131" xr:uid="{00000000-0005-0000-0000-00002C660000}"/>
    <cellStyle name="Note 12 2 2 10 2 3" xfId="26132" xr:uid="{00000000-0005-0000-0000-00002D660000}"/>
    <cellStyle name="Note 12 2 2 10 2 4" xfId="26133" xr:uid="{00000000-0005-0000-0000-00002E660000}"/>
    <cellStyle name="Note 12 2 2 10 20" xfId="26134" xr:uid="{00000000-0005-0000-0000-00002F660000}"/>
    <cellStyle name="Note 12 2 2 10 20 2" xfId="26135" xr:uid="{00000000-0005-0000-0000-000030660000}"/>
    <cellStyle name="Note 12 2 2 10 20 3" xfId="26136" xr:uid="{00000000-0005-0000-0000-000031660000}"/>
    <cellStyle name="Note 12 2 2 10 20 4" xfId="26137" xr:uid="{00000000-0005-0000-0000-000032660000}"/>
    <cellStyle name="Note 12 2 2 10 21" xfId="26138" xr:uid="{00000000-0005-0000-0000-000033660000}"/>
    <cellStyle name="Note 12 2 2 10 22" xfId="26139" xr:uid="{00000000-0005-0000-0000-000034660000}"/>
    <cellStyle name="Note 12 2 2 10 3" xfId="26140" xr:uid="{00000000-0005-0000-0000-000035660000}"/>
    <cellStyle name="Note 12 2 2 10 3 2" xfId="26141" xr:uid="{00000000-0005-0000-0000-000036660000}"/>
    <cellStyle name="Note 12 2 2 10 3 3" xfId="26142" xr:uid="{00000000-0005-0000-0000-000037660000}"/>
    <cellStyle name="Note 12 2 2 10 3 4" xfId="26143" xr:uid="{00000000-0005-0000-0000-000038660000}"/>
    <cellStyle name="Note 12 2 2 10 4" xfId="26144" xr:uid="{00000000-0005-0000-0000-000039660000}"/>
    <cellStyle name="Note 12 2 2 10 4 2" xfId="26145" xr:uid="{00000000-0005-0000-0000-00003A660000}"/>
    <cellStyle name="Note 12 2 2 10 4 3" xfId="26146" xr:uid="{00000000-0005-0000-0000-00003B660000}"/>
    <cellStyle name="Note 12 2 2 10 4 4" xfId="26147" xr:uid="{00000000-0005-0000-0000-00003C660000}"/>
    <cellStyle name="Note 12 2 2 10 5" xfId="26148" xr:uid="{00000000-0005-0000-0000-00003D660000}"/>
    <cellStyle name="Note 12 2 2 10 5 2" xfId="26149" xr:uid="{00000000-0005-0000-0000-00003E660000}"/>
    <cellStyle name="Note 12 2 2 10 5 3" xfId="26150" xr:uid="{00000000-0005-0000-0000-00003F660000}"/>
    <cellStyle name="Note 12 2 2 10 5 4" xfId="26151" xr:uid="{00000000-0005-0000-0000-000040660000}"/>
    <cellStyle name="Note 12 2 2 10 6" xfId="26152" xr:uid="{00000000-0005-0000-0000-000041660000}"/>
    <cellStyle name="Note 12 2 2 10 6 2" xfId="26153" xr:uid="{00000000-0005-0000-0000-000042660000}"/>
    <cellStyle name="Note 12 2 2 10 6 3" xfId="26154" xr:uid="{00000000-0005-0000-0000-000043660000}"/>
    <cellStyle name="Note 12 2 2 10 6 4" xfId="26155" xr:uid="{00000000-0005-0000-0000-000044660000}"/>
    <cellStyle name="Note 12 2 2 10 7" xfId="26156" xr:uid="{00000000-0005-0000-0000-000045660000}"/>
    <cellStyle name="Note 12 2 2 10 7 2" xfId="26157" xr:uid="{00000000-0005-0000-0000-000046660000}"/>
    <cellStyle name="Note 12 2 2 10 7 3" xfId="26158" xr:uid="{00000000-0005-0000-0000-000047660000}"/>
    <cellStyle name="Note 12 2 2 10 7 4" xfId="26159" xr:uid="{00000000-0005-0000-0000-000048660000}"/>
    <cellStyle name="Note 12 2 2 10 8" xfId="26160" xr:uid="{00000000-0005-0000-0000-000049660000}"/>
    <cellStyle name="Note 12 2 2 10 8 2" xfId="26161" xr:uid="{00000000-0005-0000-0000-00004A660000}"/>
    <cellStyle name="Note 12 2 2 10 8 3" xfId="26162" xr:uid="{00000000-0005-0000-0000-00004B660000}"/>
    <cellStyle name="Note 12 2 2 10 8 4" xfId="26163" xr:uid="{00000000-0005-0000-0000-00004C660000}"/>
    <cellStyle name="Note 12 2 2 10 9" xfId="26164" xr:uid="{00000000-0005-0000-0000-00004D660000}"/>
    <cellStyle name="Note 12 2 2 10 9 2" xfId="26165" xr:uid="{00000000-0005-0000-0000-00004E660000}"/>
    <cellStyle name="Note 12 2 2 10 9 3" xfId="26166" xr:uid="{00000000-0005-0000-0000-00004F660000}"/>
    <cellStyle name="Note 12 2 2 10 9 4" xfId="26167" xr:uid="{00000000-0005-0000-0000-000050660000}"/>
    <cellStyle name="Note 12 2 2 11" xfId="26168" xr:uid="{00000000-0005-0000-0000-000051660000}"/>
    <cellStyle name="Note 12 2 2 11 10" xfId="26169" xr:uid="{00000000-0005-0000-0000-000052660000}"/>
    <cellStyle name="Note 12 2 2 11 10 2" xfId="26170" xr:uid="{00000000-0005-0000-0000-000053660000}"/>
    <cellStyle name="Note 12 2 2 11 10 3" xfId="26171" xr:uid="{00000000-0005-0000-0000-000054660000}"/>
    <cellStyle name="Note 12 2 2 11 10 4" xfId="26172" xr:uid="{00000000-0005-0000-0000-000055660000}"/>
    <cellStyle name="Note 12 2 2 11 11" xfId="26173" xr:uid="{00000000-0005-0000-0000-000056660000}"/>
    <cellStyle name="Note 12 2 2 11 11 2" xfId="26174" xr:uid="{00000000-0005-0000-0000-000057660000}"/>
    <cellStyle name="Note 12 2 2 11 11 3" xfId="26175" xr:uid="{00000000-0005-0000-0000-000058660000}"/>
    <cellStyle name="Note 12 2 2 11 11 4" xfId="26176" xr:uid="{00000000-0005-0000-0000-000059660000}"/>
    <cellStyle name="Note 12 2 2 11 12" xfId="26177" xr:uid="{00000000-0005-0000-0000-00005A660000}"/>
    <cellStyle name="Note 12 2 2 11 12 2" xfId="26178" xr:uid="{00000000-0005-0000-0000-00005B660000}"/>
    <cellStyle name="Note 12 2 2 11 12 3" xfId="26179" xr:uid="{00000000-0005-0000-0000-00005C660000}"/>
    <cellStyle name="Note 12 2 2 11 12 4" xfId="26180" xr:uid="{00000000-0005-0000-0000-00005D660000}"/>
    <cellStyle name="Note 12 2 2 11 13" xfId="26181" xr:uid="{00000000-0005-0000-0000-00005E660000}"/>
    <cellStyle name="Note 12 2 2 11 13 2" xfId="26182" xr:uid="{00000000-0005-0000-0000-00005F660000}"/>
    <cellStyle name="Note 12 2 2 11 13 3" xfId="26183" xr:uid="{00000000-0005-0000-0000-000060660000}"/>
    <cellStyle name="Note 12 2 2 11 13 4" xfId="26184" xr:uid="{00000000-0005-0000-0000-000061660000}"/>
    <cellStyle name="Note 12 2 2 11 14" xfId="26185" xr:uid="{00000000-0005-0000-0000-000062660000}"/>
    <cellStyle name="Note 12 2 2 11 14 2" xfId="26186" xr:uid="{00000000-0005-0000-0000-000063660000}"/>
    <cellStyle name="Note 12 2 2 11 14 3" xfId="26187" xr:uid="{00000000-0005-0000-0000-000064660000}"/>
    <cellStyle name="Note 12 2 2 11 14 4" xfId="26188" xr:uid="{00000000-0005-0000-0000-000065660000}"/>
    <cellStyle name="Note 12 2 2 11 15" xfId="26189" xr:uid="{00000000-0005-0000-0000-000066660000}"/>
    <cellStyle name="Note 12 2 2 11 15 2" xfId="26190" xr:uid="{00000000-0005-0000-0000-000067660000}"/>
    <cellStyle name="Note 12 2 2 11 15 3" xfId="26191" xr:uid="{00000000-0005-0000-0000-000068660000}"/>
    <cellStyle name="Note 12 2 2 11 15 4" xfId="26192" xr:uid="{00000000-0005-0000-0000-000069660000}"/>
    <cellStyle name="Note 12 2 2 11 16" xfId="26193" xr:uid="{00000000-0005-0000-0000-00006A660000}"/>
    <cellStyle name="Note 12 2 2 11 16 2" xfId="26194" xr:uid="{00000000-0005-0000-0000-00006B660000}"/>
    <cellStyle name="Note 12 2 2 11 16 3" xfId="26195" xr:uid="{00000000-0005-0000-0000-00006C660000}"/>
    <cellStyle name="Note 12 2 2 11 16 4" xfId="26196" xr:uid="{00000000-0005-0000-0000-00006D660000}"/>
    <cellStyle name="Note 12 2 2 11 17" xfId="26197" xr:uid="{00000000-0005-0000-0000-00006E660000}"/>
    <cellStyle name="Note 12 2 2 11 17 2" xfId="26198" xr:uid="{00000000-0005-0000-0000-00006F660000}"/>
    <cellStyle name="Note 12 2 2 11 17 3" xfId="26199" xr:uid="{00000000-0005-0000-0000-000070660000}"/>
    <cellStyle name="Note 12 2 2 11 17 4" xfId="26200" xr:uid="{00000000-0005-0000-0000-000071660000}"/>
    <cellStyle name="Note 12 2 2 11 18" xfId="26201" xr:uid="{00000000-0005-0000-0000-000072660000}"/>
    <cellStyle name="Note 12 2 2 11 18 2" xfId="26202" xr:uid="{00000000-0005-0000-0000-000073660000}"/>
    <cellStyle name="Note 12 2 2 11 18 3" xfId="26203" xr:uid="{00000000-0005-0000-0000-000074660000}"/>
    <cellStyle name="Note 12 2 2 11 18 4" xfId="26204" xr:uid="{00000000-0005-0000-0000-000075660000}"/>
    <cellStyle name="Note 12 2 2 11 19" xfId="26205" xr:uid="{00000000-0005-0000-0000-000076660000}"/>
    <cellStyle name="Note 12 2 2 11 19 2" xfId="26206" xr:uid="{00000000-0005-0000-0000-000077660000}"/>
    <cellStyle name="Note 12 2 2 11 19 3" xfId="26207" xr:uid="{00000000-0005-0000-0000-000078660000}"/>
    <cellStyle name="Note 12 2 2 11 19 4" xfId="26208" xr:uid="{00000000-0005-0000-0000-000079660000}"/>
    <cellStyle name="Note 12 2 2 11 2" xfId="26209" xr:uid="{00000000-0005-0000-0000-00007A660000}"/>
    <cellStyle name="Note 12 2 2 11 2 2" xfId="26210" xr:uid="{00000000-0005-0000-0000-00007B660000}"/>
    <cellStyle name="Note 12 2 2 11 2 3" xfId="26211" xr:uid="{00000000-0005-0000-0000-00007C660000}"/>
    <cellStyle name="Note 12 2 2 11 2 4" xfId="26212" xr:uid="{00000000-0005-0000-0000-00007D660000}"/>
    <cellStyle name="Note 12 2 2 11 20" xfId="26213" xr:uid="{00000000-0005-0000-0000-00007E660000}"/>
    <cellStyle name="Note 12 2 2 11 20 2" xfId="26214" xr:uid="{00000000-0005-0000-0000-00007F660000}"/>
    <cellStyle name="Note 12 2 2 11 20 3" xfId="26215" xr:uid="{00000000-0005-0000-0000-000080660000}"/>
    <cellStyle name="Note 12 2 2 11 20 4" xfId="26216" xr:uid="{00000000-0005-0000-0000-000081660000}"/>
    <cellStyle name="Note 12 2 2 11 21" xfId="26217" xr:uid="{00000000-0005-0000-0000-000082660000}"/>
    <cellStyle name="Note 12 2 2 11 22" xfId="26218" xr:uid="{00000000-0005-0000-0000-000083660000}"/>
    <cellStyle name="Note 12 2 2 11 3" xfId="26219" xr:uid="{00000000-0005-0000-0000-000084660000}"/>
    <cellStyle name="Note 12 2 2 11 3 2" xfId="26220" xr:uid="{00000000-0005-0000-0000-000085660000}"/>
    <cellStyle name="Note 12 2 2 11 3 3" xfId="26221" xr:uid="{00000000-0005-0000-0000-000086660000}"/>
    <cellStyle name="Note 12 2 2 11 3 4" xfId="26222" xr:uid="{00000000-0005-0000-0000-000087660000}"/>
    <cellStyle name="Note 12 2 2 11 4" xfId="26223" xr:uid="{00000000-0005-0000-0000-000088660000}"/>
    <cellStyle name="Note 12 2 2 11 4 2" xfId="26224" xr:uid="{00000000-0005-0000-0000-000089660000}"/>
    <cellStyle name="Note 12 2 2 11 4 3" xfId="26225" xr:uid="{00000000-0005-0000-0000-00008A660000}"/>
    <cellStyle name="Note 12 2 2 11 4 4" xfId="26226" xr:uid="{00000000-0005-0000-0000-00008B660000}"/>
    <cellStyle name="Note 12 2 2 11 5" xfId="26227" xr:uid="{00000000-0005-0000-0000-00008C660000}"/>
    <cellStyle name="Note 12 2 2 11 5 2" xfId="26228" xr:uid="{00000000-0005-0000-0000-00008D660000}"/>
    <cellStyle name="Note 12 2 2 11 5 3" xfId="26229" xr:uid="{00000000-0005-0000-0000-00008E660000}"/>
    <cellStyle name="Note 12 2 2 11 5 4" xfId="26230" xr:uid="{00000000-0005-0000-0000-00008F660000}"/>
    <cellStyle name="Note 12 2 2 11 6" xfId="26231" xr:uid="{00000000-0005-0000-0000-000090660000}"/>
    <cellStyle name="Note 12 2 2 11 6 2" xfId="26232" xr:uid="{00000000-0005-0000-0000-000091660000}"/>
    <cellStyle name="Note 12 2 2 11 6 3" xfId="26233" xr:uid="{00000000-0005-0000-0000-000092660000}"/>
    <cellStyle name="Note 12 2 2 11 6 4" xfId="26234" xr:uid="{00000000-0005-0000-0000-000093660000}"/>
    <cellStyle name="Note 12 2 2 11 7" xfId="26235" xr:uid="{00000000-0005-0000-0000-000094660000}"/>
    <cellStyle name="Note 12 2 2 11 7 2" xfId="26236" xr:uid="{00000000-0005-0000-0000-000095660000}"/>
    <cellStyle name="Note 12 2 2 11 7 3" xfId="26237" xr:uid="{00000000-0005-0000-0000-000096660000}"/>
    <cellStyle name="Note 12 2 2 11 7 4" xfId="26238" xr:uid="{00000000-0005-0000-0000-000097660000}"/>
    <cellStyle name="Note 12 2 2 11 8" xfId="26239" xr:uid="{00000000-0005-0000-0000-000098660000}"/>
    <cellStyle name="Note 12 2 2 11 8 2" xfId="26240" xr:uid="{00000000-0005-0000-0000-000099660000}"/>
    <cellStyle name="Note 12 2 2 11 8 3" xfId="26241" xr:uid="{00000000-0005-0000-0000-00009A660000}"/>
    <cellStyle name="Note 12 2 2 11 8 4" xfId="26242" xr:uid="{00000000-0005-0000-0000-00009B660000}"/>
    <cellStyle name="Note 12 2 2 11 9" xfId="26243" xr:uid="{00000000-0005-0000-0000-00009C660000}"/>
    <cellStyle name="Note 12 2 2 11 9 2" xfId="26244" xr:uid="{00000000-0005-0000-0000-00009D660000}"/>
    <cellStyle name="Note 12 2 2 11 9 3" xfId="26245" xr:uid="{00000000-0005-0000-0000-00009E660000}"/>
    <cellStyle name="Note 12 2 2 11 9 4" xfId="26246" xr:uid="{00000000-0005-0000-0000-00009F660000}"/>
    <cellStyle name="Note 12 2 2 12" xfId="26247" xr:uid="{00000000-0005-0000-0000-0000A0660000}"/>
    <cellStyle name="Note 12 2 2 12 10" xfId="26248" xr:uid="{00000000-0005-0000-0000-0000A1660000}"/>
    <cellStyle name="Note 12 2 2 12 10 2" xfId="26249" xr:uid="{00000000-0005-0000-0000-0000A2660000}"/>
    <cellStyle name="Note 12 2 2 12 10 3" xfId="26250" xr:uid="{00000000-0005-0000-0000-0000A3660000}"/>
    <cellStyle name="Note 12 2 2 12 10 4" xfId="26251" xr:uid="{00000000-0005-0000-0000-0000A4660000}"/>
    <cellStyle name="Note 12 2 2 12 11" xfId="26252" xr:uid="{00000000-0005-0000-0000-0000A5660000}"/>
    <cellStyle name="Note 12 2 2 12 11 2" xfId="26253" xr:uid="{00000000-0005-0000-0000-0000A6660000}"/>
    <cellStyle name="Note 12 2 2 12 11 3" xfId="26254" xr:uid="{00000000-0005-0000-0000-0000A7660000}"/>
    <cellStyle name="Note 12 2 2 12 11 4" xfId="26255" xr:uid="{00000000-0005-0000-0000-0000A8660000}"/>
    <cellStyle name="Note 12 2 2 12 12" xfId="26256" xr:uid="{00000000-0005-0000-0000-0000A9660000}"/>
    <cellStyle name="Note 12 2 2 12 12 2" xfId="26257" xr:uid="{00000000-0005-0000-0000-0000AA660000}"/>
    <cellStyle name="Note 12 2 2 12 12 3" xfId="26258" xr:uid="{00000000-0005-0000-0000-0000AB660000}"/>
    <cellStyle name="Note 12 2 2 12 12 4" xfId="26259" xr:uid="{00000000-0005-0000-0000-0000AC660000}"/>
    <cellStyle name="Note 12 2 2 12 13" xfId="26260" xr:uid="{00000000-0005-0000-0000-0000AD660000}"/>
    <cellStyle name="Note 12 2 2 12 13 2" xfId="26261" xr:uid="{00000000-0005-0000-0000-0000AE660000}"/>
    <cellStyle name="Note 12 2 2 12 13 3" xfId="26262" xr:uid="{00000000-0005-0000-0000-0000AF660000}"/>
    <cellStyle name="Note 12 2 2 12 13 4" xfId="26263" xr:uid="{00000000-0005-0000-0000-0000B0660000}"/>
    <cellStyle name="Note 12 2 2 12 14" xfId="26264" xr:uid="{00000000-0005-0000-0000-0000B1660000}"/>
    <cellStyle name="Note 12 2 2 12 14 2" xfId="26265" xr:uid="{00000000-0005-0000-0000-0000B2660000}"/>
    <cellStyle name="Note 12 2 2 12 14 3" xfId="26266" xr:uid="{00000000-0005-0000-0000-0000B3660000}"/>
    <cellStyle name="Note 12 2 2 12 14 4" xfId="26267" xr:uid="{00000000-0005-0000-0000-0000B4660000}"/>
    <cellStyle name="Note 12 2 2 12 15" xfId="26268" xr:uid="{00000000-0005-0000-0000-0000B5660000}"/>
    <cellStyle name="Note 12 2 2 12 15 2" xfId="26269" xr:uid="{00000000-0005-0000-0000-0000B6660000}"/>
    <cellStyle name="Note 12 2 2 12 15 3" xfId="26270" xr:uid="{00000000-0005-0000-0000-0000B7660000}"/>
    <cellStyle name="Note 12 2 2 12 15 4" xfId="26271" xr:uid="{00000000-0005-0000-0000-0000B8660000}"/>
    <cellStyle name="Note 12 2 2 12 16" xfId="26272" xr:uid="{00000000-0005-0000-0000-0000B9660000}"/>
    <cellStyle name="Note 12 2 2 12 16 2" xfId="26273" xr:uid="{00000000-0005-0000-0000-0000BA660000}"/>
    <cellStyle name="Note 12 2 2 12 16 3" xfId="26274" xr:uid="{00000000-0005-0000-0000-0000BB660000}"/>
    <cellStyle name="Note 12 2 2 12 16 4" xfId="26275" xr:uid="{00000000-0005-0000-0000-0000BC660000}"/>
    <cellStyle name="Note 12 2 2 12 17" xfId="26276" xr:uid="{00000000-0005-0000-0000-0000BD660000}"/>
    <cellStyle name="Note 12 2 2 12 17 2" xfId="26277" xr:uid="{00000000-0005-0000-0000-0000BE660000}"/>
    <cellStyle name="Note 12 2 2 12 17 3" xfId="26278" xr:uid="{00000000-0005-0000-0000-0000BF660000}"/>
    <cellStyle name="Note 12 2 2 12 17 4" xfId="26279" xr:uid="{00000000-0005-0000-0000-0000C0660000}"/>
    <cellStyle name="Note 12 2 2 12 18" xfId="26280" xr:uid="{00000000-0005-0000-0000-0000C1660000}"/>
    <cellStyle name="Note 12 2 2 12 18 2" xfId="26281" xr:uid="{00000000-0005-0000-0000-0000C2660000}"/>
    <cellStyle name="Note 12 2 2 12 18 3" xfId="26282" xr:uid="{00000000-0005-0000-0000-0000C3660000}"/>
    <cellStyle name="Note 12 2 2 12 18 4" xfId="26283" xr:uid="{00000000-0005-0000-0000-0000C4660000}"/>
    <cellStyle name="Note 12 2 2 12 19" xfId="26284" xr:uid="{00000000-0005-0000-0000-0000C5660000}"/>
    <cellStyle name="Note 12 2 2 12 19 2" xfId="26285" xr:uid="{00000000-0005-0000-0000-0000C6660000}"/>
    <cellStyle name="Note 12 2 2 12 19 3" xfId="26286" xr:uid="{00000000-0005-0000-0000-0000C7660000}"/>
    <cellStyle name="Note 12 2 2 12 19 4" xfId="26287" xr:uid="{00000000-0005-0000-0000-0000C8660000}"/>
    <cellStyle name="Note 12 2 2 12 2" xfId="26288" xr:uid="{00000000-0005-0000-0000-0000C9660000}"/>
    <cellStyle name="Note 12 2 2 12 2 2" xfId="26289" xr:uid="{00000000-0005-0000-0000-0000CA660000}"/>
    <cellStyle name="Note 12 2 2 12 2 3" xfId="26290" xr:uid="{00000000-0005-0000-0000-0000CB660000}"/>
    <cellStyle name="Note 12 2 2 12 2 4" xfId="26291" xr:uid="{00000000-0005-0000-0000-0000CC660000}"/>
    <cellStyle name="Note 12 2 2 12 20" xfId="26292" xr:uid="{00000000-0005-0000-0000-0000CD660000}"/>
    <cellStyle name="Note 12 2 2 12 20 2" xfId="26293" xr:uid="{00000000-0005-0000-0000-0000CE660000}"/>
    <cellStyle name="Note 12 2 2 12 20 3" xfId="26294" xr:uid="{00000000-0005-0000-0000-0000CF660000}"/>
    <cellStyle name="Note 12 2 2 12 20 4" xfId="26295" xr:uid="{00000000-0005-0000-0000-0000D0660000}"/>
    <cellStyle name="Note 12 2 2 12 21" xfId="26296" xr:uid="{00000000-0005-0000-0000-0000D1660000}"/>
    <cellStyle name="Note 12 2 2 12 22" xfId="26297" xr:uid="{00000000-0005-0000-0000-0000D2660000}"/>
    <cellStyle name="Note 12 2 2 12 3" xfId="26298" xr:uid="{00000000-0005-0000-0000-0000D3660000}"/>
    <cellStyle name="Note 12 2 2 12 3 2" xfId="26299" xr:uid="{00000000-0005-0000-0000-0000D4660000}"/>
    <cellStyle name="Note 12 2 2 12 3 3" xfId="26300" xr:uid="{00000000-0005-0000-0000-0000D5660000}"/>
    <cellStyle name="Note 12 2 2 12 3 4" xfId="26301" xr:uid="{00000000-0005-0000-0000-0000D6660000}"/>
    <cellStyle name="Note 12 2 2 12 4" xfId="26302" xr:uid="{00000000-0005-0000-0000-0000D7660000}"/>
    <cellStyle name="Note 12 2 2 12 4 2" xfId="26303" xr:uid="{00000000-0005-0000-0000-0000D8660000}"/>
    <cellStyle name="Note 12 2 2 12 4 3" xfId="26304" xr:uid="{00000000-0005-0000-0000-0000D9660000}"/>
    <cellStyle name="Note 12 2 2 12 4 4" xfId="26305" xr:uid="{00000000-0005-0000-0000-0000DA660000}"/>
    <cellStyle name="Note 12 2 2 12 5" xfId="26306" xr:uid="{00000000-0005-0000-0000-0000DB660000}"/>
    <cellStyle name="Note 12 2 2 12 5 2" xfId="26307" xr:uid="{00000000-0005-0000-0000-0000DC660000}"/>
    <cellStyle name="Note 12 2 2 12 5 3" xfId="26308" xr:uid="{00000000-0005-0000-0000-0000DD660000}"/>
    <cellStyle name="Note 12 2 2 12 5 4" xfId="26309" xr:uid="{00000000-0005-0000-0000-0000DE660000}"/>
    <cellStyle name="Note 12 2 2 12 6" xfId="26310" xr:uid="{00000000-0005-0000-0000-0000DF660000}"/>
    <cellStyle name="Note 12 2 2 12 6 2" xfId="26311" xr:uid="{00000000-0005-0000-0000-0000E0660000}"/>
    <cellStyle name="Note 12 2 2 12 6 3" xfId="26312" xr:uid="{00000000-0005-0000-0000-0000E1660000}"/>
    <cellStyle name="Note 12 2 2 12 6 4" xfId="26313" xr:uid="{00000000-0005-0000-0000-0000E2660000}"/>
    <cellStyle name="Note 12 2 2 12 7" xfId="26314" xr:uid="{00000000-0005-0000-0000-0000E3660000}"/>
    <cellStyle name="Note 12 2 2 12 7 2" xfId="26315" xr:uid="{00000000-0005-0000-0000-0000E4660000}"/>
    <cellStyle name="Note 12 2 2 12 7 3" xfId="26316" xr:uid="{00000000-0005-0000-0000-0000E5660000}"/>
    <cellStyle name="Note 12 2 2 12 7 4" xfId="26317" xr:uid="{00000000-0005-0000-0000-0000E6660000}"/>
    <cellStyle name="Note 12 2 2 12 8" xfId="26318" xr:uid="{00000000-0005-0000-0000-0000E7660000}"/>
    <cellStyle name="Note 12 2 2 12 8 2" xfId="26319" xr:uid="{00000000-0005-0000-0000-0000E8660000}"/>
    <cellStyle name="Note 12 2 2 12 8 3" xfId="26320" xr:uid="{00000000-0005-0000-0000-0000E9660000}"/>
    <cellStyle name="Note 12 2 2 12 8 4" xfId="26321" xr:uid="{00000000-0005-0000-0000-0000EA660000}"/>
    <cellStyle name="Note 12 2 2 12 9" xfId="26322" xr:uid="{00000000-0005-0000-0000-0000EB660000}"/>
    <cellStyle name="Note 12 2 2 12 9 2" xfId="26323" xr:uid="{00000000-0005-0000-0000-0000EC660000}"/>
    <cellStyle name="Note 12 2 2 12 9 3" xfId="26324" xr:uid="{00000000-0005-0000-0000-0000ED660000}"/>
    <cellStyle name="Note 12 2 2 12 9 4" xfId="26325" xr:uid="{00000000-0005-0000-0000-0000EE660000}"/>
    <cellStyle name="Note 12 2 2 13" xfId="26326" xr:uid="{00000000-0005-0000-0000-0000EF660000}"/>
    <cellStyle name="Note 12 2 2 13 10" xfId="26327" xr:uid="{00000000-0005-0000-0000-0000F0660000}"/>
    <cellStyle name="Note 12 2 2 13 10 2" xfId="26328" xr:uid="{00000000-0005-0000-0000-0000F1660000}"/>
    <cellStyle name="Note 12 2 2 13 10 3" xfId="26329" xr:uid="{00000000-0005-0000-0000-0000F2660000}"/>
    <cellStyle name="Note 12 2 2 13 10 4" xfId="26330" xr:uid="{00000000-0005-0000-0000-0000F3660000}"/>
    <cellStyle name="Note 12 2 2 13 11" xfId="26331" xr:uid="{00000000-0005-0000-0000-0000F4660000}"/>
    <cellStyle name="Note 12 2 2 13 11 2" xfId="26332" xr:uid="{00000000-0005-0000-0000-0000F5660000}"/>
    <cellStyle name="Note 12 2 2 13 11 3" xfId="26333" xr:uid="{00000000-0005-0000-0000-0000F6660000}"/>
    <cellStyle name="Note 12 2 2 13 11 4" xfId="26334" xr:uid="{00000000-0005-0000-0000-0000F7660000}"/>
    <cellStyle name="Note 12 2 2 13 12" xfId="26335" xr:uid="{00000000-0005-0000-0000-0000F8660000}"/>
    <cellStyle name="Note 12 2 2 13 12 2" xfId="26336" xr:uid="{00000000-0005-0000-0000-0000F9660000}"/>
    <cellStyle name="Note 12 2 2 13 12 3" xfId="26337" xr:uid="{00000000-0005-0000-0000-0000FA660000}"/>
    <cellStyle name="Note 12 2 2 13 12 4" xfId="26338" xr:uid="{00000000-0005-0000-0000-0000FB660000}"/>
    <cellStyle name="Note 12 2 2 13 13" xfId="26339" xr:uid="{00000000-0005-0000-0000-0000FC660000}"/>
    <cellStyle name="Note 12 2 2 13 13 2" xfId="26340" xr:uid="{00000000-0005-0000-0000-0000FD660000}"/>
    <cellStyle name="Note 12 2 2 13 13 3" xfId="26341" xr:uid="{00000000-0005-0000-0000-0000FE660000}"/>
    <cellStyle name="Note 12 2 2 13 13 4" xfId="26342" xr:uid="{00000000-0005-0000-0000-0000FF660000}"/>
    <cellStyle name="Note 12 2 2 13 14" xfId="26343" xr:uid="{00000000-0005-0000-0000-000000670000}"/>
    <cellStyle name="Note 12 2 2 13 14 2" xfId="26344" xr:uid="{00000000-0005-0000-0000-000001670000}"/>
    <cellStyle name="Note 12 2 2 13 14 3" xfId="26345" xr:uid="{00000000-0005-0000-0000-000002670000}"/>
    <cellStyle name="Note 12 2 2 13 14 4" xfId="26346" xr:uid="{00000000-0005-0000-0000-000003670000}"/>
    <cellStyle name="Note 12 2 2 13 15" xfId="26347" xr:uid="{00000000-0005-0000-0000-000004670000}"/>
    <cellStyle name="Note 12 2 2 13 15 2" xfId="26348" xr:uid="{00000000-0005-0000-0000-000005670000}"/>
    <cellStyle name="Note 12 2 2 13 15 3" xfId="26349" xr:uid="{00000000-0005-0000-0000-000006670000}"/>
    <cellStyle name="Note 12 2 2 13 15 4" xfId="26350" xr:uid="{00000000-0005-0000-0000-000007670000}"/>
    <cellStyle name="Note 12 2 2 13 16" xfId="26351" xr:uid="{00000000-0005-0000-0000-000008670000}"/>
    <cellStyle name="Note 12 2 2 13 16 2" xfId="26352" xr:uid="{00000000-0005-0000-0000-000009670000}"/>
    <cellStyle name="Note 12 2 2 13 16 3" xfId="26353" xr:uid="{00000000-0005-0000-0000-00000A670000}"/>
    <cellStyle name="Note 12 2 2 13 16 4" xfId="26354" xr:uid="{00000000-0005-0000-0000-00000B670000}"/>
    <cellStyle name="Note 12 2 2 13 17" xfId="26355" xr:uid="{00000000-0005-0000-0000-00000C670000}"/>
    <cellStyle name="Note 12 2 2 13 17 2" xfId="26356" xr:uid="{00000000-0005-0000-0000-00000D670000}"/>
    <cellStyle name="Note 12 2 2 13 17 3" xfId="26357" xr:uid="{00000000-0005-0000-0000-00000E670000}"/>
    <cellStyle name="Note 12 2 2 13 17 4" xfId="26358" xr:uid="{00000000-0005-0000-0000-00000F670000}"/>
    <cellStyle name="Note 12 2 2 13 18" xfId="26359" xr:uid="{00000000-0005-0000-0000-000010670000}"/>
    <cellStyle name="Note 12 2 2 13 18 2" xfId="26360" xr:uid="{00000000-0005-0000-0000-000011670000}"/>
    <cellStyle name="Note 12 2 2 13 18 3" xfId="26361" xr:uid="{00000000-0005-0000-0000-000012670000}"/>
    <cellStyle name="Note 12 2 2 13 18 4" xfId="26362" xr:uid="{00000000-0005-0000-0000-000013670000}"/>
    <cellStyle name="Note 12 2 2 13 19" xfId="26363" xr:uid="{00000000-0005-0000-0000-000014670000}"/>
    <cellStyle name="Note 12 2 2 13 19 2" xfId="26364" xr:uid="{00000000-0005-0000-0000-000015670000}"/>
    <cellStyle name="Note 12 2 2 13 19 3" xfId="26365" xr:uid="{00000000-0005-0000-0000-000016670000}"/>
    <cellStyle name="Note 12 2 2 13 19 4" xfId="26366" xr:uid="{00000000-0005-0000-0000-000017670000}"/>
    <cellStyle name="Note 12 2 2 13 2" xfId="26367" xr:uid="{00000000-0005-0000-0000-000018670000}"/>
    <cellStyle name="Note 12 2 2 13 2 2" xfId="26368" xr:uid="{00000000-0005-0000-0000-000019670000}"/>
    <cellStyle name="Note 12 2 2 13 2 3" xfId="26369" xr:uid="{00000000-0005-0000-0000-00001A670000}"/>
    <cellStyle name="Note 12 2 2 13 2 4" xfId="26370" xr:uid="{00000000-0005-0000-0000-00001B670000}"/>
    <cellStyle name="Note 12 2 2 13 20" xfId="26371" xr:uid="{00000000-0005-0000-0000-00001C670000}"/>
    <cellStyle name="Note 12 2 2 13 20 2" xfId="26372" xr:uid="{00000000-0005-0000-0000-00001D670000}"/>
    <cellStyle name="Note 12 2 2 13 20 3" xfId="26373" xr:uid="{00000000-0005-0000-0000-00001E670000}"/>
    <cellStyle name="Note 12 2 2 13 20 4" xfId="26374" xr:uid="{00000000-0005-0000-0000-00001F670000}"/>
    <cellStyle name="Note 12 2 2 13 21" xfId="26375" xr:uid="{00000000-0005-0000-0000-000020670000}"/>
    <cellStyle name="Note 12 2 2 13 22" xfId="26376" xr:uid="{00000000-0005-0000-0000-000021670000}"/>
    <cellStyle name="Note 12 2 2 13 3" xfId="26377" xr:uid="{00000000-0005-0000-0000-000022670000}"/>
    <cellStyle name="Note 12 2 2 13 3 2" xfId="26378" xr:uid="{00000000-0005-0000-0000-000023670000}"/>
    <cellStyle name="Note 12 2 2 13 3 3" xfId="26379" xr:uid="{00000000-0005-0000-0000-000024670000}"/>
    <cellStyle name="Note 12 2 2 13 3 4" xfId="26380" xr:uid="{00000000-0005-0000-0000-000025670000}"/>
    <cellStyle name="Note 12 2 2 13 4" xfId="26381" xr:uid="{00000000-0005-0000-0000-000026670000}"/>
    <cellStyle name="Note 12 2 2 13 4 2" xfId="26382" xr:uid="{00000000-0005-0000-0000-000027670000}"/>
    <cellStyle name="Note 12 2 2 13 4 3" xfId="26383" xr:uid="{00000000-0005-0000-0000-000028670000}"/>
    <cellStyle name="Note 12 2 2 13 4 4" xfId="26384" xr:uid="{00000000-0005-0000-0000-000029670000}"/>
    <cellStyle name="Note 12 2 2 13 5" xfId="26385" xr:uid="{00000000-0005-0000-0000-00002A670000}"/>
    <cellStyle name="Note 12 2 2 13 5 2" xfId="26386" xr:uid="{00000000-0005-0000-0000-00002B670000}"/>
    <cellStyle name="Note 12 2 2 13 5 3" xfId="26387" xr:uid="{00000000-0005-0000-0000-00002C670000}"/>
    <cellStyle name="Note 12 2 2 13 5 4" xfId="26388" xr:uid="{00000000-0005-0000-0000-00002D670000}"/>
    <cellStyle name="Note 12 2 2 13 6" xfId="26389" xr:uid="{00000000-0005-0000-0000-00002E670000}"/>
    <cellStyle name="Note 12 2 2 13 6 2" xfId="26390" xr:uid="{00000000-0005-0000-0000-00002F670000}"/>
    <cellStyle name="Note 12 2 2 13 6 3" xfId="26391" xr:uid="{00000000-0005-0000-0000-000030670000}"/>
    <cellStyle name="Note 12 2 2 13 6 4" xfId="26392" xr:uid="{00000000-0005-0000-0000-000031670000}"/>
    <cellStyle name="Note 12 2 2 13 7" xfId="26393" xr:uid="{00000000-0005-0000-0000-000032670000}"/>
    <cellStyle name="Note 12 2 2 13 7 2" xfId="26394" xr:uid="{00000000-0005-0000-0000-000033670000}"/>
    <cellStyle name="Note 12 2 2 13 7 3" xfId="26395" xr:uid="{00000000-0005-0000-0000-000034670000}"/>
    <cellStyle name="Note 12 2 2 13 7 4" xfId="26396" xr:uid="{00000000-0005-0000-0000-000035670000}"/>
    <cellStyle name="Note 12 2 2 13 8" xfId="26397" xr:uid="{00000000-0005-0000-0000-000036670000}"/>
    <cellStyle name="Note 12 2 2 13 8 2" xfId="26398" xr:uid="{00000000-0005-0000-0000-000037670000}"/>
    <cellStyle name="Note 12 2 2 13 8 3" xfId="26399" xr:uid="{00000000-0005-0000-0000-000038670000}"/>
    <cellStyle name="Note 12 2 2 13 8 4" xfId="26400" xr:uid="{00000000-0005-0000-0000-000039670000}"/>
    <cellStyle name="Note 12 2 2 13 9" xfId="26401" xr:uid="{00000000-0005-0000-0000-00003A670000}"/>
    <cellStyle name="Note 12 2 2 13 9 2" xfId="26402" xr:uid="{00000000-0005-0000-0000-00003B670000}"/>
    <cellStyle name="Note 12 2 2 13 9 3" xfId="26403" xr:uid="{00000000-0005-0000-0000-00003C670000}"/>
    <cellStyle name="Note 12 2 2 13 9 4" xfId="26404" xr:uid="{00000000-0005-0000-0000-00003D670000}"/>
    <cellStyle name="Note 12 2 2 14" xfId="26405" xr:uid="{00000000-0005-0000-0000-00003E670000}"/>
    <cellStyle name="Note 12 2 2 14 10" xfId="26406" xr:uid="{00000000-0005-0000-0000-00003F670000}"/>
    <cellStyle name="Note 12 2 2 14 10 2" xfId="26407" xr:uid="{00000000-0005-0000-0000-000040670000}"/>
    <cellStyle name="Note 12 2 2 14 10 3" xfId="26408" xr:uid="{00000000-0005-0000-0000-000041670000}"/>
    <cellStyle name="Note 12 2 2 14 10 4" xfId="26409" xr:uid="{00000000-0005-0000-0000-000042670000}"/>
    <cellStyle name="Note 12 2 2 14 11" xfId="26410" xr:uid="{00000000-0005-0000-0000-000043670000}"/>
    <cellStyle name="Note 12 2 2 14 11 2" xfId="26411" xr:uid="{00000000-0005-0000-0000-000044670000}"/>
    <cellStyle name="Note 12 2 2 14 11 3" xfId="26412" xr:uid="{00000000-0005-0000-0000-000045670000}"/>
    <cellStyle name="Note 12 2 2 14 11 4" xfId="26413" xr:uid="{00000000-0005-0000-0000-000046670000}"/>
    <cellStyle name="Note 12 2 2 14 12" xfId="26414" xr:uid="{00000000-0005-0000-0000-000047670000}"/>
    <cellStyle name="Note 12 2 2 14 12 2" xfId="26415" xr:uid="{00000000-0005-0000-0000-000048670000}"/>
    <cellStyle name="Note 12 2 2 14 12 3" xfId="26416" xr:uid="{00000000-0005-0000-0000-000049670000}"/>
    <cellStyle name="Note 12 2 2 14 12 4" xfId="26417" xr:uid="{00000000-0005-0000-0000-00004A670000}"/>
    <cellStyle name="Note 12 2 2 14 13" xfId="26418" xr:uid="{00000000-0005-0000-0000-00004B670000}"/>
    <cellStyle name="Note 12 2 2 14 13 2" xfId="26419" xr:uid="{00000000-0005-0000-0000-00004C670000}"/>
    <cellStyle name="Note 12 2 2 14 13 3" xfId="26420" xr:uid="{00000000-0005-0000-0000-00004D670000}"/>
    <cellStyle name="Note 12 2 2 14 13 4" xfId="26421" xr:uid="{00000000-0005-0000-0000-00004E670000}"/>
    <cellStyle name="Note 12 2 2 14 14" xfId="26422" xr:uid="{00000000-0005-0000-0000-00004F670000}"/>
    <cellStyle name="Note 12 2 2 14 14 2" xfId="26423" xr:uid="{00000000-0005-0000-0000-000050670000}"/>
    <cellStyle name="Note 12 2 2 14 14 3" xfId="26424" xr:uid="{00000000-0005-0000-0000-000051670000}"/>
    <cellStyle name="Note 12 2 2 14 14 4" xfId="26425" xr:uid="{00000000-0005-0000-0000-000052670000}"/>
    <cellStyle name="Note 12 2 2 14 15" xfId="26426" xr:uid="{00000000-0005-0000-0000-000053670000}"/>
    <cellStyle name="Note 12 2 2 14 15 2" xfId="26427" xr:uid="{00000000-0005-0000-0000-000054670000}"/>
    <cellStyle name="Note 12 2 2 14 15 3" xfId="26428" xr:uid="{00000000-0005-0000-0000-000055670000}"/>
    <cellStyle name="Note 12 2 2 14 15 4" xfId="26429" xr:uid="{00000000-0005-0000-0000-000056670000}"/>
    <cellStyle name="Note 12 2 2 14 16" xfId="26430" xr:uid="{00000000-0005-0000-0000-000057670000}"/>
    <cellStyle name="Note 12 2 2 14 16 2" xfId="26431" xr:uid="{00000000-0005-0000-0000-000058670000}"/>
    <cellStyle name="Note 12 2 2 14 16 3" xfId="26432" xr:uid="{00000000-0005-0000-0000-000059670000}"/>
    <cellStyle name="Note 12 2 2 14 16 4" xfId="26433" xr:uid="{00000000-0005-0000-0000-00005A670000}"/>
    <cellStyle name="Note 12 2 2 14 17" xfId="26434" xr:uid="{00000000-0005-0000-0000-00005B670000}"/>
    <cellStyle name="Note 12 2 2 14 17 2" xfId="26435" xr:uid="{00000000-0005-0000-0000-00005C670000}"/>
    <cellStyle name="Note 12 2 2 14 17 3" xfId="26436" xr:uid="{00000000-0005-0000-0000-00005D670000}"/>
    <cellStyle name="Note 12 2 2 14 17 4" xfId="26437" xr:uid="{00000000-0005-0000-0000-00005E670000}"/>
    <cellStyle name="Note 12 2 2 14 18" xfId="26438" xr:uid="{00000000-0005-0000-0000-00005F670000}"/>
    <cellStyle name="Note 12 2 2 14 18 2" xfId="26439" xr:uid="{00000000-0005-0000-0000-000060670000}"/>
    <cellStyle name="Note 12 2 2 14 18 3" xfId="26440" xr:uid="{00000000-0005-0000-0000-000061670000}"/>
    <cellStyle name="Note 12 2 2 14 18 4" xfId="26441" xr:uid="{00000000-0005-0000-0000-000062670000}"/>
    <cellStyle name="Note 12 2 2 14 19" xfId="26442" xr:uid="{00000000-0005-0000-0000-000063670000}"/>
    <cellStyle name="Note 12 2 2 14 19 2" xfId="26443" xr:uid="{00000000-0005-0000-0000-000064670000}"/>
    <cellStyle name="Note 12 2 2 14 19 3" xfId="26444" xr:uid="{00000000-0005-0000-0000-000065670000}"/>
    <cellStyle name="Note 12 2 2 14 19 4" xfId="26445" xr:uid="{00000000-0005-0000-0000-000066670000}"/>
    <cellStyle name="Note 12 2 2 14 2" xfId="26446" xr:uid="{00000000-0005-0000-0000-000067670000}"/>
    <cellStyle name="Note 12 2 2 14 2 2" xfId="26447" xr:uid="{00000000-0005-0000-0000-000068670000}"/>
    <cellStyle name="Note 12 2 2 14 2 3" xfId="26448" xr:uid="{00000000-0005-0000-0000-000069670000}"/>
    <cellStyle name="Note 12 2 2 14 2 4" xfId="26449" xr:uid="{00000000-0005-0000-0000-00006A670000}"/>
    <cellStyle name="Note 12 2 2 14 20" xfId="26450" xr:uid="{00000000-0005-0000-0000-00006B670000}"/>
    <cellStyle name="Note 12 2 2 14 20 2" xfId="26451" xr:uid="{00000000-0005-0000-0000-00006C670000}"/>
    <cellStyle name="Note 12 2 2 14 20 3" xfId="26452" xr:uid="{00000000-0005-0000-0000-00006D670000}"/>
    <cellStyle name="Note 12 2 2 14 20 4" xfId="26453" xr:uid="{00000000-0005-0000-0000-00006E670000}"/>
    <cellStyle name="Note 12 2 2 14 21" xfId="26454" xr:uid="{00000000-0005-0000-0000-00006F670000}"/>
    <cellStyle name="Note 12 2 2 14 22" xfId="26455" xr:uid="{00000000-0005-0000-0000-000070670000}"/>
    <cellStyle name="Note 12 2 2 14 3" xfId="26456" xr:uid="{00000000-0005-0000-0000-000071670000}"/>
    <cellStyle name="Note 12 2 2 14 3 2" xfId="26457" xr:uid="{00000000-0005-0000-0000-000072670000}"/>
    <cellStyle name="Note 12 2 2 14 3 3" xfId="26458" xr:uid="{00000000-0005-0000-0000-000073670000}"/>
    <cellStyle name="Note 12 2 2 14 3 4" xfId="26459" xr:uid="{00000000-0005-0000-0000-000074670000}"/>
    <cellStyle name="Note 12 2 2 14 4" xfId="26460" xr:uid="{00000000-0005-0000-0000-000075670000}"/>
    <cellStyle name="Note 12 2 2 14 4 2" xfId="26461" xr:uid="{00000000-0005-0000-0000-000076670000}"/>
    <cellStyle name="Note 12 2 2 14 4 3" xfId="26462" xr:uid="{00000000-0005-0000-0000-000077670000}"/>
    <cellStyle name="Note 12 2 2 14 4 4" xfId="26463" xr:uid="{00000000-0005-0000-0000-000078670000}"/>
    <cellStyle name="Note 12 2 2 14 5" xfId="26464" xr:uid="{00000000-0005-0000-0000-000079670000}"/>
    <cellStyle name="Note 12 2 2 14 5 2" xfId="26465" xr:uid="{00000000-0005-0000-0000-00007A670000}"/>
    <cellStyle name="Note 12 2 2 14 5 3" xfId="26466" xr:uid="{00000000-0005-0000-0000-00007B670000}"/>
    <cellStyle name="Note 12 2 2 14 5 4" xfId="26467" xr:uid="{00000000-0005-0000-0000-00007C670000}"/>
    <cellStyle name="Note 12 2 2 14 6" xfId="26468" xr:uid="{00000000-0005-0000-0000-00007D670000}"/>
    <cellStyle name="Note 12 2 2 14 6 2" xfId="26469" xr:uid="{00000000-0005-0000-0000-00007E670000}"/>
    <cellStyle name="Note 12 2 2 14 6 3" xfId="26470" xr:uid="{00000000-0005-0000-0000-00007F670000}"/>
    <cellStyle name="Note 12 2 2 14 6 4" xfId="26471" xr:uid="{00000000-0005-0000-0000-000080670000}"/>
    <cellStyle name="Note 12 2 2 14 7" xfId="26472" xr:uid="{00000000-0005-0000-0000-000081670000}"/>
    <cellStyle name="Note 12 2 2 14 7 2" xfId="26473" xr:uid="{00000000-0005-0000-0000-000082670000}"/>
    <cellStyle name="Note 12 2 2 14 7 3" xfId="26474" xr:uid="{00000000-0005-0000-0000-000083670000}"/>
    <cellStyle name="Note 12 2 2 14 7 4" xfId="26475" xr:uid="{00000000-0005-0000-0000-000084670000}"/>
    <cellStyle name="Note 12 2 2 14 8" xfId="26476" xr:uid="{00000000-0005-0000-0000-000085670000}"/>
    <cellStyle name="Note 12 2 2 14 8 2" xfId="26477" xr:uid="{00000000-0005-0000-0000-000086670000}"/>
    <cellStyle name="Note 12 2 2 14 8 3" xfId="26478" xr:uid="{00000000-0005-0000-0000-000087670000}"/>
    <cellStyle name="Note 12 2 2 14 8 4" xfId="26479" xr:uid="{00000000-0005-0000-0000-000088670000}"/>
    <cellStyle name="Note 12 2 2 14 9" xfId="26480" xr:uid="{00000000-0005-0000-0000-000089670000}"/>
    <cellStyle name="Note 12 2 2 14 9 2" xfId="26481" xr:uid="{00000000-0005-0000-0000-00008A670000}"/>
    <cellStyle name="Note 12 2 2 14 9 3" xfId="26482" xr:uid="{00000000-0005-0000-0000-00008B670000}"/>
    <cellStyle name="Note 12 2 2 14 9 4" xfId="26483" xr:uid="{00000000-0005-0000-0000-00008C670000}"/>
    <cellStyle name="Note 12 2 2 15" xfId="26484" xr:uid="{00000000-0005-0000-0000-00008D670000}"/>
    <cellStyle name="Note 12 2 2 15 10" xfId="26485" xr:uid="{00000000-0005-0000-0000-00008E670000}"/>
    <cellStyle name="Note 12 2 2 15 10 2" xfId="26486" xr:uid="{00000000-0005-0000-0000-00008F670000}"/>
    <cellStyle name="Note 12 2 2 15 10 3" xfId="26487" xr:uid="{00000000-0005-0000-0000-000090670000}"/>
    <cellStyle name="Note 12 2 2 15 10 4" xfId="26488" xr:uid="{00000000-0005-0000-0000-000091670000}"/>
    <cellStyle name="Note 12 2 2 15 11" xfId="26489" xr:uid="{00000000-0005-0000-0000-000092670000}"/>
    <cellStyle name="Note 12 2 2 15 11 2" xfId="26490" xr:uid="{00000000-0005-0000-0000-000093670000}"/>
    <cellStyle name="Note 12 2 2 15 11 3" xfId="26491" xr:uid="{00000000-0005-0000-0000-000094670000}"/>
    <cellStyle name="Note 12 2 2 15 11 4" xfId="26492" xr:uid="{00000000-0005-0000-0000-000095670000}"/>
    <cellStyle name="Note 12 2 2 15 12" xfId="26493" xr:uid="{00000000-0005-0000-0000-000096670000}"/>
    <cellStyle name="Note 12 2 2 15 12 2" xfId="26494" xr:uid="{00000000-0005-0000-0000-000097670000}"/>
    <cellStyle name="Note 12 2 2 15 12 3" xfId="26495" xr:uid="{00000000-0005-0000-0000-000098670000}"/>
    <cellStyle name="Note 12 2 2 15 12 4" xfId="26496" xr:uid="{00000000-0005-0000-0000-000099670000}"/>
    <cellStyle name="Note 12 2 2 15 13" xfId="26497" xr:uid="{00000000-0005-0000-0000-00009A670000}"/>
    <cellStyle name="Note 12 2 2 15 13 2" xfId="26498" xr:uid="{00000000-0005-0000-0000-00009B670000}"/>
    <cellStyle name="Note 12 2 2 15 13 3" xfId="26499" xr:uid="{00000000-0005-0000-0000-00009C670000}"/>
    <cellStyle name="Note 12 2 2 15 13 4" xfId="26500" xr:uid="{00000000-0005-0000-0000-00009D670000}"/>
    <cellStyle name="Note 12 2 2 15 14" xfId="26501" xr:uid="{00000000-0005-0000-0000-00009E670000}"/>
    <cellStyle name="Note 12 2 2 15 14 2" xfId="26502" xr:uid="{00000000-0005-0000-0000-00009F670000}"/>
    <cellStyle name="Note 12 2 2 15 14 3" xfId="26503" xr:uid="{00000000-0005-0000-0000-0000A0670000}"/>
    <cellStyle name="Note 12 2 2 15 14 4" xfId="26504" xr:uid="{00000000-0005-0000-0000-0000A1670000}"/>
    <cellStyle name="Note 12 2 2 15 15" xfId="26505" xr:uid="{00000000-0005-0000-0000-0000A2670000}"/>
    <cellStyle name="Note 12 2 2 15 15 2" xfId="26506" xr:uid="{00000000-0005-0000-0000-0000A3670000}"/>
    <cellStyle name="Note 12 2 2 15 15 3" xfId="26507" xr:uid="{00000000-0005-0000-0000-0000A4670000}"/>
    <cellStyle name="Note 12 2 2 15 15 4" xfId="26508" xr:uid="{00000000-0005-0000-0000-0000A5670000}"/>
    <cellStyle name="Note 12 2 2 15 16" xfId="26509" xr:uid="{00000000-0005-0000-0000-0000A6670000}"/>
    <cellStyle name="Note 12 2 2 15 16 2" xfId="26510" xr:uid="{00000000-0005-0000-0000-0000A7670000}"/>
    <cellStyle name="Note 12 2 2 15 16 3" xfId="26511" xr:uid="{00000000-0005-0000-0000-0000A8670000}"/>
    <cellStyle name="Note 12 2 2 15 16 4" xfId="26512" xr:uid="{00000000-0005-0000-0000-0000A9670000}"/>
    <cellStyle name="Note 12 2 2 15 17" xfId="26513" xr:uid="{00000000-0005-0000-0000-0000AA670000}"/>
    <cellStyle name="Note 12 2 2 15 17 2" xfId="26514" xr:uid="{00000000-0005-0000-0000-0000AB670000}"/>
    <cellStyle name="Note 12 2 2 15 17 3" xfId="26515" xr:uid="{00000000-0005-0000-0000-0000AC670000}"/>
    <cellStyle name="Note 12 2 2 15 17 4" xfId="26516" xr:uid="{00000000-0005-0000-0000-0000AD670000}"/>
    <cellStyle name="Note 12 2 2 15 18" xfId="26517" xr:uid="{00000000-0005-0000-0000-0000AE670000}"/>
    <cellStyle name="Note 12 2 2 15 18 2" xfId="26518" xr:uid="{00000000-0005-0000-0000-0000AF670000}"/>
    <cellStyle name="Note 12 2 2 15 18 3" xfId="26519" xr:uid="{00000000-0005-0000-0000-0000B0670000}"/>
    <cellStyle name="Note 12 2 2 15 18 4" xfId="26520" xr:uid="{00000000-0005-0000-0000-0000B1670000}"/>
    <cellStyle name="Note 12 2 2 15 19" xfId="26521" xr:uid="{00000000-0005-0000-0000-0000B2670000}"/>
    <cellStyle name="Note 12 2 2 15 19 2" xfId="26522" xr:uid="{00000000-0005-0000-0000-0000B3670000}"/>
    <cellStyle name="Note 12 2 2 15 19 3" xfId="26523" xr:uid="{00000000-0005-0000-0000-0000B4670000}"/>
    <cellStyle name="Note 12 2 2 15 19 4" xfId="26524" xr:uid="{00000000-0005-0000-0000-0000B5670000}"/>
    <cellStyle name="Note 12 2 2 15 2" xfId="26525" xr:uid="{00000000-0005-0000-0000-0000B6670000}"/>
    <cellStyle name="Note 12 2 2 15 2 2" xfId="26526" xr:uid="{00000000-0005-0000-0000-0000B7670000}"/>
    <cellStyle name="Note 12 2 2 15 2 3" xfId="26527" xr:uid="{00000000-0005-0000-0000-0000B8670000}"/>
    <cellStyle name="Note 12 2 2 15 2 4" xfId="26528" xr:uid="{00000000-0005-0000-0000-0000B9670000}"/>
    <cellStyle name="Note 12 2 2 15 20" xfId="26529" xr:uid="{00000000-0005-0000-0000-0000BA670000}"/>
    <cellStyle name="Note 12 2 2 15 20 2" xfId="26530" xr:uid="{00000000-0005-0000-0000-0000BB670000}"/>
    <cellStyle name="Note 12 2 2 15 20 3" xfId="26531" xr:uid="{00000000-0005-0000-0000-0000BC670000}"/>
    <cellStyle name="Note 12 2 2 15 20 4" xfId="26532" xr:uid="{00000000-0005-0000-0000-0000BD670000}"/>
    <cellStyle name="Note 12 2 2 15 21" xfId="26533" xr:uid="{00000000-0005-0000-0000-0000BE670000}"/>
    <cellStyle name="Note 12 2 2 15 22" xfId="26534" xr:uid="{00000000-0005-0000-0000-0000BF670000}"/>
    <cellStyle name="Note 12 2 2 15 3" xfId="26535" xr:uid="{00000000-0005-0000-0000-0000C0670000}"/>
    <cellStyle name="Note 12 2 2 15 3 2" xfId="26536" xr:uid="{00000000-0005-0000-0000-0000C1670000}"/>
    <cellStyle name="Note 12 2 2 15 3 3" xfId="26537" xr:uid="{00000000-0005-0000-0000-0000C2670000}"/>
    <cellStyle name="Note 12 2 2 15 3 4" xfId="26538" xr:uid="{00000000-0005-0000-0000-0000C3670000}"/>
    <cellStyle name="Note 12 2 2 15 4" xfId="26539" xr:uid="{00000000-0005-0000-0000-0000C4670000}"/>
    <cellStyle name="Note 12 2 2 15 4 2" xfId="26540" xr:uid="{00000000-0005-0000-0000-0000C5670000}"/>
    <cellStyle name="Note 12 2 2 15 4 3" xfId="26541" xr:uid="{00000000-0005-0000-0000-0000C6670000}"/>
    <cellStyle name="Note 12 2 2 15 4 4" xfId="26542" xr:uid="{00000000-0005-0000-0000-0000C7670000}"/>
    <cellStyle name="Note 12 2 2 15 5" xfId="26543" xr:uid="{00000000-0005-0000-0000-0000C8670000}"/>
    <cellStyle name="Note 12 2 2 15 5 2" xfId="26544" xr:uid="{00000000-0005-0000-0000-0000C9670000}"/>
    <cellStyle name="Note 12 2 2 15 5 3" xfId="26545" xr:uid="{00000000-0005-0000-0000-0000CA670000}"/>
    <cellStyle name="Note 12 2 2 15 5 4" xfId="26546" xr:uid="{00000000-0005-0000-0000-0000CB670000}"/>
    <cellStyle name="Note 12 2 2 15 6" xfId="26547" xr:uid="{00000000-0005-0000-0000-0000CC670000}"/>
    <cellStyle name="Note 12 2 2 15 6 2" xfId="26548" xr:uid="{00000000-0005-0000-0000-0000CD670000}"/>
    <cellStyle name="Note 12 2 2 15 6 3" xfId="26549" xr:uid="{00000000-0005-0000-0000-0000CE670000}"/>
    <cellStyle name="Note 12 2 2 15 6 4" xfId="26550" xr:uid="{00000000-0005-0000-0000-0000CF670000}"/>
    <cellStyle name="Note 12 2 2 15 7" xfId="26551" xr:uid="{00000000-0005-0000-0000-0000D0670000}"/>
    <cellStyle name="Note 12 2 2 15 7 2" xfId="26552" xr:uid="{00000000-0005-0000-0000-0000D1670000}"/>
    <cellStyle name="Note 12 2 2 15 7 3" xfId="26553" xr:uid="{00000000-0005-0000-0000-0000D2670000}"/>
    <cellStyle name="Note 12 2 2 15 7 4" xfId="26554" xr:uid="{00000000-0005-0000-0000-0000D3670000}"/>
    <cellStyle name="Note 12 2 2 15 8" xfId="26555" xr:uid="{00000000-0005-0000-0000-0000D4670000}"/>
    <cellStyle name="Note 12 2 2 15 8 2" xfId="26556" xr:uid="{00000000-0005-0000-0000-0000D5670000}"/>
    <cellStyle name="Note 12 2 2 15 8 3" xfId="26557" xr:uid="{00000000-0005-0000-0000-0000D6670000}"/>
    <cellStyle name="Note 12 2 2 15 8 4" xfId="26558" xr:uid="{00000000-0005-0000-0000-0000D7670000}"/>
    <cellStyle name="Note 12 2 2 15 9" xfId="26559" xr:uid="{00000000-0005-0000-0000-0000D8670000}"/>
    <cellStyle name="Note 12 2 2 15 9 2" xfId="26560" xr:uid="{00000000-0005-0000-0000-0000D9670000}"/>
    <cellStyle name="Note 12 2 2 15 9 3" xfId="26561" xr:uid="{00000000-0005-0000-0000-0000DA670000}"/>
    <cellStyle name="Note 12 2 2 15 9 4" xfId="26562" xr:uid="{00000000-0005-0000-0000-0000DB670000}"/>
    <cellStyle name="Note 12 2 2 16" xfId="26563" xr:uid="{00000000-0005-0000-0000-0000DC670000}"/>
    <cellStyle name="Note 12 2 2 16 2" xfId="26564" xr:uid="{00000000-0005-0000-0000-0000DD670000}"/>
    <cellStyle name="Note 12 2 2 16 3" xfId="26565" xr:uid="{00000000-0005-0000-0000-0000DE670000}"/>
    <cellStyle name="Note 12 2 2 16 4" xfId="26566" xr:uid="{00000000-0005-0000-0000-0000DF670000}"/>
    <cellStyle name="Note 12 2 2 17" xfId="26567" xr:uid="{00000000-0005-0000-0000-0000E0670000}"/>
    <cellStyle name="Note 12 2 2 17 2" xfId="26568" xr:uid="{00000000-0005-0000-0000-0000E1670000}"/>
    <cellStyle name="Note 12 2 2 17 3" xfId="26569" xr:uid="{00000000-0005-0000-0000-0000E2670000}"/>
    <cellStyle name="Note 12 2 2 17 4" xfId="26570" xr:uid="{00000000-0005-0000-0000-0000E3670000}"/>
    <cellStyle name="Note 12 2 2 18" xfId="26571" xr:uid="{00000000-0005-0000-0000-0000E4670000}"/>
    <cellStyle name="Note 12 2 2 18 2" xfId="26572" xr:uid="{00000000-0005-0000-0000-0000E5670000}"/>
    <cellStyle name="Note 12 2 2 18 3" xfId="26573" xr:uid="{00000000-0005-0000-0000-0000E6670000}"/>
    <cellStyle name="Note 12 2 2 18 4" xfId="26574" xr:uid="{00000000-0005-0000-0000-0000E7670000}"/>
    <cellStyle name="Note 12 2 2 19" xfId="26575" xr:uid="{00000000-0005-0000-0000-0000E8670000}"/>
    <cellStyle name="Note 12 2 2 19 2" xfId="26576" xr:uid="{00000000-0005-0000-0000-0000E9670000}"/>
    <cellStyle name="Note 12 2 2 19 3" xfId="26577" xr:uid="{00000000-0005-0000-0000-0000EA670000}"/>
    <cellStyle name="Note 12 2 2 19 4" xfId="26578" xr:uid="{00000000-0005-0000-0000-0000EB670000}"/>
    <cellStyle name="Note 12 2 2 2" xfId="26579" xr:uid="{00000000-0005-0000-0000-0000EC670000}"/>
    <cellStyle name="Note 12 2 2 2 10" xfId="26580" xr:uid="{00000000-0005-0000-0000-0000ED670000}"/>
    <cellStyle name="Note 12 2 2 2 10 2" xfId="26581" xr:uid="{00000000-0005-0000-0000-0000EE670000}"/>
    <cellStyle name="Note 12 2 2 2 10 3" xfId="26582" xr:uid="{00000000-0005-0000-0000-0000EF670000}"/>
    <cellStyle name="Note 12 2 2 2 10 4" xfId="26583" xr:uid="{00000000-0005-0000-0000-0000F0670000}"/>
    <cellStyle name="Note 12 2 2 2 11" xfId="26584" xr:uid="{00000000-0005-0000-0000-0000F1670000}"/>
    <cellStyle name="Note 12 2 2 2 11 2" xfId="26585" xr:uid="{00000000-0005-0000-0000-0000F2670000}"/>
    <cellStyle name="Note 12 2 2 2 11 3" xfId="26586" xr:uid="{00000000-0005-0000-0000-0000F3670000}"/>
    <cellStyle name="Note 12 2 2 2 11 4" xfId="26587" xr:uid="{00000000-0005-0000-0000-0000F4670000}"/>
    <cellStyle name="Note 12 2 2 2 12" xfId="26588" xr:uid="{00000000-0005-0000-0000-0000F5670000}"/>
    <cellStyle name="Note 12 2 2 2 12 2" xfId="26589" xr:uid="{00000000-0005-0000-0000-0000F6670000}"/>
    <cellStyle name="Note 12 2 2 2 12 3" xfId="26590" xr:uid="{00000000-0005-0000-0000-0000F7670000}"/>
    <cellStyle name="Note 12 2 2 2 12 4" xfId="26591" xr:uid="{00000000-0005-0000-0000-0000F8670000}"/>
    <cellStyle name="Note 12 2 2 2 13" xfId="26592" xr:uid="{00000000-0005-0000-0000-0000F9670000}"/>
    <cellStyle name="Note 12 2 2 2 13 2" xfId="26593" xr:uid="{00000000-0005-0000-0000-0000FA670000}"/>
    <cellStyle name="Note 12 2 2 2 13 3" xfId="26594" xr:uid="{00000000-0005-0000-0000-0000FB670000}"/>
    <cellStyle name="Note 12 2 2 2 13 4" xfId="26595" xr:uid="{00000000-0005-0000-0000-0000FC670000}"/>
    <cellStyle name="Note 12 2 2 2 14" xfId="26596" xr:uid="{00000000-0005-0000-0000-0000FD670000}"/>
    <cellStyle name="Note 12 2 2 2 14 2" xfId="26597" xr:uid="{00000000-0005-0000-0000-0000FE670000}"/>
    <cellStyle name="Note 12 2 2 2 14 3" xfId="26598" xr:uid="{00000000-0005-0000-0000-0000FF670000}"/>
    <cellStyle name="Note 12 2 2 2 14 4" xfId="26599" xr:uid="{00000000-0005-0000-0000-000000680000}"/>
    <cellStyle name="Note 12 2 2 2 15" xfId="26600" xr:uid="{00000000-0005-0000-0000-000001680000}"/>
    <cellStyle name="Note 12 2 2 2 15 2" xfId="26601" xr:uid="{00000000-0005-0000-0000-000002680000}"/>
    <cellStyle name="Note 12 2 2 2 15 3" xfId="26602" xr:uid="{00000000-0005-0000-0000-000003680000}"/>
    <cellStyle name="Note 12 2 2 2 15 4" xfId="26603" xr:uid="{00000000-0005-0000-0000-000004680000}"/>
    <cellStyle name="Note 12 2 2 2 16" xfId="26604" xr:uid="{00000000-0005-0000-0000-000005680000}"/>
    <cellStyle name="Note 12 2 2 2 16 2" xfId="26605" xr:uid="{00000000-0005-0000-0000-000006680000}"/>
    <cellStyle name="Note 12 2 2 2 16 3" xfId="26606" xr:uid="{00000000-0005-0000-0000-000007680000}"/>
    <cellStyle name="Note 12 2 2 2 16 4" xfId="26607" xr:uid="{00000000-0005-0000-0000-000008680000}"/>
    <cellStyle name="Note 12 2 2 2 17" xfId="26608" xr:uid="{00000000-0005-0000-0000-000009680000}"/>
    <cellStyle name="Note 12 2 2 2 17 2" xfId="26609" xr:uid="{00000000-0005-0000-0000-00000A680000}"/>
    <cellStyle name="Note 12 2 2 2 17 3" xfId="26610" xr:uid="{00000000-0005-0000-0000-00000B680000}"/>
    <cellStyle name="Note 12 2 2 2 17 4" xfId="26611" xr:uid="{00000000-0005-0000-0000-00000C680000}"/>
    <cellStyle name="Note 12 2 2 2 18" xfId="26612" xr:uid="{00000000-0005-0000-0000-00000D680000}"/>
    <cellStyle name="Note 12 2 2 2 18 2" xfId="26613" xr:uid="{00000000-0005-0000-0000-00000E680000}"/>
    <cellStyle name="Note 12 2 2 2 18 3" xfId="26614" xr:uid="{00000000-0005-0000-0000-00000F680000}"/>
    <cellStyle name="Note 12 2 2 2 18 4" xfId="26615" xr:uid="{00000000-0005-0000-0000-000010680000}"/>
    <cellStyle name="Note 12 2 2 2 19" xfId="26616" xr:uid="{00000000-0005-0000-0000-000011680000}"/>
    <cellStyle name="Note 12 2 2 2 19 2" xfId="26617" xr:uid="{00000000-0005-0000-0000-000012680000}"/>
    <cellStyle name="Note 12 2 2 2 19 3" xfId="26618" xr:uid="{00000000-0005-0000-0000-000013680000}"/>
    <cellStyle name="Note 12 2 2 2 19 4" xfId="26619" xr:uid="{00000000-0005-0000-0000-000014680000}"/>
    <cellStyle name="Note 12 2 2 2 2" xfId="26620" xr:uid="{00000000-0005-0000-0000-000015680000}"/>
    <cellStyle name="Note 12 2 2 2 2 10" xfId="26621" xr:uid="{00000000-0005-0000-0000-000016680000}"/>
    <cellStyle name="Note 12 2 2 2 2 10 2" xfId="26622" xr:uid="{00000000-0005-0000-0000-000017680000}"/>
    <cellStyle name="Note 12 2 2 2 2 10 3" xfId="26623" xr:uid="{00000000-0005-0000-0000-000018680000}"/>
    <cellStyle name="Note 12 2 2 2 2 10 4" xfId="26624" xr:uid="{00000000-0005-0000-0000-000019680000}"/>
    <cellStyle name="Note 12 2 2 2 2 11" xfId="26625" xr:uid="{00000000-0005-0000-0000-00001A680000}"/>
    <cellStyle name="Note 12 2 2 2 2 11 2" xfId="26626" xr:uid="{00000000-0005-0000-0000-00001B680000}"/>
    <cellStyle name="Note 12 2 2 2 2 11 3" xfId="26627" xr:uid="{00000000-0005-0000-0000-00001C680000}"/>
    <cellStyle name="Note 12 2 2 2 2 11 4" xfId="26628" xr:uid="{00000000-0005-0000-0000-00001D680000}"/>
    <cellStyle name="Note 12 2 2 2 2 12" xfId="26629" xr:uid="{00000000-0005-0000-0000-00001E680000}"/>
    <cellStyle name="Note 12 2 2 2 2 12 2" xfId="26630" xr:uid="{00000000-0005-0000-0000-00001F680000}"/>
    <cellStyle name="Note 12 2 2 2 2 12 3" xfId="26631" xr:uid="{00000000-0005-0000-0000-000020680000}"/>
    <cellStyle name="Note 12 2 2 2 2 12 4" xfId="26632" xr:uid="{00000000-0005-0000-0000-000021680000}"/>
    <cellStyle name="Note 12 2 2 2 2 13" xfId="26633" xr:uid="{00000000-0005-0000-0000-000022680000}"/>
    <cellStyle name="Note 12 2 2 2 2 13 2" xfId="26634" xr:uid="{00000000-0005-0000-0000-000023680000}"/>
    <cellStyle name="Note 12 2 2 2 2 13 3" xfId="26635" xr:uid="{00000000-0005-0000-0000-000024680000}"/>
    <cellStyle name="Note 12 2 2 2 2 13 4" xfId="26636" xr:uid="{00000000-0005-0000-0000-000025680000}"/>
    <cellStyle name="Note 12 2 2 2 2 14" xfId="26637" xr:uid="{00000000-0005-0000-0000-000026680000}"/>
    <cellStyle name="Note 12 2 2 2 2 14 2" xfId="26638" xr:uid="{00000000-0005-0000-0000-000027680000}"/>
    <cellStyle name="Note 12 2 2 2 2 14 3" xfId="26639" xr:uid="{00000000-0005-0000-0000-000028680000}"/>
    <cellStyle name="Note 12 2 2 2 2 14 4" xfId="26640" xr:uid="{00000000-0005-0000-0000-000029680000}"/>
    <cellStyle name="Note 12 2 2 2 2 15" xfId="26641" xr:uid="{00000000-0005-0000-0000-00002A680000}"/>
    <cellStyle name="Note 12 2 2 2 2 15 2" xfId="26642" xr:uid="{00000000-0005-0000-0000-00002B680000}"/>
    <cellStyle name="Note 12 2 2 2 2 15 3" xfId="26643" xr:uid="{00000000-0005-0000-0000-00002C680000}"/>
    <cellStyle name="Note 12 2 2 2 2 15 4" xfId="26644" xr:uid="{00000000-0005-0000-0000-00002D680000}"/>
    <cellStyle name="Note 12 2 2 2 2 16" xfId="26645" xr:uid="{00000000-0005-0000-0000-00002E680000}"/>
    <cellStyle name="Note 12 2 2 2 2 16 2" xfId="26646" xr:uid="{00000000-0005-0000-0000-00002F680000}"/>
    <cellStyle name="Note 12 2 2 2 2 16 3" xfId="26647" xr:uid="{00000000-0005-0000-0000-000030680000}"/>
    <cellStyle name="Note 12 2 2 2 2 16 4" xfId="26648" xr:uid="{00000000-0005-0000-0000-000031680000}"/>
    <cellStyle name="Note 12 2 2 2 2 17" xfId="26649" xr:uid="{00000000-0005-0000-0000-000032680000}"/>
    <cellStyle name="Note 12 2 2 2 2 17 2" xfId="26650" xr:uid="{00000000-0005-0000-0000-000033680000}"/>
    <cellStyle name="Note 12 2 2 2 2 17 3" xfId="26651" xr:uid="{00000000-0005-0000-0000-000034680000}"/>
    <cellStyle name="Note 12 2 2 2 2 17 4" xfId="26652" xr:uid="{00000000-0005-0000-0000-000035680000}"/>
    <cellStyle name="Note 12 2 2 2 2 18" xfId="26653" xr:uid="{00000000-0005-0000-0000-000036680000}"/>
    <cellStyle name="Note 12 2 2 2 2 18 2" xfId="26654" xr:uid="{00000000-0005-0000-0000-000037680000}"/>
    <cellStyle name="Note 12 2 2 2 2 18 3" xfId="26655" xr:uid="{00000000-0005-0000-0000-000038680000}"/>
    <cellStyle name="Note 12 2 2 2 2 18 4" xfId="26656" xr:uid="{00000000-0005-0000-0000-000039680000}"/>
    <cellStyle name="Note 12 2 2 2 2 19" xfId="26657" xr:uid="{00000000-0005-0000-0000-00003A680000}"/>
    <cellStyle name="Note 12 2 2 2 2 19 2" xfId="26658" xr:uid="{00000000-0005-0000-0000-00003B680000}"/>
    <cellStyle name="Note 12 2 2 2 2 19 3" xfId="26659" xr:uid="{00000000-0005-0000-0000-00003C680000}"/>
    <cellStyle name="Note 12 2 2 2 2 19 4" xfId="26660" xr:uid="{00000000-0005-0000-0000-00003D680000}"/>
    <cellStyle name="Note 12 2 2 2 2 2" xfId="26661" xr:uid="{00000000-0005-0000-0000-00003E680000}"/>
    <cellStyle name="Note 12 2 2 2 2 2 10" xfId="26662" xr:uid="{00000000-0005-0000-0000-00003F680000}"/>
    <cellStyle name="Note 12 2 2 2 2 2 10 2" xfId="26663" xr:uid="{00000000-0005-0000-0000-000040680000}"/>
    <cellStyle name="Note 12 2 2 2 2 2 10 3" xfId="26664" xr:uid="{00000000-0005-0000-0000-000041680000}"/>
    <cellStyle name="Note 12 2 2 2 2 2 10 4" xfId="26665" xr:uid="{00000000-0005-0000-0000-000042680000}"/>
    <cellStyle name="Note 12 2 2 2 2 2 11" xfId="26666" xr:uid="{00000000-0005-0000-0000-000043680000}"/>
    <cellStyle name="Note 12 2 2 2 2 2 11 2" xfId="26667" xr:uid="{00000000-0005-0000-0000-000044680000}"/>
    <cellStyle name="Note 12 2 2 2 2 2 11 3" xfId="26668" xr:uid="{00000000-0005-0000-0000-000045680000}"/>
    <cellStyle name="Note 12 2 2 2 2 2 11 4" xfId="26669" xr:uid="{00000000-0005-0000-0000-000046680000}"/>
    <cellStyle name="Note 12 2 2 2 2 2 12" xfId="26670" xr:uid="{00000000-0005-0000-0000-000047680000}"/>
    <cellStyle name="Note 12 2 2 2 2 2 12 2" xfId="26671" xr:uid="{00000000-0005-0000-0000-000048680000}"/>
    <cellStyle name="Note 12 2 2 2 2 2 12 3" xfId="26672" xr:uid="{00000000-0005-0000-0000-000049680000}"/>
    <cellStyle name="Note 12 2 2 2 2 2 12 4" xfId="26673" xr:uid="{00000000-0005-0000-0000-00004A680000}"/>
    <cellStyle name="Note 12 2 2 2 2 2 13" xfId="26674" xr:uid="{00000000-0005-0000-0000-00004B680000}"/>
    <cellStyle name="Note 12 2 2 2 2 2 13 2" xfId="26675" xr:uid="{00000000-0005-0000-0000-00004C680000}"/>
    <cellStyle name="Note 12 2 2 2 2 2 13 3" xfId="26676" xr:uid="{00000000-0005-0000-0000-00004D680000}"/>
    <cellStyle name="Note 12 2 2 2 2 2 13 4" xfId="26677" xr:uid="{00000000-0005-0000-0000-00004E680000}"/>
    <cellStyle name="Note 12 2 2 2 2 2 14" xfId="26678" xr:uid="{00000000-0005-0000-0000-00004F680000}"/>
    <cellStyle name="Note 12 2 2 2 2 2 14 2" xfId="26679" xr:uid="{00000000-0005-0000-0000-000050680000}"/>
    <cellStyle name="Note 12 2 2 2 2 2 14 3" xfId="26680" xr:uid="{00000000-0005-0000-0000-000051680000}"/>
    <cellStyle name="Note 12 2 2 2 2 2 14 4" xfId="26681" xr:uid="{00000000-0005-0000-0000-000052680000}"/>
    <cellStyle name="Note 12 2 2 2 2 2 15" xfId="26682" xr:uid="{00000000-0005-0000-0000-000053680000}"/>
    <cellStyle name="Note 12 2 2 2 2 2 15 2" xfId="26683" xr:uid="{00000000-0005-0000-0000-000054680000}"/>
    <cellStyle name="Note 12 2 2 2 2 2 15 3" xfId="26684" xr:uid="{00000000-0005-0000-0000-000055680000}"/>
    <cellStyle name="Note 12 2 2 2 2 2 15 4" xfId="26685" xr:uid="{00000000-0005-0000-0000-000056680000}"/>
    <cellStyle name="Note 12 2 2 2 2 2 16" xfId="26686" xr:uid="{00000000-0005-0000-0000-000057680000}"/>
    <cellStyle name="Note 12 2 2 2 2 2 16 2" xfId="26687" xr:uid="{00000000-0005-0000-0000-000058680000}"/>
    <cellStyle name="Note 12 2 2 2 2 2 16 3" xfId="26688" xr:uid="{00000000-0005-0000-0000-000059680000}"/>
    <cellStyle name="Note 12 2 2 2 2 2 16 4" xfId="26689" xr:uid="{00000000-0005-0000-0000-00005A680000}"/>
    <cellStyle name="Note 12 2 2 2 2 2 17" xfId="26690" xr:uid="{00000000-0005-0000-0000-00005B680000}"/>
    <cellStyle name="Note 12 2 2 2 2 2 17 2" xfId="26691" xr:uid="{00000000-0005-0000-0000-00005C680000}"/>
    <cellStyle name="Note 12 2 2 2 2 2 17 3" xfId="26692" xr:uid="{00000000-0005-0000-0000-00005D680000}"/>
    <cellStyle name="Note 12 2 2 2 2 2 17 4" xfId="26693" xr:uid="{00000000-0005-0000-0000-00005E680000}"/>
    <cellStyle name="Note 12 2 2 2 2 2 18" xfId="26694" xr:uid="{00000000-0005-0000-0000-00005F680000}"/>
    <cellStyle name="Note 12 2 2 2 2 2 18 2" xfId="26695" xr:uid="{00000000-0005-0000-0000-000060680000}"/>
    <cellStyle name="Note 12 2 2 2 2 2 18 3" xfId="26696" xr:uid="{00000000-0005-0000-0000-000061680000}"/>
    <cellStyle name="Note 12 2 2 2 2 2 18 4" xfId="26697" xr:uid="{00000000-0005-0000-0000-000062680000}"/>
    <cellStyle name="Note 12 2 2 2 2 2 19" xfId="26698" xr:uid="{00000000-0005-0000-0000-000063680000}"/>
    <cellStyle name="Note 12 2 2 2 2 2 19 2" xfId="26699" xr:uid="{00000000-0005-0000-0000-000064680000}"/>
    <cellStyle name="Note 12 2 2 2 2 2 19 3" xfId="26700" xr:uid="{00000000-0005-0000-0000-000065680000}"/>
    <cellStyle name="Note 12 2 2 2 2 2 19 4" xfId="26701" xr:uid="{00000000-0005-0000-0000-000066680000}"/>
    <cellStyle name="Note 12 2 2 2 2 2 2" xfId="26702" xr:uid="{00000000-0005-0000-0000-000067680000}"/>
    <cellStyle name="Note 12 2 2 2 2 2 2 2" xfId="26703" xr:uid="{00000000-0005-0000-0000-000068680000}"/>
    <cellStyle name="Note 12 2 2 2 2 2 2 3" xfId="26704" xr:uid="{00000000-0005-0000-0000-000069680000}"/>
    <cellStyle name="Note 12 2 2 2 2 2 2 4" xfId="26705" xr:uid="{00000000-0005-0000-0000-00006A680000}"/>
    <cellStyle name="Note 12 2 2 2 2 2 20" xfId="26706" xr:uid="{00000000-0005-0000-0000-00006B680000}"/>
    <cellStyle name="Note 12 2 2 2 2 2 20 2" xfId="26707" xr:uid="{00000000-0005-0000-0000-00006C680000}"/>
    <cellStyle name="Note 12 2 2 2 2 2 20 3" xfId="26708" xr:uid="{00000000-0005-0000-0000-00006D680000}"/>
    <cellStyle name="Note 12 2 2 2 2 2 20 4" xfId="26709" xr:uid="{00000000-0005-0000-0000-00006E680000}"/>
    <cellStyle name="Note 12 2 2 2 2 2 21" xfId="26710" xr:uid="{00000000-0005-0000-0000-00006F680000}"/>
    <cellStyle name="Note 12 2 2 2 2 2 22" xfId="26711" xr:uid="{00000000-0005-0000-0000-000070680000}"/>
    <cellStyle name="Note 12 2 2 2 2 2 3" xfId="26712" xr:uid="{00000000-0005-0000-0000-000071680000}"/>
    <cellStyle name="Note 12 2 2 2 2 2 3 2" xfId="26713" xr:uid="{00000000-0005-0000-0000-000072680000}"/>
    <cellStyle name="Note 12 2 2 2 2 2 3 3" xfId="26714" xr:uid="{00000000-0005-0000-0000-000073680000}"/>
    <cellStyle name="Note 12 2 2 2 2 2 3 4" xfId="26715" xr:uid="{00000000-0005-0000-0000-000074680000}"/>
    <cellStyle name="Note 12 2 2 2 2 2 4" xfId="26716" xr:uid="{00000000-0005-0000-0000-000075680000}"/>
    <cellStyle name="Note 12 2 2 2 2 2 4 2" xfId="26717" xr:uid="{00000000-0005-0000-0000-000076680000}"/>
    <cellStyle name="Note 12 2 2 2 2 2 4 3" xfId="26718" xr:uid="{00000000-0005-0000-0000-000077680000}"/>
    <cellStyle name="Note 12 2 2 2 2 2 4 4" xfId="26719" xr:uid="{00000000-0005-0000-0000-000078680000}"/>
    <cellStyle name="Note 12 2 2 2 2 2 5" xfId="26720" xr:uid="{00000000-0005-0000-0000-000079680000}"/>
    <cellStyle name="Note 12 2 2 2 2 2 5 2" xfId="26721" xr:uid="{00000000-0005-0000-0000-00007A680000}"/>
    <cellStyle name="Note 12 2 2 2 2 2 5 3" xfId="26722" xr:uid="{00000000-0005-0000-0000-00007B680000}"/>
    <cellStyle name="Note 12 2 2 2 2 2 5 4" xfId="26723" xr:uid="{00000000-0005-0000-0000-00007C680000}"/>
    <cellStyle name="Note 12 2 2 2 2 2 6" xfId="26724" xr:uid="{00000000-0005-0000-0000-00007D680000}"/>
    <cellStyle name="Note 12 2 2 2 2 2 6 2" xfId="26725" xr:uid="{00000000-0005-0000-0000-00007E680000}"/>
    <cellStyle name="Note 12 2 2 2 2 2 6 3" xfId="26726" xr:uid="{00000000-0005-0000-0000-00007F680000}"/>
    <cellStyle name="Note 12 2 2 2 2 2 6 4" xfId="26727" xr:uid="{00000000-0005-0000-0000-000080680000}"/>
    <cellStyle name="Note 12 2 2 2 2 2 7" xfId="26728" xr:uid="{00000000-0005-0000-0000-000081680000}"/>
    <cellStyle name="Note 12 2 2 2 2 2 7 2" xfId="26729" xr:uid="{00000000-0005-0000-0000-000082680000}"/>
    <cellStyle name="Note 12 2 2 2 2 2 7 3" xfId="26730" xr:uid="{00000000-0005-0000-0000-000083680000}"/>
    <cellStyle name="Note 12 2 2 2 2 2 7 4" xfId="26731" xr:uid="{00000000-0005-0000-0000-000084680000}"/>
    <cellStyle name="Note 12 2 2 2 2 2 8" xfId="26732" xr:uid="{00000000-0005-0000-0000-000085680000}"/>
    <cellStyle name="Note 12 2 2 2 2 2 8 2" xfId="26733" xr:uid="{00000000-0005-0000-0000-000086680000}"/>
    <cellStyle name="Note 12 2 2 2 2 2 8 3" xfId="26734" xr:uid="{00000000-0005-0000-0000-000087680000}"/>
    <cellStyle name="Note 12 2 2 2 2 2 8 4" xfId="26735" xr:uid="{00000000-0005-0000-0000-000088680000}"/>
    <cellStyle name="Note 12 2 2 2 2 2 9" xfId="26736" xr:uid="{00000000-0005-0000-0000-000089680000}"/>
    <cellStyle name="Note 12 2 2 2 2 2 9 2" xfId="26737" xr:uid="{00000000-0005-0000-0000-00008A680000}"/>
    <cellStyle name="Note 12 2 2 2 2 2 9 3" xfId="26738" xr:uid="{00000000-0005-0000-0000-00008B680000}"/>
    <cellStyle name="Note 12 2 2 2 2 2 9 4" xfId="26739" xr:uid="{00000000-0005-0000-0000-00008C680000}"/>
    <cellStyle name="Note 12 2 2 2 2 20" xfId="26740" xr:uid="{00000000-0005-0000-0000-00008D680000}"/>
    <cellStyle name="Note 12 2 2 2 2 20 2" xfId="26741" xr:uid="{00000000-0005-0000-0000-00008E680000}"/>
    <cellStyle name="Note 12 2 2 2 2 20 3" xfId="26742" xr:uid="{00000000-0005-0000-0000-00008F680000}"/>
    <cellStyle name="Note 12 2 2 2 2 20 4" xfId="26743" xr:uid="{00000000-0005-0000-0000-000090680000}"/>
    <cellStyle name="Note 12 2 2 2 2 21" xfId="26744" xr:uid="{00000000-0005-0000-0000-000091680000}"/>
    <cellStyle name="Note 12 2 2 2 2 21 2" xfId="26745" xr:uid="{00000000-0005-0000-0000-000092680000}"/>
    <cellStyle name="Note 12 2 2 2 2 21 3" xfId="26746" xr:uid="{00000000-0005-0000-0000-000093680000}"/>
    <cellStyle name="Note 12 2 2 2 2 21 4" xfId="26747" xr:uid="{00000000-0005-0000-0000-000094680000}"/>
    <cellStyle name="Note 12 2 2 2 2 22" xfId="26748" xr:uid="{00000000-0005-0000-0000-000095680000}"/>
    <cellStyle name="Note 12 2 2 2 2 22 2" xfId="26749" xr:uid="{00000000-0005-0000-0000-000096680000}"/>
    <cellStyle name="Note 12 2 2 2 2 22 3" xfId="26750" xr:uid="{00000000-0005-0000-0000-000097680000}"/>
    <cellStyle name="Note 12 2 2 2 2 22 4" xfId="26751" xr:uid="{00000000-0005-0000-0000-000098680000}"/>
    <cellStyle name="Note 12 2 2 2 2 23" xfId="26752" xr:uid="{00000000-0005-0000-0000-000099680000}"/>
    <cellStyle name="Note 12 2 2 2 2 23 2" xfId="26753" xr:uid="{00000000-0005-0000-0000-00009A680000}"/>
    <cellStyle name="Note 12 2 2 2 2 23 3" xfId="26754" xr:uid="{00000000-0005-0000-0000-00009B680000}"/>
    <cellStyle name="Note 12 2 2 2 2 23 4" xfId="26755" xr:uid="{00000000-0005-0000-0000-00009C680000}"/>
    <cellStyle name="Note 12 2 2 2 2 24" xfId="26756" xr:uid="{00000000-0005-0000-0000-00009D680000}"/>
    <cellStyle name="Note 12 2 2 2 2 25" xfId="26757" xr:uid="{00000000-0005-0000-0000-00009E680000}"/>
    <cellStyle name="Note 12 2 2 2 2 3" xfId="26758" xr:uid="{00000000-0005-0000-0000-00009F680000}"/>
    <cellStyle name="Note 12 2 2 2 2 3 10" xfId="26759" xr:uid="{00000000-0005-0000-0000-0000A0680000}"/>
    <cellStyle name="Note 12 2 2 2 2 3 10 2" xfId="26760" xr:uid="{00000000-0005-0000-0000-0000A1680000}"/>
    <cellStyle name="Note 12 2 2 2 2 3 10 3" xfId="26761" xr:uid="{00000000-0005-0000-0000-0000A2680000}"/>
    <cellStyle name="Note 12 2 2 2 2 3 10 4" xfId="26762" xr:uid="{00000000-0005-0000-0000-0000A3680000}"/>
    <cellStyle name="Note 12 2 2 2 2 3 11" xfId="26763" xr:uid="{00000000-0005-0000-0000-0000A4680000}"/>
    <cellStyle name="Note 12 2 2 2 2 3 11 2" xfId="26764" xr:uid="{00000000-0005-0000-0000-0000A5680000}"/>
    <cellStyle name="Note 12 2 2 2 2 3 11 3" xfId="26765" xr:uid="{00000000-0005-0000-0000-0000A6680000}"/>
    <cellStyle name="Note 12 2 2 2 2 3 11 4" xfId="26766" xr:uid="{00000000-0005-0000-0000-0000A7680000}"/>
    <cellStyle name="Note 12 2 2 2 2 3 12" xfId="26767" xr:uid="{00000000-0005-0000-0000-0000A8680000}"/>
    <cellStyle name="Note 12 2 2 2 2 3 12 2" xfId="26768" xr:uid="{00000000-0005-0000-0000-0000A9680000}"/>
    <cellStyle name="Note 12 2 2 2 2 3 12 3" xfId="26769" xr:uid="{00000000-0005-0000-0000-0000AA680000}"/>
    <cellStyle name="Note 12 2 2 2 2 3 12 4" xfId="26770" xr:uid="{00000000-0005-0000-0000-0000AB680000}"/>
    <cellStyle name="Note 12 2 2 2 2 3 13" xfId="26771" xr:uid="{00000000-0005-0000-0000-0000AC680000}"/>
    <cellStyle name="Note 12 2 2 2 2 3 13 2" xfId="26772" xr:uid="{00000000-0005-0000-0000-0000AD680000}"/>
    <cellStyle name="Note 12 2 2 2 2 3 13 3" xfId="26773" xr:uid="{00000000-0005-0000-0000-0000AE680000}"/>
    <cellStyle name="Note 12 2 2 2 2 3 13 4" xfId="26774" xr:uid="{00000000-0005-0000-0000-0000AF680000}"/>
    <cellStyle name="Note 12 2 2 2 2 3 14" xfId="26775" xr:uid="{00000000-0005-0000-0000-0000B0680000}"/>
    <cellStyle name="Note 12 2 2 2 2 3 14 2" xfId="26776" xr:uid="{00000000-0005-0000-0000-0000B1680000}"/>
    <cellStyle name="Note 12 2 2 2 2 3 14 3" xfId="26777" xr:uid="{00000000-0005-0000-0000-0000B2680000}"/>
    <cellStyle name="Note 12 2 2 2 2 3 14 4" xfId="26778" xr:uid="{00000000-0005-0000-0000-0000B3680000}"/>
    <cellStyle name="Note 12 2 2 2 2 3 15" xfId="26779" xr:uid="{00000000-0005-0000-0000-0000B4680000}"/>
    <cellStyle name="Note 12 2 2 2 2 3 15 2" xfId="26780" xr:uid="{00000000-0005-0000-0000-0000B5680000}"/>
    <cellStyle name="Note 12 2 2 2 2 3 15 3" xfId="26781" xr:uid="{00000000-0005-0000-0000-0000B6680000}"/>
    <cellStyle name="Note 12 2 2 2 2 3 15 4" xfId="26782" xr:uid="{00000000-0005-0000-0000-0000B7680000}"/>
    <cellStyle name="Note 12 2 2 2 2 3 16" xfId="26783" xr:uid="{00000000-0005-0000-0000-0000B8680000}"/>
    <cellStyle name="Note 12 2 2 2 2 3 16 2" xfId="26784" xr:uid="{00000000-0005-0000-0000-0000B9680000}"/>
    <cellStyle name="Note 12 2 2 2 2 3 16 3" xfId="26785" xr:uid="{00000000-0005-0000-0000-0000BA680000}"/>
    <cellStyle name="Note 12 2 2 2 2 3 16 4" xfId="26786" xr:uid="{00000000-0005-0000-0000-0000BB680000}"/>
    <cellStyle name="Note 12 2 2 2 2 3 17" xfId="26787" xr:uid="{00000000-0005-0000-0000-0000BC680000}"/>
    <cellStyle name="Note 12 2 2 2 2 3 17 2" xfId="26788" xr:uid="{00000000-0005-0000-0000-0000BD680000}"/>
    <cellStyle name="Note 12 2 2 2 2 3 17 3" xfId="26789" xr:uid="{00000000-0005-0000-0000-0000BE680000}"/>
    <cellStyle name="Note 12 2 2 2 2 3 17 4" xfId="26790" xr:uid="{00000000-0005-0000-0000-0000BF680000}"/>
    <cellStyle name="Note 12 2 2 2 2 3 18" xfId="26791" xr:uid="{00000000-0005-0000-0000-0000C0680000}"/>
    <cellStyle name="Note 12 2 2 2 2 3 18 2" xfId="26792" xr:uid="{00000000-0005-0000-0000-0000C1680000}"/>
    <cellStyle name="Note 12 2 2 2 2 3 18 3" xfId="26793" xr:uid="{00000000-0005-0000-0000-0000C2680000}"/>
    <cellStyle name="Note 12 2 2 2 2 3 18 4" xfId="26794" xr:uid="{00000000-0005-0000-0000-0000C3680000}"/>
    <cellStyle name="Note 12 2 2 2 2 3 19" xfId="26795" xr:uid="{00000000-0005-0000-0000-0000C4680000}"/>
    <cellStyle name="Note 12 2 2 2 2 3 19 2" xfId="26796" xr:uid="{00000000-0005-0000-0000-0000C5680000}"/>
    <cellStyle name="Note 12 2 2 2 2 3 19 3" xfId="26797" xr:uid="{00000000-0005-0000-0000-0000C6680000}"/>
    <cellStyle name="Note 12 2 2 2 2 3 19 4" xfId="26798" xr:uid="{00000000-0005-0000-0000-0000C7680000}"/>
    <cellStyle name="Note 12 2 2 2 2 3 2" xfId="26799" xr:uid="{00000000-0005-0000-0000-0000C8680000}"/>
    <cellStyle name="Note 12 2 2 2 2 3 2 2" xfId="26800" xr:uid="{00000000-0005-0000-0000-0000C9680000}"/>
    <cellStyle name="Note 12 2 2 2 2 3 2 3" xfId="26801" xr:uid="{00000000-0005-0000-0000-0000CA680000}"/>
    <cellStyle name="Note 12 2 2 2 2 3 2 4" xfId="26802" xr:uid="{00000000-0005-0000-0000-0000CB680000}"/>
    <cellStyle name="Note 12 2 2 2 2 3 20" xfId="26803" xr:uid="{00000000-0005-0000-0000-0000CC680000}"/>
    <cellStyle name="Note 12 2 2 2 2 3 20 2" xfId="26804" xr:uid="{00000000-0005-0000-0000-0000CD680000}"/>
    <cellStyle name="Note 12 2 2 2 2 3 20 3" xfId="26805" xr:uid="{00000000-0005-0000-0000-0000CE680000}"/>
    <cellStyle name="Note 12 2 2 2 2 3 20 4" xfId="26806" xr:uid="{00000000-0005-0000-0000-0000CF680000}"/>
    <cellStyle name="Note 12 2 2 2 2 3 21" xfId="26807" xr:uid="{00000000-0005-0000-0000-0000D0680000}"/>
    <cellStyle name="Note 12 2 2 2 2 3 22" xfId="26808" xr:uid="{00000000-0005-0000-0000-0000D1680000}"/>
    <cellStyle name="Note 12 2 2 2 2 3 3" xfId="26809" xr:uid="{00000000-0005-0000-0000-0000D2680000}"/>
    <cellStyle name="Note 12 2 2 2 2 3 3 2" xfId="26810" xr:uid="{00000000-0005-0000-0000-0000D3680000}"/>
    <cellStyle name="Note 12 2 2 2 2 3 3 3" xfId="26811" xr:uid="{00000000-0005-0000-0000-0000D4680000}"/>
    <cellStyle name="Note 12 2 2 2 2 3 3 4" xfId="26812" xr:uid="{00000000-0005-0000-0000-0000D5680000}"/>
    <cellStyle name="Note 12 2 2 2 2 3 4" xfId="26813" xr:uid="{00000000-0005-0000-0000-0000D6680000}"/>
    <cellStyle name="Note 12 2 2 2 2 3 4 2" xfId="26814" xr:uid="{00000000-0005-0000-0000-0000D7680000}"/>
    <cellStyle name="Note 12 2 2 2 2 3 4 3" xfId="26815" xr:uid="{00000000-0005-0000-0000-0000D8680000}"/>
    <cellStyle name="Note 12 2 2 2 2 3 4 4" xfId="26816" xr:uid="{00000000-0005-0000-0000-0000D9680000}"/>
    <cellStyle name="Note 12 2 2 2 2 3 5" xfId="26817" xr:uid="{00000000-0005-0000-0000-0000DA680000}"/>
    <cellStyle name="Note 12 2 2 2 2 3 5 2" xfId="26818" xr:uid="{00000000-0005-0000-0000-0000DB680000}"/>
    <cellStyle name="Note 12 2 2 2 2 3 5 3" xfId="26819" xr:uid="{00000000-0005-0000-0000-0000DC680000}"/>
    <cellStyle name="Note 12 2 2 2 2 3 5 4" xfId="26820" xr:uid="{00000000-0005-0000-0000-0000DD680000}"/>
    <cellStyle name="Note 12 2 2 2 2 3 6" xfId="26821" xr:uid="{00000000-0005-0000-0000-0000DE680000}"/>
    <cellStyle name="Note 12 2 2 2 2 3 6 2" xfId="26822" xr:uid="{00000000-0005-0000-0000-0000DF680000}"/>
    <cellStyle name="Note 12 2 2 2 2 3 6 3" xfId="26823" xr:uid="{00000000-0005-0000-0000-0000E0680000}"/>
    <cellStyle name="Note 12 2 2 2 2 3 6 4" xfId="26824" xr:uid="{00000000-0005-0000-0000-0000E1680000}"/>
    <cellStyle name="Note 12 2 2 2 2 3 7" xfId="26825" xr:uid="{00000000-0005-0000-0000-0000E2680000}"/>
    <cellStyle name="Note 12 2 2 2 2 3 7 2" xfId="26826" xr:uid="{00000000-0005-0000-0000-0000E3680000}"/>
    <cellStyle name="Note 12 2 2 2 2 3 7 3" xfId="26827" xr:uid="{00000000-0005-0000-0000-0000E4680000}"/>
    <cellStyle name="Note 12 2 2 2 2 3 7 4" xfId="26828" xr:uid="{00000000-0005-0000-0000-0000E5680000}"/>
    <cellStyle name="Note 12 2 2 2 2 3 8" xfId="26829" xr:uid="{00000000-0005-0000-0000-0000E6680000}"/>
    <cellStyle name="Note 12 2 2 2 2 3 8 2" xfId="26830" xr:uid="{00000000-0005-0000-0000-0000E7680000}"/>
    <cellStyle name="Note 12 2 2 2 2 3 8 3" xfId="26831" xr:uid="{00000000-0005-0000-0000-0000E8680000}"/>
    <cellStyle name="Note 12 2 2 2 2 3 8 4" xfId="26832" xr:uid="{00000000-0005-0000-0000-0000E9680000}"/>
    <cellStyle name="Note 12 2 2 2 2 3 9" xfId="26833" xr:uid="{00000000-0005-0000-0000-0000EA680000}"/>
    <cellStyle name="Note 12 2 2 2 2 3 9 2" xfId="26834" xr:uid="{00000000-0005-0000-0000-0000EB680000}"/>
    <cellStyle name="Note 12 2 2 2 2 3 9 3" xfId="26835" xr:uid="{00000000-0005-0000-0000-0000EC680000}"/>
    <cellStyle name="Note 12 2 2 2 2 3 9 4" xfId="26836" xr:uid="{00000000-0005-0000-0000-0000ED680000}"/>
    <cellStyle name="Note 12 2 2 2 2 4" xfId="26837" xr:uid="{00000000-0005-0000-0000-0000EE680000}"/>
    <cellStyle name="Note 12 2 2 2 2 4 10" xfId="26838" xr:uid="{00000000-0005-0000-0000-0000EF680000}"/>
    <cellStyle name="Note 12 2 2 2 2 4 10 2" xfId="26839" xr:uid="{00000000-0005-0000-0000-0000F0680000}"/>
    <cellStyle name="Note 12 2 2 2 2 4 10 3" xfId="26840" xr:uid="{00000000-0005-0000-0000-0000F1680000}"/>
    <cellStyle name="Note 12 2 2 2 2 4 10 4" xfId="26841" xr:uid="{00000000-0005-0000-0000-0000F2680000}"/>
    <cellStyle name="Note 12 2 2 2 2 4 11" xfId="26842" xr:uid="{00000000-0005-0000-0000-0000F3680000}"/>
    <cellStyle name="Note 12 2 2 2 2 4 11 2" xfId="26843" xr:uid="{00000000-0005-0000-0000-0000F4680000}"/>
    <cellStyle name="Note 12 2 2 2 2 4 11 3" xfId="26844" xr:uid="{00000000-0005-0000-0000-0000F5680000}"/>
    <cellStyle name="Note 12 2 2 2 2 4 11 4" xfId="26845" xr:uid="{00000000-0005-0000-0000-0000F6680000}"/>
    <cellStyle name="Note 12 2 2 2 2 4 12" xfId="26846" xr:uid="{00000000-0005-0000-0000-0000F7680000}"/>
    <cellStyle name="Note 12 2 2 2 2 4 12 2" xfId="26847" xr:uid="{00000000-0005-0000-0000-0000F8680000}"/>
    <cellStyle name="Note 12 2 2 2 2 4 12 3" xfId="26848" xr:uid="{00000000-0005-0000-0000-0000F9680000}"/>
    <cellStyle name="Note 12 2 2 2 2 4 12 4" xfId="26849" xr:uid="{00000000-0005-0000-0000-0000FA680000}"/>
    <cellStyle name="Note 12 2 2 2 2 4 13" xfId="26850" xr:uid="{00000000-0005-0000-0000-0000FB680000}"/>
    <cellStyle name="Note 12 2 2 2 2 4 13 2" xfId="26851" xr:uid="{00000000-0005-0000-0000-0000FC680000}"/>
    <cellStyle name="Note 12 2 2 2 2 4 13 3" xfId="26852" xr:uid="{00000000-0005-0000-0000-0000FD680000}"/>
    <cellStyle name="Note 12 2 2 2 2 4 13 4" xfId="26853" xr:uid="{00000000-0005-0000-0000-0000FE680000}"/>
    <cellStyle name="Note 12 2 2 2 2 4 14" xfId="26854" xr:uid="{00000000-0005-0000-0000-0000FF680000}"/>
    <cellStyle name="Note 12 2 2 2 2 4 14 2" xfId="26855" xr:uid="{00000000-0005-0000-0000-000000690000}"/>
    <cellStyle name="Note 12 2 2 2 2 4 14 3" xfId="26856" xr:uid="{00000000-0005-0000-0000-000001690000}"/>
    <cellStyle name="Note 12 2 2 2 2 4 14 4" xfId="26857" xr:uid="{00000000-0005-0000-0000-000002690000}"/>
    <cellStyle name="Note 12 2 2 2 2 4 15" xfId="26858" xr:uid="{00000000-0005-0000-0000-000003690000}"/>
    <cellStyle name="Note 12 2 2 2 2 4 15 2" xfId="26859" xr:uid="{00000000-0005-0000-0000-000004690000}"/>
    <cellStyle name="Note 12 2 2 2 2 4 15 3" xfId="26860" xr:uid="{00000000-0005-0000-0000-000005690000}"/>
    <cellStyle name="Note 12 2 2 2 2 4 15 4" xfId="26861" xr:uid="{00000000-0005-0000-0000-000006690000}"/>
    <cellStyle name="Note 12 2 2 2 2 4 16" xfId="26862" xr:uid="{00000000-0005-0000-0000-000007690000}"/>
    <cellStyle name="Note 12 2 2 2 2 4 16 2" xfId="26863" xr:uid="{00000000-0005-0000-0000-000008690000}"/>
    <cellStyle name="Note 12 2 2 2 2 4 16 3" xfId="26864" xr:uid="{00000000-0005-0000-0000-000009690000}"/>
    <cellStyle name="Note 12 2 2 2 2 4 16 4" xfId="26865" xr:uid="{00000000-0005-0000-0000-00000A690000}"/>
    <cellStyle name="Note 12 2 2 2 2 4 17" xfId="26866" xr:uid="{00000000-0005-0000-0000-00000B690000}"/>
    <cellStyle name="Note 12 2 2 2 2 4 17 2" xfId="26867" xr:uid="{00000000-0005-0000-0000-00000C690000}"/>
    <cellStyle name="Note 12 2 2 2 2 4 17 3" xfId="26868" xr:uid="{00000000-0005-0000-0000-00000D690000}"/>
    <cellStyle name="Note 12 2 2 2 2 4 17 4" xfId="26869" xr:uid="{00000000-0005-0000-0000-00000E690000}"/>
    <cellStyle name="Note 12 2 2 2 2 4 18" xfId="26870" xr:uid="{00000000-0005-0000-0000-00000F690000}"/>
    <cellStyle name="Note 12 2 2 2 2 4 18 2" xfId="26871" xr:uid="{00000000-0005-0000-0000-000010690000}"/>
    <cellStyle name="Note 12 2 2 2 2 4 18 3" xfId="26872" xr:uid="{00000000-0005-0000-0000-000011690000}"/>
    <cellStyle name="Note 12 2 2 2 2 4 18 4" xfId="26873" xr:uid="{00000000-0005-0000-0000-000012690000}"/>
    <cellStyle name="Note 12 2 2 2 2 4 19" xfId="26874" xr:uid="{00000000-0005-0000-0000-000013690000}"/>
    <cellStyle name="Note 12 2 2 2 2 4 19 2" xfId="26875" xr:uid="{00000000-0005-0000-0000-000014690000}"/>
    <cellStyle name="Note 12 2 2 2 2 4 19 3" xfId="26876" xr:uid="{00000000-0005-0000-0000-000015690000}"/>
    <cellStyle name="Note 12 2 2 2 2 4 19 4" xfId="26877" xr:uid="{00000000-0005-0000-0000-000016690000}"/>
    <cellStyle name="Note 12 2 2 2 2 4 2" xfId="26878" xr:uid="{00000000-0005-0000-0000-000017690000}"/>
    <cellStyle name="Note 12 2 2 2 2 4 2 2" xfId="26879" xr:uid="{00000000-0005-0000-0000-000018690000}"/>
    <cellStyle name="Note 12 2 2 2 2 4 2 3" xfId="26880" xr:uid="{00000000-0005-0000-0000-000019690000}"/>
    <cellStyle name="Note 12 2 2 2 2 4 2 4" xfId="26881" xr:uid="{00000000-0005-0000-0000-00001A690000}"/>
    <cellStyle name="Note 12 2 2 2 2 4 20" xfId="26882" xr:uid="{00000000-0005-0000-0000-00001B690000}"/>
    <cellStyle name="Note 12 2 2 2 2 4 20 2" xfId="26883" xr:uid="{00000000-0005-0000-0000-00001C690000}"/>
    <cellStyle name="Note 12 2 2 2 2 4 20 3" xfId="26884" xr:uid="{00000000-0005-0000-0000-00001D690000}"/>
    <cellStyle name="Note 12 2 2 2 2 4 20 4" xfId="26885" xr:uid="{00000000-0005-0000-0000-00001E690000}"/>
    <cellStyle name="Note 12 2 2 2 2 4 21" xfId="26886" xr:uid="{00000000-0005-0000-0000-00001F690000}"/>
    <cellStyle name="Note 12 2 2 2 2 4 22" xfId="26887" xr:uid="{00000000-0005-0000-0000-000020690000}"/>
    <cellStyle name="Note 12 2 2 2 2 4 3" xfId="26888" xr:uid="{00000000-0005-0000-0000-000021690000}"/>
    <cellStyle name="Note 12 2 2 2 2 4 3 2" xfId="26889" xr:uid="{00000000-0005-0000-0000-000022690000}"/>
    <cellStyle name="Note 12 2 2 2 2 4 3 3" xfId="26890" xr:uid="{00000000-0005-0000-0000-000023690000}"/>
    <cellStyle name="Note 12 2 2 2 2 4 3 4" xfId="26891" xr:uid="{00000000-0005-0000-0000-000024690000}"/>
    <cellStyle name="Note 12 2 2 2 2 4 4" xfId="26892" xr:uid="{00000000-0005-0000-0000-000025690000}"/>
    <cellStyle name="Note 12 2 2 2 2 4 4 2" xfId="26893" xr:uid="{00000000-0005-0000-0000-000026690000}"/>
    <cellStyle name="Note 12 2 2 2 2 4 4 3" xfId="26894" xr:uid="{00000000-0005-0000-0000-000027690000}"/>
    <cellStyle name="Note 12 2 2 2 2 4 4 4" xfId="26895" xr:uid="{00000000-0005-0000-0000-000028690000}"/>
    <cellStyle name="Note 12 2 2 2 2 4 5" xfId="26896" xr:uid="{00000000-0005-0000-0000-000029690000}"/>
    <cellStyle name="Note 12 2 2 2 2 4 5 2" xfId="26897" xr:uid="{00000000-0005-0000-0000-00002A690000}"/>
    <cellStyle name="Note 12 2 2 2 2 4 5 3" xfId="26898" xr:uid="{00000000-0005-0000-0000-00002B690000}"/>
    <cellStyle name="Note 12 2 2 2 2 4 5 4" xfId="26899" xr:uid="{00000000-0005-0000-0000-00002C690000}"/>
    <cellStyle name="Note 12 2 2 2 2 4 6" xfId="26900" xr:uid="{00000000-0005-0000-0000-00002D690000}"/>
    <cellStyle name="Note 12 2 2 2 2 4 6 2" xfId="26901" xr:uid="{00000000-0005-0000-0000-00002E690000}"/>
    <cellStyle name="Note 12 2 2 2 2 4 6 3" xfId="26902" xr:uid="{00000000-0005-0000-0000-00002F690000}"/>
    <cellStyle name="Note 12 2 2 2 2 4 6 4" xfId="26903" xr:uid="{00000000-0005-0000-0000-000030690000}"/>
    <cellStyle name="Note 12 2 2 2 2 4 7" xfId="26904" xr:uid="{00000000-0005-0000-0000-000031690000}"/>
    <cellStyle name="Note 12 2 2 2 2 4 7 2" xfId="26905" xr:uid="{00000000-0005-0000-0000-000032690000}"/>
    <cellStyle name="Note 12 2 2 2 2 4 7 3" xfId="26906" xr:uid="{00000000-0005-0000-0000-000033690000}"/>
    <cellStyle name="Note 12 2 2 2 2 4 7 4" xfId="26907" xr:uid="{00000000-0005-0000-0000-000034690000}"/>
    <cellStyle name="Note 12 2 2 2 2 4 8" xfId="26908" xr:uid="{00000000-0005-0000-0000-000035690000}"/>
    <cellStyle name="Note 12 2 2 2 2 4 8 2" xfId="26909" xr:uid="{00000000-0005-0000-0000-000036690000}"/>
    <cellStyle name="Note 12 2 2 2 2 4 8 3" xfId="26910" xr:uid="{00000000-0005-0000-0000-000037690000}"/>
    <cellStyle name="Note 12 2 2 2 2 4 8 4" xfId="26911" xr:uid="{00000000-0005-0000-0000-000038690000}"/>
    <cellStyle name="Note 12 2 2 2 2 4 9" xfId="26912" xr:uid="{00000000-0005-0000-0000-000039690000}"/>
    <cellStyle name="Note 12 2 2 2 2 4 9 2" xfId="26913" xr:uid="{00000000-0005-0000-0000-00003A690000}"/>
    <cellStyle name="Note 12 2 2 2 2 4 9 3" xfId="26914" xr:uid="{00000000-0005-0000-0000-00003B690000}"/>
    <cellStyle name="Note 12 2 2 2 2 4 9 4" xfId="26915" xr:uid="{00000000-0005-0000-0000-00003C690000}"/>
    <cellStyle name="Note 12 2 2 2 2 5" xfId="26916" xr:uid="{00000000-0005-0000-0000-00003D690000}"/>
    <cellStyle name="Note 12 2 2 2 2 5 2" xfId="26917" xr:uid="{00000000-0005-0000-0000-00003E690000}"/>
    <cellStyle name="Note 12 2 2 2 2 5 3" xfId="26918" xr:uid="{00000000-0005-0000-0000-00003F690000}"/>
    <cellStyle name="Note 12 2 2 2 2 5 4" xfId="26919" xr:uid="{00000000-0005-0000-0000-000040690000}"/>
    <cellStyle name="Note 12 2 2 2 2 6" xfId="26920" xr:uid="{00000000-0005-0000-0000-000041690000}"/>
    <cellStyle name="Note 12 2 2 2 2 6 2" xfId="26921" xr:uid="{00000000-0005-0000-0000-000042690000}"/>
    <cellStyle name="Note 12 2 2 2 2 6 3" xfId="26922" xr:uid="{00000000-0005-0000-0000-000043690000}"/>
    <cellStyle name="Note 12 2 2 2 2 6 4" xfId="26923" xr:uid="{00000000-0005-0000-0000-000044690000}"/>
    <cellStyle name="Note 12 2 2 2 2 7" xfId="26924" xr:uid="{00000000-0005-0000-0000-000045690000}"/>
    <cellStyle name="Note 12 2 2 2 2 7 2" xfId="26925" xr:uid="{00000000-0005-0000-0000-000046690000}"/>
    <cellStyle name="Note 12 2 2 2 2 7 3" xfId="26926" xr:uid="{00000000-0005-0000-0000-000047690000}"/>
    <cellStyle name="Note 12 2 2 2 2 7 4" xfId="26927" xr:uid="{00000000-0005-0000-0000-000048690000}"/>
    <cellStyle name="Note 12 2 2 2 2 8" xfId="26928" xr:uid="{00000000-0005-0000-0000-000049690000}"/>
    <cellStyle name="Note 12 2 2 2 2 8 2" xfId="26929" xr:uid="{00000000-0005-0000-0000-00004A690000}"/>
    <cellStyle name="Note 12 2 2 2 2 8 3" xfId="26930" xr:uid="{00000000-0005-0000-0000-00004B690000}"/>
    <cellStyle name="Note 12 2 2 2 2 8 4" xfId="26931" xr:uid="{00000000-0005-0000-0000-00004C690000}"/>
    <cellStyle name="Note 12 2 2 2 2 9" xfId="26932" xr:uid="{00000000-0005-0000-0000-00004D690000}"/>
    <cellStyle name="Note 12 2 2 2 2 9 2" xfId="26933" xr:uid="{00000000-0005-0000-0000-00004E690000}"/>
    <cellStyle name="Note 12 2 2 2 2 9 3" xfId="26934" xr:uid="{00000000-0005-0000-0000-00004F690000}"/>
    <cellStyle name="Note 12 2 2 2 2 9 4" xfId="26935" xr:uid="{00000000-0005-0000-0000-000050690000}"/>
    <cellStyle name="Note 12 2 2 2 20" xfId="26936" xr:uid="{00000000-0005-0000-0000-000051690000}"/>
    <cellStyle name="Note 12 2 2 2 20 2" xfId="26937" xr:uid="{00000000-0005-0000-0000-000052690000}"/>
    <cellStyle name="Note 12 2 2 2 20 3" xfId="26938" xr:uid="{00000000-0005-0000-0000-000053690000}"/>
    <cellStyle name="Note 12 2 2 2 20 4" xfId="26939" xr:uid="{00000000-0005-0000-0000-000054690000}"/>
    <cellStyle name="Note 12 2 2 2 21" xfId="26940" xr:uid="{00000000-0005-0000-0000-000055690000}"/>
    <cellStyle name="Note 12 2 2 2 21 2" xfId="26941" xr:uid="{00000000-0005-0000-0000-000056690000}"/>
    <cellStyle name="Note 12 2 2 2 21 3" xfId="26942" xr:uid="{00000000-0005-0000-0000-000057690000}"/>
    <cellStyle name="Note 12 2 2 2 21 4" xfId="26943" xr:uid="{00000000-0005-0000-0000-000058690000}"/>
    <cellStyle name="Note 12 2 2 2 22" xfId="26944" xr:uid="{00000000-0005-0000-0000-000059690000}"/>
    <cellStyle name="Note 12 2 2 2 22 2" xfId="26945" xr:uid="{00000000-0005-0000-0000-00005A690000}"/>
    <cellStyle name="Note 12 2 2 2 22 3" xfId="26946" xr:uid="{00000000-0005-0000-0000-00005B690000}"/>
    <cellStyle name="Note 12 2 2 2 22 4" xfId="26947" xr:uid="{00000000-0005-0000-0000-00005C690000}"/>
    <cellStyle name="Note 12 2 2 2 23" xfId="26948" xr:uid="{00000000-0005-0000-0000-00005D690000}"/>
    <cellStyle name="Note 12 2 2 2 23 2" xfId="26949" xr:uid="{00000000-0005-0000-0000-00005E690000}"/>
    <cellStyle name="Note 12 2 2 2 23 3" xfId="26950" xr:uid="{00000000-0005-0000-0000-00005F690000}"/>
    <cellStyle name="Note 12 2 2 2 23 4" xfId="26951" xr:uid="{00000000-0005-0000-0000-000060690000}"/>
    <cellStyle name="Note 12 2 2 2 24" xfId="26952" xr:uid="{00000000-0005-0000-0000-000061690000}"/>
    <cellStyle name="Note 12 2 2 2 25" xfId="26953" xr:uid="{00000000-0005-0000-0000-000062690000}"/>
    <cellStyle name="Note 12 2 2 2 3" xfId="26954" xr:uid="{00000000-0005-0000-0000-000063690000}"/>
    <cellStyle name="Note 12 2 2 2 3 10" xfId="26955" xr:uid="{00000000-0005-0000-0000-000064690000}"/>
    <cellStyle name="Note 12 2 2 2 3 10 2" xfId="26956" xr:uid="{00000000-0005-0000-0000-000065690000}"/>
    <cellStyle name="Note 12 2 2 2 3 10 3" xfId="26957" xr:uid="{00000000-0005-0000-0000-000066690000}"/>
    <cellStyle name="Note 12 2 2 2 3 10 4" xfId="26958" xr:uid="{00000000-0005-0000-0000-000067690000}"/>
    <cellStyle name="Note 12 2 2 2 3 11" xfId="26959" xr:uid="{00000000-0005-0000-0000-000068690000}"/>
    <cellStyle name="Note 12 2 2 2 3 11 2" xfId="26960" xr:uid="{00000000-0005-0000-0000-000069690000}"/>
    <cellStyle name="Note 12 2 2 2 3 11 3" xfId="26961" xr:uid="{00000000-0005-0000-0000-00006A690000}"/>
    <cellStyle name="Note 12 2 2 2 3 11 4" xfId="26962" xr:uid="{00000000-0005-0000-0000-00006B690000}"/>
    <cellStyle name="Note 12 2 2 2 3 12" xfId="26963" xr:uid="{00000000-0005-0000-0000-00006C690000}"/>
    <cellStyle name="Note 12 2 2 2 3 12 2" xfId="26964" xr:uid="{00000000-0005-0000-0000-00006D690000}"/>
    <cellStyle name="Note 12 2 2 2 3 12 3" xfId="26965" xr:uid="{00000000-0005-0000-0000-00006E690000}"/>
    <cellStyle name="Note 12 2 2 2 3 12 4" xfId="26966" xr:uid="{00000000-0005-0000-0000-00006F690000}"/>
    <cellStyle name="Note 12 2 2 2 3 13" xfId="26967" xr:uid="{00000000-0005-0000-0000-000070690000}"/>
    <cellStyle name="Note 12 2 2 2 3 13 2" xfId="26968" xr:uid="{00000000-0005-0000-0000-000071690000}"/>
    <cellStyle name="Note 12 2 2 2 3 13 3" xfId="26969" xr:uid="{00000000-0005-0000-0000-000072690000}"/>
    <cellStyle name="Note 12 2 2 2 3 13 4" xfId="26970" xr:uid="{00000000-0005-0000-0000-000073690000}"/>
    <cellStyle name="Note 12 2 2 2 3 14" xfId="26971" xr:uid="{00000000-0005-0000-0000-000074690000}"/>
    <cellStyle name="Note 12 2 2 2 3 14 2" xfId="26972" xr:uid="{00000000-0005-0000-0000-000075690000}"/>
    <cellStyle name="Note 12 2 2 2 3 14 3" xfId="26973" xr:uid="{00000000-0005-0000-0000-000076690000}"/>
    <cellStyle name="Note 12 2 2 2 3 14 4" xfId="26974" xr:uid="{00000000-0005-0000-0000-000077690000}"/>
    <cellStyle name="Note 12 2 2 2 3 15" xfId="26975" xr:uid="{00000000-0005-0000-0000-000078690000}"/>
    <cellStyle name="Note 12 2 2 2 3 15 2" xfId="26976" xr:uid="{00000000-0005-0000-0000-000079690000}"/>
    <cellStyle name="Note 12 2 2 2 3 15 3" xfId="26977" xr:uid="{00000000-0005-0000-0000-00007A690000}"/>
    <cellStyle name="Note 12 2 2 2 3 15 4" xfId="26978" xr:uid="{00000000-0005-0000-0000-00007B690000}"/>
    <cellStyle name="Note 12 2 2 2 3 16" xfId="26979" xr:uid="{00000000-0005-0000-0000-00007C690000}"/>
    <cellStyle name="Note 12 2 2 2 3 16 2" xfId="26980" xr:uid="{00000000-0005-0000-0000-00007D690000}"/>
    <cellStyle name="Note 12 2 2 2 3 16 3" xfId="26981" xr:uid="{00000000-0005-0000-0000-00007E690000}"/>
    <cellStyle name="Note 12 2 2 2 3 16 4" xfId="26982" xr:uid="{00000000-0005-0000-0000-00007F690000}"/>
    <cellStyle name="Note 12 2 2 2 3 17" xfId="26983" xr:uid="{00000000-0005-0000-0000-000080690000}"/>
    <cellStyle name="Note 12 2 2 2 3 17 2" xfId="26984" xr:uid="{00000000-0005-0000-0000-000081690000}"/>
    <cellStyle name="Note 12 2 2 2 3 17 3" xfId="26985" xr:uid="{00000000-0005-0000-0000-000082690000}"/>
    <cellStyle name="Note 12 2 2 2 3 17 4" xfId="26986" xr:uid="{00000000-0005-0000-0000-000083690000}"/>
    <cellStyle name="Note 12 2 2 2 3 18" xfId="26987" xr:uid="{00000000-0005-0000-0000-000084690000}"/>
    <cellStyle name="Note 12 2 2 2 3 18 2" xfId="26988" xr:uid="{00000000-0005-0000-0000-000085690000}"/>
    <cellStyle name="Note 12 2 2 2 3 18 3" xfId="26989" xr:uid="{00000000-0005-0000-0000-000086690000}"/>
    <cellStyle name="Note 12 2 2 2 3 18 4" xfId="26990" xr:uid="{00000000-0005-0000-0000-000087690000}"/>
    <cellStyle name="Note 12 2 2 2 3 19" xfId="26991" xr:uid="{00000000-0005-0000-0000-000088690000}"/>
    <cellStyle name="Note 12 2 2 2 3 19 2" xfId="26992" xr:uid="{00000000-0005-0000-0000-000089690000}"/>
    <cellStyle name="Note 12 2 2 2 3 19 3" xfId="26993" xr:uid="{00000000-0005-0000-0000-00008A690000}"/>
    <cellStyle name="Note 12 2 2 2 3 19 4" xfId="26994" xr:uid="{00000000-0005-0000-0000-00008B690000}"/>
    <cellStyle name="Note 12 2 2 2 3 2" xfId="26995" xr:uid="{00000000-0005-0000-0000-00008C690000}"/>
    <cellStyle name="Note 12 2 2 2 3 2 2" xfId="26996" xr:uid="{00000000-0005-0000-0000-00008D690000}"/>
    <cellStyle name="Note 12 2 2 2 3 2 3" xfId="26997" xr:uid="{00000000-0005-0000-0000-00008E690000}"/>
    <cellStyle name="Note 12 2 2 2 3 2 4" xfId="26998" xr:uid="{00000000-0005-0000-0000-00008F690000}"/>
    <cellStyle name="Note 12 2 2 2 3 20" xfId="26999" xr:uid="{00000000-0005-0000-0000-000090690000}"/>
    <cellStyle name="Note 12 2 2 2 3 20 2" xfId="27000" xr:uid="{00000000-0005-0000-0000-000091690000}"/>
    <cellStyle name="Note 12 2 2 2 3 20 3" xfId="27001" xr:uid="{00000000-0005-0000-0000-000092690000}"/>
    <cellStyle name="Note 12 2 2 2 3 20 4" xfId="27002" xr:uid="{00000000-0005-0000-0000-000093690000}"/>
    <cellStyle name="Note 12 2 2 2 3 21" xfId="27003" xr:uid="{00000000-0005-0000-0000-000094690000}"/>
    <cellStyle name="Note 12 2 2 2 3 22" xfId="27004" xr:uid="{00000000-0005-0000-0000-000095690000}"/>
    <cellStyle name="Note 12 2 2 2 3 3" xfId="27005" xr:uid="{00000000-0005-0000-0000-000096690000}"/>
    <cellStyle name="Note 12 2 2 2 3 3 2" xfId="27006" xr:uid="{00000000-0005-0000-0000-000097690000}"/>
    <cellStyle name="Note 12 2 2 2 3 3 3" xfId="27007" xr:uid="{00000000-0005-0000-0000-000098690000}"/>
    <cellStyle name="Note 12 2 2 2 3 3 4" xfId="27008" xr:uid="{00000000-0005-0000-0000-000099690000}"/>
    <cellStyle name="Note 12 2 2 2 3 4" xfId="27009" xr:uid="{00000000-0005-0000-0000-00009A690000}"/>
    <cellStyle name="Note 12 2 2 2 3 4 2" xfId="27010" xr:uid="{00000000-0005-0000-0000-00009B690000}"/>
    <cellStyle name="Note 12 2 2 2 3 4 3" xfId="27011" xr:uid="{00000000-0005-0000-0000-00009C690000}"/>
    <cellStyle name="Note 12 2 2 2 3 4 4" xfId="27012" xr:uid="{00000000-0005-0000-0000-00009D690000}"/>
    <cellStyle name="Note 12 2 2 2 3 5" xfId="27013" xr:uid="{00000000-0005-0000-0000-00009E690000}"/>
    <cellStyle name="Note 12 2 2 2 3 5 2" xfId="27014" xr:uid="{00000000-0005-0000-0000-00009F690000}"/>
    <cellStyle name="Note 12 2 2 2 3 5 3" xfId="27015" xr:uid="{00000000-0005-0000-0000-0000A0690000}"/>
    <cellStyle name="Note 12 2 2 2 3 5 4" xfId="27016" xr:uid="{00000000-0005-0000-0000-0000A1690000}"/>
    <cellStyle name="Note 12 2 2 2 3 6" xfId="27017" xr:uid="{00000000-0005-0000-0000-0000A2690000}"/>
    <cellStyle name="Note 12 2 2 2 3 6 2" xfId="27018" xr:uid="{00000000-0005-0000-0000-0000A3690000}"/>
    <cellStyle name="Note 12 2 2 2 3 6 3" xfId="27019" xr:uid="{00000000-0005-0000-0000-0000A4690000}"/>
    <cellStyle name="Note 12 2 2 2 3 6 4" xfId="27020" xr:uid="{00000000-0005-0000-0000-0000A5690000}"/>
    <cellStyle name="Note 12 2 2 2 3 7" xfId="27021" xr:uid="{00000000-0005-0000-0000-0000A6690000}"/>
    <cellStyle name="Note 12 2 2 2 3 7 2" xfId="27022" xr:uid="{00000000-0005-0000-0000-0000A7690000}"/>
    <cellStyle name="Note 12 2 2 2 3 7 3" xfId="27023" xr:uid="{00000000-0005-0000-0000-0000A8690000}"/>
    <cellStyle name="Note 12 2 2 2 3 7 4" xfId="27024" xr:uid="{00000000-0005-0000-0000-0000A9690000}"/>
    <cellStyle name="Note 12 2 2 2 3 8" xfId="27025" xr:uid="{00000000-0005-0000-0000-0000AA690000}"/>
    <cellStyle name="Note 12 2 2 2 3 8 2" xfId="27026" xr:uid="{00000000-0005-0000-0000-0000AB690000}"/>
    <cellStyle name="Note 12 2 2 2 3 8 3" xfId="27027" xr:uid="{00000000-0005-0000-0000-0000AC690000}"/>
    <cellStyle name="Note 12 2 2 2 3 8 4" xfId="27028" xr:uid="{00000000-0005-0000-0000-0000AD690000}"/>
    <cellStyle name="Note 12 2 2 2 3 9" xfId="27029" xr:uid="{00000000-0005-0000-0000-0000AE690000}"/>
    <cellStyle name="Note 12 2 2 2 3 9 2" xfId="27030" xr:uid="{00000000-0005-0000-0000-0000AF690000}"/>
    <cellStyle name="Note 12 2 2 2 3 9 3" xfId="27031" xr:uid="{00000000-0005-0000-0000-0000B0690000}"/>
    <cellStyle name="Note 12 2 2 2 3 9 4" xfId="27032" xr:uid="{00000000-0005-0000-0000-0000B1690000}"/>
    <cellStyle name="Note 12 2 2 2 4" xfId="27033" xr:uid="{00000000-0005-0000-0000-0000B2690000}"/>
    <cellStyle name="Note 12 2 2 2 4 10" xfId="27034" xr:uid="{00000000-0005-0000-0000-0000B3690000}"/>
    <cellStyle name="Note 12 2 2 2 4 10 2" xfId="27035" xr:uid="{00000000-0005-0000-0000-0000B4690000}"/>
    <cellStyle name="Note 12 2 2 2 4 10 3" xfId="27036" xr:uid="{00000000-0005-0000-0000-0000B5690000}"/>
    <cellStyle name="Note 12 2 2 2 4 10 4" xfId="27037" xr:uid="{00000000-0005-0000-0000-0000B6690000}"/>
    <cellStyle name="Note 12 2 2 2 4 11" xfId="27038" xr:uid="{00000000-0005-0000-0000-0000B7690000}"/>
    <cellStyle name="Note 12 2 2 2 4 11 2" xfId="27039" xr:uid="{00000000-0005-0000-0000-0000B8690000}"/>
    <cellStyle name="Note 12 2 2 2 4 11 3" xfId="27040" xr:uid="{00000000-0005-0000-0000-0000B9690000}"/>
    <cellStyle name="Note 12 2 2 2 4 11 4" xfId="27041" xr:uid="{00000000-0005-0000-0000-0000BA690000}"/>
    <cellStyle name="Note 12 2 2 2 4 12" xfId="27042" xr:uid="{00000000-0005-0000-0000-0000BB690000}"/>
    <cellStyle name="Note 12 2 2 2 4 12 2" xfId="27043" xr:uid="{00000000-0005-0000-0000-0000BC690000}"/>
    <cellStyle name="Note 12 2 2 2 4 12 3" xfId="27044" xr:uid="{00000000-0005-0000-0000-0000BD690000}"/>
    <cellStyle name="Note 12 2 2 2 4 12 4" xfId="27045" xr:uid="{00000000-0005-0000-0000-0000BE690000}"/>
    <cellStyle name="Note 12 2 2 2 4 13" xfId="27046" xr:uid="{00000000-0005-0000-0000-0000BF690000}"/>
    <cellStyle name="Note 12 2 2 2 4 13 2" xfId="27047" xr:uid="{00000000-0005-0000-0000-0000C0690000}"/>
    <cellStyle name="Note 12 2 2 2 4 13 3" xfId="27048" xr:uid="{00000000-0005-0000-0000-0000C1690000}"/>
    <cellStyle name="Note 12 2 2 2 4 13 4" xfId="27049" xr:uid="{00000000-0005-0000-0000-0000C2690000}"/>
    <cellStyle name="Note 12 2 2 2 4 14" xfId="27050" xr:uid="{00000000-0005-0000-0000-0000C3690000}"/>
    <cellStyle name="Note 12 2 2 2 4 14 2" xfId="27051" xr:uid="{00000000-0005-0000-0000-0000C4690000}"/>
    <cellStyle name="Note 12 2 2 2 4 14 3" xfId="27052" xr:uid="{00000000-0005-0000-0000-0000C5690000}"/>
    <cellStyle name="Note 12 2 2 2 4 14 4" xfId="27053" xr:uid="{00000000-0005-0000-0000-0000C6690000}"/>
    <cellStyle name="Note 12 2 2 2 4 15" xfId="27054" xr:uid="{00000000-0005-0000-0000-0000C7690000}"/>
    <cellStyle name="Note 12 2 2 2 4 15 2" xfId="27055" xr:uid="{00000000-0005-0000-0000-0000C8690000}"/>
    <cellStyle name="Note 12 2 2 2 4 15 3" xfId="27056" xr:uid="{00000000-0005-0000-0000-0000C9690000}"/>
    <cellStyle name="Note 12 2 2 2 4 15 4" xfId="27057" xr:uid="{00000000-0005-0000-0000-0000CA690000}"/>
    <cellStyle name="Note 12 2 2 2 4 16" xfId="27058" xr:uid="{00000000-0005-0000-0000-0000CB690000}"/>
    <cellStyle name="Note 12 2 2 2 4 16 2" xfId="27059" xr:uid="{00000000-0005-0000-0000-0000CC690000}"/>
    <cellStyle name="Note 12 2 2 2 4 16 3" xfId="27060" xr:uid="{00000000-0005-0000-0000-0000CD690000}"/>
    <cellStyle name="Note 12 2 2 2 4 16 4" xfId="27061" xr:uid="{00000000-0005-0000-0000-0000CE690000}"/>
    <cellStyle name="Note 12 2 2 2 4 17" xfId="27062" xr:uid="{00000000-0005-0000-0000-0000CF690000}"/>
    <cellStyle name="Note 12 2 2 2 4 17 2" xfId="27063" xr:uid="{00000000-0005-0000-0000-0000D0690000}"/>
    <cellStyle name="Note 12 2 2 2 4 17 3" xfId="27064" xr:uid="{00000000-0005-0000-0000-0000D1690000}"/>
    <cellStyle name="Note 12 2 2 2 4 17 4" xfId="27065" xr:uid="{00000000-0005-0000-0000-0000D2690000}"/>
    <cellStyle name="Note 12 2 2 2 4 18" xfId="27066" xr:uid="{00000000-0005-0000-0000-0000D3690000}"/>
    <cellStyle name="Note 12 2 2 2 4 18 2" xfId="27067" xr:uid="{00000000-0005-0000-0000-0000D4690000}"/>
    <cellStyle name="Note 12 2 2 2 4 18 3" xfId="27068" xr:uid="{00000000-0005-0000-0000-0000D5690000}"/>
    <cellStyle name="Note 12 2 2 2 4 18 4" xfId="27069" xr:uid="{00000000-0005-0000-0000-0000D6690000}"/>
    <cellStyle name="Note 12 2 2 2 4 19" xfId="27070" xr:uid="{00000000-0005-0000-0000-0000D7690000}"/>
    <cellStyle name="Note 12 2 2 2 4 19 2" xfId="27071" xr:uid="{00000000-0005-0000-0000-0000D8690000}"/>
    <cellStyle name="Note 12 2 2 2 4 19 3" xfId="27072" xr:uid="{00000000-0005-0000-0000-0000D9690000}"/>
    <cellStyle name="Note 12 2 2 2 4 19 4" xfId="27073" xr:uid="{00000000-0005-0000-0000-0000DA690000}"/>
    <cellStyle name="Note 12 2 2 2 4 2" xfId="27074" xr:uid="{00000000-0005-0000-0000-0000DB690000}"/>
    <cellStyle name="Note 12 2 2 2 4 2 2" xfId="27075" xr:uid="{00000000-0005-0000-0000-0000DC690000}"/>
    <cellStyle name="Note 12 2 2 2 4 2 3" xfId="27076" xr:uid="{00000000-0005-0000-0000-0000DD690000}"/>
    <cellStyle name="Note 12 2 2 2 4 2 4" xfId="27077" xr:uid="{00000000-0005-0000-0000-0000DE690000}"/>
    <cellStyle name="Note 12 2 2 2 4 20" xfId="27078" xr:uid="{00000000-0005-0000-0000-0000DF690000}"/>
    <cellStyle name="Note 12 2 2 2 4 20 2" xfId="27079" xr:uid="{00000000-0005-0000-0000-0000E0690000}"/>
    <cellStyle name="Note 12 2 2 2 4 20 3" xfId="27080" xr:uid="{00000000-0005-0000-0000-0000E1690000}"/>
    <cellStyle name="Note 12 2 2 2 4 20 4" xfId="27081" xr:uid="{00000000-0005-0000-0000-0000E2690000}"/>
    <cellStyle name="Note 12 2 2 2 4 21" xfId="27082" xr:uid="{00000000-0005-0000-0000-0000E3690000}"/>
    <cellStyle name="Note 12 2 2 2 4 22" xfId="27083" xr:uid="{00000000-0005-0000-0000-0000E4690000}"/>
    <cellStyle name="Note 12 2 2 2 4 3" xfId="27084" xr:uid="{00000000-0005-0000-0000-0000E5690000}"/>
    <cellStyle name="Note 12 2 2 2 4 3 2" xfId="27085" xr:uid="{00000000-0005-0000-0000-0000E6690000}"/>
    <cellStyle name="Note 12 2 2 2 4 3 3" xfId="27086" xr:uid="{00000000-0005-0000-0000-0000E7690000}"/>
    <cellStyle name="Note 12 2 2 2 4 3 4" xfId="27087" xr:uid="{00000000-0005-0000-0000-0000E8690000}"/>
    <cellStyle name="Note 12 2 2 2 4 4" xfId="27088" xr:uid="{00000000-0005-0000-0000-0000E9690000}"/>
    <cellStyle name="Note 12 2 2 2 4 4 2" xfId="27089" xr:uid="{00000000-0005-0000-0000-0000EA690000}"/>
    <cellStyle name="Note 12 2 2 2 4 4 3" xfId="27090" xr:uid="{00000000-0005-0000-0000-0000EB690000}"/>
    <cellStyle name="Note 12 2 2 2 4 4 4" xfId="27091" xr:uid="{00000000-0005-0000-0000-0000EC690000}"/>
    <cellStyle name="Note 12 2 2 2 4 5" xfId="27092" xr:uid="{00000000-0005-0000-0000-0000ED690000}"/>
    <cellStyle name="Note 12 2 2 2 4 5 2" xfId="27093" xr:uid="{00000000-0005-0000-0000-0000EE690000}"/>
    <cellStyle name="Note 12 2 2 2 4 5 3" xfId="27094" xr:uid="{00000000-0005-0000-0000-0000EF690000}"/>
    <cellStyle name="Note 12 2 2 2 4 5 4" xfId="27095" xr:uid="{00000000-0005-0000-0000-0000F0690000}"/>
    <cellStyle name="Note 12 2 2 2 4 6" xfId="27096" xr:uid="{00000000-0005-0000-0000-0000F1690000}"/>
    <cellStyle name="Note 12 2 2 2 4 6 2" xfId="27097" xr:uid="{00000000-0005-0000-0000-0000F2690000}"/>
    <cellStyle name="Note 12 2 2 2 4 6 3" xfId="27098" xr:uid="{00000000-0005-0000-0000-0000F3690000}"/>
    <cellStyle name="Note 12 2 2 2 4 6 4" xfId="27099" xr:uid="{00000000-0005-0000-0000-0000F4690000}"/>
    <cellStyle name="Note 12 2 2 2 4 7" xfId="27100" xr:uid="{00000000-0005-0000-0000-0000F5690000}"/>
    <cellStyle name="Note 12 2 2 2 4 7 2" xfId="27101" xr:uid="{00000000-0005-0000-0000-0000F6690000}"/>
    <cellStyle name="Note 12 2 2 2 4 7 3" xfId="27102" xr:uid="{00000000-0005-0000-0000-0000F7690000}"/>
    <cellStyle name="Note 12 2 2 2 4 7 4" xfId="27103" xr:uid="{00000000-0005-0000-0000-0000F8690000}"/>
    <cellStyle name="Note 12 2 2 2 4 8" xfId="27104" xr:uid="{00000000-0005-0000-0000-0000F9690000}"/>
    <cellStyle name="Note 12 2 2 2 4 8 2" xfId="27105" xr:uid="{00000000-0005-0000-0000-0000FA690000}"/>
    <cellStyle name="Note 12 2 2 2 4 8 3" xfId="27106" xr:uid="{00000000-0005-0000-0000-0000FB690000}"/>
    <cellStyle name="Note 12 2 2 2 4 8 4" xfId="27107" xr:uid="{00000000-0005-0000-0000-0000FC690000}"/>
    <cellStyle name="Note 12 2 2 2 4 9" xfId="27108" xr:uid="{00000000-0005-0000-0000-0000FD690000}"/>
    <cellStyle name="Note 12 2 2 2 4 9 2" xfId="27109" xr:uid="{00000000-0005-0000-0000-0000FE690000}"/>
    <cellStyle name="Note 12 2 2 2 4 9 3" xfId="27110" xr:uid="{00000000-0005-0000-0000-0000FF690000}"/>
    <cellStyle name="Note 12 2 2 2 4 9 4" xfId="27111" xr:uid="{00000000-0005-0000-0000-0000006A0000}"/>
    <cellStyle name="Note 12 2 2 2 5" xfId="27112" xr:uid="{00000000-0005-0000-0000-0000016A0000}"/>
    <cellStyle name="Note 12 2 2 2 5 2" xfId="27113" xr:uid="{00000000-0005-0000-0000-0000026A0000}"/>
    <cellStyle name="Note 12 2 2 2 5 3" xfId="27114" xr:uid="{00000000-0005-0000-0000-0000036A0000}"/>
    <cellStyle name="Note 12 2 2 2 5 4" xfId="27115" xr:uid="{00000000-0005-0000-0000-0000046A0000}"/>
    <cellStyle name="Note 12 2 2 2 6" xfId="27116" xr:uid="{00000000-0005-0000-0000-0000056A0000}"/>
    <cellStyle name="Note 12 2 2 2 6 2" xfId="27117" xr:uid="{00000000-0005-0000-0000-0000066A0000}"/>
    <cellStyle name="Note 12 2 2 2 6 3" xfId="27118" xr:uid="{00000000-0005-0000-0000-0000076A0000}"/>
    <cellStyle name="Note 12 2 2 2 6 4" xfId="27119" xr:uid="{00000000-0005-0000-0000-0000086A0000}"/>
    <cellStyle name="Note 12 2 2 2 7" xfId="27120" xr:uid="{00000000-0005-0000-0000-0000096A0000}"/>
    <cellStyle name="Note 12 2 2 2 7 2" xfId="27121" xr:uid="{00000000-0005-0000-0000-00000A6A0000}"/>
    <cellStyle name="Note 12 2 2 2 7 3" xfId="27122" xr:uid="{00000000-0005-0000-0000-00000B6A0000}"/>
    <cellStyle name="Note 12 2 2 2 7 4" xfId="27123" xr:uid="{00000000-0005-0000-0000-00000C6A0000}"/>
    <cellStyle name="Note 12 2 2 2 8" xfId="27124" xr:uid="{00000000-0005-0000-0000-00000D6A0000}"/>
    <cellStyle name="Note 12 2 2 2 8 2" xfId="27125" xr:uid="{00000000-0005-0000-0000-00000E6A0000}"/>
    <cellStyle name="Note 12 2 2 2 8 3" xfId="27126" xr:uid="{00000000-0005-0000-0000-00000F6A0000}"/>
    <cellStyle name="Note 12 2 2 2 8 4" xfId="27127" xr:uid="{00000000-0005-0000-0000-0000106A0000}"/>
    <cellStyle name="Note 12 2 2 2 9" xfId="27128" xr:uid="{00000000-0005-0000-0000-0000116A0000}"/>
    <cellStyle name="Note 12 2 2 2 9 2" xfId="27129" xr:uid="{00000000-0005-0000-0000-0000126A0000}"/>
    <cellStyle name="Note 12 2 2 2 9 3" xfId="27130" xr:uid="{00000000-0005-0000-0000-0000136A0000}"/>
    <cellStyle name="Note 12 2 2 2 9 4" xfId="27131" xr:uid="{00000000-0005-0000-0000-0000146A0000}"/>
    <cellStyle name="Note 12 2 2 20" xfId="27132" xr:uid="{00000000-0005-0000-0000-0000156A0000}"/>
    <cellStyle name="Note 12 2 2 20 2" xfId="27133" xr:uid="{00000000-0005-0000-0000-0000166A0000}"/>
    <cellStyle name="Note 12 2 2 20 3" xfId="27134" xr:uid="{00000000-0005-0000-0000-0000176A0000}"/>
    <cellStyle name="Note 12 2 2 20 4" xfId="27135" xr:uid="{00000000-0005-0000-0000-0000186A0000}"/>
    <cellStyle name="Note 12 2 2 21" xfId="27136" xr:uid="{00000000-0005-0000-0000-0000196A0000}"/>
    <cellStyle name="Note 12 2 2 21 2" xfId="27137" xr:uid="{00000000-0005-0000-0000-00001A6A0000}"/>
    <cellStyle name="Note 12 2 2 21 3" xfId="27138" xr:uid="{00000000-0005-0000-0000-00001B6A0000}"/>
    <cellStyle name="Note 12 2 2 21 4" xfId="27139" xr:uid="{00000000-0005-0000-0000-00001C6A0000}"/>
    <cellStyle name="Note 12 2 2 22" xfId="27140" xr:uid="{00000000-0005-0000-0000-00001D6A0000}"/>
    <cellStyle name="Note 12 2 2 22 2" xfId="27141" xr:uid="{00000000-0005-0000-0000-00001E6A0000}"/>
    <cellStyle name="Note 12 2 2 22 3" xfId="27142" xr:uid="{00000000-0005-0000-0000-00001F6A0000}"/>
    <cellStyle name="Note 12 2 2 22 4" xfId="27143" xr:uid="{00000000-0005-0000-0000-0000206A0000}"/>
    <cellStyle name="Note 12 2 2 23" xfId="27144" xr:uid="{00000000-0005-0000-0000-0000216A0000}"/>
    <cellStyle name="Note 12 2 2 23 2" xfId="27145" xr:uid="{00000000-0005-0000-0000-0000226A0000}"/>
    <cellStyle name="Note 12 2 2 23 3" xfId="27146" xr:uid="{00000000-0005-0000-0000-0000236A0000}"/>
    <cellStyle name="Note 12 2 2 23 4" xfId="27147" xr:uid="{00000000-0005-0000-0000-0000246A0000}"/>
    <cellStyle name="Note 12 2 2 24" xfId="27148" xr:uid="{00000000-0005-0000-0000-0000256A0000}"/>
    <cellStyle name="Note 12 2 2 24 2" xfId="27149" xr:uid="{00000000-0005-0000-0000-0000266A0000}"/>
    <cellStyle name="Note 12 2 2 24 3" xfId="27150" xr:uid="{00000000-0005-0000-0000-0000276A0000}"/>
    <cellStyle name="Note 12 2 2 24 4" xfId="27151" xr:uid="{00000000-0005-0000-0000-0000286A0000}"/>
    <cellStyle name="Note 12 2 2 25" xfId="27152" xr:uid="{00000000-0005-0000-0000-0000296A0000}"/>
    <cellStyle name="Note 12 2 2 25 2" xfId="27153" xr:uid="{00000000-0005-0000-0000-00002A6A0000}"/>
    <cellStyle name="Note 12 2 2 25 3" xfId="27154" xr:uid="{00000000-0005-0000-0000-00002B6A0000}"/>
    <cellStyle name="Note 12 2 2 25 4" xfId="27155" xr:uid="{00000000-0005-0000-0000-00002C6A0000}"/>
    <cellStyle name="Note 12 2 2 26" xfId="27156" xr:uid="{00000000-0005-0000-0000-00002D6A0000}"/>
    <cellStyle name="Note 12 2 2 26 2" xfId="27157" xr:uid="{00000000-0005-0000-0000-00002E6A0000}"/>
    <cellStyle name="Note 12 2 2 26 3" xfId="27158" xr:uid="{00000000-0005-0000-0000-00002F6A0000}"/>
    <cellStyle name="Note 12 2 2 26 4" xfId="27159" xr:uid="{00000000-0005-0000-0000-0000306A0000}"/>
    <cellStyle name="Note 12 2 2 27" xfId="27160" xr:uid="{00000000-0005-0000-0000-0000316A0000}"/>
    <cellStyle name="Note 12 2 2 27 2" xfId="27161" xr:uid="{00000000-0005-0000-0000-0000326A0000}"/>
    <cellStyle name="Note 12 2 2 27 3" xfId="27162" xr:uid="{00000000-0005-0000-0000-0000336A0000}"/>
    <cellStyle name="Note 12 2 2 27 4" xfId="27163" xr:uid="{00000000-0005-0000-0000-0000346A0000}"/>
    <cellStyle name="Note 12 2 2 28" xfId="27164" xr:uid="{00000000-0005-0000-0000-0000356A0000}"/>
    <cellStyle name="Note 12 2 2 28 2" xfId="27165" xr:uid="{00000000-0005-0000-0000-0000366A0000}"/>
    <cellStyle name="Note 12 2 2 28 3" xfId="27166" xr:uid="{00000000-0005-0000-0000-0000376A0000}"/>
    <cellStyle name="Note 12 2 2 28 4" xfId="27167" xr:uid="{00000000-0005-0000-0000-0000386A0000}"/>
    <cellStyle name="Note 12 2 2 29" xfId="27168" xr:uid="{00000000-0005-0000-0000-0000396A0000}"/>
    <cellStyle name="Note 12 2 2 29 2" xfId="27169" xr:uid="{00000000-0005-0000-0000-00003A6A0000}"/>
    <cellStyle name="Note 12 2 2 29 3" xfId="27170" xr:uid="{00000000-0005-0000-0000-00003B6A0000}"/>
    <cellStyle name="Note 12 2 2 29 4" xfId="27171" xr:uid="{00000000-0005-0000-0000-00003C6A0000}"/>
    <cellStyle name="Note 12 2 2 3" xfId="27172" xr:uid="{00000000-0005-0000-0000-00003D6A0000}"/>
    <cellStyle name="Note 12 2 2 3 10" xfId="27173" xr:uid="{00000000-0005-0000-0000-00003E6A0000}"/>
    <cellStyle name="Note 12 2 2 3 10 2" xfId="27174" xr:uid="{00000000-0005-0000-0000-00003F6A0000}"/>
    <cellStyle name="Note 12 2 2 3 10 3" xfId="27175" xr:uid="{00000000-0005-0000-0000-0000406A0000}"/>
    <cellStyle name="Note 12 2 2 3 10 4" xfId="27176" xr:uid="{00000000-0005-0000-0000-0000416A0000}"/>
    <cellStyle name="Note 12 2 2 3 11" xfId="27177" xr:uid="{00000000-0005-0000-0000-0000426A0000}"/>
    <cellStyle name="Note 12 2 2 3 11 2" xfId="27178" xr:uid="{00000000-0005-0000-0000-0000436A0000}"/>
    <cellStyle name="Note 12 2 2 3 11 3" xfId="27179" xr:uid="{00000000-0005-0000-0000-0000446A0000}"/>
    <cellStyle name="Note 12 2 2 3 11 4" xfId="27180" xr:uid="{00000000-0005-0000-0000-0000456A0000}"/>
    <cellStyle name="Note 12 2 2 3 12" xfId="27181" xr:uid="{00000000-0005-0000-0000-0000466A0000}"/>
    <cellStyle name="Note 12 2 2 3 12 2" xfId="27182" xr:uid="{00000000-0005-0000-0000-0000476A0000}"/>
    <cellStyle name="Note 12 2 2 3 12 3" xfId="27183" xr:uid="{00000000-0005-0000-0000-0000486A0000}"/>
    <cellStyle name="Note 12 2 2 3 12 4" xfId="27184" xr:uid="{00000000-0005-0000-0000-0000496A0000}"/>
    <cellStyle name="Note 12 2 2 3 13" xfId="27185" xr:uid="{00000000-0005-0000-0000-00004A6A0000}"/>
    <cellStyle name="Note 12 2 2 3 13 2" xfId="27186" xr:uid="{00000000-0005-0000-0000-00004B6A0000}"/>
    <cellStyle name="Note 12 2 2 3 13 3" xfId="27187" xr:uid="{00000000-0005-0000-0000-00004C6A0000}"/>
    <cellStyle name="Note 12 2 2 3 13 4" xfId="27188" xr:uid="{00000000-0005-0000-0000-00004D6A0000}"/>
    <cellStyle name="Note 12 2 2 3 14" xfId="27189" xr:uid="{00000000-0005-0000-0000-00004E6A0000}"/>
    <cellStyle name="Note 12 2 2 3 14 2" xfId="27190" xr:uid="{00000000-0005-0000-0000-00004F6A0000}"/>
    <cellStyle name="Note 12 2 2 3 14 3" xfId="27191" xr:uid="{00000000-0005-0000-0000-0000506A0000}"/>
    <cellStyle name="Note 12 2 2 3 14 4" xfId="27192" xr:uid="{00000000-0005-0000-0000-0000516A0000}"/>
    <cellStyle name="Note 12 2 2 3 15" xfId="27193" xr:uid="{00000000-0005-0000-0000-0000526A0000}"/>
    <cellStyle name="Note 12 2 2 3 15 2" xfId="27194" xr:uid="{00000000-0005-0000-0000-0000536A0000}"/>
    <cellStyle name="Note 12 2 2 3 15 3" xfId="27195" xr:uid="{00000000-0005-0000-0000-0000546A0000}"/>
    <cellStyle name="Note 12 2 2 3 15 4" xfId="27196" xr:uid="{00000000-0005-0000-0000-0000556A0000}"/>
    <cellStyle name="Note 12 2 2 3 16" xfId="27197" xr:uid="{00000000-0005-0000-0000-0000566A0000}"/>
    <cellStyle name="Note 12 2 2 3 16 2" xfId="27198" xr:uid="{00000000-0005-0000-0000-0000576A0000}"/>
    <cellStyle name="Note 12 2 2 3 16 3" xfId="27199" xr:uid="{00000000-0005-0000-0000-0000586A0000}"/>
    <cellStyle name="Note 12 2 2 3 16 4" xfId="27200" xr:uid="{00000000-0005-0000-0000-0000596A0000}"/>
    <cellStyle name="Note 12 2 2 3 17" xfId="27201" xr:uid="{00000000-0005-0000-0000-00005A6A0000}"/>
    <cellStyle name="Note 12 2 2 3 17 2" xfId="27202" xr:uid="{00000000-0005-0000-0000-00005B6A0000}"/>
    <cellStyle name="Note 12 2 2 3 17 3" xfId="27203" xr:uid="{00000000-0005-0000-0000-00005C6A0000}"/>
    <cellStyle name="Note 12 2 2 3 17 4" xfId="27204" xr:uid="{00000000-0005-0000-0000-00005D6A0000}"/>
    <cellStyle name="Note 12 2 2 3 18" xfId="27205" xr:uid="{00000000-0005-0000-0000-00005E6A0000}"/>
    <cellStyle name="Note 12 2 2 3 18 2" xfId="27206" xr:uid="{00000000-0005-0000-0000-00005F6A0000}"/>
    <cellStyle name="Note 12 2 2 3 18 3" xfId="27207" xr:uid="{00000000-0005-0000-0000-0000606A0000}"/>
    <cellStyle name="Note 12 2 2 3 18 4" xfId="27208" xr:uid="{00000000-0005-0000-0000-0000616A0000}"/>
    <cellStyle name="Note 12 2 2 3 19" xfId="27209" xr:uid="{00000000-0005-0000-0000-0000626A0000}"/>
    <cellStyle name="Note 12 2 2 3 19 2" xfId="27210" xr:uid="{00000000-0005-0000-0000-0000636A0000}"/>
    <cellStyle name="Note 12 2 2 3 19 3" xfId="27211" xr:uid="{00000000-0005-0000-0000-0000646A0000}"/>
    <cellStyle name="Note 12 2 2 3 19 4" xfId="27212" xr:uid="{00000000-0005-0000-0000-0000656A0000}"/>
    <cellStyle name="Note 12 2 2 3 2" xfId="27213" xr:uid="{00000000-0005-0000-0000-0000666A0000}"/>
    <cellStyle name="Note 12 2 2 3 2 2" xfId="27214" xr:uid="{00000000-0005-0000-0000-0000676A0000}"/>
    <cellStyle name="Note 12 2 2 3 2 3" xfId="27215" xr:uid="{00000000-0005-0000-0000-0000686A0000}"/>
    <cellStyle name="Note 12 2 2 3 2 4" xfId="27216" xr:uid="{00000000-0005-0000-0000-0000696A0000}"/>
    <cellStyle name="Note 12 2 2 3 20" xfId="27217" xr:uid="{00000000-0005-0000-0000-00006A6A0000}"/>
    <cellStyle name="Note 12 2 2 3 20 2" xfId="27218" xr:uid="{00000000-0005-0000-0000-00006B6A0000}"/>
    <cellStyle name="Note 12 2 2 3 20 3" xfId="27219" xr:uid="{00000000-0005-0000-0000-00006C6A0000}"/>
    <cellStyle name="Note 12 2 2 3 20 4" xfId="27220" xr:uid="{00000000-0005-0000-0000-00006D6A0000}"/>
    <cellStyle name="Note 12 2 2 3 21" xfId="27221" xr:uid="{00000000-0005-0000-0000-00006E6A0000}"/>
    <cellStyle name="Note 12 2 2 3 22" xfId="27222" xr:uid="{00000000-0005-0000-0000-00006F6A0000}"/>
    <cellStyle name="Note 12 2 2 3 3" xfId="27223" xr:uid="{00000000-0005-0000-0000-0000706A0000}"/>
    <cellStyle name="Note 12 2 2 3 3 2" xfId="27224" xr:uid="{00000000-0005-0000-0000-0000716A0000}"/>
    <cellStyle name="Note 12 2 2 3 3 3" xfId="27225" xr:uid="{00000000-0005-0000-0000-0000726A0000}"/>
    <cellStyle name="Note 12 2 2 3 3 4" xfId="27226" xr:uid="{00000000-0005-0000-0000-0000736A0000}"/>
    <cellStyle name="Note 12 2 2 3 4" xfId="27227" xr:uid="{00000000-0005-0000-0000-0000746A0000}"/>
    <cellStyle name="Note 12 2 2 3 4 2" xfId="27228" xr:uid="{00000000-0005-0000-0000-0000756A0000}"/>
    <cellStyle name="Note 12 2 2 3 4 3" xfId="27229" xr:uid="{00000000-0005-0000-0000-0000766A0000}"/>
    <cellStyle name="Note 12 2 2 3 4 4" xfId="27230" xr:uid="{00000000-0005-0000-0000-0000776A0000}"/>
    <cellStyle name="Note 12 2 2 3 5" xfId="27231" xr:uid="{00000000-0005-0000-0000-0000786A0000}"/>
    <cellStyle name="Note 12 2 2 3 5 2" xfId="27232" xr:uid="{00000000-0005-0000-0000-0000796A0000}"/>
    <cellStyle name="Note 12 2 2 3 5 3" xfId="27233" xr:uid="{00000000-0005-0000-0000-00007A6A0000}"/>
    <cellStyle name="Note 12 2 2 3 5 4" xfId="27234" xr:uid="{00000000-0005-0000-0000-00007B6A0000}"/>
    <cellStyle name="Note 12 2 2 3 6" xfId="27235" xr:uid="{00000000-0005-0000-0000-00007C6A0000}"/>
    <cellStyle name="Note 12 2 2 3 6 2" xfId="27236" xr:uid="{00000000-0005-0000-0000-00007D6A0000}"/>
    <cellStyle name="Note 12 2 2 3 6 3" xfId="27237" xr:uid="{00000000-0005-0000-0000-00007E6A0000}"/>
    <cellStyle name="Note 12 2 2 3 6 4" xfId="27238" xr:uid="{00000000-0005-0000-0000-00007F6A0000}"/>
    <cellStyle name="Note 12 2 2 3 7" xfId="27239" xr:uid="{00000000-0005-0000-0000-0000806A0000}"/>
    <cellStyle name="Note 12 2 2 3 7 2" xfId="27240" xr:uid="{00000000-0005-0000-0000-0000816A0000}"/>
    <cellStyle name="Note 12 2 2 3 7 3" xfId="27241" xr:uid="{00000000-0005-0000-0000-0000826A0000}"/>
    <cellStyle name="Note 12 2 2 3 7 4" xfId="27242" xr:uid="{00000000-0005-0000-0000-0000836A0000}"/>
    <cellStyle name="Note 12 2 2 3 8" xfId="27243" xr:uid="{00000000-0005-0000-0000-0000846A0000}"/>
    <cellStyle name="Note 12 2 2 3 8 2" xfId="27244" xr:uid="{00000000-0005-0000-0000-0000856A0000}"/>
    <cellStyle name="Note 12 2 2 3 8 3" xfId="27245" xr:uid="{00000000-0005-0000-0000-0000866A0000}"/>
    <cellStyle name="Note 12 2 2 3 8 4" xfId="27246" xr:uid="{00000000-0005-0000-0000-0000876A0000}"/>
    <cellStyle name="Note 12 2 2 3 9" xfId="27247" xr:uid="{00000000-0005-0000-0000-0000886A0000}"/>
    <cellStyle name="Note 12 2 2 3 9 2" xfId="27248" xr:uid="{00000000-0005-0000-0000-0000896A0000}"/>
    <cellStyle name="Note 12 2 2 3 9 3" xfId="27249" xr:uid="{00000000-0005-0000-0000-00008A6A0000}"/>
    <cellStyle name="Note 12 2 2 3 9 4" xfId="27250" xr:uid="{00000000-0005-0000-0000-00008B6A0000}"/>
    <cellStyle name="Note 12 2 2 30" xfId="27251" xr:uid="{00000000-0005-0000-0000-00008C6A0000}"/>
    <cellStyle name="Note 12 2 2 30 2" xfId="27252" xr:uid="{00000000-0005-0000-0000-00008D6A0000}"/>
    <cellStyle name="Note 12 2 2 30 3" xfId="27253" xr:uid="{00000000-0005-0000-0000-00008E6A0000}"/>
    <cellStyle name="Note 12 2 2 30 4" xfId="27254" xr:uid="{00000000-0005-0000-0000-00008F6A0000}"/>
    <cellStyle name="Note 12 2 2 31" xfId="27255" xr:uid="{00000000-0005-0000-0000-0000906A0000}"/>
    <cellStyle name="Note 12 2 2 31 2" xfId="27256" xr:uid="{00000000-0005-0000-0000-0000916A0000}"/>
    <cellStyle name="Note 12 2 2 31 3" xfId="27257" xr:uid="{00000000-0005-0000-0000-0000926A0000}"/>
    <cellStyle name="Note 12 2 2 31 4" xfId="27258" xr:uid="{00000000-0005-0000-0000-0000936A0000}"/>
    <cellStyle name="Note 12 2 2 32" xfId="27259" xr:uid="{00000000-0005-0000-0000-0000946A0000}"/>
    <cellStyle name="Note 12 2 2 32 2" xfId="27260" xr:uid="{00000000-0005-0000-0000-0000956A0000}"/>
    <cellStyle name="Note 12 2 2 32 3" xfId="27261" xr:uid="{00000000-0005-0000-0000-0000966A0000}"/>
    <cellStyle name="Note 12 2 2 32 4" xfId="27262" xr:uid="{00000000-0005-0000-0000-0000976A0000}"/>
    <cellStyle name="Note 12 2 2 33" xfId="27263" xr:uid="{00000000-0005-0000-0000-0000986A0000}"/>
    <cellStyle name="Note 12 2 2 33 2" xfId="27264" xr:uid="{00000000-0005-0000-0000-0000996A0000}"/>
    <cellStyle name="Note 12 2 2 33 3" xfId="27265" xr:uid="{00000000-0005-0000-0000-00009A6A0000}"/>
    <cellStyle name="Note 12 2 2 33 4" xfId="27266" xr:uid="{00000000-0005-0000-0000-00009B6A0000}"/>
    <cellStyle name="Note 12 2 2 34" xfId="27267" xr:uid="{00000000-0005-0000-0000-00009C6A0000}"/>
    <cellStyle name="Note 12 2 2 34 2" xfId="27268" xr:uid="{00000000-0005-0000-0000-00009D6A0000}"/>
    <cellStyle name="Note 12 2 2 34 3" xfId="27269" xr:uid="{00000000-0005-0000-0000-00009E6A0000}"/>
    <cellStyle name="Note 12 2 2 34 4" xfId="27270" xr:uid="{00000000-0005-0000-0000-00009F6A0000}"/>
    <cellStyle name="Note 12 2 2 35" xfId="27271" xr:uid="{00000000-0005-0000-0000-0000A06A0000}"/>
    <cellStyle name="Note 12 2 2 36" xfId="27272" xr:uid="{00000000-0005-0000-0000-0000A16A0000}"/>
    <cellStyle name="Note 12 2 2 4" xfId="27273" xr:uid="{00000000-0005-0000-0000-0000A26A0000}"/>
    <cellStyle name="Note 12 2 2 4 10" xfId="27274" xr:uid="{00000000-0005-0000-0000-0000A36A0000}"/>
    <cellStyle name="Note 12 2 2 4 10 2" xfId="27275" xr:uid="{00000000-0005-0000-0000-0000A46A0000}"/>
    <cellStyle name="Note 12 2 2 4 10 3" xfId="27276" xr:uid="{00000000-0005-0000-0000-0000A56A0000}"/>
    <cellStyle name="Note 12 2 2 4 10 4" xfId="27277" xr:uid="{00000000-0005-0000-0000-0000A66A0000}"/>
    <cellStyle name="Note 12 2 2 4 11" xfId="27278" xr:uid="{00000000-0005-0000-0000-0000A76A0000}"/>
    <cellStyle name="Note 12 2 2 4 11 2" xfId="27279" xr:uid="{00000000-0005-0000-0000-0000A86A0000}"/>
    <cellStyle name="Note 12 2 2 4 11 3" xfId="27280" xr:uid="{00000000-0005-0000-0000-0000A96A0000}"/>
    <cellStyle name="Note 12 2 2 4 11 4" xfId="27281" xr:uid="{00000000-0005-0000-0000-0000AA6A0000}"/>
    <cellStyle name="Note 12 2 2 4 12" xfId="27282" xr:uid="{00000000-0005-0000-0000-0000AB6A0000}"/>
    <cellStyle name="Note 12 2 2 4 12 2" xfId="27283" xr:uid="{00000000-0005-0000-0000-0000AC6A0000}"/>
    <cellStyle name="Note 12 2 2 4 12 3" xfId="27284" xr:uid="{00000000-0005-0000-0000-0000AD6A0000}"/>
    <cellStyle name="Note 12 2 2 4 12 4" xfId="27285" xr:uid="{00000000-0005-0000-0000-0000AE6A0000}"/>
    <cellStyle name="Note 12 2 2 4 13" xfId="27286" xr:uid="{00000000-0005-0000-0000-0000AF6A0000}"/>
    <cellStyle name="Note 12 2 2 4 13 2" xfId="27287" xr:uid="{00000000-0005-0000-0000-0000B06A0000}"/>
    <cellStyle name="Note 12 2 2 4 13 3" xfId="27288" xr:uid="{00000000-0005-0000-0000-0000B16A0000}"/>
    <cellStyle name="Note 12 2 2 4 13 4" xfId="27289" xr:uid="{00000000-0005-0000-0000-0000B26A0000}"/>
    <cellStyle name="Note 12 2 2 4 14" xfId="27290" xr:uid="{00000000-0005-0000-0000-0000B36A0000}"/>
    <cellStyle name="Note 12 2 2 4 14 2" xfId="27291" xr:uid="{00000000-0005-0000-0000-0000B46A0000}"/>
    <cellStyle name="Note 12 2 2 4 14 3" xfId="27292" xr:uid="{00000000-0005-0000-0000-0000B56A0000}"/>
    <cellStyle name="Note 12 2 2 4 14 4" xfId="27293" xr:uid="{00000000-0005-0000-0000-0000B66A0000}"/>
    <cellStyle name="Note 12 2 2 4 15" xfId="27294" xr:uid="{00000000-0005-0000-0000-0000B76A0000}"/>
    <cellStyle name="Note 12 2 2 4 15 2" xfId="27295" xr:uid="{00000000-0005-0000-0000-0000B86A0000}"/>
    <cellStyle name="Note 12 2 2 4 15 3" xfId="27296" xr:uid="{00000000-0005-0000-0000-0000B96A0000}"/>
    <cellStyle name="Note 12 2 2 4 15 4" xfId="27297" xr:uid="{00000000-0005-0000-0000-0000BA6A0000}"/>
    <cellStyle name="Note 12 2 2 4 16" xfId="27298" xr:uid="{00000000-0005-0000-0000-0000BB6A0000}"/>
    <cellStyle name="Note 12 2 2 4 16 2" xfId="27299" xr:uid="{00000000-0005-0000-0000-0000BC6A0000}"/>
    <cellStyle name="Note 12 2 2 4 16 3" xfId="27300" xr:uid="{00000000-0005-0000-0000-0000BD6A0000}"/>
    <cellStyle name="Note 12 2 2 4 16 4" xfId="27301" xr:uid="{00000000-0005-0000-0000-0000BE6A0000}"/>
    <cellStyle name="Note 12 2 2 4 17" xfId="27302" xr:uid="{00000000-0005-0000-0000-0000BF6A0000}"/>
    <cellStyle name="Note 12 2 2 4 17 2" xfId="27303" xr:uid="{00000000-0005-0000-0000-0000C06A0000}"/>
    <cellStyle name="Note 12 2 2 4 17 3" xfId="27304" xr:uid="{00000000-0005-0000-0000-0000C16A0000}"/>
    <cellStyle name="Note 12 2 2 4 17 4" xfId="27305" xr:uid="{00000000-0005-0000-0000-0000C26A0000}"/>
    <cellStyle name="Note 12 2 2 4 18" xfId="27306" xr:uid="{00000000-0005-0000-0000-0000C36A0000}"/>
    <cellStyle name="Note 12 2 2 4 18 2" xfId="27307" xr:uid="{00000000-0005-0000-0000-0000C46A0000}"/>
    <cellStyle name="Note 12 2 2 4 18 3" xfId="27308" xr:uid="{00000000-0005-0000-0000-0000C56A0000}"/>
    <cellStyle name="Note 12 2 2 4 18 4" xfId="27309" xr:uid="{00000000-0005-0000-0000-0000C66A0000}"/>
    <cellStyle name="Note 12 2 2 4 19" xfId="27310" xr:uid="{00000000-0005-0000-0000-0000C76A0000}"/>
    <cellStyle name="Note 12 2 2 4 19 2" xfId="27311" xr:uid="{00000000-0005-0000-0000-0000C86A0000}"/>
    <cellStyle name="Note 12 2 2 4 19 3" xfId="27312" xr:uid="{00000000-0005-0000-0000-0000C96A0000}"/>
    <cellStyle name="Note 12 2 2 4 19 4" xfId="27313" xr:uid="{00000000-0005-0000-0000-0000CA6A0000}"/>
    <cellStyle name="Note 12 2 2 4 2" xfId="27314" xr:uid="{00000000-0005-0000-0000-0000CB6A0000}"/>
    <cellStyle name="Note 12 2 2 4 2 2" xfId="27315" xr:uid="{00000000-0005-0000-0000-0000CC6A0000}"/>
    <cellStyle name="Note 12 2 2 4 2 3" xfId="27316" xr:uid="{00000000-0005-0000-0000-0000CD6A0000}"/>
    <cellStyle name="Note 12 2 2 4 2 4" xfId="27317" xr:uid="{00000000-0005-0000-0000-0000CE6A0000}"/>
    <cellStyle name="Note 12 2 2 4 20" xfId="27318" xr:uid="{00000000-0005-0000-0000-0000CF6A0000}"/>
    <cellStyle name="Note 12 2 2 4 20 2" xfId="27319" xr:uid="{00000000-0005-0000-0000-0000D06A0000}"/>
    <cellStyle name="Note 12 2 2 4 20 3" xfId="27320" xr:uid="{00000000-0005-0000-0000-0000D16A0000}"/>
    <cellStyle name="Note 12 2 2 4 20 4" xfId="27321" xr:uid="{00000000-0005-0000-0000-0000D26A0000}"/>
    <cellStyle name="Note 12 2 2 4 21" xfId="27322" xr:uid="{00000000-0005-0000-0000-0000D36A0000}"/>
    <cellStyle name="Note 12 2 2 4 22" xfId="27323" xr:uid="{00000000-0005-0000-0000-0000D46A0000}"/>
    <cellStyle name="Note 12 2 2 4 3" xfId="27324" xr:uid="{00000000-0005-0000-0000-0000D56A0000}"/>
    <cellStyle name="Note 12 2 2 4 3 2" xfId="27325" xr:uid="{00000000-0005-0000-0000-0000D66A0000}"/>
    <cellStyle name="Note 12 2 2 4 3 3" xfId="27326" xr:uid="{00000000-0005-0000-0000-0000D76A0000}"/>
    <cellStyle name="Note 12 2 2 4 3 4" xfId="27327" xr:uid="{00000000-0005-0000-0000-0000D86A0000}"/>
    <cellStyle name="Note 12 2 2 4 4" xfId="27328" xr:uid="{00000000-0005-0000-0000-0000D96A0000}"/>
    <cellStyle name="Note 12 2 2 4 4 2" xfId="27329" xr:uid="{00000000-0005-0000-0000-0000DA6A0000}"/>
    <cellStyle name="Note 12 2 2 4 4 3" xfId="27330" xr:uid="{00000000-0005-0000-0000-0000DB6A0000}"/>
    <cellStyle name="Note 12 2 2 4 4 4" xfId="27331" xr:uid="{00000000-0005-0000-0000-0000DC6A0000}"/>
    <cellStyle name="Note 12 2 2 4 5" xfId="27332" xr:uid="{00000000-0005-0000-0000-0000DD6A0000}"/>
    <cellStyle name="Note 12 2 2 4 5 2" xfId="27333" xr:uid="{00000000-0005-0000-0000-0000DE6A0000}"/>
    <cellStyle name="Note 12 2 2 4 5 3" xfId="27334" xr:uid="{00000000-0005-0000-0000-0000DF6A0000}"/>
    <cellStyle name="Note 12 2 2 4 5 4" xfId="27335" xr:uid="{00000000-0005-0000-0000-0000E06A0000}"/>
    <cellStyle name="Note 12 2 2 4 6" xfId="27336" xr:uid="{00000000-0005-0000-0000-0000E16A0000}"/>
    <cellStyle name="Note 12 2 2 4 6 2" xfId="27337" xr:uid="{00000000-0005-0000-0000-0000E26A0000}"/>
    <cellStyle name="Note 12 2 2 4 6 3" xfId="27338" xr:uid="{00000000-0005-0000-0000-0000E36A0000}"/>
    <cellStyle name="Note 12 2 2 4 6 4" xfId="27339" xr:uid="{00000000-0005-0000-0000-0000E46A0000}"/>
    <cellStyle name="Note 12 2 2 4 7" xfId="27340" xr:uid="{00000000-0005-0000-0000-0000E56A0000}"/>
    <cellStyle name="Note 12 2 2 4 7 2" xfId="27341" xr:uid="{00000000-0005-0000-0000-0000E66A0000}"/>
    <cellStyle name="Note 12 2 2 4 7 3" xfId="27342" xr:uid="{00000000-0005-0000-0000-0000E76A0000}"/>
    <cellStyle name="Note 12 2 2 4 7 4" xfId="27343" xr:uid="{00000000-0005-0000-0000-0000E86A0000}"/>
    <cellStyle name="Note 12 2 2 4 8" xfId="27344" xr:uid="{00000000-0005-0000-0000-0000E96A0000}"/>
    <cellStyle name="Note 12 2 2 4 8 2" xfId="27345" xr:uid="{00000000-0005-0000-0000-0000EA6A0000}"/>
    <cellStyle name="Note 12 2 2 4 8 3" xfId="27346" xr:uid="{00000000-0005-0000-0000-0000EB6A0000}"/>
    <cellStyle name="Note 12 2 2 4 8 4" xfId="27347" xr:uid="{00000000-0005-0000-0000-0000EC6A0000}"/>
    <cellStyle name="Note 12 2 2 4 9" xfId="27348" xr:uid="{00000000-0005-0000-0000-0000ED6A0000}"/>
    <cellStyle name="Note 12 2 2 4 9 2" xfId="27349" xr:uid="{00000000-0005-0000-0000-0000EE6A0000}"/>
    <cellStyle name="Note 12 2 2 4 9 3" xfId="27350" xr:uid="{00000000-0005-0000-0000-0000EF6A0000}"/>
    <cellStyle name="Note 12 2 2 4 9 4" xfId="27351" xr:uid="{00000000-0005-0000-0000-0000F06A0000}"/>
    <cellStyle name="Note 12 2 2 5" xfId="27352" xr:uid="{00000000-0005-0000-0000-0000F16A0000}"/>
    <cellStyle name="Note 12 2 2 5 10" xfId="27353" xr:uid="{00000000-0005-0000-0000-0000F26A0000}"/>
    <cellStyle name="Note 12 2 2 5 10 2" xfId="27354" xr:uid="{00000000-0005-0000-0000-0000F36A0000}"/>
    <cellStyle name="Note 12 2 2 5 10 3" xfId="27355" xr:uid="{00000000-0005-0000-0000-0000F46A0000}"/>
    <cellStyle name="Note 12 2 2 5 10 4" xfId="27356" xr:uid="{00000000-0005-0000-0000-0000F56A0000}"/>
    <cellStyle name="Note 12 2 2 5 11" xfId="27357" xr:uid="{00000000-0005-0000-0000-0000F66A0000}"/>
    <cellStyle name="Note 12 2 2 5 11 2" xfId="27358" xr:uid="{00000000-0005-0000-0000-0000F76A0000}"/>
    <cellStyle name="Note 12 2 2 5 11 3" xfId="27359" xr:uid="{00000000-0005-0000-0000-0000F86A0000}"/>
    <cellStyle name="Note 12 2 2 5 11 4" xfId="27360" xr:uid="{00000000-0005-0000-0000-0000F96A0000}"/>
    <cellStyle name="Note 12 2 2 5 12" xfId="27361" xr:uid="{00000000-0005-0000-0000-0000FA6A0000}"/>
    <cellStyle name="Note 12 2 2 5 12 2" xfId="27362" xr:uid="{00000000-0005-0000-0000-0000FB6A0000}"/>
    <cellStyle name="Note 12 2 2 5 12 3" xfId="27363" xr:uid="{00000000-0005-0000-0000-0000FC6A0000}"/>
    <cellStyle name="Note 12 2 2 5 12 4" xfId="27364" xr:uid="{00000000-0005-0000-0000-0000FD6A0000}"/>
    <cellStyle name="Note 12 2 2 5 13" xfId="27365" xr:uid="{00000000-0005-0000-0000-0000FE6A0000}"/>
    <cellStyle name="Note 12 2 2 5 13 2" xfId="27366" xr:uid="{00000000-0005-0000-0000-0000FF6A0000}"/>
    <cellStyle name="Note 12 2 2 5 13 3" xfId="27367" xr:uid="{00000000-0005-0000-0000-0000006B0000}"/>
    <cellStyle name="Note 12 2 2 5 13 4" xfId="27368" xr:uid="{00000000-0005-0000-0000-0000016B0000}"/>
    <cellStyle name="Note 12 2 2 5 14" xfId="27369" xr:uid="{00000000-0005-0000-0000-0000026B0000}"/>
    <cellStyle name="Note 12 2 2 5 14 2" xfId="27370" xr:uid="{00000000-0005-0000-0000-0000036B0000}"/>
    <cellStyle name="Note 12 2 2 5 14 3" xfId="27371" xr:uid="{00000000-0005-0000-0000-0000046B0000}"/>
    <cellStyle name="Note 12 2 2 5 14 4" xfId="27372" xr:uid="{00000000-0005-0000-0000-0000056B0000}"/>
    <cellStyle name="Note 12 2 2 5 15" xfId="27373" xr:uid="{00000000-0005-0000-0000-0000066B0000}"/>
    <cellStyle name="Note 12 2 2 5 15 2" xfId="27374" xr:uid="{00000000-0005-0000-0000-0000076B0000}"/>
    <cellStyle name="Note 12 2 2 5 15 3" xfId="27375" xr:uid="{00000000-0005-0000-0000-0000086B0000}"/>
    <cellStyle name="Note 12 2 2 5 15 4" xfId="27376" xr:uid="{00000000-0005-0000-0000-0000096B0000}"/>
    <cellStyle name="Note 12 2 2 5 16" xfId="27377" xr:uid="{00000000-0005-0000-0000-00000A6B0000}"/>
    <cellStyle name="Note 12 2 2 5 16 2" xfId="27378" xr:uid="{00000000-0005-0000-0000-00000B6B0000}"/>
    <cellStyle name="Note 12 2 2 5 16 3" xfId="27379" xr:uid="{00000000-0005-0000-0000-00000C6B0000}"/>
    <cellStyle name="Note 12 2 2 5 16 4" xfId="27380" xr:uid="{00000000-0005-0000-0000-00000D6B0000}"/>
    <cellStyle name="Note 12 2 2 5 17" xfId="27381" xr:uid="{00000000-0005-0000-0000-00000E6B0000}"/>
    <cellStyle name="Note 12 2 2 5 17 2" xfId="27382" xr:uid="{00000000-0005-0000-0000-00000F6B0000}"/>
    <cellStyle name="Note 12 2 2 5 17 3" xfId="27383" xr:uid="{00000000-0005-0000-0000-0000106B0000}"/>
    <cellStyle name="Note 12 2 2 5 17 4" xfId="27384" xr:uid="{00000000-0005-0000-0000-0000116B0000}"/>
    <cellStyle name="Note 12 2 2 5 18" xfId="27385" xr:uid="{00000000-0005-0000-0000-0000126B0000}"/>
    <cellStyle name="Note 12 2 2 5 18 2" xfId="27386" xr:uid="{00000000-0005-0000-0000-0000136B0000}"/>
    <cellStyle name="Note 12 2 2 5 18 3" xfId="27387" xr:uid="{00000000-0005-0000-0000-0000146B0000}"/>
    <cellStyle name="Note 12 2 2 5 18 4" xfId="27388" xr:uid="{00000000-0005-0000-0000-0000156B0000}"/>
    <cellStyle name="Note 12 2 2 5 19" xfId="27389" xr:uid="{00000000-0005-0000-0000-0000166B0000}"/>
    <cellStyle name="Note 12 2 2 5 19 2" xfId="27390" xr:uid="{00000000-0005-0000-0000-0000176B0000}"/>
    <cellStyle name="Note 12 2 2 5 19 3" xfId="27391" xr:uid="{00000000-0005-0000-0000-0000186B0000}"/>
    <cellStyle name="Note 12 2 2 5 19 4" xfId="27392" xr:uid="{00000000-0005-0000-0000-0000196B0000}"/>
    <cellStyle name="Note 12 2 2 5 2" xfId="27393" xr:uid="{00000000-0005-0000-0000-00001A6B0000}"/>
    <cellStyle name="Note 12 2 2 5 2 2" xfId="27394" xr:uid="{00000000-0005-0000-0000-00001B6B0000}"/>
    <cellStyle name="Note 12 2 2 5 2 3" xfId="27395" xr:uid="{00000000-0005-0000-0000-00001C6B0000}"/>
    <cellStyle name="Note 12 2 2 5 2 4" xfId="27396" xr:uid="{00000000-0005-0000-0000-00001D6B0000}"/>
    <cellStyle name="Note 12 2 2 5 20" xfId="27397" xr:uid="{00000000-0005-0000-0000-00001E6B0000}"/>
    <cellStyle name="Note 12 2 2 5 20 2" xfId="27398" xr:uid="{00000000-0005-0000-0000-00001F6B0000}"/>
    <cellStyle name="Note 12 2 2 5 20 3" xfId="27399" xr:uid="{00000000-0005-0000-0000-0000206B0000}"/>
    <cellStyle name="Note 12 2 2 5 20 4" xfId="27400" xr:uid="{00000000-0005-0000-0000-0000216B0000}"/>
    <cellStyle name="Note 12 2 2 5 21" xfId="27401" xr:uid="{00000000-0005-0000-0000-0000226B0000}"/>
    <cellStyle name="Note 12 2 2 5 22" xfId="27402" xr:uid="{00000000-0005-0000-0000-0000236B0000}"/>
    <cellStyle name="Note 12 2 2 5 3" xfId="27403" xr:uid="{00000000-0005-0000-0000-0000246B0000}"/>
    <cellStyle name="Note 12 2 2 5 3 2" xfId="27404" xr:uid="{00000000-0005-0000-0000-0000256B0000}"/>
    <cellStyle name="Note 12 2 2 5 3 3" xfId="27405" xr:uid="{00000000-0005-0000-0000-0000266B0000}"/>
    <cellStyle name="Note 12 2 2 5 3 4" xfId="27406" xr:uid="{00000000-0005-0000-0000-0000276B0000}"/>
    <cellStyle name="Note 12 2 2 5 4" xfId="27407" xr:uid="{00000000-0005-0000-0000-0000286B0000}"/>
    <cellStyle name="Note 12 2 2 5 4 2" xfId="27408" xr:uid="{00000000-0005-0000-0000-0000296B0000}"/>
    <cellStyle name="Note 12 2 2 5 4 3" xfId="27409" xr:uid="{00000000-0005-0000-0000-00002A6B0000}"/>
    <cellStyle name="Note 12 2 2 5 4 4" xfId="27410" xr:uid="{00000000-0005-0000-0000-00002B6B0000}"/>
    <cellStyle name="Note 12 2 2 5 5" xfId="27411" xr:uid="{00000000-0005-0000-0000-00002C6B0000}"/>
    <cellStyle name="Note 12 2 2 5 5 2" xfId="27412" xr:uid="{00000000-0005-0000-0000-00002D6B0000}"/>
    <cellStyle name="Note 12 2 2 5 5 3" xfId="27413" xr:uid="{00000000-0005-0000-0000-00002E6B0000}"/>
    <cellStyle name="Note 12 2 2 5 5 4" xfId="27414" xr:uid="{00000000-0005-0000-0000-00002F6B0000}"/>
    <cellStyle name="Note 12 2 2 5 6" xfId="27415" xr:uid="{00000000-0005-0000-0000-0000306B0000}"/>
    <cellStyle name="Note 12 2 2 5 6 2" xfId="27416" xr:uid="{00000000-0005-0000-0000-0000316B0000}"/>
    <cellStyle name="Note 12 2 2 5 6 3" xfId="27417" xr:uid="{00000000-0005-0000-0000-0000326B0000}"/>
    <cellStyle name="Note 12 2 2 5 6 4" xfId="27418" xr:uid="{00000000-0005-0000-0000-0000336B0000}"/>
    <cellStyle name="Note 12 2 2 5 7" xfId="27419" xr:uid="{00000000-0005-0000-0000-0000346B0000}"/>
    <cellStyle name="Note 12 2 2 5 7 2" xfId="27420" xr:uid="{00000000-0005-0000-0000-0000356B0000}"/>
    <cellStyle name="Note 12 2 2 5 7 3" xfId="27421" xr:uid="{00000000-0005-0000-0000-0000366B0000}"/>
    <cellStyle name="Note 12 2 2 5 7 4" xfId="27422" xr:uid="{00000000-0005-0000-0000-0000376B0000}"/>
    <cellStyle name="Note 12 2 2 5 8" xfId="27423" xr:uid="{00000000-0005-0000-0000-0000386B0000}"/>
    <cellStyle name="Note 12 2 2 5 8 2" xfId="27424" xr:uid="{00000000-0005-0000-0000-0000396B0000}"/>
    <cellStyle name="Note 12 2 2 5 8 3" xfId="27425" xr:uid="{00000000-0005-0000-0000-00003A6B0000}"/>
    <cellStyle name="Note 12 2 2 5 8 4" xfId="27426" xr:uid="{00000000-0005-0000-0000-00003B6B0000}"/>
    <cellStyle name="Note 12 2 2 5 9" xfId="27427" xr:uid="{00000000-0005-0000-0000-00003C6B0000}"/>
    <cellStyle name="Note 12 2 2 5 9 2" xfId="27428" xr:uid="{00000000-0005-0000-0000-00003D6B0000}"/>
    <cellStyle name="Note 12 2 2 5 9 3" xfId="27429" xr:uid="{00000000-0005-0000-0000-00003E6B0000}"/>
    <cellStyle name="Note 12 2 2 5 9 4" xfId="27430" xr:uid="{00000000-0005-0000-0000-00003F6B0000}"/>
    <cellStyle name="Note 12 2 2 6" xfId="27431" xr:uid="{00000000-0005-0000-0000-0000406B0000}"/>
    <cellStyle name="Note 12 2 2 6 10" xfId="27432" xr:uid="{00000000-0005-0000-0000-0000416B0000}"/>
    <cellStyle name="Note 12 2 2 6 10 2" xfId="27433" xr:uid="{00000000-0005-0000-0000-0000426B0000}"/>
    <cellStyle name="Note 12 2 2 6 10 3" xfId="27434" xr:uid="{00000000-0005-0000-0000-0000436B0000}"/>
    <cellStyle name="Note 12 2 2 6 10 4" xfId="27435" xr:uid="{00000000-0005-0000-0000-0000446B0000}"/>
    <cellStyle name="Note 12 2 2 6 11" xfId="27436" xr:uid="{00000000-0005-0000-0000-0000456B0000}"/>
    <cellStyle name="Note 12 2 2 6 11 2" xfId="27437" xr:uid="{00000000-0005-0000-0000-0000466B0000}"/>
    <cellStyle name="Note 12 2 2 6 11 3" xfId="27438" xr:uid="{00000000-0005-0000-0000-0000476B0000}"/>
    <cellStyle name="Note 12 2 2 6 11 4" xfId="27439" xr:uid="{00000000-0005-0000-0000-0000486B0000}"/>
    <cellStyle name="Note 12 2 2 6 12" xfId="27440" xr:uid="{00000000-0005-0000-0000-0000496B0000}"/>
    <cellStyle name="Note 12 2 2 6 12 2" xfId="27441" xr:uid="{00000000-0005-0000-0000-00004A6B0000}"/>
    <cellStyle name="Note 12 2 2 6 12 3" xfId="27442" xr:uid="{00000000-0005-0000-0000-00004B6B0000}"/>
    <cellStyle name="Note 12 2 2 6 12 4" xfId="27443" xr:uid="{00000000-0005-0000-0000-00004C6B0000}"/>
    <cellStyle name="Note 12 2 2 6 13" xfId="27444" xr:uid="{00000000-0005-0000-0000-00004D6B0000}"/>
    <cellStyle name="Note 12 2 2 6 13 2" xfId="27445" xr:uid="{00000000-0005-0000-0000-00004E6B0000}"/>
    <cellStyle name="Note 12 2 2 6 13 3" xfId="27446" xr:uid="{00000000-0005-0000-0000-00004F6B0000}"/>
    <cellStyle name="Note 12 2 2 6 13 4" xfId="27447" xr:uid="{00000000-0005-0000-0000-0000506B0000}"/>
    <cellStyle name="Note 12 2 2 6 14" xfId="27448" xr:uid="{00000000-0005-0000-0000-0000516B0000}"/>
    <cellStyle name="Note 12 2 2 6 14 2" xfId="27449" xr:uid="{00000000-0005-0000-0000-0000526B0000}"/>
    <cellStyle name="Note 12 2 2 6 14 3" xfId="27450" xr:uid="{00000000-0005-0000-0000-0000536B0000}"/>
    <cellStyle name="Note 12 2 2 6 14 4" xfId="27451" xr:uid="{00000000-0005-0000-0000-0000546B0000}"/>
    <cellStyle name="Note 12 2 2 6 15" xfId="27452" xr:uid="{00000000-0005-0000-0000-0000556B0000}"/>
    <cellStyle name="Note 12 2 2 6 15 2" xfId="27453" xr:uid="{00000000-0005-0000-0000-0000566B0000}"/>
    <cellStyle name="Note 12 2 2 6 15 3" xfId="27454" xr:uid="{00000000-0005-0000-0000-0000576B0000}"/>
    <cellStyle name="Note 12 2 2 6 15 4" xfId="27455" xr:uid="{00000000-0005-0000-0000-0000586B0000}"/>
    <cellStyle name="Note 12 2 2 6 16" xfId="27456" xr:uid="{00000000-0005-0000-0000-0000596B0000}"/>
    <cellStyle name="Note 12 2 2 6 16 2" xfId="27457" xr:uid="{00000000-0005-0000-0000-00005A6B0000}"/>
    <cellStyle name="Note 12 2 2 6 16 3" xfId="27458" xr:uid="{00000000-0005-0000-0000-00005B6B0000}"/>
    <cellStyle name="Note 12 2 2 6 16 4" xfId="27459" xr:uid="{00000000-0005-0000-0000-00005C6B0000}"/>
    <cellStyle name="Note 12 2 2 6 17" xfId="27460" xr:uid="{00000000-0005-0000-0000-00005D6B0000}"/>
    <cellStyle name="Note 12 2 2 6 17 2" xfId="27461" xr:uid="{00000000-0005-0000-0000-00005E6B0000}"/>
    <cellStyle name="Note 12 2 2 6 17 3" xfId="27462" xr:uid="{00000000-0005-0000-0000-00005F6B0000}"/>
    <cellStyle name="Note 12 2 2 6 17 4" xfId="27463" xr:uid="{00000000-0005-0000-0000-0000606B0000}"/>
    <cellStyle name="Note 12 2 2 6 18" xfId="27464" xr:uid="{00000000-0005-0000-0000-0000616B0000}"/>
    <cellStyle name="Note 12 2 2 6 18 2" xfId="27465" xr:uid="{00000000-0005-0000-0000-0000626B0000}"/>
    <cellStyle name="Note 12 2 2 6 18 3" xfId="27466" xr:uid="{00000000-0005-0000-0000-0000636B0000}"/>
    <cellStyle name="Note 12 2 2 6 18 4" xfId="27467" xr:uid="{00000000-0005-0000-0000-0000646B0000}"/>
    <cellStyle name="Note 12 2 2 6 19" xfId="27468" xr:uid="{00000000-0005-0000-0000-0000656B0000}"/>
    <cellStyle name="Note 12 2 2 6 19 2" xfId="27469" xr:uid="{00000000-0005-0000-0000-0000666B0000}"/>
    <cellStyle name="Note 12 2 2 6 19 3" xfId="27470" xr:uid="{00000000-0005-0000-0000-0000676B0000}"/>
    <cellStyle name="Note 12 2 2 6 19 4" xfId="27471" xr:uid="{00000000-0005-0000-0000-0000686B0000}"/>
    <cellStyle name="Note 12 2 2 6 2" xfId="27472" xr:uid="{00000000-0005-0000-0000-0000696B0000}"/>
    <cellStyle name="Note 12 2 2 6 2 2" xfId="27473" xr:uid="{00000000-0005-0000-0000-00006A6B0000}"/>
    <cellStyle name="Note 12 2 2 6 2 3" xfId="27474" xr:uid="{00000000-0005-0000-0000-00006B6B0000}"/>
    <cellStyle name="Note 12 2 2 6 2 4" xfId="27475" xr:uid="{00000000-0005-0000-0000-00006C6B0000}"/>
    <cellStyle name="Note 12 2 2 6 20" xfId="27476" xr:uid="{00000000-0005-0000-0000-00006D6B0000}"/>
    <cellStyle name="Note 12 2 2 6 20 2" xfId="27477" xr:uid="{00000000-0005-0000-0000-00006E6B0000}"/>
    <cellStyle name="Note 12 2 2 6 20 3" xfId="27478" xr:uid="{00000000-0005-0000-0000-00006F6B0000}"/>
    <cellStyle name="Note 12 2 2 6 20 4" xfId="27479" xr:uid="{00000000-0005-0000-0000-0000706B0000}"/>
    <cellStyle name="Note 12 2 2 6 21" xfId="27480" xr:uid="{00000000-0005-0000-0000-0000716B0000}"/>
    <cellStyle name="Note 12 2 2 6 22" xfId="27481" xr:uid="{00000000-0005-0000-0000-0000726B0000}"/>
    <cellStyle name="Note 12 2 2 6 3" xfId="27482" xr:uid="{00000000-0005-0000-0000-0000736B0000}"/>
    <cellStyle name="Note 12 2 2 6 3 2" xfId="27483" xr:uid="{00000000-0005-0000-0000-0000746B0000}"/>
    <cellStyle name="Note 12 2 2 6 3 3" xfId="27484" xr:uid="{00000000-0005-0000-0000-0000756B0000}"/>
    <cellStyle name="Note 12 2 2 6 3 4" xfId="27485" xr:uid="{00000000-0005-0000-0000-0000766B0000}"/>
    <cellStyle name="Note 12 2 2 6 4" xfId="27486" xr:uid="{00000000-0005-0000-0000-0000776B0000}"/>
    <cellStyle name="Note 12 2 2 6 4 2" xfId="27487" xr:uid="{00000000-0005-0000-0000-0000786B0000}"/>
    <cellStyle name="Note 12 2 2 6 4 3" xfId="27488" xr:uid="{00000000-0005-0000-0000-0000796B0000}"/>
    <cellStyle name="Note 12 2 2 6 4 4" xfId="27489" xr:uid="{00000000-0005-0000-0000-00007A6B0000}"/>
    <cellStyle name="Note 12 2 2 6 5" xfId="27490" xr:uid="{00000000-0005-0000-0000-00007B6B0000}"/>
    <cellStyle name="Note 12 2 2 6 5 2" xfId="27491" xr:uid="{00000000-0005-0000-0000-00007C6B0000}"/>
    <cellStyle name="Note 12 2 2 6 5 3" xfId="27492" xr:uid="{00000000-0005-0000-0000-00007D6B0000}"/>
    <cellStyle name="Note 12 2 2 6 5 4" xfId="27493" xr:uid="{00000000-0005-0000-0000-00007E6B0000}"/>
    <cellStyle name="Note 12 2 2 6 6" xfId="27494" xr:uid="{00000000-0005-0000-0000-00007F6B0000}"/>
    <cellStyle name="Note 12 2 2 6 6 2" xfId="27495" xr:uid="{00000000-0005-0000-0000-0000806B0000}"/>
    <cellStyle name="Note 12 2 2 6 6 3" xfId="27496" xr:uid="{00000000-0005-0000-0000-0000816B0000}"/>
    <cellStyle name="Note 12 2 2 6 6 4" xfId="27497" xr:uid="{00000000-0005-0000-0000-0000826B0000}"/>
    <cellStyle name="Note 12 2 2 6 7" xfId="27498" xr:uid="{00000000-0005-0000-0000-0000836B0000}"/>
    <cellStyle name="Note 12 2 2 6 7 2" xfId="27499" xr:uid="{00000000-0005-0000-0000-0000846B0000}"/>
    <cellStyle name="Note 12 2 2 6 7 3" xfId="27500" xr:uid="{00000000-0005-0000-0000-0000856B0000}"/>
    <cellStyle name="Note 12 2 2 6 7 4" xfId="27501" xr:uid="{00000000-0005-0000-0000-0000866B0000}"/>
    <cellStyle name="Note 12 2 2 6 8" xfId="27502" xr:uid="{00000000-0005-0000-0000-0000876B0000}"/>
    <cellStyle name="Note 12 2 2 6 8 2" xfId="27503" xr:uid="{00000000-0005-0000-0000-0000886B0000}"/>
    <cellStyle name="Note 12 2 2 6 8 3" xfId="27504" xr:uid="{00000000-0005-0000-0000-0000896B0000}"/>
    <cellStyle name="Note 12 2 2 6 8 4" xfId="27505" xr:uid="{00000000-0005-0000-0000-00008A6B0000}"/>
    <cellStyle name="Note 12 2 2 6 9" xfId="27506" xr:uid="{00000000-0005-0000-0000-00008B6B0000}"/>
    <cellStyle name="Note 12 2 2 6 9 2" xfId="27507" xr:uid="{00000000-0005-0000-0000-00008C6B0000}"/>
    <cellStyle name="Note 12 2 2 6 9 3" xfId="27508" xr:uid="{00000000-0005-0000-0000-00008D6B0000}"/>
    <cellStyle name="Note 12 2 2 6 9 4" xfId="27509" xr:uid="{00000000-0005-0000-0000-00008E6B0000}"/>
    <cellStyle name="Note 12 2 2 7" xfId="27510" xr:uid="{00000000-0005-0000-0000-00008F6B0000}"/>
    <cellStyle name="Note 12 2 2 7 10" xfId="27511" xr:uid="{00000000-0005-0000-0000-0000906B0000}"/>
    <cellStyle name="Note 12 2 2 7 10 2" xfId="27512" xr:uid="{00000000-0005-0000-0000-0000916B0000}"/>
    <cellStyle name="Note 12 2 2 7 10 3" xfId="27513" xr:uid="{00000000-0005-0000-0000-0000926B0000}"/>
    <cellStyle name="Note 12 2 2 7 10 4" xfId="27514" xr:uid="{00000000-0005-0000-0000-0000936B0000}"/>
    <cellStyle name="Note 12 2 2 7 11" xfId="27515" xr:uid="{00000000-0005-0000-0000-0000946B0000}"/>
    <cellStyle name="Note 12 2 2 7 11 2" xfId="27516" xr:uid="{00000000-0005-0000-0000-0000956B0000}"/>
    <cellStyle name="Note 12 2 2 7 11 3" xfId="27517" xr:uid="{00000000-0005-0000-0000-0000966B0000}"/>
    <cellStyle name="Note 12 2 2 7 11 4" xfId="27518" xr:uid="{00000000-0005-0000-0000-0000976B0000}"/>
    <cellStyle name="Note 12 2 2 7 12" xfId="27519" xr:uid="{00000000-0005-0000-0000-0000986B0000}"/>
    <cellStyle name="Note 12 2 2 7 12 2" xfId="27520" xr:uid="{00000000-0005-0000-0000-0000996B0000}"/>
    <cellStyle name="Note 12 2 2 7 12 3" xfId="27521" xr:uid="{00000000-0005-0000-0000-00009A6B0000}"/>
    <cellStyle name="Note 12 2 2 7 12 4" xfId="27522" xr:uid="{00000000-0005-0000-0000-00009B6B0000}"/>
    <cellStyle name="Note 12 2 2 7 13" xfId="27523" xr:uid="{00000000-0005-0000-0000-00009C6B0000}"/>
    <cellStyle name="Note 12 2 2 7 13 2" xfId="27524" xr:uid="{00000000-0005-0000-0000-00009D6B0000}"/>
    <cellStyle name="Note 12 2 2 7 13 3" xfId="27525" xr:uid="{00000000-0005-0000-0000-00009E6B0000}"/>
    <cellStyle name="Note 12 2 2 7 13 4" xfId="27526" xr:uid="{00000000-0005-0000-0000-00009F6B0000}"/>
    <cellStyle name="Note 12 2 2 7 14" xfId="27527" xr:uid="{00000000-0005-0000-0000-0000A06B0000}"/>
    <cellStyle name="Note 12 2 2 7 14 2" xfId="27528" xr:uid="{00000000-0005-0000-0000-0000A16B0000}"/>
    <cellStyle name="Note 12 2 2 7 14 3" xfId="27529" xr:uid="{00000000-0005-0000-0000-0000A26B0000}"/>
    <cellStyle name="Note 12 2 2 7 14 4" xfId="27530" xr:uid="{00000000-0005-0000-0000-0000A36B0000}"/>
    <cellStyle name="Note 12 2 2 7 15" xfId="27531" xr:uid="{00000000-0005-0000-0000-0000A46B0000}"/>
    <cellStyle name="Note 12 2 2 7 15 2" xfId="27532" xr:uid="{00000000-0005-0000-0000-0000A56B0000}"/>
    <cellStyle name="Note 12 2 2 7 15 3" xfId="27533" xr:uid="{00000000-0005-0000-0000-0000A66B0000}"/>
    <cellStyle name="Note 12 2 2 7 15 4" xfId="27534" xr:uid="{00000000-0005-0000-0000-0000A76B0000}"/>
    <cellStyle name="Note 12 2 2 7 16" xfId="27535" xr:uid="{00000000-0005-0000-0000-0000A86B0000}"/>
    <cellStyle name="Note 12 2 2 7 16 2" xfId="27536" xr:uid="{00000000-0005-0000-0000-0000A96B0000}"/>
    <cellStyle name="Note 12 2 2 7 16 3" xfId="27537" xr:uid="{00000000-0005-0000-0000-0000AA6B0000}"/>
    <cellStyle name="Note 12 2 2 7 16 4" xfId="27538" xr:uid="{00000000-0005-0000-0000-0000AB6B0000}"/>
    <cellStyle name="Note 12 2 2 7 17" xfId="27539" xr:uid="{00000000-0005-0000-0000-0000AC6B0000}"/>
    <cellStyle name="Note 12 2 2 7 17 2" xfId="27540" xr:uid="{00000000-0005-0000-0000-0000AD6B0000}"/>
    <cellStyle name="Note 12 2 2 7 17 3" xfId="27541" xr:uid="{00000000-0005-0000-0000-0000AE6B0000}"/>
    <cellStyle name="Note 12 2 2 7 17 4" xfId="27542" xr:uid="{00000000-0005-0000-0000-0000AF6B0000}"/>
    <cellStyle name="Note 12 2 2 7 18" xfId="27543" xr:uid="{00000000-0005-0000-0000-0000B06B0000}"/>
    <cellStyle name="Note 12 2 2 7 18 2" xfId="27544" xr:uid="{00000000-0005-0000-0000-0000B16B0000}"/>
    <cellStyle name="Note 12 2 2 7 18 3" xfId="27545" xr:uid="{00000000-0005-0000-0000-0000B26B0000}"/>
    <cellStyle name="Note 12 2 2 7 18 4" xfId="27546" xr:uid="{00000000-0005-0000-0000-0000B36B0000}"/>
    <cellStyle name="Note 12 2 2 7 19" xfId="27547" xr:uid="{00000000-0005-0000-0000-0000B46B0000}"/>
    <cellStyle name="Note 12 2 2 7 19 2" xfId="27548" xr:uid="{00000000-0005-0000-0000-0000B56B0000}"/>
    <cellStyle name="Note 12 2 2 7 19 3" xfId="27549" xr:uid="{00000000-0005-0000-0000-0000B66B0000}"/>
    <cellStyle name="Note 12 2 2 7 19 4" xfId="27550" xr:uid="{00000000-0005-0000-0000-0000B76B0000}"/>
    <cellStyle name="Note 12 2 2 7 2" xfId="27551" xr:uid="{00000000-0005-0000-0000-0000B86B0000}"/>
    <cellStyle name="Note 12 2 2 7 2 2" xfId="27552" xr:uid="{00000000-0005-0000-0000-0000B96B0000}"/>
    <cellStyle name="Note 12 2 2 7 2 3" xfId="27553" xr:uid="{00000000-0005-0000-0000-0000BA6B0000}"/>
    <cellStyle name="Note 12 2 2 7 2 4" xfId="27554" xr:uid="{00000000-0005-0000-0000-0000BB6B0000}"/>
    <cellStyle name="Note 12 2 2 7 20" xfId="27555" xr:uid="{00000000-0005-0000-0000-0000BC6B0000}"/>
    <cellStyle name="Note 12 2 2 7 20 2" xfId="27556" xr:uid="{00000000-0005-0000-0000-0000BD6B0000}"/>
    <cellStyle name="Note 12 2 2 7 20 3" xfId="27557" xr:uid="{00000000-0005-0000-0000-0000BE6B0000}"/>
    <cellStyle name="Note 12 2 2 7 20 4" xfId="27558" xr:uid="{00000000-0005-0000-0000-0000BF6B0000}"/>
    <cellStyle name="Note 12 2 2 7 21" xfId="27559" xr:uid="{00000000-0005-0000-0000-0000C06B0000}"/>
    <cellStyle name="Note 12 2 2 7 22" xfId="27560" xr:uid="{00000000-0005-0000-0000-0000C16B0000}"/>
    <cellStyle name="Note 12 2 2 7 3" xfId="27561" xr:uid="{00000000-0005-0000-0000-0000C26B0000}"/>
    <cellStyle name="Note 12 2 2 7 3 2" xfId="27562" xr:uid="{00000000-0005-0000-0000-0000C36B0000}"/>
    <cellStyle name="Note 12 2 2 7 3 3" xfId="27563" xr:uid="{00000000-0005-0000-0000-0000C46B0000}"/>
    <cellStyle name="Note 12 2 2 7 3 4" xfId="27564" xr:uid="{00000000-0005-0000-0000-0000C56B0000}"/>
    <cellStyle name="Note 12 2 2 7 4" xfId="27565" xr:uid="{00000000-0005-0000-0000-0000C66B0000}"/>
    <cellStyle name="Note 12 2 2 7 4 2" xfId="27566" xr:uid="{00000000-0005-0000-0000-0000C76B0000}"/>
    <cellStyle name="Note 12 2 2 7 4 3" xfId="27567" xr:uid="{00000000-0005-0000-0000-0000C86B0000}"/>
    <cellStyle name="Note 12 2 2 7 4 4" xfId="27568" xr:uid="{00000000-0005-0000-0000-0000C96B0000}"/>
    <cellStyle name="Note 12 2 2 7 5" xfId="27569" xr:uid="{00000000-0005-0000-0000-0000CA6B0000}"/>
    <cellStyle name="Note 12 2 2 7 5 2" xfId="27570" xr:uid="{00000000-0005-0000-0000-0000CB6B0000}"/>
    <cellStyle name="Note 12 2 2 7 5 3" xfId="27571" xr:uid="{00000000-0005-0000-0000-0000CC6B0000}"/>
    <cellStyle name="Note 12 2 2 7 5 4" xfId="27572" xr:uid="{00000000-0005-0000-0000-0000CD6B0000}"/>
    <cellStyle name="Note 12 2 2 7 6" xfId="27573" xr:uid="{00000000-0005-0000-0000-0000CE6B0000}"/>
    <cellStyle name="Note 12 2 2 7 6 2" xfId="27574" xr:uid="{00000000-0005-0000-0000-0000CF6B0000}"/>
    <cellStyle name="Note 12 2 2 7 6 3" xfId="27575" xr:uid="{00000000-0005-0000-0000-0000D06B0000}"/>
    <cellStyle name="Note 12 2 2 7 6 4" xfId="27576" xr:uid="{00000000-0005-0000-0000-0000D16B0000}"/>
    <cellStyle name="Note 12 2 2 7 7" xfId="27577" xr:uid="{00000000-0005-0000-0000-0000D26B0000}"/>
    <cellStyle name="Note 12 2 2 7 7 2" xfId="27578" xr:uid="{00000000-0005-0000-0000-0000D36B0000}"/>
    <cellStyle name="Note 12 2 2 7 7 3" xfId="27579" xr:uid="{00000000-0005-0000-0000-0000D46B0000}"/>
    <cellStyle name="Note 12 2 2 7 7 4" xfId="27580" xr:uid="{00000000-0005-0000-0000-0000D56B0000}"/>
    <cellStyle name="Note 12 2 2 7 8" xfId="27581" xr:uid="{00000000-0005-0000-0000-0000D66B0000}"/>
    <cellStyle name="Note 12 2 2 7 8 2" xfId="27582" xr:uid="{00000000-0005-0000-0000-0000D76B0000}"/>
    <cellStyle name="Note 12 2 2 7 8 3" xfId="27583" xr:uid="{00000000-0005-0000-0000-0000D86B0000}"/>
    <cellStyle name="Note 12 2 2 7 8 4" xfId="27584" xr:uid="{00000000-0005-0000-0000-0000D96B0000}"/>
    <cellStyle name="Note 12 2 2 7 9" xfId="27585" xr:uid="{00000000-0005-0000-0000-0000DA6B0000}"/>
    <cellStyle name="Note 12 2 2 7 9 2" xfId="27586" xr:uid="{00000000-0005-0000-0000-0000DB6B0000}"/>
    <cellStyle name="Note 12 2 2 7 9 3" xfId="27587" xr:uid="{00000000-0005-0000-0000-0000DC6B0000}"/>
    <cellStyle name="Note 12 2 2 7 9 4" xfId="27588" xr:uid="{00000000-0005-0000-0000-0000DD6B0000}"/>
    <cellStyle name="Note 12 2 2 8" xfId="27589" xr:uid="{00000000-0005-0000-0000-0000DE6B0000}"/>
    <cellStyle name="Note 12 2 2 8 10" xfId="27590" xr:uid="{00000000-0005-0000-0000-0000DF6B0000}"/>
    <cellStyle name="Note 12 2 2 8 10 2" xfId="27591" xr:uid="{00000000-0005-0000-0000-0000E06B0000}"/>
    <cellStyle name="Note 12 2 2 8 10 3" xfId="27592" xr:uid="{00000000-0005-0000-0000-0000E16B0000}"/>
    <cellStyle name="Note 12 2 2 8 10 4" xfId="27593" xr:uid="{00000000-0005-0000-0000-0000E26B0000}"/>
    <cellStyle name="Note 12 2 2 8 11" xfId="27594" xr:uid="{00000000-0005-0000-0000-0000E36B0000}"/>
    <cellStyle name="Note 12 2 2 8 11 2" xfId="27595" xr:uid="{00000000-0005-0000-0000-0000E46B0000}"/>
    <cellStyle name="Note 12 2 2 8 11 3" xfId="27596" xr:uid="{00000000-0005-0000-0000-0000E56B0000}"/>
    <cellStyle name="Note 12 2 2 8 11 4" xfId="27597" xr:uid="{00000000-0005-0000-0000-0000E66B0000}"/>
    <cellStyle name="Note 12 2 2 8 12" xfId="27598" xr:uid="{00000000-0005-0000-0000-0000E76B0000}"/>
    <cellStyle name="Note 12 2 2 8 12 2" xfId="27599" xr:uid="{00000000-0005-0000-0000-0000E86B0000}"/>
    <cellStyle name="Note 12 2 2 8 12 3" xfId="27600" xr:uid="{00000000-0005-0000-0000-0000E96B0000}"/>
    <cellStyle name="Note 12 2 2 8 12 4" xfId="27601" xr:uid="{00000000-0005-0000-0000-0000EA6B0000}"/>
    <cellStyle name="Note 12 2 2 8 13" xfId="27602" xr:uid="{00000000-0005-0000-0000-0000EB6B0000}"/>
    <cellStyle name="Note 12 2 2 8 13 2" xfId="27603" xr:uid="{00000000-0005-0000-0000-0000EC6B0000}"/>
    <cellStyle name="Note 12 2 2 8 13 3" xfId="27604" xr:uid="{00000000-0005-0000-0000-0000ED6B0000}"/>
    <cellStyle name="Note 12 2 2 8 13 4" xfId="27605" xr:uid="{00000000-0005-0000-0000-0000EE6B0000}"/>
    <cellStyle name="Note 12 2 2 8 14" xfId="27606" xr:uid="{00000000-0005-0000-0000-0000EF6B0000}"/>
    <cellStyle name="Note 12 2 2 8 14 2" xfId="27607" xr:uid="{00000000-0005-0000-0000-0000F06B0000}"/>
    <cellStyle name="Note 12 2 2 8 14 3" xfId="27608" xr:uid="{00000000-0005-0000-0000-0000F16B0000}"/>
    <cellStyle name="Note 12 2 2 8 14 4" xfId="27609" xr:uid="{00000000-0005-0000-0000-0000F26B0000}"/>
    <cellStyle name="Note 12 2 2 8 15" xfId="27610" xr:uid="{00000000-0005-0000-0000-0000F36B0000}"/>
    <cellStyle name="Note 12 2 2 8 15 2" xfId="27611" xr:uid="{00000000-0005-0000-0000-0000F46B0000}"/>
    <cellStyle name="Note 12 2 2 8 15 3" xfId="27612" xr:uid="{00000000-0005-0000-0000-0000F56B0000}"/>
    <cellStyle name="Note 12 2 2 8 15 4" xfId="27613" xr:uid="{00000000-0005-0000-0000-0000F66B0000}"/>
    <cellStyle name="Note 12 2 2 8 16" xfId="27614" xr:uid="{00000000-0005-0000-0000-0000F76B0000}"/>
    <cellStyle name="Note 12 2 2 8 16 2" xfId="27615" xr:uid="{00000000-0005-0000-0000-0000F86B0000}"/>
    <cellStyle name="Note 12 2 2 8 16 3" xfId="27616" xr:uid="{00000000-0005-0000-0000-0000F96B0000}"/>
    <cellStyle name="Note 12 2 2 8 16 4" xfId="27617" xr:uid="{00000000-0005-0000-0000-0000FA6B0000}"/>
    <cellStyle name="Note 12 2 2 8 17" xfId="27618" xr:uid="{00000000-0005-0000-0000-0000FB6B0000}"/>
    <cellStyle name="Note 12 2 2 8 17 2" xfId="27619" xr:uid="{00000000-0005-0000-0000-0000FC6B0000}"/>
    <cellStyle name="Note 12 2 2 8 17 3" xfId="27620" xr:uid="{00000000-0005-0000-0000-0000FD6B0000}"/>
    <cellStyle name="Note 12 2 2 8 17 4" xfId="27621" xr:uid="{00000000-0005-0000-0000-0000FE6B0000}"/>
    <cellStyle name="Note 12 2 2 8 18" xfId="27622" xr:uid="{00000000-0005-0000-0000-0000FF6B0000}"/>
    <cellStyle name="Note 12 2 2 8 18 2" xfId="27623" xr:uid="{00000000-0005-0000-0000-0000006C0000}"/>
    <cellStyle name="Note 12 2 2 8 18 3" xfId="27624" xr:uid="{00000000-0005-0000-0000-0000016C0000}"/>
    <cellStyle name="Note 12 2 2 8 18 4" xfId="27625" xr:uid="{00000000-0005-0000-0000-0000026C0000}"/>
    <cellStyle name="Note 12 2 2 8 19" xfId="27626" xr:uid="{00000000-0005-0000-0000-0000036C0000}"/>
    <cellStyle name="Note 12 2 2 8 19 2" xfId="27627" xr:uid="{00000000-0005-0000-0000-0000046C0000}"/>
    <cellStyle name="Note 12 2 2 8 19 3" xfId="27628" xr:uid="{00000000-0005-0000-0000-0000056C0000}"/>
    <cellStyle name="Note 12 2 2 8 19 4" xfId="27629" xr:uid="{00000000-0005-0000-0000-0000066C0000}"/>
    <cellStyle name="Note 12 2 2 8 2" xfId="27630" xr:uid="{00000000-0005-0000-0000-0000076C0000}"/>
    <cellStyle name="Note 12 2 2 8 2 2" xfId="27631" xr:uid="{00000000-0005-0000-0000-0000086C0000}"/>
    <cellStyle name="Note 12 2 2 8 2 3" xfId="27632" xr:uid="{00000000-0005-0000-0000-0000096C0000}"/>
    <cellStyle name="Note 12 2 2 8 2 4" xfId="27633" xr:uid="{00000000-0005-0000-0000-00000A6C0000}"/>
    <cellStyle name="Note 12 2 2 8 20" xfId="27634" xr:uid="{00000000-0005-0000-0000-00000B6C0000}"/>
    <cellStyle name="Note 12 2 2 8 20 2" xfId="27635" xr:uid="{00000000-0005-0000-0000-00000C6C0000}"/>
    <cellStyle name="Note 12 2 2 8 20 3" xfId="27636" xr:uid="{00000000-0005-0000-0000-00000D6C0000}"/>
    <cellStyle name="Note 12 2 2 8 20 4" xfId="27637" xr:uid="{00000000-0005-0000-0000-00000E6C0000}"/>
    <cellStyle name="Note 12 2 2 8 21" xfId="27638" xr:uid="{00000000-0005-0000-0000-00000F6C0000}"/>
    <cellStyle name="Note 12 2 2 8 22" xfId="27639" xr:uid="{00000000-0005-0000-0000-0000106C0000}"/>
    <cellStyle name="Note 12 2 2 8 3" xfId="27640" xr:uid="{00000000-0005-0000-0000-0000116C0000}"/>
    <cellStyle name="Note 12 2 2 8 3 2" xfId="27641" xr:uid="{00000000-0005-0000-0000-0000126C0000}"/>
    <cellStyle name="Note 12 2 2 8 3 3" xfId="27642" xr:uid="{00000000-0005-0000-0000-0000136C0000}"/>
    <cellStyle name="Note 12 2 2 8 3 4" xfId="27643" xr:uid="{00000000-0005-0000-0000-0000146C0000}"/>
    <cellStyle name="Note 12 2 2 8 4" xfId="27644" xr:uid="{00000000-0005-0000-0000-0000156C0000}"/>
    <cellStyle name="Note 12 2 2 8 4 2" xfId="27645" xr:uid="{00000000-0005-0000-0000-0000166C0000}"/>
    <cellStyle name="Note 12 2 2 8 4 3" xfId="27646" xr:uid="{00000000-0005-0000-0000-0000176C0000}"/>
    <cellStyle name="Note 12 2 2 8 4 4" xfId="27647" xr:uid="{00000000-0005-0000-0000-0000186C0000}"/>
    <cellStyle name="Note 12 2 2 8 5" xfId="27648" xr:uid="{00000000-0005-0000-0000-0000196C0000}"/>
    <cellStyle name="Note 12 2 2 8 5 2" xfId="27649" xr:uid="{00000000-0005-0000-0000-00001A6C0000}"/>
    <cellStyle name="Note 12 2 2 8 5 3" xfId="27650" xr:uid="{00000000-0005-0000-0000-00001B6C0000}"/>
    <cellStyle name="Note 12 2 2 8 5 4" xfId="27651" xr:uid="{00000000-0005-0000-0000-00001C6C0000}"/>
    <cellStyle name="Note 12 2 2 8 6" xfId="27652" xr:uid="{00000000-0005-0000-0000-00001D6C0000}"/>
    <cellStyle name="Note 12 2 2 8 6 2" xfId="27653" xr:uid="{00000000-0005-0000-0000-00001E6C0000}"/>
    <cellStyle name="Note 12 2 2 8 6 3" xfId="27654" xr:uid="{00000000-0005-0000-0000-00001F6C0000}"/>
    <cellStyle name="Note 12 2 2 8 6 4" xfId="27655" xr:uid="{00000000-0005-0000-0000-0000206C0000}"/>
    <cellStyle name="Note 12 2 2 8 7" xfId="27656" xr:uid="{00000000-0005-0000-0000-0000216C0000}"/>
    <cellStyle name="Note 12 2 2 8 7 2" xfId="27657" xr:uid="{00000000-0005-0000-0000-0000226C0000}"/>
    <cellStyle name="Note 12 2 2 8 7 3" xfId="27658" xr:uid="{00000000-0005-0000-0000-0000236C0000}"/>
    <cellStyle name="Note 12 2 2 8 7 4" xfId="27659" xr:uid="{00000000-0005-0000-0000-0000246C0000}"/>
    <cellStyle name="Note 12 2 2 8 8" xfId="27660" xr:uid="{00000000-0005-0000-0000-0000256C0000}"/>
    <cellStyle name="Note 12 2 2 8 8 2" xfId="27661" xr:uid="{00000000-0005-0000-0000-0000266C0000}"/>
    <cellStyle name="Note 12 2 2 8 8 3" xfId="27662" xr:uid="{00000000-0005-0000-0000-0000276C0000}"/>
    <cellStyle name="Note 12 2 2 8 8 4" xfId="27663" xr:uid="{00000000-0005-0000-0000-0000286C0000}"/>
    <cellStyle name="Note 12 2 2 8 9" xfId="27664" xr:uid="{00000000-0005-0000-0000-0000296C0000}"/>
    <cellStyle name="Note 12 2 2 8 9 2" xfId="27665" xr:uid="{00000000-0005-0000-0000-00002A6C0000}"/>
    <cellStyle name="Note 12 2 2 8 9 3" xfId="27666" xr:uid="{00000000-0005-0000-0000-00002B6C0000}"/>
    <cellStyle name="Note 12 2 2 8 9 4" xfId="27667" xr:uid="{00000000-0005-0000-0000-00002C6C0000}"/>
    <cellStyle name="Note 12 2 2 9" xfId="27668" xr:uid="{00000000-0005-0000-0000-00002D6C0000}"/>
    <cellStyle name="Note 12 2 2 9 10" xfId="27669" xr:uid="{00000000-0005-0000-0000-00002E6C0000}"/>
    <cellStyle name="Note 12 2 2 9 10 2" xfId="27670" xr:uid="{00000000-0005-0000-0000-00002F6C0000}"/>
    <cellStyle name="Note 12 2 2 9 10 3" xfId="27671" xr:uid="{00000000-0005-0000-0000-0000306C0000}"/>
    <cellStyle name="Note 12 2 2 9 10 4" xfId="27672" xr:uid="{00000000-0005-0000-0000-0000316C0000}"/>
    <cellStyle name="Note 12 2 2 9 11" xfId="27673" xr:uid="{00000000-0005-0000-0000-0000326C0000}"/>
    <cellStyle name="Note 12 2 2 9 11 2" xfId="27674" xr:uid="{00000000-0005-0000-0000-0000336C0000}"/>
    <cellStyle name="Note 12 2 2 9 11 3" xfId="27675" xr:uid="{00000000-0005-0000-0000-0000346C0000}"/>
    <cellStyle name="Note 12 2 2 9 11 4" xfId="27676" xr:uid="{00000000-0005-0000-0000-0000356C0000}"/>
    <cellStyle name="Note 12 2 2 9 12" xfId="27677" xr:uid="{00000000-0005-0000-0000-0000366C0000}"/>
    <cellStyle name="Note 12 2 2 9 12 2" xfId="27678" xr:uid="{00000000-0005-0000-0000-0000376C0000}"/>
    <cellStyle name="Note 12 2 2 9 12 3" xfId="27679" xr:uid="{00000000-0005-0000-0000-0000386C0000}"/>
    <cellStyle name="Note 12 2 2 9 12 4" xfId="27680" xr:uid="{00000000-0005-0000-0000-0000396C0000}"/>
    <cellStyle name="Note 12 2 2 9 13" xfId="27681" xr:uid="{00000000-0005-0000-0000-00003A6C0000}"/>
    <cellStyle name="Note 12 2 2 9 13 2" xfId="27682" xr:uid="{00000000-0005-0000-0000-00003B6C0000}"/>
    <cellStyle name="Note 12 2 2 9 13 3" xfId="27683" xr:uid="{00000000-0005-0000-0000-00003C6C0000}"/>
    <cellStyle name="Note 12 2 2 9 13 4" xfId="27684" xr:uid="{00000000-0005-0000-0000-00003D6C0000}"/>
    <cellStyle name="Note 12 2 2 9 14" xfId="27685" xr:uid="{00000000-0005-0000-0000-00003E6C0000}"/>
    <cellStyle name="Note 12 2 2 9 14 2" xfId="27686" xr:uid="{00000000-0005-0000-0000-00003F6C0000}"/>
    <cellStyle name="Note 12 2 2 9 14 3" xfId="27687" xr:uid="{00000000-0005-0000-0000-0000406C0000}"/>
    <cellStyle name="Note 12 2 2 9 14 4" xfId="27688" xr:uid="{00000000-0005-0000-0000-0000416C0000}"/>
    <cellStyle name="Note 12 2 2 9 15" xfId="27689" xr:uid="{00000000-0005-0000-0000-0000426C0000}"/>
    <cellStyle name="Note 12 2 2 9 15 2" xfId="27690" xr:uid="{00000000-0005-0000-0000-0000436C0000}"/>
    <cellStyle name="Note 12 2 2 9 15 3" xfId="27691" xr:uid="{00000000-0005-0000-0000-0000446C0000}"/>
    <cellStyle name="Note 12 2 2 9 15 4" xfId="27692" xr:uid="{00000000-0005-0000-0000-0000456C0000}"/>
    <cellStyle name="Note 12 2 2 9 16" xfId="27693" xr:uid="{00000000-0005-0000-0000-0000466C0000}"/>
    <cellStyle name="Note 12 2 2 9 16 2" xfId="27694" xr:uid="{00000000-0005-0000-0000-0000476C0000}"/>
    <cellStyle name="Note 12 2 2 9 16 3" xfId="27695" xr:uid="{00000000-0005-0000-0000-0000486C0000}"/>
    <cellStyle name="Note 12 2 2 9 16 4" xfId="27696" xr:uid="{00000000-0005-0000-0000-0000496C0000}"/>
    <cellStyle name="Note 12 2 2 9 17" xfId="27697" xr:uid="{00000000-0005-0000-0000-00004A6C0000}"/>
    <cellStyle name="Note 12 2 2 9 17 2" xfId="27698" xr:uid="{00000000-0005-0000-0000-00004B6C0000}"/>
    <cellStyle name="Note 12 2 2 9 17 3" xfId="27699" xr:uid="{00000000-0005-0000-0000-00004C6C0000}"/>
    <cellStyle name="Note 12 2 2 9 17 4" xfId="27700" xr:uid="{00000000-0005-0000-0000-00004D6C0000}"/>
    <cellStyle name="Note 12 2 2 9 18" xfId="27701" xr:uid="{00000000-0005-0000-0000-00004E6C0000}"/>
    <cellStyle name="Note 12 2 2 9 18 2" xfId="27702" xr:uid="{00000000-0005-0000-0000-00004F6C0000}"/>
    <cellStyle name="Note 12 2 2 9 18 3" xfId="27703" xr:uid="{00000000-0005-0000-0000-0000506C0000}"/>
    <cellStyle name="Note 12 2 2 9 18 4" xfId="27704" xr:uid="{00000000-0005-0000-0000-0000516C0000}"/>
    <cellStyle name="Note 12 2 2 9 19" xfId="27705" xr:uid="{00000000-0005-0000-0000-0000526C0000}"/>
    <cellStyle name="Note 12 2 2 9 19 2" xfId="27706" xr:uid="{00000000-0005-0000-0000-0000536C0000}"/>
    <cellStyle name="Note 12 2 2 9 19 3" xfId="27707" xr:uid="{00000000-0005-0000-0000-0000546C0000}"/>
    <cellStyle name="Note 12 2 2 9 19 4" xfId="27708" xr:uid="{00000000-0005-0000-0000-0000556C0000}"/>
    <cellStyle name="Note 12 2 2 9 2" xfId="27709" xr:uid="{00000000-0005-0000-0000-0000566C0000}"/>
    <cellStyle name="Note 12 2 2 9 2 2" xfId="27710" xr:uid="{00000000-0005-0000-0000-0000576C0000}"/>
    <cellStyle name="Note 12 2 2 9 2 3" xfId="27711" xr:uid="{00000000-0005-0000-0000-0000586C0000}"/>
    <cellStyle name="Note 12 2 2 9 2 4" xfId="27712" xr:uid="{00000000-0005-0000-0000-0000596C0000}"/>
    <cellStyle name="Note 12 2 2 9 20" xfId="27713" xr:uid="{00000000-0005-0000-0000-00005A6C0000}"/>
    <cellStyle name="Note 12 2 2 9 20 2" xfId="27714" xr:uid="{00000000-0005-0000-0000-00005B6C0000}"/>
    <cellStyle name="Note 12 2 2 9 20 3" xfId="27715" xr:uid="{00000000-0005-0000-0000-00005C6C0000}"/>
    <cellStyle name="Note 12 2 2 9 20 4" xfId="27716" xr:uid="{00000000-0005-0000-0000-00005D6C0000}"/>
    <cellStyle name="Note 12 2 2 9 21" xfId="27717" xr:uid="{00000000-0005-0000-0000-00005E6C0000}"/>
    <cellStyle name="Note 12 2 2 9 22" xfId="27718" xr:uid="{00000000-0005-0000-0000-00005F6C0000}"/>
    <cellStyle name="Note 12 2 2 9 3" xfId="27719" xr:uid="{00000000-0005-0000-0000-0000606C0000}"/>
    <cellStyle name="Note 12 2 2 9 3 2" xfId="27720" xr:uid="{00000000-0005-0000-0000-0000616C0000}"/>
    <cellStyle name="Note 12 2 2 9 3 3" xfId="27721" xr:uid="{00000000-0005-0000-0000-0000626C0000}"/>
    <cellStyle name="Note 12 2 2 9 3 4" xfId="27722" xr:uid="{00000000-0005-0000-0000-0000636C0000}"/>
    <cellStyle name="Note 12 2 2 9 4" xfId="27723" xr:uid="{00000000-0005-0000-0000-0000646C0000}"/>
    <cellStyle name="Note 12 2 2 9 4 2" xfId="27724" xr:uid="{00000000-0005-0000-0000-0000656C0000}"/>
    <cellStyle name="Note 12 2 2 9 4 3" xfId="27725" xr:uid="{00000000-0005-0000-0000-0000666C0000}"/>
    <cellStyle name="Note 12 2 2 9 4 4" xfId="27726" xr:uid="{00000000-0005-0000-0000-0000676C0000}"/>
    <cellStyle name="Note 12 2 2 9 5" xfId="27727" xr:uid="{00000000-0005-0000-0000-0000686C0000}"/>
    <cellStyle name="Note 12 2 2 9 5 2" xfId="27728" xr:uid="{00000000-0005-0000-0000-0000696C0000}"/>
    <cellStyle name="Note 12 2 2 9 5 3" xfId="27729" xr:uid="{00000000-0005-0000-0000-00006A6C0000}"/>
    <cellStyle name="Note 12 2 2 9 5 4" xfId="27730" xr:uid="{00000000-0005-0000-0000-00006B6C0000}"/>
    <cellStyle name="Note 12 2 2 9 6" xfId="27731" xr:uid="{00000000-0005-0000-0000-00006C6C0000}"/>
    <cellStyle name="Note 12 2 2 9 6 2" xfId="27732" xr:uid="{00000000-0005-0000-0000-00006D6C0000}"/>
    <cellStyle name="Note 12 2 2 9 6 3" xfId="27733" xr:uid="{00000000-0005-0000-0000-00006E6C0000}"/>
    <cellStyle name="Note 12 2 2 9 6 4" xfId="27734" xr:uid="{00000000-0005-0000-0000-00006F6C0000}"/>
    <cellStyle name="Note 12 2 2 9 7" xfId="27735" xr:uid="{00000000-0005-0000-0000-0000706C0000}"/>
    <cellStyle name="Note 12 2 2 9 7 2" xfId="27736" xr:uid="{00000000-0005-0000-0000-0000716C0000}"/>
    <cellStyle name="Note 12 2 2 9 7 3" xfId="27737" xr:uid="{00000000-0005-0000-0000-0000726C0000}"/>
    <cellStyle name="Note 12 2 2 9 7 4" xfId="27738" xr:uid="{00000000-0005-0000-0000-0000736C0000}"/>
    <cellStyle name="Note 12 2 2 9 8" xfId="27739" xr:uid="{00000000-0005-0000-0000-0000746C0000}"/>
    <cellStyle name="Note 12 2 2 9 8 2" xfId="27740" xr:uid="{00000000-0005-0000-0000-0000756C0000}"/>
    <cellStyle name="Note 12 2 2 9 8 3" xfId="27741" xr:uid="{00000000-0005-0000-0000-0000766C0000}"/>
    <cellStyle name="Note 12 2 2 9 8 4" xfId="27742" xr:uid="{00000000-0005-0000-0000-0000776C0000}"/>
    <cellStyle name="Note 12 2 2 9 9" xfId="27743" xr:uid="{00000000-0005-0000-0000-0000786C0000}"/>
    <cellStyle name="Note 12 2 2 9 9 2" xfId="27744" xr:uid="{00000000-0005-0000-0000-0000796C0000}"/>
    <cellStyle name="Note 12 2 2 9 9 3" xfId="27745" xr:uid="{00000000-0005-0000-0000-00007A6C0000}"/>
    <cellStyle name="Note 12 2 2 9 9 4" xfId="27746" xr:uid="{00000000-0005-0000-0000-00007B6C0000}"/>
    <cellStyle name="Note 12 2 20" xfId="27747" xr:uid="{00000000-0005-0000-0000-00007C6C0000}"/>
    <cellStyle name="Note 12 2 20 2" xfId="27748" xr:uid="{00000000-0005-0000-0000-00007D6C0000}"/>
    <cellStyle name="Note 12 2 20 3" xfId="27749" xr:uid="{00000000-0005-0000-0000-00007E6C0000}"/>
    <cellStyle name="Note 12 2 20 4" xfId="27750" xr:uid="{00000000-0005-0000-0000-00007F6C0000}"/>
    <cellStyle name="Note 12 2 21" xfId="27751" xr:uid="{00000000-0005-0000-0000-0000806C0000}"/>
    <cellStyle name="Note 12 2 21 2" xfId="27752" xr:uid="{00000000-0005-0000-0000-0000816C0000}"/>
    <cellStyle name="Note 12 2 21 3" xfId="27753" xr:uid="{00000000-0005-0000-0000-0000826C0000}"/>
    <cellStyle name="Note 12 2 21 4" xfId="27754" xr:uid="{00000000-0005-0000-0000-0000836C0000}"/>
    <cellStyle name="Note 12 2 22" xfId="27755" xr:uid="{00000000-0005-0000-0000-0000846C0000}"/>
    <cellStyle name="Note 12 2 22 2" xfId="27756" xr:uid="{00000000-0005-0000-0000-0000856C0000}"/>
    <cellStyle name="Note 12 2 22 3" xfId="27757" xr:uid="{00000000-0005-0000-0000-0000866C0000}"/>
    <cellStyle name="Note 12 2 22 4" xfId="27758" xr:uid="{00000000-0005-0000-0000-0000876C0000}"/>
    <cellStyle name="Note 12 2 23" xfId="27759" xr:uid="{00000000-0005-0000-0000-0000886C0000}"/>
    <cellStyle name="Note 12 2 23 2" xfId="27760" xr:uid="{00000000-0005-0000-0000-0000896C0000}"/>
    <cellStyle name="Note 12 2 23 3" xfId="27761" xr:uid="{00000000-0005-0000-0000-00008A6C0000}"/>
    <cellStyle name="Note 12 2 23 4" xfId="27762" xr:uid="{00000000-0005-0000-0000-00008B6C0000}"/>
    <cellStyle name="Note 12 2 24" xfId="27763" xr:uid="{00000000-0005-0000-0000-00008C6C0000}"/>
    <cellStyle name="Note 12 2 24 2" xfId="27764" xr:uid="{00000000-0005-0000-0000-00008D6C0000}"/>
    <cellStyle name="Note 12 2 24 3" xfId="27765" xr:uid="{00000000-0005-0000-0000-00008E6C0000}"/>
    <cellStyle name="Note 12 2 24 4" xfId="27766" xr:uid="{00000000-0005-0000-0000-00008F6C0000}"/>
    <cellStyle name="Note 12 2 25" xfId="27767" xr:uid="{00000000-0005-0000-0000-0000906C0000}"/>
    <cellStyle name="Note 12 2 25 2" xfId="27768" xr:uid="{00000000-0005-0000-0000-0000916C0000}"/>
    <cellStyle name="Note 12 2 25 3" xfId="27769" xr:uid="{00000000-0005-0000-0000-0000926C0000}"/>
    <cellStyle name="Note 12 2 25 4" xfId="27770" xr:uid="{00000000-0005-0000-0000-0000936C0000}"/>
    <cellStyle name="Note 12 2 26" xfId="27771" xr:uid="{00000000-0005-0000-0000-0000946C0000}"/>
    <cellStyle name="Note 12 2 26 2" xfId="27772" xr:uid="{00000000-0005-0000-0000-0000956C0000}"/>
    <cellStyle name="Note 12 2 26 3" xfId="27773" xr:uid="{00000000-0005-0000-0000-0000966C0000}"/>
    <cellStyle name="Note 12 2 26 4" xfId="27774" xr:uid="{00000000-0005-0000-0000-0000976C0000}"/>
    <cellStyle name="Note 12 2 27" xfId="27775" xr:uid="{00000000-0005-0000-0000-0000986C0000}"/>
    <cellStyle name="Note 12 2 27 2" xfId="27776" xr:uid="{00000000-0005-0000-0000-0000996C0000}"/>
    <cellStyle name="Note 12 2 27 3" xfId="27777" xr:uid="{00000000-0005-0000-0000-00009A6C0000}"/>
    <cellStyle name="Note 12 2 27 4" xfId="27778" xr:uid="{00000000-0005-0000-0000-00009B6C0000}"/>
    <cellStyle name="Note 12 2 28" xfId="27779" xr:uid="{00000000-0005-0000-0000-00009C6C0000}"/>
    <cellStyle name="Note 12 2 28 2" xfId="27780" xr:uid="{00000000-0005-0000-0000-00009D6C0000}"/>
    <cellStyle name="Note 12 2 28 3" xfId="27781" xr:uid="{00000000-0005-0000-0000-00009E6C0000}"/>
    <cellStyle name="Note 12 2 28 4" xfId="27782" xr:uid="{00000000-0005-0000-0000-00009F6C0000}"/>
    <cellStyle name="Note 12 2 29" xfId="27783" xr:uid="{00000000-0005-0000-0000-0000A06C0000}"/>
    <cellStyle name="Note 12 2 29 2" xfId="27784" xr:uid="{00000000-0005-0000-0000-0000A16C0000}"/>
    <cellStyle name="Note 12 2 29 3" xfId="27785" xr:uid="{00000000-0005-0000-0000-0000A26C0000}"/>
    <cellStyle name="Note 12 2 29 4" xfId="27786" xr:uid="{00000000-0005-0000-0000-0000A36C0000}"/>
    <cellStyle name="Note 12 2 3" xfId="27787" xr:uid="{00000000-0005-0000-0000-0000A46C0000}"/>
    <cellStyle name="Note 12 2 3 10" xfId="27788" xr:uid="{00000000-0005-0000-0000-0000A56C0000}"/>
    <cellStyle name="Note 12 2 3 10 2" xfId="27789" xr:uid="{00000000-0005-0000-0000-0000A66C0000}"/>
    <cellStyle name="Note 12 2 3 10 3" xfId="27790" xr:uid="{00000000-0005-0000-0000-0000A76C0000}"/>
    <cellStyle name="Note 12 2 3 10 4" xfId="27791" xr:uid="{00000000-0005-0000-0000-0000A86C0000}"/>
    <cellStyle name="Note 12 2 3 11" xfId="27792" xr:uid="{00000000-0005-0000-0000-0000A96C0000}"/>
    <cellStyle name="Note 12 2 3 11 2" xfId="27793" xr:uid="{00000000-0005-0000-0000-0000AA6C0000}"/>
    <cellStyle name="Note 12 2 3 11 3" xfId="27794" xr:uid="{00000000-0005-0000-0000-0000AB6C0000}"/>
    <cellStyle name="Note 12 2 3 11 4" xfId="27795" xr:uid="{00000000-0005-0000-0000-0000AC6C0000}"/>
    <cellStyle name="Note 12 2 3 12" xfId="27796" xr:uid="{00000000-0005-0000-0000-0000AD6C0000}"/>
    <cellStyle name="Note 12 2 3 12 2" xfId="27797" xr:uid="{00000000-0005-0000-0000-0000AE6C0000}"/>
    <cellStyle name="Note 12 2 3 12 3" xfId="27798" xr:uid="{00000000-0005-0000-0000-0000AF6C0000}"/>
    <cellStyle name="Note 12 2 3 12 4" xfId="27799" xr:uid="{00000000-0005-0000-0000-0000B06C0000}"/>
    <cellStyle name="Note 12 2 3 13" xfId="27800" xr:uid="{00000000-0005-0000-0000-0000B16C0000}"/>
    <cellStyle name="Note 12 2 3 13 2" xfId="27801" xr:uid="{00000000-0005-0000-0000-0000B26C0000}"/>
    <cellStyle name="Note 12 2 3 13 3" xfId="27802" xr:uid="{00000000-0005-0000-0000-0000B36C0000}"/>
    <cellStyle name="Note 12 2 3 13 4" xfId="27803" xr:uid="{00000000-0005-0000-0000-0000B46C0000}"/>
    <cellStyle name="Note 12 2 3 14" xfId="27804" xr:uid="{00000000-0005-0000-0000-0000B56C0000}"/>
    <cellStyle name="Note 12 2 3 14 2" xfId="27805" xr:uid="{00000000-0005-0000-0000-0000B66C0000}"/>
    <cellStyle name="Note 12 2 3 14 3" xfId="27806" xr:uid="{00000000-0005-0000-0000-0000B76C0000}"/>
    <cellStyle name="Note 12 2 3 14 4" xfId="27807" xr:uid="{00000000-0005-0000-0000-0000B86C0000}"/>
    <cellStyle name="Note 12 2 3 15" xfId="27808" xr:uid="{00000000-0005-0000-0000-0000B96C0000}"/>
    <cellStyle name="Note 12 2 3 15 2" xfId="27809" xr:uid="{00000000-0005-0000-0000-0000BA6C0000}"/>
    <cellStyle name="Note 12 2 3 15 3" xfId="27810" xr:uid="{00000000-0005-0000-0000-0000BB6C0000}"/>
    <cellStyle name="Note 12 2 3 15 4" xfId="27811" xr:uid="{00000000-0005-0000-0000-0000BC6C0000}"/>
    <cellStyle name="Note 12 2 3 16" xfId="27812" xr:uid="{00000000-0005-0000-0000-0000BD6C0000}"/>
    <cellStyle name="Note 12 2 3 16 2" xfId="27813" xr:uid="{00000000-0005-0000-0000-0000BE6C0000}"/>
    <cellStyle name="Note 12 2 3 16 3" xfId="27814" xr:uid="{00000000-0005-0000-0000-0000BF6C0000}"/>
    <cellStyle name="Note 12 2 3 16 4" xfId="27815" xr:uid="{00000000-0005-0000-0000-0000C06C0000}"/>
    <cellStyle name="Note 12 2 3 17" xfId="27816" xr:uid="{00000000-0005-0000-0000-0000C16C0000}"/>
    <cellStyle name="Note 12 2 3 17 2" xfId="27817" xr:uid="{00000000-0005-0000-0000-0000C26C0000}"/>
    <cellStyle name="Note 12 2 3 17 3" xfId="27818" xr:uid="{00000000-0005-0000-0000-0000C36C0000}"/>
    <cellStyle name="Note 12 2 3 17 4" xfId="27819" xr:uid="{00000000-0005-0000-0000-0000C46C0000}"/>
    <cellStyle name="Note 12 2 3 18" xfId="27820" xr:uid="{00000000-0005-0000-0000-0000C56C0000}"/>
    <cellStyle name="Note 12 2 3 18 2" xfId="27821" xr:uid="{00000000-0005-0000-0000-0000C66C0000}"/>
    <cellStyle name="Note 12 2 3 18 3" xfId="27822" xr:uid="{00000000-0005-0000-0000-0000C76C0000}"/>
    <cellStyle name="Note 12 2 3 18 4" xfId="27823" xr:uid="{00000000-0005-0000-0000-0000C86C0000}"/>
    <cellStyle name="Note 12 2 3 19" xfId="27824" xr:uid="{00000000-0005-0000-0000-0000C96C0000}"/>
    <cellStyle name="Note 12 2 3 19 2" xfId="27825" xr:uid="{00000000-0005-0000-0000-0000CA6C0000}"/>
    <cellStyle name="Note 12 2 3 19 3" xfId="27826" xr:uid="{00000000-0005-0000-0000-0000CB6C0000}"/>
    <cellStyle name="Note 12 2 3 19 4" xfId="27827" xr:uid="{00000000-0005-0000-0000-0000CC6C0000}"/>
    <cellStyle name="Note 12 2 3 2" xfId="27828" xr:uid="{00000000-0005-0000-0000-0000CD6C0000}"/>
    <cellStyle name="Note 12 2 3 2 10" xfId="27829" xr:uid="{00000000-0005-0000-0000-0000CE6C0000}"/>
    <cellStyle name="Note 12 2 3 2 10 2" xfId="27830" xr:uid="{00000000-0005-0000-0000-0000CF6C0000}"/>
    <cellStyle name="Note 12 2 3 2 10 3" xfId="27831" xr:uid="{00000000-0005-0000-0000-0000D06C0000}"/>
    <cellStyle name="Note 12 2 3 2 10 4" xfId="27832" xr:uid="{00000000-0005-0000-0000-0000D16C0000}"/>
    <cellStyle name="Note 12 2 3 2 11" xfId="27833" xr:uid="{00000000-0005-0000-0000-0000D26C0000}"/>
    <cellStyle name="Note 12 2 3 2 11 2" xfId="27834" xr:uid="{00000000-0005-0000-0000-0000D36C0000}"/>
    <cellStyle name="Note 12 2 3 2 11 3" xfId="27835" xr:uid="{00000000-0005-0000-0000-0000D46C0000}"/>
    <cellStyle name="Note 12 2 3 2 11 4" xfId="27836" xr:uid="{00000000-0005-0000-0000-0000D56C0000}"/>
    <cellStyle name="Note 12 2 3 2 12" xfId="27837" xr:uid="{00000000-0005-0000-0000-0000D66C0000}"/>
    <cellStyle name="Note 12 2 3 2 12 2" xfId="27838" xr:uid="{00000000-0005-0000-0000-0000D76C0000}"/>
    <cellStyle name="Note 12 2 3 2 12 3" xfId="27839" xr:uid="{00000000-0005-0000-0000-0000D86C0000}"/>
    <cellStyle name="Note 12 2 3 2 12 4" xfId="27840" xr:uid="{00000000-0005-0000-0000-0000D96C0000}"/>
    <cellStyle name="Note 12 2 3 2 13" xfId="27841" xr:uid="{00000000-0005-0000-0000-0000DA6C0000}"/>
    <cellStyle name="Note 12 2 3 2 13 2" xfId="27842" xr:uid="{00000000-0005-0000-0000-0000DB6C0000}"/>
    <cellStyle name="Note 12 2 3 2 13 3" xfId="27843" xr:uid="{00000000-0005-0000-0000-0000DC6C0000}"/>
    <cellStyle name="Note 12 2 3 2 13 4" xfId="27844" xr:uid="{00000000-0005-0000-0000-0000DD6C0000}"/>
    <cellStyle name="Note 12 2 3 2 14" xfId="27845" xr:uid="{00000000-0005-0000-0000-0000DE6C0000}"/>
    <cellStyle name="Note 12 2 3 2 14 2" xfId="27846" xr:uid="{00000000-0005-0000-0000-0000DF6C0000}"/>
    <cellStyle name="Note 12 2 3 2 14 3" xfId="27847" xr:uid="{00000000-0005-0000-0000-0000E06C0000}"/>
    <cellStyle name="Note 12 2 3 2 14 4" xfId="27848" xr:uid="{00000000-0005-0000-0000-0000E16C0000}"/>
    <cellStyle name="Note 12 2 3 2 15" xfId="27849" xr:uid="{00000000-0005-0000-0000-0000E26C0000}"/>
    <cellStyle name="Note 12 2 3 2 15 2" xfId="27850" xr:uid="{00000000-0005-0000-0000-0000E36C0000}"/>
    <cellStyle name="Note 12 2 3 2 15 3" xfId="27851" xr:uid="{00000000-0005-0000-0000-0000E46C0000}"/>
    <cellStyle name="Note 12 2 3 2 15 4" xfId="27852" xr:uid="{00000000-0005-0000-0000-0000E56C0000}"/>
    <cellStyle name="Note 12 2 3 2 16" xfId="27853" xr:uid="{00000000-0005-0000-0000-0000E66C0000}"/>
    <cellStyle name="Note 12 2 3 2 16 2" xfId="27854" xr:uid="{00000000-0005-0000-0000-0000E76C0000}"/>
    <cellStyle name="Note 12 2 3 2 16 3" xfId="27855" xr:uid="{00000000-0005-0000-0000-0000E86C0000}"/>
    <cellStyle name="Note 12 2 3 2 16 4" xfId="27856" xr:uid="{00000000-0005-0000-0000-0000E96C0000}"/>
    <cellStyle name="Note 12 2 3 2 17" xfId="27857" xr:uid="{00000000-0005-0000-0000-0000EA6C0000}"/>
    <cellStyle name="Note 12 2 3 2 17 2" xfId="27858" xr:uid="{00000000-0005-0000-0000-0000EB6C0000}"/>
    <cellStyle name="Note 12 2 3 2 17 3" xfId="27859" xr:uid="{00000000-0005-0000-0000-0000EC6C0000}"/>
    <cellStyle name="Note 12 2 3 2 17 4" xfId="27860" xr:uid="{00000000-0005-0000-0000-0000ED6C0000}"/>
    <cellStyle name="Note 12 2 3 2 18" xfId="27861" xr:uid="{00000000-0005-0000-0000-0000EE6C0000}"/>
    <cellStyle name="Note 12 2 3 2 18 2" xfId="27862" xr:uid="{00000000-0005-0000-0000-0000EF6C0000}"/>
    <cellStyle name="Note 12 2 3 2 18 3" xfId="27863" xr:uid="{00000000-0005-0000-0000-0000F06C0000}"/>
    <cellStyle name="Note 12 2 3 2 18 4" xfId="27864" xr:uid="{00000000-0005-0000-0000-0000F16C0000}"/>
    <cellStyle name="Note 12 2 3 2 19" xfId="27865" xr:uid="{00000000-0005-0000-0000-0000F26C0000}"/>
    <cellStyle name="Note 12 2 3 2 19 2" xfId="27866" xr:uid="{00000000-0005-0000-0000-0000F36C0000}"/>
    <cellStyle name="Note 12 2 3 2 19 3" xfId="27867" xr:uid="{00000000-0005-0000-0000-0000F46C0000}"/>
    <cellStyle name="Note 12 2 3 2 19 4" xfId="27868" xr:uid="{00000000-0005-0000-0000-0000F56C0000}"/>
    <cellStyle name="Note 12 2 3 2 2" xfId="27869" xr:uid="{00000000-0005-0000-0000-0000F66C0000}"/>
    <cellStyle name="Note 12 2 3 2 2 10" xfId="27870" xr:uid="{00000000-0005-0000-0000-0000F76C0000}"/>
    <cellStyle name="Note 12 2 3 2 2 10 2" xfId="27871" xr:uid="{00000000-0005-0000-0000-0000F86C0000}"/>
    <cellStyle name="Note 12 2 3 2 2 10 3" xfId="27872" xr:uid="{00000000-0005-0000-0000-0000F96C0000}"/>
    <cellStyle name="Note 12 2 3 2 2 10 4" xfId="27873" xr:uid="{00000000-0005-0000-0000-0000FA6C0000}"/>
    <cellStyle name="Note 12 2 3 2 2 11" xfId="27874" xr:uid="{00000000-0005-0000-0000-0000FB6C0000}"/>
    <cellStyle name="Note 12 2 3 2 2 11 2" xfId="27875" xr:uid="{00000000-0005-0000-0000-0000FC6C0000}"/>
    <cellStyle name="Note 12 2 3 2 2 11 3" xfId="27876" xr:uid="{00000000-0005-0000-0000-0000FD6C0000}"/>
    <cellStyle name="Note 12 2 3 2 2 11 4" xfId="27877" xr:uid="{00000000-0005-0000-0000-0000FE6C0000}"/>
    <cellStyle name="Note 12 2 3 2 2 12" xfId="27878" xr:uid="{00000000-0005-0000-0000-0000FF6C0000}"/>
    <cellStyle name="Note 12 2 3 2 2 12 2" xfId="27879" xr:uid="{00000000-0005-0000-0000-0000006D0000}"/>
    <cellStyle name="Note 12 2 3 2 2 12 3" xfId="27880" xr:uid="{00000000-0005-0000-0000-0000016D0000}"/>
    <cellStyle name="Note 12 2 3 2 2 12 4" xfId="27881" xr:uid="{00000000-0005-0000-0000-0000026D0000}"/>
    <cellStyle name="Note 12 2 3 2 2 13" xfId="27882" xr:uid="{00000000-0005-0000-0000-0000036D0000}"/>
    <cellStyle name="Note 12 2 3 2 2 13 2" xfId="27883" xr:uid="{00000000-0005-0000-0000-0000046D0000}"/>
    <cellStyle name="Note 12 2 3 2 2 13 3" xfId="27884" xr:uid="{00000000-0005-0000-0000-0000056D0000}"/>
    <cellStyle name="Note 12 2 3 2 2 13 4" xfId="27885" xr:uid="{00000000-0005-0000-0000-0000066D0000}"/>
    <cellStyle name="Note 12 2 3 2 2 14" xfId="27886" xr:uid="{00000000-0005-0000-0000-0000076D0000}"/>
    <cellStyle name="Note 12 2 3 2 2 14 2" xfId="27887" xr:uid="{00000000-0005-0000-0000-0000086D0000}"/>
    <cellStyle name="Note 12 2 3 2 2 14 3" xfId="27888" xr:uid="{00000000-0005-0000-0000-0000096D0000}"/>
    <cellStyle name="Note 12 2 3 2 2 14 4" xfId="27889" xr:uid="{00000000-0005-0000-0000-00000A6D0000}"/>
    <cellStyle name="Note 12 2 3 2 2 15" xfId="27890" xr:uid="{00000000-0005-0000-0000-00000B6D0000}"/>
    <cellStyle name="Note 12 2 3 2 2 15 2" xfId="27891" xr:uid="{00000000-0005-0000-0000-00000C6D0000}"/>
    <cellStyle name="Note 12 2 3 2 2 15 3" xfId="27892" xr:uid="{00000000-0005-0000-0000-00000D6D0000}"/>
    <cellStyle name="Note 12 2 3 2 2 15 4" xfId="27893" xr:uid="{00000000-0005-0000-0000-00000E6D0000}"/>
    <cellStyle name="Note 12 2 3 2 2 16" xfId="27894" xr:uid="{00000000-0005-0000-0000-00000F6D0000}"/>
    <cellStyle name="Note 12 2 3 2 2 16 2" xfId="27895" xr:uid="{00000000-0005-0000-0000-0000106D0000}"/>
    <cellStyle name="Note 12 2 3 2 2 16 3" xfId="27896" xr:uid="{00000000-0005-0000-0000-0000116D0000}"/>
    <cellStyle name="Note 12 2 3 2 2 16 4" xfId="27897" xr:uid="{00000000-0005-0000-0000-0000126D0000}"/>
    <cellStyle name="Note 12 2 3 2 2 17" xfId="27898" xr:uid="{00000000-0005-0000-0000-0000136D0000}"/>
    <cellStyle name="Note 12 2 3 2 2 17 2" xfId="27899" xr:uid="{00000000-0005-0000-0000-0000146D0000}"/>
    <cellStyle name="Note 12 2 3 2 2 17 3" xfId="27900" xr:uid="{00000000-0005-0000-0000-0000156D0000}"/>
    <cellStyle name="Note 12 2 3 2 2 17 4" xfId="27901" xr:uid="{00000000-0005-0000-0000-0000166D0000}"/>
    <cellStyle name="Note 12 2 3 2 2 18" xfId="27902" xr:uid="{00000000-0005-0000-0000-0000176D0000}"/>
    <cellStyle name="Note 12 2 3 2 2 18 2" xfId="27903" xr:uid="{00000000-0005-0000-0000-0000186D0000}"/>
    <cellStyle name="Note 12 2 3 2 2 18 3" xfId="27904" xr:uid="{00000000-0005-0000-0000-0000196D0000}"/>
    <cellStyle name="Note 12 2 3 2 2 18 4" xfId="27905" xr:uid="{00000000-0005-0000-0000-00001A6D0000}"/>
    <cellStyle name="Note 12 2 3 2 2 19" xfId="27906" xr:uid="{00000000-0005-0000-0000-00001B6D0000}"/>
    <cellStyle name="Note 12 2 3 2 2 19 2" xfId="27907" xr:uid="{00000000-0005-0000-0000-00001C6D0000}"/>
    <cellStyle name="Note 12 2 3 2 2 19 3" xfId="27908" xr:uid="{00000000-0005-0000-0000-00001D6D0000}"/>
    <cellStyle name="Note 12 2 3 2 2 19 4" xfId="27909" xr:uid="{00000000-0005-0000-0000-00001E6D0000}"/>
    <cellStyle name="Note 12 2 3 2 2 2" xfId="27910" xr:uid="{00000000-0005-0000-0000-00001F6D0000}"/>
    <cellStyle name="Note 12 2 3 2 2 2 2" xfId="27911" xr:uid="{00000000-0005-0000-0000-0000206D0000}"/>
    <cellStyle name="Note 12 2 3 2 2 2 3" xfId="27912" xr:uid="{00000000-0005-0000-0000-0000216D0000}"/>
    <cellStyle name="Note 12 2 3 2 2 2 4" xfId="27913" xr:uid="{00000000-0005-0000-0000-0000226D0000}"/>
    <cellStyle name="Note 12 2 3 2 2 20" xfId="27914" xr:uid="{00000000-0005-0000-0000-0000236D0000}"/>
    <cellStyle name="Note 12 2 3 2 2 20 2" xfId="27915" xr:uid="{00000000-0005-0000-0000-0000246D0000}"/>
    <cellStyle name="Note 12 2 3 2 2 20 3" xfId="27916" xr:uid="{00000000-0005-0000-0000-0000256D0000}"/>
    <cellStyle name="Note 12 2 3 2 2 20 4" xfId="27917" xr:uid="{00000000-0005-0000-0000-0000266D0000}"/>
    <cellStyle name="Note 12 2 3 2 2 21" xfId="27918" xr:uid="{00000000-0005-0000-0000-0000276D0000}"/>
    <cellStyle name="Note 12 2 3 2 2 22" xfId="27919" xr:uid="{00000000-0005-0000-0000-0000286D0000}"/>
    <cellStyle name="Note 12 2 3 2 2 3" xfId="27920" xr:uid="{00000000-0005-0000-0000-0000296D0000}"/>
    <cellStyle name="Note 12 2 3 2 2 3 2" xfId="27921" xr:uid="{00000000-0005-0000-0000-00002A6D0000}"/>
    <cellStyle name="Note 12 2 3 2 2 3 3" xfId="27922" xr:uid="{00000000-0005-0000-0000-00002B6D0000}"/>
    <cellStyle name="Note 12 2 3 2 2 3 4" xfId="27923" xr:uid="{00000000-0005-0000-0000-00002C6D0000}"/>
    <cellStyle name="Note 12 2 3 2 2 4" xfId="27924" xr:uid="{00000000-0005-0000-0000-00002D6D0000}"/>
    <cellStyle name="Note 12 2 3 2 2 4 2" xfId="27925" xr:uid="{00000000-0005-0000-0000-00002E6D0000}"/>
    <cellStyle name="Note 12 2 3 2 2 4 3" xfId="27926" xr:uid="{00000000-0005-0000-0000-00002F6D0000}"/>
    <cellStyle name="Note 12 2 3 2 2 4 4" xfId="27927" xr:uid="{00000000-0005-0000-0000-0000306D0000}"/>
    <cellStyle name="Note 12 2 3 2 2 5" xfId="27928" xr:uid="{00000000-0005-0000-0000-0000316D0000}"/>
    <cellStyle name="Note 12 2 3 2 2 5 2" xfId="27929" xr:uid="{00000000-0005-0000-0000-0000326D0000}"/>
    <cellStyle name="Note 12 2 3 2 2 5 3" xfId="27930" xr:uid="{00000000-0005-0000-0000-0000336D0000}"/>
    <cellStyle name="Note 12 2 3 2 2 5 4" xfId="27931" xr:uid="{00000000-0005-0000-0000-0000346D0000}"/>
    <cellStyle name="Note 12 2 3 2 2 6" xfId="27932" xr:uid="{00000000-0005-0000-0000-0000356D0000}"/>
    <cellStyle name="Note 12 2 3 2 2 6 2" xfId="27933" xr:uid="{00000000-0005-0000-0000-0000366D0000}"/>
    <cellStyle name="Note 12 2 3 2 2 6 3" xfId="27934" xr:uid="{00000000-0005-0000-0000-0000376D0000}"/>
    <cellStyle name="Note 12 2 3 2 2 6 4" xfId="27935" xr:uid="{00000000-0005-0000-0000-0000386D0000}"/>
    <cellStyle name="Note 12 2 3 2 2 7" xfId="27936" xr:uid="{00000000-0005-0000-0000-0000396D0000}"/>
    <cellStyle name="Note 12 2 3 2 2 7 2" xfId="27937" xr:uid="{00000000-0005-0000-0000-00003A6D0000}"/>
    <cellStyle name="Note 12 2 3 2 2 7 3" xfId="27938" xr:uid="{00000000-0005-0000-0000-00003B6D0000}"/>
    <cellStyle name="Note 12 2 3 2 2 7 4" xfId="27939" xr:uid="{00000000-0005-0000-0000-00003C6D0000}"/>
    <cellStyle name="Note 12 2 3 2 2 8" xfId="27940" xr:uid="{00000000-0005-0000-0000-00003D6D0000}"/>
    <cellStyle name="Note 12 2 3 2 2 8 2" xfId="27941" xr:uid="{00000000-0005-0000-0000-00003E6D0000}"/>
    <cellStyle name="Note 12 2 3 2 2 8 3" xfId="27942" xr:uid="{00000000-0005-0000-0000-00003F6D0000}"/>
    <cellStyle name="Note 12 2 3 2 2 8 4" xfId="27943" xr:uid="{00000000-0005-0000-0000-0000406D0000}"/>
    <cellStyle name="Note 12 2 3 2 2 9" xfId="27944" xr:uid="{00000000-0005-0000-0000-0000416D0000}"/>
    <cellStyle name="Note 12 2 3 2 2 9 2" xfId="27945" xr:uid="{00000000-0005-0000-0000-0000426D0000}"/>
    <cellStyle name="Note 12 2 3 2 2 9 3" xfId="27946" xr:uid="{00000000-0005-0000-0000-0000436D0000}"/>
    <cellStyle name="Note 12 2 3 2 2 9 4" xfId="27947" xr:uid="{00000000-0005-0000-0000-0000446D0000}"/>
    <cellStyle name="Note 12 2 3 2 20" xfId="27948" xr:uid="{00000000-0005-0000-0000-0000456D0000}"/>
    <cellStyle name="Note 12 2 3 2 20 2" xfId="27949" xr:uid="{00000000-0005-0000-0000-0000466D0000}"/>
    <cellStyle name="Note 12 2 3 2 20 3" xfId="27950" xr:uid="{00000000-0005-0000-0000-0000476D0000}"/>
    <cellStyle name="Note 12 2 3 2 20 4" xfId="27951" xr:uid="{00000000-0005-0000-0000-0000486D0000}"/>
    <cellStyle name="Note 12 2 3 2 21" xfId="27952" xr:uid="{00000000-0005-0000-0000-0000496D0000}"/>
    <cellStyle name="Note 12 2 3 2 21 2" xfId="27953" xr:uid="{00000000-0005-0000-0000-00004A6D0000}"/>
    <cellStyle name="Note 12 2 3 2 21 3" xfId="27954" xr:uid="{00000000-0005-0000-0000-00004B6D0000}"/>
    <cellStyle name="Note 12 2 3 2 21 4" xfId="27955" xr:uid="{00000000-0005-0000-0000-00004C6D0000}"/>
    <cellStyle name="Note 12 2 3 2 22" xfId="27956" xr:uid="{00000000-0005-0000-0000-00004D6D0000}"/>
    <cellStyle name="Note 12 2 3 2 22 2" xfId="27957" xr:uid="{00000000-0005-0000-0000-00004E6D0000}"/>
    <cellStyle name="Note 12 2 3 2 22 3" xfId="27958" xr:uid="{00000000-0005-0000-0000-00004F6D0000}"/>
    <cellStyle name="Note 12 2 3 2 22 4" xfId="27959" xr:uid="{00000000-0005-0000-0000-0000506D0000}"/>
    <cellStyle name="Note 12 2 3 2 23" xfId="27960" xr:uid="{00000000-0005-0000-0000-0000516D0000}"/>
    <cellStyle name="Note 12 2 3 2 23 2" xfId="27961" xr:uid="{00000000-0005-0000-0000-0000526D0000}"/>
    <cellStyle name="Note 12 2 3 2 23 3" xfId="27962" xr:uid="{00000000-0005-0000-0000-0000536D0000}"/>
    <cellStyle name="Note 12 2 3 2 23 4" xfId="27963" xr:uid="{00000000-0005-0000-0000-0000546D0000}"/>
    <cellStyle name="Note 12 2 3 2 24" xfId="27964" xr:uid="{00000000-0005-0000-0000-0000556D0000}"/>
    <cellStyle name="Note 12 2 3 2 25" xfId="27965" xr:uid="{00000000-0005-0000-0000-0000566D0000}"/>
    <cellStyle name="Note 12 2 3 2 3" xfId="27966" xr:uid="{00000000-0005-0000-0000-0000576D0000}"/>
    <cellStyle name="Note 12 2 3 2 3 10" xfId="27967" xr:uid="{00000000-0005-0000-0000-0000586D0000}"/>
    <cellStyle name="Note 12 2 3 2 3 10 2" xfId="27968" xr:uid="{00000000-0005-0000-0000-0000596D0000}"/>
    <cellStyle name="Note 12 2 3 2 3 10 3" xfId="27969" xr:uid="{00000000-0005-0000-0000-00005A6D0000}"/>
    <cellStyle name="Note 12 2 3 2 3 10 4" xfId="27970" xr:uid="{00000000-0005-0000-0000-00005B6D0000}"/>
    <cellStyle name="Note 12 2 3 2 3 11" xfId="27971" xr:uid="{00000000-0005-0000-0000-00005C6D0000}"/>
    <cellStyle name="Note 12 2 3 2 3 11 2" xfId="27972" xr:uid="{00000000-0005-0000-0000-00005D6D0000}"/>
    <cellStyle name="Note 12 2 3 2 3 11 3" xfId="27973" xr:uid="{00000000-0005-0000-0000-00005E6D0000}"/>
    <cellStyle name="Note 12 2 3 2 3 11 4" xfId="27974" xr:uid="{00000000-0005-0000-0000-00005F6D0000}"/>
    <cellStyle name="Note 12 2 3 2 3 12" xfId="27975" xr:uid="{00000000-0005-0000-0000-0000606D0000}"/>
    <cellStyle name="Note 12 2 3 2 3 12 2" xfId="27976" xr:uid="{00000000-0005-0000-0000-0000616D0000}"/>
    <cellStyle name="Note 12 2 3 2 3 12 3" xfId="27977" xr:uid="{00000000-0005-0000-0000-0000626D0000}"/>
    <cellStyle name="Note 12 2 3 2 3 12 4" xfId="27978" xr:uid="{00000000-0005-0000-0000-0000636D0000}"/>
    <cellStyle name="Note 12 2 3 2 3 13" xfId="27979" xr:uid="{00000000-0005-0000-0000-0000646D0000}"/>
    <cellStyle name="Note 12 2 3 2 3 13 2" xfId="27980" xr:uid="{00000000-0005-0000-0000-0000656D0000}"/>
    <cellStyle name="Note 12 2 3 2 3 13 3" xfId="27981" xr:uid="{00000000-0005-0000-0000-0000666D0000}"/>
    <cellStyle name="Note 12 2 3 2 3 13 4" xfId="27982" xr:uid="{00000000-0005-0000-0000-0000676D0000}"/>
    <cellStyle name="Note 12 2 3 2 3 14" xfId="27983" xr:uid="{00000000-0005-0000-0000-0000686D0000}"/>
    <cellStyle name="Note 12 2 3 2 3 14 2" xfId="27984" xr:uid="{00000000-0005-0000-0000-0000696D0000}"/>
    <cellStyle name="Note 12 2 3 2 3 14 3" xfId="27985" xr:uid="{00000000-0005-0000-0000-00006A6D0000}"/>
    <cellStyle name="Note 12 2 3 2 3 14 4" xfId="27986" xr:uid="{00000000-0005-0000-0000-00006B6D0000}"/>
    <cellStyle name="Note 12 2 3 2 3 15" xfId="27987" xr:uid="{00000000-0005-0000-0000-00006C6D0000}"/>
    <cellStyle name="Note 12 2 3 2 3 15 2" xfId="27988" xr:uid="{00000000-0005-0000-0000-00006D6D0000}"/>
    <cellStyle name="Note 12 2 3 2 3 15 3" xfId="27989" xr:uid="{00000000-0005-0000-0000-00006E6D0000}"/>
    <cellStyle name="Note 12 2 3 2 3 15 4" xfId="27990" xr:uid="{00000000-0005-0000-0000-00006F6D0000}"/>
    <cellStyle name="Note 12 2 3 2 3 16" xfId="27991" xr:uid="{00000000-0005-0000-0000-0000706D0000}"/>
    <cellStyle name="Note 12 2 3 2 3 16 2" xfId="27992" xr:uid="{00000000-0005-0000-0000-0000716D0000}"/>
    <cellStyle name="Note 12 2 3 2 3 16 3" xfId="27993" xr:uid="{00000000-0005-0000-0000-0000726D0000}"/>
    <cellStyle name="Note 12 2 3 2 3 16 4" xfId="27994" xr:uid="{00000000-0005-0000-0000-0000736D0000}"/>
    <cellStyle name="Note 12 2 3 2 3 17" xfId="27995" xr:uid="{00000000-0005-0000-0000-0000746D0000}"/>
    <cellStyle name="Note 12 2 3 2 3 17 2" xfId="27996" xr:uid="{00000000-0005-0000-0000-0000756D0000}"/>
    <cellStyle name="Note 12 2 3 2 3 17 3" xfId="27997" xr:uid="{00000000-0005-0000-0000-0000766D0000}"/>
    <cellStyle name="Note 12 2 3 2 3 17 4" xfId="27998" xr:uid="{00000000-0005-0000-0000-0000776D0000}"/>
    <cellStyle name="Note 12 2 3 2 3 18" xfId="27999" xr:uid="{00000000-0005-0000-0000-0000786D0000}"/>
    <cellStyle name="Note 12 2 3 2 3 18 2" xfId="28000" xr:uid="{00000000-0005-0000-0000-0000796D0000}"/>
    <cellStyle name="Note 12 2 3 2 3 18 3" xfId="28001" xr:uid="{00000000-0005-0000-0000-00007A6D0000}"/>
    <cellStyle name="Note 12 2 3 2 3 18 4" xfId="28002" xr:uid="{00000000-0005-0000-0000-00007B6D0000}"/>
    <cellStyle name="Note 12 2 3 2 3 19" xfId="28003" xr:uid="{00000000-0005-0000-0000-00007C6D0000}"/>
    <cellStyle name="Note 12 2 3 2 3 19 2" xfId="28004" xr:uid="{00000000-0005-0000-0000-00007D6D0000}"/>
    <cellStyle name="Note 12 2 3 2 3 19 3" xfId="28005" xr:uid="{00000000-0005-0000-0000-00007E6D0000}"/>
    <cellStyle name="Note 12 2 3 2 3 19 4" xfId="28006" xr:uid="{00000000-0005-0000-0000-00007F6D0000}"/>
    <cellStyle name="Note 12 2 3 2 3 2" xfId="28007" xr:uid="{00000000-0005-0000-0000-0000806D0000}"/>
    <cellStyle name="Note 12 2 3 2 3 2 2" xfId="28008" xr:uid="{00000000-0005-0000-0000-0000816D0000}"/>
    <cellStyle name="Note 12 2 3 2 3 2 3" xfId="28009" xr:uid="{00000000-0005-0000-0000-0000826D0000}"/>
    <cellStyle name="Note 12 2 3 2 3 2 4" xfId="28010" xr:uid="{00000000-0005-0000-0000-0000836D0000}"/>
    <cellStyle name="Note 12 2 3 2 3 20" xfId="28011" xr:uid="{00000000-0005-0000-0000-0000846D0000}"/>
    <cellStyle name="Note 12 2 3 2 3 20 2" xfId="28012" xr:uid="{00000000-0005-0000-0000-0000856D0000}"/>
    <cellStyle name="Note 12 2 3 2 3 20 3" xfId="28013" xr:uid="{00000000-0005-0000-0000-0000866D0000}"/>
    <cellStyle name="Note 12 2 3 2 3 20 4" xfId="28014" xr:uid="{00000000-0005-0000-0000-0000876D0000}"/>
    <cellStyle name="Note 12 2 3 2 3 21" xfId="28015" xr:uid="{00000000-0005-0000-0000-0000886D0000}"/>
    <cellStyle name="Note 12 2 3 2 3 22" xfId="28016" xr:uid="{00000000-0005-0000-0000-0000896D0000}"/>
    <cellStyle name="Note 12 2 3 2 3 3" xfId="28017" xr:uid="{00000000-0005-0000-0000-00008A6D0000}"/>
    <cellStyle name="Note 12 2 3 2 3 3 2" xfId="28018" xr:uid="{00000000-0005-0000-0000-00008B6D0000}"/>
    <cellStyle name="Note 12 2 3 2 3 3 3" xfId="28019" xr:uid="{00000000-0005-0000-0000-00008C6D0000}"/>
    <cellStyle name="Note 12 2 3 2 3 3 4" xfId="28020" xr:uid="{00000000-0005-0000-0000-00008D6D0000}"/>
    <cellStyle name="Note 12 2 3 2 3 4" xfId="28021" xr:uid="{00000000-0005-0000-0000-00008E6D0000}"/>
    <cellStyle name="Note 12 2 3 2 3 4 2" xfId="28022" xr:uid="{00000000-0005-0000-0000-00008F6D0000}"/>
    <cellStyle name="Note 12 2 3 2 3 4 3" xfId="28023" xr:uid="{00000000-0005-0000-0000-0000906D0000}"/>
    <cellStyle name="Note 12 2 3 2 3 4 4" xfId="28024" xr:uid="{00000000-0005-0000-0000-0000916D0000}"/>
    <cellStyle name="Note 12 2 3 2 3 5" xfId="28025" xr:uid="{00000000-0005-0000-0000-0000926D0000}"/>
    <cellStyle name="Note 12 2 3 2 3 5 2" xfId="28026" xr:uid="{00000000-0005-0000-0000-0000936D0000}"/>
    <cellStyle name="Note 12 2 3 2 3 5 3" xfId="28027" xr:uid="{00000000-0005-0000-0000-0000946D0000}"/>
    <cellStyle name="Note 12 2 3 2 3 5 4" xfId="28028" xr:uid="{00000000-0005-0000-0000-0000956D0000}"/>
    <cellStyle name="Note 12 2 3 2 3 6" xfId="28029" xr:uid="{00000000-0005-0000-0000-0000966D0000}"/>
    <cellStyle name="Note 12 2 3 2 3 6 2" xfId="28030" xr:uid="{00000000-0005-0000-0000-0000976D0000}"/>
    <cellStyle name="Note 12 2 3 2 3 6 3" xfId="28031" xr:uid="{00000000-0005-0000-0000-0000986D0000}"/>
    <cellStyle name="Note 12 2 3 2 3 6 4" xfId="28032" xr:uid="{00000000-0005-0000-0000-0000996D0000}"/>
    <cellStyle name="Note 12 2 3 2 3 7" xfId="28033" xr:uid="{00000000-0005-0000-0000-00009A6D0000}"/>
    <cellStyle name="Note 12 2 3 2 3 7 2" xfId="28034" xr:uid="{00000000-0005-0000-0000-00009B6D0000}"/>
    <cellStyle name="Note 12 2 3 2 3 7 3" xfId="28035" xr:uid="{00000000-0005-0000-0000-00009C6D0000}"/>
    <cellStyle name="Note 12 2 3 2 3 7 4" xfId="28036" xr:uid="{00000000-0005-0000-0000-00009D6D0000}"/>
    <cellStyle name="Note 12 2 3 2 3 8" xfId="28037" xr:uid="{00000000-0005-0000-0000-00009E6D0000}"/>
    <cellStyle name="Note 12 2 3 2 3 8 2" xfId="28038" xr:uid="{00000000-0005-0000-0000-00009F6D0000}"/>
    <cellStyle name="Note 12 2 3 2 3 8 3" xfId="28039" xr:uid="{00000000-0005-0000-0000-0000A06D0000}"/>
    <cellStyle name="Note 12 2 3 2 3 8 4" xfId="28040" xr:uid="{00000000-0005-0000-0000-0000A16D0000}"/>
    <cellStyle name="Note 12 2 3 2 3 9" xfId="28041" xr:uid="{00000000-0005-0000-0000-0000A26D0000}"/>
    <cellStyle name="Note 12 2 3 2 3 9 2" xfId="28042" xr:uid="{00000000-0005-0000-0000-0000A36D0000}"/>
    <cellStyle name="Note 12 2 3 2 3 9 3" xfId="28043" xr:uid="{00000000-0005-0000-0000-0000A46D0000}"/>
    <cellStyle name="Note 12 2 3 2 3 9 4" xfId="28044" xr:uid="{00000000-0005-0000-0000-0000A56D0000}"/>
    <cellStyle name="Note 12 2 3 2 4" xfId="28045" xr:uid="{00000000-0005-0000-0000-0000A66D0000}"/>
    <cellStyle name="Note 12 2 3 2 4 10" xfId="28046" xr:uid="{00000000-0005-0000-0000-0000A76D0000}"/>
    <cellStyle name="Note 12 2 3 2 4 10 2" xfId="28047" xr:uid="{00000000-0005-0000-0000-0000A86D0000}"/>
    <cellStyle name="Note 12 2 3 2 4 10 3" xfId="28048" xr:uid="{00000000-0005-0000-0000-0000A96D0000}"/>
    <cellStyle name="Note 12 2 3 2 4 10 4" xfId="28049" xr:uid="{00000000-0005-0000-0000-0000AA6D0000}"/>
    <cellStyle name="Note 12 2 3 2 4 11" xfId="28050" xr:uid="{00000000-0005-0000-0000-0000AB6D0000}"/>
    <cellStyle name="Note 12 2 3 2 4 11 2" xfId="28051" xr:uid="{00000000-0005-0000-0000-0000AC6D0000}"/>
    <cellStyle name="Note 12 2 3 2 4 11 3" xfId="28052" xr:uid="{00000000-0005-0000-0000-0000AD6D0000}"/>
    <cellStyle name="Note 12 2 3 2 4 11 4" xfId="28053" xr:uid="{00000000-0005-0000-0000-0000AE6D0000}"/>
    <cellStyle name="Note 12 2 3 2 4 12" xfId="28054" xr:uid="{00000000-0005-0000-0000-0000AF6D0000}"/>
    <cellStyle name="Note 12 2 3 2 4 12 2" xfId="28055" xr:uid="{00000000-0005-0000-0000-0000B06D0000}"/>
    <cellStyle name="Note 12 2 3 2 4 12 3" xfId="28056" xr:uid="{00000000-0005-0000-0000-0000B16D0000}"/>
    <cellStyle name="Note 12 2 3 2 4 12 4" xfId="28057" xr:uid="{00000000-0005-0000-0000-0000B26D0000}"/>
    <cellStyle name="Note 12 2 3 2 4 13" xfId="28058" xr:uid="{00000000-0005-0000-0000-0000B36D0000}"/>
    <cellStyle name="Note 12 2 3 2 4 13 2" xfId="28059" xr:uid="{00000000-0005-0000-0000-0000B46D0000}"/>
    <cellStyle name="Note 12 2 3 2 4 13 3" xfId="28060" xr:uid="{00000000-0005-0000-0000-0000B56D0000}"/>
    <cellStyle name="Note 12 2 3 2 4 13 4" xfId="28061" xr:uid="{00000000-0005-0000-0000-0000B66D0000}"/>
    <cellStyle name="Note 12 2 3 2 4 14" xfId="28062" xr:uid="{00000000-0005-0000-0000-0000B76D0000}"/>
    <cellStyle name="Note 12 2 3 2 4 14 2" xfId="28063" xr:uid="{00000000-0005-0000-0000-0000B86D0000}"/>
    <cellStyle name="Note 12 2 3 2 4 14 3" xfId="28064" xr:uid="{00000000-0005-0000-0000-0000B96D0000}"/>
    <cellStyle name="Note 12 2 3 2 4 14 4" xfId="28065" xr:uid="{00000000-0005-0000-0000-0000BA6D0000}"/>
    <cellStyle name="Note 12 2 3 2 4 15" xfId="28066" xr:uid="{00000000-0005-0000-0000-0000BB6D0000}"/>
    <cellStyle name="Note 12 2 3 2 4 15 2" xfId="28067" xr:uid="{00000000-0005-0000-0000-0000BC6D0000}"/>
    <cellStyle name="Note 12 2 3 2 4 15 3" xfId="28068" xr:uid="{00000000-0005-0000-0000-0000BD6D0000}"/>
    <cellStyle name="Note 12 2 3 2 4 15 4" xfId="28069" xr:uid="{00000000-0005-0000-0000-0000BE6D0000}"/>
    <cellStyle name="Note 12 2 3 2 4 16" xfId="28070" xr:uid="{00000000-0005-0000-0000-0000BF6D0000}"/>
    <cellStyle name="Note 12 2 3 2 4 16 2" xfId="28071" xr:uid="{00000000-0005-0000-0000-0000C06D0000}"/>
    <cellStyle name="Note 12 2 3 2 4 16 3" xfId="28072" xr:uid="{00000000-0005-0000-0000-0000C16D0000}"/>
    <cellStyle name="Note 12 2 3 2 4 16 4" xfId="28073" xr:uid="{00000000-0005-0000-0000-0000C26D0000}"/>
    <cellStyle name="Note 12 2 3 2 4 17" xfId="28074" xr:uid="{00000000-0005-0000-0000-0000C36D0000}"/>
    <cellStyle name="Note 12 2 3 2 4 17 2" xfId="28075" xr:uid="{00000000-0005-0000-0000-0000C46D0000}"/>
    <cellStyle name="Note 12 2 3 2 4 17 3" xfId="28076" xr:uid="{00000000-0005-0000-0000-0000C56D0000}"/>
    <cellStyle name="Note 12 2 3 2 4 17 4" xfId="28077" xr:uid="{00000000-0005-0000-0000-0000C66D0000}"/>
    <cellStyle name="Note 12 2 3 2 4 18" xfId="28078" xr:uid="{00000000-0005-0000-0000-0000C76D0000}"/>
    <cellStyle name="Note 12 2 3 2 4 18 2" xfId="28079" xr:uid="{00000000-0005-0000-0000-0000C86D0000}"/>
    <cellStyle name="Note 12 2 3 2 4 18 3" xfId="28080" xr:uid="{00000000-0005-0000-0000-0000C96D0000}"/>
    <cellStyle name="Note 12 2 3 2 4 18 4" xfId="28081" xr:uid="{00000000-0005-0000-0000-0000CA6D0000}"/>
    <cellStyle name="Note 12 2 3 2 4 19" xfId="28082" xr:uid="{00000000-0005-0000-0000-0000CB6D0000}"/>
    <cellStyle name="Note 12 2 3 2 4 19 2" xfId="28083" xr:uid="{00000000-0005-0000-0000-0000CC6D0000}"/>
    <cellStyle name="Note 12 2 3 2 4 19 3" xfId="28084" xr:uid="{00000000-0005-0000-0000-0000CD6D0000}"/>
    <cellStyle name="Note 12 2 3 2 4 19 4" xfId="28085" xr:uid="{00000000-0005-0000-0000-0000CE6D0000}"/>
    <cellStyle name="Note 12 2 3 2 4 2" xfId="28086" xr:uid="{00000000-0005-0000-0000-0000CF6D0000}"/>
    <cellStyle name="Note 12 2 3 2 4 2 2" xfId="28087" xr:uid="{00000000-0005-0000-0000-0000D06D0000}"/>
    <cellStyle name="Note 12 2 3 2 4 2 3" xfId="28088" xr:uid="{00000000-0005-0000-0000-0000D16D0000}"/>
    <cellStyle name="Note 12 2 3 2 4 2 4" xfId="28089" xr:uid="{00000000-0005-0000-0000-0000D26D0000}"/>
    <cellStyle name="Note 12 2 3 2 4 20" xfId="28090" xr:uid="{00000000-0005-0000-0000-0000D36D0000}"/>
    <cellStyle name="Note 12 2 3 2 4 20 2" xfId="28091" xr:uid="{00000000-0005-0000-0000-0000D46D0000}"/>
    <cellStyle name="Note 12 2 3 2 4 20 3" xfId="28092" xr:uid="{00000000-0005-0000-0000-0000D56D0000}"/>
    <cellStyle name="Note 12 2 3 2 4 20 4" xfId="28093" xr:uid="{00000000-0005-0000-0000-0000D66D0000}"/>
    <cellStyle name="Note 12 2 3 2 4 21" xfId="28094" xr:uid="{00000000-0005-0000-0000-0000D76D0000}"/>
    <cellStyle name="Note 12 2 3 2 4 22" xfId="28095" xr:uid="{00000000-0005-0000-0000-0000D86D0000}"/>
    <cellStyle name="Note 12 2 3 2 4 3" xfId="28096" xr:uid="{00000000-0005-0000-0000-0000D96D0000}"/>
    <cellStyle name="Note 12 2 3 2 4 3 2" xfId="28097" xr:uid="{00000000-0005-0000-0000-0000DA6D0000}"/>
    <cellStyle name="Note 12 2 3 2 4 3 3" xfId="28098" xr:uid="{00000000-0005-0000-0000-0000DB6D0000}"/>
    <cellStyle name="Note 12 2 3 2 4 3 4" xfId="28099" xr:uid="{00000000-0005-0000-0000-0000DC6D0000}"/>
    <cellStyle name="Note 12 2 3 2 4 4" xfId="28100" xr:uid="{00000000-0005-0000-0000-0000DD6D0000}"/>
    <cellStyle name="Note 12 2 3 2 4 4 2" xfId="28101" xr:uid="{00000000-0005-0000-0000-0000DE6D0000}"/>
    <cellStyle name="Note 12 2 3 2 4 4 3" xfId="28102" xr:uid="{00000000-0005-0000-0000-0000DF6D0000}"/>
    <cellStyle name="Note 12 2 3 2 4 4 4" xfId="28103" xr:uid="{00000000-0005-0000-0000-0000E06D0000}"/>
    <cellStyle name="Note 12 2 3 2 4 5" xfId="28104" xr:uid="{00000000-0005-0000-0000-0000E16D0000}"/>
    <cellStyle name="Note 12 2 3 2 4 5 2" xfId="28105" xr:uid="{00000000-0005-0000-0000-0000E26D0000}"/>
    <cellStyle name="Note 12 2 3 2 4 5 3" xfId="28106" xr:uid="{00000000-0005-0000-0000-0000E36D0000}"/>
    <cellStyle name="Note 12 2 3 2 4 5 4" xfId="28107" xr:uid="{00000000-0005-0000-0000-0000E46D0000}"/>
    <cellStyle name="Note 12 2 3 2 4 6" xfId="28108" xr:uid="{00000000-0005-0000-0000-0000E56D0000}"/>
    <cellStyle name="Note 12 2 3 2 4 6 2" xfId="28109" xr:uid="{00000000-0005-0000-0000-0000E66D0000}"/>
    <cellStyle name="Note 12 2 3 2 4 6 3" xfId="28110" xr:uid="{00000000-0005-0000-0000-0000E76D0000}"/>
    <cellStyle name="Note 12 2 3 2 4 6 4" xfId="28111" xr:uid="{00000000-0005-0000-0000-0000E86D0000}"/>
    <cellStyle name="Note 12 2 3 2 4 7" xfId="28112" xr:uid="{00000000-0005-0000-0000-0000E96D0000}"/>
    <cellStyle name="Note 12 2 3 2 4 7 2" xfId="28113" xr:uid="{00000000-0005-0000-0000-0000EA6D0000}"/>
    <cellStyle name="Note 12 2 3 2 4 7 3" xfId="28114" xr:uid="{00000000-0005-0000-0000-0000EB6D0000}"/>
    <cellStyle name="Note 12 2 3 2 4 7 4" xfId="28115" xr:uid="{00000000-0005-0000-0000-0000EC6D0000}"/>
    <cellStyle name="Note 12 2 3 2 4 8" xfId="28116" xr:uid="{00000000-0005-0000-0000-0000ED6D0000}"/>
    <cellStyle name="Note 12 2 3 2 4 8 2" xfId="28117" xr:uid="{00000000-0005-0000-0000-0000EE6D0000}"/>
    <cellStyle name="Note 12 2 3 2 4 8 3" xfId="28118" xr:uid="{00000000-0005-0000-0000-0000EF6D0000}"/>
    <cellStyle name="Note 12 2 3 2 4 8 4" xfId="28119" xr:uid="{00000000-0005-0000-0000-0000F06D0000}"/>
    <cellStyle name="Note 12 2 3 2 4 9" xfId="28120" xr:uid="{00000000-0005-0000-0000-0000F16D0000}"/>
    <cellStyle name="Note 12 2 3 2 4 9 2" xfId="28121" xr:uid="{00000000-0005-0000-0000-0000F26D0000}"/>
    <cellStyle name="Note 12 2 3 2 4 9 3" xfId="28122" xr:uid="{00000000-0005-0000-0000-0000F36D0000}"/>
    <cellStyle name="Note 12 2 3 2 4 9 4" xfId="28123" xr:uid="{00000000-0005-0000-0000-0000F46D0000}"/>
    <cellStyle name="Note 12 2 3 2 5" xfId="28124" xr:uid="{00000000-0005-0000-0000-0000F56D0000}"/>
    <cellStyle name="Note 12 2 3 2 5 2" xfId="28125" xr:uid="{00000000-0005-0000-0000-0000F66D0000}"/>
    <cellStyle name="Note 12 2 3 2 5 3" xfId="28126" xr:uid="{00000000-0005-0000-0000-0000F76D0000}"/>
    <cellStyle name="Note 12 2 3 2 5 4" xfId="28127" xr:uid="{00000000-0005-0000-0000-0000F86D0000}"/>
    <cellStyle name="Note 12 2 3 2 6" xfId="28128" xr:uid="{00000000-0005-0000-0000-0000F96D0000}"/>
    <cellStyle name="Note 12 2 3 2 6 2" xfId="28129" xr:uid="{00000000-0005-0000-0000-0000FA6D0000}"/>
    <cellStyle name="Note 12 2 3 2 6 3" xfId="28130" xr:uid="{00000000-0005-0000-0000-0000FB6D0000}"/>
    <cellStyle name="Note 12 2 3 2 6 4" xfId="28131" xr:uid="{00000000-0005-0000-0000-0000FC6D0000}"/>
    <cellStyle name="Note 12 2 3 2 7" xfId="28132" xr:uid="{00000000-0005-0000-0000-0000FD6D0000}"/>
    <cellStyle name="Note 12 2 3 2 7 2" xfId="28133" xr:uid="{00000000-0005-0000-0000-0000FE6D0000}"/>
    <cellStyle name="Note 12 2 3 2 7 3" xfId="28134" xr:uid="{00000000-0005-0000-0000-0000FF6D0000}"/>
    <cellStyle name="Note 12 2 3 2 7 4" xfId="28135" xr:uid="{00000000-0005-0000-0000-0000006E0000}"/>
    <cellStyle name="Note 12 2 3 2 8" xfId="28136" xr:uid="{00000000-0005-0000-0000-0000016E0000}"/>
    <cellStyle name="Note 12 2 3 2 8 2" xfId="28137" xr:uid="{00000000-0005-0000-0000-0000026E0000}"/>
    <cellStyle name="Note 12 2 3 2 8 3" xfId="28138" xr:uid="{00000000-0005-0000-0000-0000036E0000}"/>
    <cellStyle name="Note 12 2 3 2 8 4" xfId="28139" xr:uid="{00000000-0005-0000-0000-0000046E0000}"/>
    <cellStyle name="Note 12 2 3 2 9" xfId="28140" xr:uid="{00000000-0005-0000-0000-0000056E0000}"/>
    <cellStyle name="Note 12 2 3 2 9 2" xfId="28141" xr:uid="{00000000-0005-0000-0000-0000066E0000}"/>
    <cellStyle name="Note 12 2 3 2 9 3" xfId="28142" xr:uid="{00000000-0005-0000-0000-0000076E0000}"/>
    <cellStyle name="Note 12 2 3 2 9 4" xfId="28143" xr:uid="{00000000-0005-0000-0000-0000086E0000}"/>
    <cellStyle name="Note 12 2 3 20" xfId="28144" xr:uid="{00000000-0005-0000-0000-0000096E0000}"/>
    <cellStyle name="Note 12 2 3 20 2" xfId="28145" xr:uid="{00000000-0005-0000-0000-00000A6E0000}"/>
    <cellStyle name="Note 12 2 3 20 3" xfId="28146" xr:uid="{00000000-0005-0000-0000-00000B6E0000}"/>
    <cellStyle name="Note 12 2 3 20 4" xfId="28147" xr:uid="{00000000-0005-0000-0000-00000C6E0000}"/>
    <cellStyle name="Note 12 2 3 21" xfId="28148" xr:uid="{00000000-0005-0000-0000-00000D6E0000}"/>
    <cellStyle name="Note 12 2 3 21 2" xfId="28149" xr:uid="{00000000-0005-0000-0000-00000E6E0000}"/>
    <cellStyle name="Note 12 2 3 21 3" xfId="28150" xr:uid="{00000000-0005-0000-0000-00000F6E0000}"/>
    <cellStyle name="Note 12 2 3 21 4" xfId="28151" xr:uid="{00000000-0005-0000-0000-0000106E0000}"/>
    <cellStyle name="Note 12 2 3 22" xfId="28152" xr:uid="{00000000-0005-0000-0000-0000116E0000}"/>
    <cellStyle name="Note 12 2 3 22 2" xfId="28153" xr:uid="{00000000-0005-0000-0000-0000126E0000}"/>
    <cellStyle name="Note 12 2 3 22 3" xfId="28154" xr:uid="{00000000-0005-0000-0000-0000136E0000}"/>
    <cellStyle name="Note 12 2 3 22 4" xfId="28155" xr:uid="{00000000-0005-0000-0000-0000146E0000}"/>
    <cellStyle name="Note 12 2 3 23" xfId="28156" xr:uid="{00000000-0005-0000-0000-0000156E0000}"/>
    <cellStyle name="Note 12 2 3 23 2" xfId="28157" xr:uid="{00000000-0005-0000-0000-0000166E0000}"/>
    <cellStyle name="Note 12 2 3 23 3" xfId="28158" xr:uid="{00000000-0005-0000-0000-0000176E0000}"/>
    <cellStyle name="Note 12 2 3 23 4" xfId="28159" xr:uid="{00000000-0005-0000-0000-0000186E0000}"/>
    <cellStyle name="Note 12 2 3 24" xfId="28160" xr:uid="{00000000-0005-0000-0000-0000196E0000}"/>
    <cellStyle name="Note 12 2 3 25" xfId="28161" xr:uid="{00000000-0005-0000-0000-00001A6E0000}"/>
    <cellStyle name="Note 12 2 3 3" xfId="28162" xr:uid="{00000000-0005-0000-0000-00001B6E0000}"/>
    <cellStyle name="Note 12 2 3 3 10" xfId="28163" xr:uid="{00000000-0005-0000-0000-00001C6E0000}"/>
    <cellStyle name="Note 12 2 3 3 10 2" xfId="28164" xr:uid="{00000000-0005-0000-0000-00001D6E0000}"/>
    <cellStyle name="Note 12 2 3 3 10 3" xfId="28165" xr:uid="{00000000-0005-0000-0000-00001E6E0000}"/>
    <cellStyle name="Note 12 2 3 3 10 4" xfId="28166" xr:uid="{00000000-0005-0000-0000-00001F6E0000}"/>
    <cellStyle name="Note 12 2 3 3 11" xfId="28167" xr:uid="{00000000-0005-0000-0000-0000206E0000}"/>
    <cellStyle name="Note 12 2 3 3 11 2" xfId="28168" xr:uid="{00000000-0005-0000-0000-0000216E0000}"/>
    <cellStyle name="Note 12 2 3 3 11 3" xfId="28169" xr:uid="{00000000-0005-0000-0000-0000226E0000}"/>
    <cellStyle name="Note 12 2 3 3 11 4" xfId="28170" xr:uid="{00000000-0005-0000-0000-0000236E0000}"/>
    <cellStyle name="Note 12 2 3 3 12" xfId="28171" xr:uid="{00000000-0005-0000-0000-0000246E0000}"/>
    <cellStyle name="Note 12 2 3 3 12 2" xfId="28172" xr:uid="{00000000-0005-0000-0000-0000256E0000}"/>
    <cellStyle name="Note 12 2 3 3 12 3" xfId="28173" xr:uid="{00000000-0005-0000-0000-0000266E0000}"/>
    <cellStyle name="Note 12 2 3 3 12 4" xfId="28174" xr:uid="{00000000-0005-0000-0000-0000276E0000}"/>
    <cellStyle name="Note 12 2 3 3 13" xfId="28175" xr:uid="{00000000-0005-0000-0000-0000286E0000}"/>
    <cellStyle name="Note 12 2 3 3 13 2" xfId="28176" xr:uid="{00000000-0005-0000-0000-0000296E0000}"/>
    <cellStyle name="Note 12 2 3 3 13 3" xfId="28177" xr:uid="{00000000-0005-0000-0000-00002A6E0000}"/>
    <cellStyle name="Note 12 2 3 3 13 4" xfId="28178" xr:uid="{00000000-0005-0000-0000-00002B6E0000}"/>
    <cellStyle name="Note 12 2 3 3 14" xfId="28179" xr:uid="{00000000-0005-0000-0000-00002C6E0000}"/>
    <cellStyle name="Note 12 2 3 3 14 2" xfId="28180" xr:uid="{00000000-0005-0000-0000-00002D6E0000}"/>
    <cellStyle name="Note 12 2 3 3 14 3" xfId="28181" xr:uid="{00000000-0005-0000-0000-00002E6E0000}"/>
    <cellStyle name="Note 12 2 3 3 14 4" xfId="28182" xr:uid="{00000000-0005-0000-0000-00002F6E0000}"/>
    <cellStyle name="Note 12 2 3 3 15" xfId="28183" xr:uid="{00000000-0005-0000-0000-0000306E0000}"/>
    <cellStyle name="Note 12 2 3 3 15 2" xfId="28184" xr:uid="{00000000-0005-0000-0000-0000316E0000}"/>
    <cellStyle name="Note 12 2 3 3 15 3" xfId="28185" xr:uid="{00000000-0005-0000-0000-0000326E0000}"/>
    <cellStyle name="Note 12 2 3 3 15 4" xfId="28186" xr:uid="{00000000-0005-0000-0000-0000336E0000}"/>
    <cellStyle name="Note 12 2 3 3 16" xfId="28187" xr:uid="{00000000-0005-0000-0000-0000346E0000}"/>
    <cellStyle name="Note 12 2 3 3 16 2" xfId="28188" xr:uid="{00000000-0005-0000-0000-0000356E0000}"/>
    <cellStyle name="Note 12 2 3 3 16 3" xfId="28189" xr:uid="{00000000-0005-0000-0000-0000366E0000}"/>
    <cellStyle name="Note 12 2 3 3 16 4" xfId="28190" xr:uid="{00000000-0005-0000-0000-0000376E0000}"/>
    <cellStyle name="Note 12 2 3 3 17" xfId="28191" xr:uid="{00000000-0005-0000-0000-0000386E0000}"/>
    <cellStyle name="Note 12 2 3 3 17 2" xfId="28192" xr:uid="{00000000-0005-0000-0000-0000396E0000}"/>
    <cellStyle name="Note 12 2 3 3 17 3" xfId="28193" xr:uid="{00000000-0005-0000-0000-00003A6E0000}"/>
    <cellStyle name="Note 12 2 3 3 17 4" xfId="28194" xr:uid="{00000000-0005-0000-0000-00003B6E0000}"/>
    <cellStyle name="Note 12 2 3 3 18" xfId="28195" xr:uid="{00000000-0005-0000-0000-00003C6E0000}"/>
    <cellStyle name="Note 12 2 3 3 18 2" xfId="28196" xr:uid="{00000000-0005-0000-0000-00003D6E0000}"/>
    <cellStyle name="Note 12 2 3 3 18 3" xfId="28197" xr:uid="{00000000-0005-0000-0000-00003E6E0000}"/>
    <cellStyle name="Note 12 2 3 3 18 4" xfId="28198" xr:uid="{00000000-0005-0000-0000-00003F6E0000}"/>
    <cellStyle name="Note 12 2 3 3 19" xfId="28199" xr:uid="{00000000-0005-0000-0000-0000406E0000}"/>
    <cellStyle name="Note 12 2 3 3 19 2" xfId="28200" xr:uid="{00000000-0005-0000-0000-0000416E0000}"/>
    <cellStyle name="Note 12 2 3 3 19 3" xfId="28201" xr:uid="{00000000-0005-0000-0000-0000426E0000}"/>
    <cellStyle name="Note 12 2 3 3 19 4" xfId="28202" xr:uid="{00000000-0005-0000-0000-0000436E0000}"/>
    <cellStyle name="Note 12 2 3 3 2" xfId="28203" xr:uid="{00000000-0005-0000-0000-0000446E0000}"/>
    <cellStyle name="Note 12 2 3 3 2 2" xfId="28204" xr:uid="{00000000-0005-0000-0000-0000456E0000}"/>
    <cellStyle name="Note 12 2 3 3 2 3" xfId="28205" xr:uid="{00000000-0005-0000-0000-0000466E0000}"/>
    <cellStyle name="Note 12 2 3 3 2 4" xfId="28206" xr:uid="{00000000-0005-0000-0000-0000476E0000}"/>
    <cellStyle name="Note 12 2 3 3 20" xfId="28207" xr:uid="{00000000-0005-0000-0000-0000486E0000}"/>
    <cellStyle name="Note 12 2 3 3 20 2" xfId="28208" xr:uid="{00000000-0005-0000-0000-0000496E0000}"/>
    <cellStyle name="Note 12 2 3 3 20 3" xfId="28209" xr:uid="{00000000-0005-0000-0000-00004A6E0000}"/>
    <cellStyle name="Note 12 2 3 3 20 4" xfId="28210" xr:uid="{00000000-0005-0000-0000-00004B6E0000}"/>
    <cellStyle name="Note 12 2 3 3 21" xfId="28211" xr:uid="{00000000-0005-0000-0000-00004C6E0000}"/>
    <cellStyle name="Note 12 2 3 3 22" xfId="28212" xr:uid="{00000000-0005-0000-0000-00004D6E0000}"/>
    <cellStyle name="Note 12 2 3 3 3" xfId="28213" xr:uid="{00000000-0005-0000-0000-00004E6E0000}"/>
    <cellStyle name="Note 12 2 3 3 3 2" xfId="28214" xr:uid="{00000000-0005-0000-0000-00004F6E0000}"/>
    <cellStyle name="Note 12 2 3 3 3 3" xfId="28215" xr:uid="{00000000-0005-0000-0000-0000506E0000}"/>
    <cellStyle name="Note 12 2 3 3 3 4" xfId="28216" xr:uid="{00000000-0005-0000-0000-0000516E0000}"/>
    <cellStyle name="Note 12 2 3 3 4" xfId="28217" xr:uid="{00000000-0005-0000-0000-0000526E0000}"/>
    <cellStyle name="Note 12 2 3 3 4 2" xfId="28218" xr:uid="{00000000-0005-0000-0000-0000536E0000}"/>
    <cellStyle name="Note 12 2 3 3 4 3" xfId="28219" xr:uid="{00000000-0005-0000-0000-0000546E0000}"/>
    <cellStyle name="Note 12 2 3 3 4 4" xfId="28220" xr:uid="{00000000-0005-0000-0000-0000556E0000}"/>
    <cellStyle name="Note 12 2 3 3 5" xfId="28221" xr:uid="{00000000-0005-0000-0000-0000566E0000}"/>
    <cellStyle name="Note 12 2 3 3 5 2" xfId="28222" xr:uid="{00000000-0005-0000-0000-0000576E0000}"/>
    <cellStyle name="Note 12 2 3 3 5 3" xfId="28223" xr:uid="{00000000-0005-0000-0000-0000586E0000}"/>
    <cellStyle name="Note 12 2 3 3 5 4" xfId="28224" xr:uid="{00000000-0005-0000-0000-0000596E0000}"/>
    <cellStyle name="Note 12 2 3 3 6" xfId="28225" xr:uid="{00000000-0005-0000-0000-00005A6E0000}"/>
    <cellStyle name="Note 12 2 3 3 6 2" xfId="28226" xr:uid="{00000000-0005-0000-0000-00005B6E0000}"/>
    <cellStyle name="Note 12 2 3 3 6 3" xfId="28227" xr:uid="{00000000-0005-0000-0000-00005C6E0000}"/>
    <cellStyle name="Note 12 2 3 3 6 4" xfId="28228" xr:uid="{00000000-0005-0000-0000-00005D6E0000}"/>
    <cellStyle name="Note 12 2 3 3 7" xfId="28229" xr:uid="{00000000-0005-0000-0000-00005E6E0000}"/>
    <cellStyle name="Note 12 2 3 3 7 2" xfId="28230" xr:uid="{00000000-0005-0000-0000-00005F6E0000}"/>
    <cellStyle name="Note 12 2 3 3 7 3" xfId="28231" xr:uid="{00000000-0005-0000-0000-0000606E0000}"/>
    <cellStyle name="Note 12 2 3 3 7 4" xfId="28232" xr:uid="{00000000-0005-0000-0000-0000616E0000}"/>
    <cellStyle name="Note 12 2 3 3 8" xfId="28233" xr:uid="{00000000-0005-0000-0000-0000626E0000}"/>
    <cellStyle name="Note 12 2 3 3 8 2" xfId="28234" xr:uid="{00000000-0005-0000-0000-0000636E0000}"/>
    <cellStyle name="Note 12 2 3 3 8 3" xfId="28235" xr:uid="{00000000-0005-0000-0000-0000646E0000}"/>
    <cellStyle name="Note 12 2 3 3 8 4" xfId="28236" xr:uid="{00000000-0005-0000-0000-0000656E0000}"/>
    <cellStyle name="Note 12 2 3 3 9" xfId="28237" xr:uid="{00000000-0005-0000-0000-0000666E0000}"/>
    <cellStyle name="Note 12 2 3 3 9 2" xfId="28238" xr:uid="{00000000-0005-0000-0000-0000676E0000}"/>
    <cellStyle name="Note 12 2 3 3 9 3" xfId="28239" xr:uid="{00000000-0005-0000-0000-0000686E0000}"/>
    <cellStyle name="Note 12 2 3 3 9 4" xfId="28240" xr:uid="{00000000-0005-0000-0000-0000696E0000}"/>
    <cellStyle name="Note 12 2 3 4" xfId="28241" xr:uid="{00000000-0005-0000-0000-00006A6E0000}"/>
    <cellStyle name="Note 12 2 3 4 10" xfId="28242" xr:uid="{00000000-0005-0000-0000-00006B6E0000}"/>
    <cellStyle name="Note 12 2 3 4 10 2" xfId="28243" xr:uid="{00000000-0005-0000-0000-00006C6E0000}"/>
    <cellStyle name="Note 12 2 3 4 10 3" xfId="28244" xr:uid="{00000000-0005-0000-0000-00006D6E0000}"/>
    <cellStyle name="Note 12 2 3 4 10 4" xfId="28245" xr:uid="{00000000-0005-0000-0000-00006E6E0000}"/>
    <cellStyle name="Note 12 2 3 4 11" xfId="28246" xr:uid="{00000000-0005-0000-0000-00006F6E0000}"/>
    <cellStyle name="Note 12 2 3 4 11 2" xfId="28247" xr:uid="{00000000-0005-0000-0000-0000706E0000}"/>
    <cellStyle name="Note 12 2 3 4 11 3" xfId="28248" xr:uid="{00000000-0005-0000-0000-0000716E0000}"/>
    <cellStyle name="Note 12 2 3 4 11 4" xfId="28249" xr:uid="{00000000-0005-0000-0000-0000726E0000}"/>
    <cellStyle name="Note 12 2 3 4 12" xfId="28250" xr:uid="{00000000-0005-0000-0000-0000736E0000}"/>
    <cellStyle name="Note 12 2 3 4 12 2" xfId="28251" xr:uid="{00000000-0005-0000-0000-0000746E0000}"/>
    <cellStyle name="Note 12 2 3 4 12 3" xfId="28252" xr:uid="{00000000-0005-0000-0000-0000756E0000}"/>
    <cellStyle name="Note 12 2 3 4 12 4" xfId="28253" xr:uid="{00000000-0005-0000-0000-0000766E0000}"/>
    <cellStyle name="Note 12 2 3 4 13" xfId="28254" xr:uid="{00000000-0005-0000-0000-0000776E0000}"/>
    <cellStyle name="Note 12 2 3 4 13 2" xfId="28255" xr:uid="{00000000-0005-0000-0000-0000786E0000}"/>
    <cellStyle name="Note 12 2 3 4 13 3" xfId="28256" xr:uid="{00000000-0005-0000-0000-0000796E0000}"/>
    <cellStyle name="Note 12 2 3 4 13 4" xfId="28257" xr:uid="{00000000-0005-0000-0000-00007A6E0000}"/>
    <cellStyle name="Note 12 2 3 4 14" xfId="28258" xr:uid="{00000000-0005-0000-0000-00007B6E0000}"/>
    <cellStyle name="Note 12 2 3 4 14 2" xfId="28259" xr:uid="{00000000-0005-0000-0000-00007C6E0000}"/>
    <cellStyle name="Note 12 2 3 4 14 3" xfId="28260" xr:uid="{00000000-0005-0000-0000-00007D6E0000}"/>
    <cellStyle name="Note 12 2 3 4 14 4" xfId="28261" xr:uid="{00000000-0005-0000-0000-00007E6E0000}"/>
    <cellStyle name="Note 12 2 3 4 15" xfId="28262" xr:uid="{00000000-0005-0000-0000-00007F6E0000}"/>
    <cellStyle name="Note 12 2 3 4 15 2" xfId="28263" xr:uid="{00000000-0005-0000-0000-0000806E0000}"/>
    <cellStyle name="Note 12 2 3 4 15 3" xfId="28264" xr:uid="{00000000-0005-0000-0000-0000816E0000}"/>
    <cellStyle name="Note 12 2 3 4 15 4" xfId="28265" xr:uid="{00000000-0005-0000-0000-0000826E0000}"/>
    <cellStyle name="Note 12 2 3 4 16" xfId="28266" xr:uid="{00000000-0005-0000-0000-0000836E0000}"/>
    <cellStyle name="Note 12 2 3 4 16 2" xfId="28267" xr:uid="{00000000-0005-0000-0000-0000846E0000}"/>
    <cellStyle name="Note 12 2 3 4 16 3" xfId="28268" xr:uid="{00000000-0005-0000-0000-0000856E0000}"/>
    <cellStyle name="Note 12 2 3 4 16 4" xfId="28269" xr:uid="{00000000-0005-0000-0000-0000866E0000}"/>
    <cellStyle name="Note 12 2 3 4 17" xfId="28270" xr:uid="{00000000-0005-0000-0000-0000876E0000}"/>
    <cellStyle name="Note 12 2 3 4 17 2" xfId="28271" xr:uid="{00000000-0005-0000-0000-0000886E0000}"/>
    <cellStyle name="Note 12 2 3 4 17 3" xfId="28272" xr:uid="{00000000-0005-0000-0000-0000896E0000}"/>
    <cellStyle name="Note 12 2 3 4 17 4" xfId="28273" xr:uid="{00000000-0005-0000-0000-00008A6E0000}"/>
    <cellStyle name="Note 12 2 3 4 18" xfId="28274" xr:uid="{00000000-0005-0000-0000-00008B6E0000}"/>
    <cellStyle name="Note 12 2 3 4 18 2" xfId="28275" xr:uid="{00000000-0005-0000-0000-00008C6E0000}"/>
    <cellStyle name="Note 12 2 3 4 18 3" xfId="28276" xr:uid="{00000000-0005-0000-0000-00008D6E0000}"/>
    <cellStyle name="Note 12 2 3 4 18 4" xfId="28277" xr:uid="{00000000-0005-0000-0000-00008E6E0000}"/>
    <cellStyle name="Note 12 2 3 4 19" xfId="28278" xr:uid="{00000000-0005-0000-0000-00008F6E0000}"/>
    <cellStyle name="Note 12 2 3 4 19 2" xfId="28279" xr:uid="{00000000-0005-0000-0000-0000906E0000}"/>
    <cellStyle name="Note 12 2 3 4 19 3" xfId="28280" xr:uid="{00000000-0005-0000-0000-0000916E0000}"/>
    <cellStyle name="Note 12 2 3 4 19 4" xfId="28281" xr:uid="{00000000-0005-0000-0000-0000926E0000}"/>
    <cellStyle name="Note 12 2 3 4 2" xfId="28282" xr:uid="{00000000-0005-0000-0000-0000936E0000}"/>
    <cellStyle name="Note 12 2 3 4 2 2" xfId="28283" xr:uid="{00000000-0005-0000-0000-0000946E0000}"/>
    <cellStyle name="Note 12 2 3 4 2 3" xfId="28284" xr:uid="{00000000-0005-0000-0000-0000956E0000}"/>
    <cellStyle name="Note 12 2 3 4 2 4" xfId="28285" xr:uid="{00000000-0005-0000-0000-0000966E0000}"/>
    <cellStyle name="Note 12 2 3 4 20" xfId="28286" xr:uid="{00000000-0005-0000-0000-0000976E0000}"/>
    <cellStyle name="Note 12 2 3 4 20 2" xfId="28287" xr:uid="{00000000-0005-0000-0000-0000986E0000}"/>
    <cellStyle name="Note 12 2 3 4 20 3" xfId="28288" xr:uid="{00000000-0005-0000-0000-0000996E0000}"/>
    <cellStyle name="Note 12 2 3 4 20 4" xfId="28289" xr:uid="{00000000-0005-0000-0000-00009A6E0000}"/>
    <cellStyle name="Note 12 2 3 4 21" xfId="28290" xr:uid="{00000000-0005-0000-0000-00009B6E0000}"/>
    <cellStyle name="Note 12 2 3 4 22" xfId="28291" xr:uid="{00000000-0005-0000-0000-00009C6E0000}"/>
    <cellStyle name="Note 12 2 3 4 3" xfId="28292" xr:uid="{00000000-0005-0000-0000-00009D6E0000}"/>
    <cellStyle name="Note 12 2 3 4 3 2" xfId="28293" xr:uid="{00000000-0005-0000-0000-00009E6E0000}"/>
    <cellStyle name="Note 12 2 3 4 3 3" xfId="28294" xr:uid="{00000000-0005-0000-0000-00009F6E0000}"/>
    <cellStyle name="Note 12 2 3 4 3 4" xfId="28295" xr:uid="{00000000-0005-0000-0000-0000A06E0000}"/>
    <cellStyle name="Note 12 2 3 4 4" xfId="28296" xr:uid="{00000000-0005-0000-0000-0000A16E0000}"/>
    <cellStyle name="Note 12 2 3 4 4 2" xfId="28297" xr:uid="{00000000-0005-0000-0000-0000A26E0000}"/>
    <cellStyle name="Note 12 2 3 4 4 3" xfId="28298" xr:uid="{00000000-0005-0000-0000-0000A36E0000}"/>
    <cellStyle name="Note 12 2 3 4 4 4" xfId="28299" xr:uid="{00000000-0005-0000-0000-0000A46E0000}"/>
    <cellStyle name="Note 12 2 3 4 5" xfId="28300" xr:uid="{00000000-0005-0000-0000-0000A56E0000}"/>
    <cellStyle name="Note 12 2 3 4 5 2" xfId="28301" xr:uid="{00000000-0005-0000-0000-0000A66E0000}"/>
    <cellStyle name="Note 12 2 3 4 5 3" xfId="28302" xr:uid="{00000000-0005-0000-0000-0000A76E0000}"/>
    <cellStyle name="Note 12 2 3 4 5 4" xfId="28303" xr:uid="{00000000-0005-0000-0000-0000A86E0000}"/>
    <cellStyle name="Note 12 2 3 4 6" xfId="28304" xr:uid="{00000000-0005-0000-0000-0000A96E0000}"/>
    <cellStyle name="Note 12 2 3 4 6 2" xfId="28305" xr:uid="{00000000-0005-0000-0000-0000AA6E0000}"/>
    <cellStyle name="Note 12 2 3 4 6 3" xfId="28306" xr:uid="{00000000-0005-0000-0000-0000AB6E0000}"/>
    <cellStyle name="Note 12 2 3 4 6 4" xfId="28307" xr:uid="{00000000-0005-0000-0000-0000AC6E0000}"/>
    <cellStyle name="Note 12 2 3 4 7" xfId="28308" xr:uid="{00000000-0005-0000-0000-0000AD6E0000}"/>
    <cellStyle name="Note 12 2 3 4 7 2" xfId="28309" xr:uid="{00000000-0005-0000-0000-0000AE6E0000}"/>
    <cellStyle name="Note 12 2 3 4 7 3" xfId="28310" xr:uid="{00000000-0005-0000-0000-0000AF6E0000}"/>
    <cellStyle name="Note 12 2 3 4 7 4" xfId="28311" xr:uid="{00000000-0005-0000-0000-0000B06E0000}"/>
    <cellStyle name="Note 12 2 3 4 8" xfId="28312" xr:uid="{00000000-0005-0000-0000-0000B16E0000}"/>
    <cellStyle name="Note 12 2 3 4 8 2" xfId="28313" xr:uid="{00000000-0005-0000-0000-0000B26E0000}"/>
    <cellStyle name="Note 12 2 3 4 8 3" xfId="28314" xr:uid="{00000000-0005-0000-0000-0000B36E0000}"/>
    <cellStyle name="Note 12 2 3 4 8 4" xfId="28315" xr:uid="{00000000-0005-0000-0000-0000B46E0000}"/>
    <cellStyle name="Note 12 2 3 4 9" xfId="28316" xr:uid="{00000000-0005-0000-0000-0000B56E0000}"/>
    <cellStyle name="Note 12 2 3 4 9 2" xfId="28317" xr:uid="{00000000-0005-0000-0000-0000B66E0000}"/>
    <cellStyle name="Note 12 2 3 4 9 3" xfId="28318" xr:uid="{00000000-0005-0000-0000-0000B76E0000}"/>
    <cellStyle name="Note 12 2 3 4 9 4" xfId="28319" xr:uid="{00000000-0005-0000-0000-0000B86E0000}"/>
    <cellStyle name="Note 12 2 3 5" xfId="28320" xr:uid="{00000000-0005-0000-0000-0000B96E0000}"/>
    <cellStyle name="Note 12 2 3 5 2" xfId="28321" xr:uid="{00000000-0005-0000-0000-0000BA6E0000}"/>
    <cellStyle name="Note 12 2 3 5 3" xfId="28322" xr:uid="{00000000-0005-0000-0000-0000BB6E0000}"/>
    <cellStyle name="Note 12 2 3 5 4" xfId="28323" xr:uid="{00000000-0005-0000-0000-0000BC6E0000}"/>
    <cellStyle name="Note 12 2 3 6" xfId="28324" xr:uid="{00000000-0005-0000-0000-0000BD6E0000}"/>
    <cellStyle name="Note 12 2 3 6 2" xfId="28325" xr:uid="{00000000-0005-0000-0000-0000BE6E0000}"/>
    <cellStyle name="Note 12 2 3 6 3" xfId="28326" xr:uid="{00000000-0005-0000-0000-0000BF6E0000}"/>
    <cellStyle name="Note 12 2 3 6 4" xfId="28327" xr:uid="{00000000-0005-0000-0000-0000C06E0000}"/>
    <cellStyle name="Note 12 2 3 7" xfId="28328" xr:uid="{00000000-0005-0000-0000-0000C16E0000}"/>
    <cellStyle name="Note 12 2 3 7 2" xfId="28329" xr:uid="{00000000-0005-0000-0000-0000C26E0000}"/>
    <cellStyle name="Note 12 2 3 7 3" xfId="28330" xr:uid="{00000000-0005-0000-0000-0000C36E0000}"/>
    <cellStyle name="Note 12 2 3 7 4" xfId="28331" xr:uid="{00000000-0005-0000-0000-0000C46E0000}"/>
    <cellStyle name="Note 12 2 3 8" xfId="28332" xr:uid="{00000000-0005-0000-0000-0000C56E0000}"/>
    <cellStyle name="Note 12 2 3 8 2" xfId="28333" xr:uid="{00000000-0005-0000-0000-0000C66E0000}"/>
    <cellStyle name="Note 12 2 3 8 3" xfId="28334" xr:uid="{00000000-0005-0000-0000-0000C76E0000}"/>
    <cellStyle name="Note 12 2 3 8 4" xfId="28335" xr:uid="{00000000-0005-0000-0000-0000C86E0000}"/>
    <cellStyle name="Note 12 2 3 9" xfId="28336" xr:uid="{00000000-0005-0000-0000-0000C96E0000}"/>
    <cellStyle name="Note 12 2 3 9 2" xfId="28337" xr:uid="{00000000-0005-0000-0000-0000CA6E0000}"/>
    <cellStyle name="Note 12 2 3 9 3" xfId="28338" xr:uid="{00000000-0005-0000-0000-0000CB6E0000}"/>
    <cellStyle name="Note 12 2 3 9 4" xfId="28339" xr:uid="{00000000-0005-0000-0000-0000CC6E0000}"/>
    <cellStyle name="Note 12 2 30" xfId="28340" xr:uid="{00000000-0005-0000-0000-0000CD6E0000}"/>
    <cellStyle name="Note 12 2 30 2" xfId="28341" xr:uid="{00000000-0005-0000-0000-0000CE6E0000}"/>
    <cellStyle name="Note 12 2 30 3" xfId="28342" xr:uid="{00000000-0005-0000-0000-0000CF6E0000}"/>
    <cellStyle name="Note 12 2 30 4" xfId="28343" xr:uid="{00000000-0005-0000-0000-0000D06E0000}"/>
    <cellStyle name="Note 12 2 31" xfId="28344" xr:uid="{00000000-0005-0000-0000-0000D16E0000}"/>
    <cellStyle name="Note 12 2 31 2" xfId="28345" xr:uid="{00000000-0005-0000-0000-0000D26E0000}"/>
    <cellStyle name="Note 12 2 31 3" xfId="28346" xr:uid="{00000000-0005-0000-0000-0000D36E0000}"/>
    <cellStyle name="Note 12 2 31 4" xfId="28347" xr:uid="{00000000-0005-0000-0000-0000D46E0000}"/>
    <cellStyle name="Note 12 2 32" xfId="28348" xr:uid="{00000000-0005-0000-0000-0000D56E0000}"/>
    <cellStyle name="Note 12 2 32 2" xfId="28349" xr:uid="{00000000-0005-0000-0000-0000D66E0000}"/>
    <cellStyle name="Note 12 2 32 3" xfId="28350" xr:uid="{00000000-0005-0000-0000-0000D76E0000}"/>
    <cellStyle name="Note 12 2 32 4" xfId="28351" xr:uid="{00000000-0005-0000-0000-0000D86E0000}"/>
    <cellStyle name="Note 12 2 33" xfId="28352" xr:uid="{00000000-0005-0000-0000-0000D96E0000}"/>
    <cellStyle name="Note 12 2 33 2" xfId="28353" xr:uid="{00000000-0005-0000-0000-0000DA6E0000}"/>
    <cellStyle name="Note 12 2 33 3" xfId="28354" xr:uid="{00000000-0005-0000-0000-0000DB6E0000}"/>
    <cellStyle name="Note 12 2 33 4" xfId="28355" xr:uid="{00000000-0005-0000-0000-0000DC6E0000}"/>
    <cellStyle name="Note 12 2 34" xfId="28356" xr:uid="{00000000-0005-0000-0000-0000DD6E0000}"/>
    <cellStyle name="Note 12 2 34 2" xfId="28357" xr:uid="{00000000-0005-0000-0000-0000DE6E0000}"/>
    <cellStyle name="Note 12 2 34 3" xfId="28358" xr:uid="{00000000-0005-0000-0000-0000DF6E0000}"/>
    <cellStyle name="Note 12 2 34 4" xfId="28359" xr:uid="{00000000-0005-0000-0000-0000E06E0000}"/>
    <cellStyle name="Note 12 2 35" xfId="28360" xr:uid="{00000000-0005-0000-0000-0000E16E0000}"/>
    <cellStyle name="Note 12 2 36" xfId="28361" xr:uid="{00000000-0005-0000-0000-0000E26E0000}"/>
    <cellStyle name="Note 12 2 4" xfId="28362" xr:uid="{00000000-0005-0000-0000-0000E36E0000}"/>
    <cellStyle name="Note 12 2 4 10" xfId="28363" xr:uid="{00000000-0005-0000-0000-0000E46E0000}"/>
    <cellStyle name="Note 12 2 4 10 2" xfId="28364" xr:uid="{00000000-0005-0000-0000-0000E56E0000}"/>
    <cellStyle name="Note 12 2 4 10 3" xfId="28365" xr:uid="{00000000-0005-0000-0000-0000E66E0000}"/>
    <cellStyle name="Note 12 2 4 10 4" xfId="28366" xr:uid="{00000000-0005-0000-0000-0000E76E0000}"/>
    <cellStyle name="Note 12 2 4 11" xfId="28367" xr:uid="{00000000-0005-0000-0000-0000E86E0000}"/>
    <cellStyle name="Note 12 2 4 11 2" xfId="28368" xr:uid="{00000000-0005-0000-0000-0000E96E0000}"/>
    <cellStyle name="Note 12 2 4 11 3" xfId="28369" xr:uid="{00000000-0005-0000-0000-0000EA6E0000}"/>
    <cellStyle name="Note 12 2 4 11 4" xfId="28370" xr:uid="{00000000-0005-0000-0000-0000EB6E0000}"/>
    <cellStyle name="Note 12 2 4 12" xfId="28371" xr:uid="{00000000-0005-0000-0000-0000EC6E0000}"/>
    <cellStyle name="Note 12 2 4 12 2" xfId="28372" xr:uid="{00000000-0005-0000-0000-0000ED6E0000}"/>
    <cellStyle name="Note 12 2 4 12 3" xfId="28373" xr:uid="{00000000-0005-0000-0000-0000EE6E0000}"/>
    <cellStyle name="Note 12 2 4 12 4" xfId="28374" xr:uid="{00000000-0005-0000-0000-0000EF6E0000}"/>
    <cellStyle name="Note 12 2 4 13" xfId="28375" xr:uid="{00000000-0005-0000-0000-0000F06E0000}"/>
    <cellStyle name="Note 12 2 4 13 2" xfId="28376" xr:uid="{00000000-0005-0000-0000-0000F16E0000}"/>
    <cellStyle name="Note 12 2 4 13 3" xfId="28377" xr:uid="{00000000-0005-0000-0000-0000F26E0000}"/>
    <cellStyle name="Note 12 2 4 13 4" xfId="28378" xr:uid="{00000000-0005-0000-0000-0000F36E0000}"/>
    <cellStyle name="Note 12 2 4 14" xfId="28379" xr:uid="{00000000-0005-0000-0000-0000F46E0000}"/>
    <cellStyle name="Note 12 2 4 14 2" xfId="28380" xr:uid="{00000000-0005-0000-0000-0000F56E0000}"/>
    <cellStyle name="Note 12 2 4 14 3" xfId="28381" xr:uid="{00000000-0005-0000-0000-0000F66E0000}"/>
    <cellStyle name="Note 12 2 4 14 4" xfId="28382" xr:uid="{00000000-0005-0000-0000-0000F76E0000}"/>
    <cellStyle name="Note 12 2 4 15" xfId="28383" xr:uid="{00000000-0005-0000-0000-0000F86E0000}"/>
    <cellStyle name="Note 12 2 4 15 2" xfId="28384" xr:uid="{00000000-0005-0000-0000-0000F96E0000}"/>
    <cellStyle name="Note 12 2 4 15 3" xfId="28385" xr:uid="{00000000-0005-0000-0000-0000FA6E0000}"/>
    <cellStyle name="Note 12 2 4 15 4" xfId="28386" xr:uid="{00000000-0005-0000-0000-0000FB6E0000}"/>
    <cellStyle name="Note 12 2 4 16" xfId="28387" xr:uid="{00000000-0005-0000-0000-0000FC6E0000}"/>
    <cellStyle name="Note 12 2 4 16 2" xfId="28388" xr:uid="{00000000-0005-0000-0000-0000FD6E0000}"/>
    <cellStyle name="Note 12 2 4 16 3" xfId="28389" xr:uid="{00000000-0005-0000-0000-0000FE6E0000}"/>
    <cellStyle name="Note 12 2 4 16 4" xfId="28390" xr:uid="{00000000-0005-0000-0000-0000FF6E0000}"/>
    <cellStyle name="Note 12 2 4 17" xfId="28391" xr:uid="{00000000-0005-0000-0000-0000006F0000}"/>
    <cellStyle name="Note 12 2 4 17 2" xfId="28392" xr:uid="{00000000-0005-0000-0000-0000016F0000}"/>
    <cellStyle name="Note 12 2 4 17 3" xfId="28393" xr:uid="{00000000-0005-0000-0000-0000026F0000}"/>
    <cellStyle name="Note 12 2 4 17 4" xfId="28394" xr:uid="{00000000-0005-0000-0000-0000036F0000}"/>
    <cellStyle name="Note 12 2 4 18" xfId="28395" xr:uid="{00000000-0005-0000-0000-0000046F0000}"/>
    <cellStyle name="Note 12 2 4 18 2" xfId="28396" xr:uid="{00000000-0005-0000-0000-0000056F0000}"/>
    <cellStyle name="Note 12 2 4 18 3" xfId="28397" xr:uid="{00000000-0005-0000-0000-0000066F0000}"/>
    <cellStyle name="Note 12 2 4 18 4" xfId="28398" xr:uid="{00000000-0005-0000-0000-0000076F0000}"/>
    <cellStyle name="Note 12 2 4 19" xfId="28399" xr:uid="{00000000-0005-0000-0000-0000086F0000}"/>
    <cellStyle name="Note 12 2 4 19 2" xfId="28400" xr:uid="{00000000-0005-0000-0000-0000096F0000}"/>
    <cellStyle name="Note 12 2 4 19 3" xfId="28401" xr:uid="{00000000-0005-0000-0000-00000A6F0000}"/>
    <cellStyle name="Note 12 2 4 19 4" xfId="28402" xr:uid="{00000000-0005-0000-0000-00000B6F0000}"/>
    <cellStyle name="Note 12 2 4 2" xfId="28403" xr:uid="{00000000-0005-0000-0000-00000C6F0000}"/>
    <cellStyle name="Note 12 2 4 2 2" xfId="28404" xr:uid="{00000000-0005-0000-0000-00000D6F0000}"/>
    <cellStyle name="Note 12 2 4 2 3" xfId="28405" xr:uid="{00000000-0005-0000-0000-00000E6F0000}"/>
    <cellStyle name="Note 12 2 4 2 4" xfId="28406" xr:uid="{00000000-0005-0000-0000-00000F6F0000}"/>
    <cellStyle name="Note 12 2 4 20" xfId="28407" xr:uid="{00000000-0005-0000-0000-0000106F0000}"/>
    <cellStyle name="Note 12 2 4 20 2" xfId="28408" xr:uid="{00000000-0005-0000-0000-0000116F0000}"/>
    <cellStyle name="Note 12 2 4 20 3" xfId="28409" xr:uid="{00000000-0005-0000-0000-0000126F0000}"/>
    <cellStyle name="Note 12 2 4 20 4" xfId="28410" xr:uid="{00000000-0005-0000-0000-0000136F0000}"/>
    <cellStyle name="Note 12 2 4 21" xfId="28411" xr:uid="{00000000-0005-0000-0000-0000146F0000}"/>
    <cellStyle name="Note 12 2 4 22" xfId="28412" xr:uid="{00000000-0005-0000-0000-0000156F0000}"/>
    <cellStyle name="Note 12 2 4 3" xfId="28413" xr:uid="{00000000-0005-0000-0000-0000166F0000}"/>
    <cellStyle name="Note 12 2 4 3 2" xfId="28414" xr:uid="{00000000-0005-0000-0000-0000176F0000}"/>
    <cellStyle name="Note 12 2 4 3 3" xfId="28415" xr:uid="{00000000-0005-0000-0000-0000186F0000}"/>
    <cellStyle name="Note 12 2 4 3 4" xfId="28416" xr:uid="{00000000-0005-0000-0000-0000196F0000}"/>
    <cellStyle name="Note 12 2 4 4" xfId="28417" xr:uid="{00000000-0005-0000-0000-00001A6F0000}"/>
    <cellStyle name="Note 12 2 4 4 2" xfId="28418" xr:uid="{00000000-0005-0000-0000-00001B6F0000}"/>
    <cellStyle name="Note 12 2 4 4 3" xfId="28419" xr:uid="{00000000-0005-0000-0000-00001C6F0000}"/>
    <cellStyle name="Note 12 2 4 4 4" xfId="28420" xr:uid="{00000000-0005-0000-0000-00001D6F0000}"/>
    <cellStyle name="Note 12 2 4 5" xfId="28421" xr:uid="{00000000-0005-0000-0000-00001E6F0000}"/>
    <cellStyle name="Note 12 2 4 5 2" xfId="28422" xr:uid="{00000000-0005-0000-0000-00001F6F0000}"/>
    <cellStyle name="Note 12 2 4 5 3" xfId="28423" xr:uid="{00000000-0005-0000-0000-0000206F0000}"/>
    <cellStyle name="Note 12 2 4 5 4" xfId="28424" xr:uid="{00000000-0005-0000-0000-0000216F0000}"/>
    <cellStyle name="Note 12 2 4 6" xfId="28425" xr:uid="{00000000-0005-0000-0000-0000226F0000}"/>
    <cellStyle name="Note 12 2 4 6 2" xfId="28426" xr:uid="{00000000-0005-0000-0000-0000236F0000}"/>
    <cellStyle name="Note 12 2 4 6 3" xfId="28427" xr:uid="{00000000-0005-0000-0000-0000246F0000}"/>
    <cellStyle name="Note 12 2 4 6 4" xfId="28428" xr:uid="{00000000-0005-0000-0000-0000256F0000}"/>
    <cellStyle name="Note 12 2 4 7" xfId="28429" xr:uid="{00000000-0005-0000-0000-0000266F0000}"/>
    <cellStyle name="Note 12 2 4 7 2" xfId="28430" xr:uid="{00000000-0005-0000-0000-0000276F0000}"/>
    <cellStyle name="Note 12 2 4 7 3" xfId="28431" xr:uid="{00000000-0005-0000-0000-0000286F0000}"/>
    <cellStyle name="Note 12 2 4 7 4" xfId="28432" xr:uid="{00000000-0005-0000-0000-0000296F0000}"/>
    <cellStyle name="Note 12 2 4 8" xfId="28433" xr:uid="{00000000-0005-0000-0000-00002A6F0000}"/>
    <cellStyle name="Note 12 2 4 8 2" xfId="28434" xr:uid="{00000000-0005-0000-0000-00002B6F0000}"/>
    <cellStyle name="Note 12 2 4 8 3" xfId="28435" xr:uid="{00000000-0005-0000-0000-00002C6F0000}"/>
    <cellStyle name="Note 12 2 4 8 4" xfId="28436" xr:uid="{00000000-0005-0000-0000-00002D6F0000}"/>
    <cellStyle name="Note 12 2 4 9" xfId="28437" xr:uid="{00000000-0005-0000-0000-00002E6F0000}"/>
    <cellStyle name="Note 12 2 4 9 2" xfId="28438" xr:uid="{00000000-0005-0000-0000-00002F6F0000}"/>
    <cellStyle name="Note 12 2 4 9 3" xfId="28439" xr:uid="{00000000-0005-0000-0000-0000306F0000}"/>
    <cellStyle name="Note 12 2 4 9 4" xfId="28440" xr:uid="{00000000-0005-0000-0000-0000316F0000}"/>
    <cellStyle name="Note 12 2 5" xfId="28441" xr:uid="{00000000-0005-0000-0000-0000326F0000}"/>
    <cellStyle name="Note 12 2 5 10" xfId="28442" xr:uid="{00000000-0005-0000-0000-0000336F0000}"/>
    <cellStyle name="Note 12 2 5 10 2" xfId="28443" xr:uid="{00000000-0005-0000-0000-0000346F0000}"/>
    <cellStyle name="Note 12 2 5 10 3" xfId="28444" xr:uid="{00000000-0005-0000-0000-0000356F0000}"/>
    <cellStyle name="Note 12 2 5 10 4" xfId="28445" xr:uid="{00000000-0005-0000-0000-0000366F0000}"/>
    <cellStyle name="Note 12 2 5 11" xfId="28446" xr:uid="{00000000-0005-0000-0000-0000376F0000}"/>
    <cellStyle name="Note 12 2 5 11 2" xfId="28447" xr:uid="{00000000-0005-0000-0000-0000386F0000}"/>
    <cellStyle name="Note 12 2 5 11 3" xfId="28448" xr:uid="{00000000-0005-0000-0000-0000396F0000}"/>
    <cellStyle name="Note 12 2 5 11 4" xfId="28449" xr:uid="{00000000-0005-0000-0000-00003A6F0000}"/>
    <cellStyle name="Note 12 2 5 12" xfId="28450" xr:uid="{00000000-0005-0000-0000-00003B6F0000}"/>
    <cellStyle name="Note 12 2 5 12 2" xfId="28451" xr:uid="{00000000-0005-0000-0000-00003C6F0000}"/>
    <cellStyle name="Note 12 2 5 12 3" xfId="28452" xr:uid="{00000000-0005-0000-0000-00003D6F0000}"/>
    <cellStyle name="Note 12 2 5 12 4" xfId="28453" xr:uid="{00000000-0005-0000-0000-00003E6F0000}"/>
    <cellStyle name="Note 12 2 5 13" xfId="28454" xr:uid="{00000000-0005-0000-0000-00003F6F0000}"/>
    <cellStyle name="Note 12 2 5 13 2" xfId="28455" xr:uid="{00000000-0005-0000-0000-0000406F0000}"/>
    <cellStyle name="Note 12 2 5 13 3" xfId="28456" xr:uid="{00000000-0005-0000-0000-0000416F0000}"/>
    <cellStyle name="Note 12 2 5 13 4" xfId="28457" xr:uid="{00000000-0005-0000-0000-0000426F0000}"/>
    <cellStyle name="Note 12 2 5 14" xfId="28458" xr:uid="{00000000-0005-0000-0000-0000436F0000}"/>
    <cellStyle name="Note 12 2 5 14 2" xfId="28459" xr:uid="{00000000-0005-0000-0000-0000446F0000}"/>
    <cellStyle name="Note 12 2 5 14 3" xfId="28460" xr:uid="{00000000-0005-0000-0000-0000456F0000}"/>
    <cellStyle name="Note 12 2 5 14 4" xfId="28461" xr:uid="{00000000-0005-0000-0000-0000466F0000}"/>
    <cellStyle name="Note 12 2 5 15" xfId="28462" xr:uid="{00000000-0005-0000-0000-0000476F0000}"/>
    <cellStyle name="Note 12 2 5 15 2" xfId="28463" xr:uid="{00000000-0005-0000-0000-0000486F0000}"/>
    <cellStyle name="Note 12 2 5 15 3" xfId="28464" xr:uid="{00000000-0005-0000-0000-0000496F0000}"/>
    <cellStyle name="Note 12 2 5 15 4" xfId="28465" xr:uid="{00000000-0005-0000-0000-00004A6F0000}"/>
    <cellStyle name="Note 12 2 5 16" xfId="28466" xr:uid="{00000000-0005-0000-0000-00004B6F0000}"/>
    <cellStyle name="Note 12 2 5 16 2" xfId="28467" xr:uid="{00000000-0005-0000-0000-00004C6F0000}"/>
    <cellStyle name="Note 12 2 5 16 3" xfId="28468" xr:uid="{00000000-0005-0000-0000-00004D6F0000}"/>
    <cellStyle name="Note 12 2 5 16 4" xfId="28469" xr:uid="{00000000-0005-0000-0000-00004E6F0000}"/>
    <cellStyle name="Note 12 2 5 17" xfId="28470" xr:uid="{00000000-0005-0000-0000-00004F6F0000}"/>
    <cellStyle name="Note 12 2 5 17 2" xfId="28471" xr:uid="{00000000-0005-0000-0000-0000506F0000}"/>
    <cellStyle name="Note 12 2 5 17 3" xfId="28472" xr:uid="{00000000-0005-0000-0000-0000516F0000}"/>
    <cellStyle name="Note 12 2 5 17 4" xfId="28473" xr:uid="{00000000-0005-0000-0000-0000526F0000}"/>
    <cellStyle name="Note 12 2 5 18" xfId="28474" xr:uid="{00000000-0005-0000-0000-0000536F0000}"/>
    <cellStyle name="Note 12 2 5 18 2" xfId="28475" xr:uid="{00000000-0005-0000-0000-0000546F0000}"/>
    <cellStyle name="Note 12 2 5 18 3" xfId="28476" xr:uid="{00000000-0005-0000-0000-0000556F0000}"/>
    <cellStyle name="Note 12 2 5 18 4" xfId="28477" xr:uid="{00000000-0005-0000-0000-0000566F0000}"/>
    <cellStyle name="Note 12 2 5 19" xfId="28478" xr:uid="{00000000-0005-0000-0000-0000576F0000}"/>
    <cellStyle name="Note 12 2 5 19 2" xfId="28479" xr:uid="{00000000-0005-0000-0000-0000586F0000}"/>
    <cellStyle name="Note 12 2 5 19 3" xfId="28480" xr:uid="{00000000-0005-0000-0000-0000596F0000}"/>
    <cellStyle name="Note 12 2 5 19 4" xfId="28481" xr:uid="{00000000-0005-0000-0000-00005A6F0000}"/>
    <cellStyle name="Note 12 2 5 2" xfId="28482" xr:uid="{00000000-0005-0000-0000-00005B6F0000}"/>
    <cellStyle name="Note 12 2 5 2 2" xfId="28483" xr:uid="{00000000-0005-0000-0000-00005C6F0000}"/>
    <cellStyle name="Note 12 2 5 2 3" xfId="28484" xr:uid="{00000000-0005-0000-0000-00005D6F0000}"/>
    <cellStyle name="Note 12 2 5 2 4" xfId="28485" xr:uid="{00000000-0005-0000-0000-00005E6F0000}"/>
    <cellStyle name="Note 12 2 5 20" xfId="28486" xr:uid="{00000000-0005-0000-0000-00005F6F0000}"/>
    <cellStyle name="Note 12 2 5 20 2" xfId="28487" xr:uid="{00000000-0005-0000-0000-0000606F0000}"/>
    <cellStyle name="Note 12 2 5 20 3" xfId="28488" xr:uid="{00000000-0005-0000-0000-0000616F0000}"/>
    <cellStyle name="Note 12 2 5 20 4" xfId="28489" xr:uid="{00000000-0005-0000-0000-0000626F0000}"/>
    <cellStyle name="Note 12 2 5 21" xfId="28490" xr:uid="{00000000-0005-0000-0000-0000636F0000}"/>
    <cellStyle name="Note 12 2 5 22" xfId="28491" xr:uid="{00000000-0005-0000-0000-0000646F0000}"/>
    <cellStyle name="Note 12 2 5 3" xfId="28492" xr:uid="{00000000-0005-0000-0000-0000656F0000}"/>
    <cellStyle name="Note 12 2 5 3 2" xfId="28493" xr:uid="{00000000-0005-0000-0000-0000666F0000}"/>
    <cellStyle name="Note 12 2 5 3 3" xfId="28494" xr:uid="{00000000-0005-0000-0000-0000676F0000}"/>
    <cellStyle name="Note 12 2 5 3 4" xfId="28495" xr:uid="{00000000-0005-0000-0000-0000686F0000}"/>
    <cellStyle name="Note 12 2 5 4" xfId="28496" xr:uid="{00000000-0005-0000-0000-0000696F0000}"/>
    <cellStyle name="Note 12 2 5 4 2" xfId="28497" xr:uid="{00000000-0005-0000-0000-00006A6F0000}"/>
    <cellStyle name="Note 12 2 5 4 3" xfId="28498" xr:uid="{00000000-0005-0000-0000-00006B6F0000}"/>
    <cellStyle name="Note 12 2 5 4 4" xfId="28499" xr:uid="{00000000-0005-0000-0000-00006C6F0000}"/>
    <cellStyle name="Note 12 2 5 5" xfId="28500" xr:uid="{00000000-0005-0000-0000-00006D6F0000}"/>
    <cellStyle name="Note 12 2 5 5 2" xfId="28501" xr:uid="{00000000-0005-0000-0000-00006E6F0000}"/>
    <cellStyle name="Note 12 2 5 5 3" xfId="28502" xr:uid="{00000000-0005-0000-0000-00006F6F0000}"/>
    <cellStyle name="Note 12 2 5 5 4" xfId="28503" xr:uid="{00000000-0005-0000-0000-0000706F0000}"/>
    <cellStyle name="Note 12 2 5 6" xfId="28504" xr:uid="{00000000-0005-0000-0000-0000716F0000}"/>
    <cellStyle name="Note 12 2 5 6 2" xfId="28505" xr:uid="{00000000-0005-0000-0000-0000726F0000}"/>
    <cellStyle name="Note 12 2 5 6 3" xfId="28506" xr:uid="{00000000-0005-0000-0000-0000736F0000}"/>
    <cellStyle name="Note 12 2 5 6 4" xfId="28507" xr:uid="{00000000-0005-0000-0000-0000746F0000}"/>
    <cellStyle name="Note 12 2 5 7" xfId="28508" xr:uid="{00000000-0005-0000-0000-0000756F0000}"/>
    <cellStyle name="Note 12 2 5 7 2" xfId="28509" xr:uid="{00000000-0005-0000-0000-0000766F0000}"/>
    <cellStyle name="Note 12 2 5 7 3" xfId="28510" xr:uid="{00000000-0005-0000-0000-0000776F0000}"/>
    <cellStyle name="Note 12 2 5 7 4" xfId="28511" xr:uid="{00000000-0005-0000-0000-0000786F0000}"/>
    <cellStyle name="Note 12 2 5 8" xfId="28512" xr:uid="{00000000-0005-0000-0000-0000796F0000}"/>
    <cellStyle name="Note 12 2 5 8 2" xfId="28513" xr:uid="{00000000-0005-0000-0000-00007A6F0000}"/>
    <cellStyle name="Note 12 2 5 8 3" xfId="28514" xr:uid="{00000000-0005-0000-0000-00007B6F0000}"/>
    <cellStyle name="Note 12 2 5 8 4" xfId="28515" xr:uid="{00000000-0005-0000-0000-00007C6F0000}"/>
    <cellStyle name="Note 12 2 5 9" xfId="28516" xr:uid="{00000000-0005-0000-0000-00007D6F0000}"/>
    <cellStyle name="Note 12 2 5 9 2" xfId="28517" xr:uid="{00000000-0005-0000-0000-00007E6F0000}"/>
    <cellStyle name="Note 12 2 5 9 3" xfId="28518" xr:uid="{00000000-0005-0000-0000-00007F6F0000}"/>
    <cellStyle name="Note 12 2 5 9 4" xfId="28519" xr:uid="{00000000-0005-0000-0000-0000806F0000}"/>
    <cellStyle name="Note 12 2 6" xfId="28520" xr:uid="{00000000-0005-0000-0000-0000816F0000}"/>
    <cellStyle name="Note 12 2 6 10" xfId="28521" xr:uid="{00000000-0005-0000-0000-0000826F0000}"/>
    <cellStyle name="Note 12 2 6 10 2" xfId="28522" xr:uid="{00000000-0005-0000-0000-0000836F0000}"/>
    <cellStyle name="Note 12 2 6 10 3" xfId="28523" xr:uid="{00000000-0005-0000-0000-0000846F0000}"/>
    <cellStyle name="Note 12 2 6 10 4" xfId="28524" xr:uid="{00000000-0005-0000-0000-0000856F0000}"/>
    <cellStyle name="Note 12 2 6 11" xfId="28525" xr:uid="{00000000-0005-0000-0000-0000866F0000}"/>
    <cellStyle name="Note 12 2 6 11 2" xfId="28526" xr:uid="{00000000-0005-0000-0000-0000876F0000}"/>
    <cellStyle name="Note 12 2 6 11 3" xfId="28527" xr:uid="{00000000-0005-0000-0000-0000886F0000}"/>
    <cellStyle name="Note 12 2 6 11 4" xfId="28528" xr:uid="{00000000-0005-0000-0000-0000896F0000}"/>
    <cellStyle name="Note 12 2 6 12" xfId="28529" xr:uid="{00000000-0005-0000-0000-00008A6F0000}"/>
    <cellStyle name="Note 12 2 6 12 2" xfId="28530" xr:uid="{00000000-0005-0000-0000-00008B6F0000}"/>
    <cellStyle name="Note 12 2 6 12 3" xfId="28531" xr:uid="{00000000-0005-0000-0000-00008C6F0000}"/>
    <cellStyle name="Note 12 2 6 12 4" xfId="28532" xr:uid="{00000000-0005-0000-0000-00008D6F0000}"/>
    <cellStyle name="Note 12 2 6 13" xfId="28533" xr:uid="{00000000-0005-0000-0000-00008E6F0000}"/>
    <cellStyle name="Note 12 2 6 13 2" xfId="28534" xr:uid="{00000000-0005-0000-0000-00008F6F0000}"/>
    <cellStyle name="Note 12 2 6 13 3" xfId="28535" xr:uid="{00000000-0005-0000-0000-0000906F0000}"/>
    <cellStyle name="Note 12 2 6 13 4" xfId="28536" xr:uid="{00000000-0005-0000-0000-0000916F0000}"/>
    <cellStyle name="Note 12 2 6 14" xfId="28537" xr:uid="{00000000-0005-0000-0000-0000926F0000}"/>
    <cellStyle name="Note 12 2 6 14 2" xfId="28538" xr:uid="{00000000-0005-0000-0000-0000936F0000}"/>
    <cellStyle name="Note 12 2 6 14 3" xfId="28539" xr:uid="{00000000-0005-0000-0000-0000946F0000}"/>
    <cellStyle name="Note 12 2 6 14 4" xfId="28540" xr:uid="{00000000-0005-0000-0000-0000956F0000}"/>
    <cellStyle name="Note 12 2 6 15" xfId="28541" xr:uid="{00000000-0005-0000-0000-0000966F0000}"/>
    <cellStyle name="Note 12 2 6 15 2" xfId="28542" xr:uid="{00000000-0005-0000-0000-0000976F0000}"/>
    <cellStyle name="Note 12 2 6 15 3" xfId="28543" xr:uid="{00000000-0005-0000-0000-0000986F0000}"/>
    <cellStyle name="Note 12 2 6 15 4" xfId="28544" xr:uid="{00000000-0005-0000-0000-0000996F0000}"/>
    <cellStyle name="Note 12 2 6 16" xfId="28545" xr:uid="{00000000-0005-0000-0000-00009A6F0000}"/>
    <cellStyle name="Note 12 2 6 16 2" xfId="28546" xr:uid="{00000000-0005-0000-0000-00009B6F0000}"/>
    <cellStyle name="Note 12 2 6 16 3" xfId="28547" xr:uid="{00000000-0005-0000-0000-00009C6F0000}"/>
    <cellStyle name="Note 12 2 6 16 4" xfId="28548" xr:uid="{00000000-0005-0000-0000-00009D6F0000}"/>
    <cellStyle name="Note 12 2 6 17" xfId="28549" xr:uid="{00000000-0005-0000-0000-00009E6F0000}"/>
    <cellStyle name="Note 12 2 6 17 2" xfId="28550" xr:uid="{00000000-0005-0000-0000-00009F6F0000}"/>
    <cellStyle name="Note 12 2 6 17 3" xfId="28551" xr:uid="{00000000-0005-0000-0000-0000A06F0000}"/>
    <cellStyle name="Note 12 2 6 17 4" xfId="28552" xr:uid="{00000000-0005-0000-0000-0000A16F0000}"/>
    <cellStyle name="Note 12 2 6 18" xfId="28553" xr:uid="{00000000-0005-0000-0000-0000A26F0000}"/>
    <cellStyle name="Note 12 2 6 18 2" xfId="28554" xr:uid="{00000000-0005-0000-0000-0000A36F0000}"/>
    <cellStyle name="Note 12 2 6 18 3" xfId="28555" xr:uid="{00000000-0005-0000-0000-0000A46F0000}"/>
    <cellStyle name="Note 12 2 6 18 4" xfId="28556" xr:uid="{00000000-0005-0000-0000-0000A56F0000}"/>
    <cellStyle name="Note 12 2 6 19" xfId="28557" xr:uid="{00000000-0005-0000-0000-0000A66F0000}"/>
    <cellStyle name="Note 12 2 6 19 2" xfId="28558" xr:uid="{00000000-0005-0000-0000-0000A76F0000}"/>
    <cellStyle name="Note 12 2 6 19 3" xfId="28559" xr:uid="{00000000-0005-0000-0000-0000A86F0000}"/>
    <cellStyle name="Note 12 2 6 19 4" xfId="28560" xr:uid="{00000000-0005-0000-0000-0000A96F0000}"/>
    <cellStyle name="Note 12 2 6 2" xfId="28561" xr:uid="{00000000-0005-0000-0000-0000AA6F0000}"/>
    <cellStyle name="Note 12 2 6 2 2" xfId="28562" xr:uid="{00000000-0005-0000-0000-0000AB6F0000}"/>
    <cellStyle name="Note 12 2 6 2 3" xfId="28563" xr:uid="{00000000-0005-0000-0000-0000AC6F0000}"/>
    <cellStyle name="Note 12 2 6 2 4" xfId="28564" xr:uid="{00000000-0005-0000-0000-0000AD6F0000}"/>
    <cellStyle name="Note 12 2 6 20" xfId="28565" xr:uid="{00000000-0005-0000-0000-0000AE6F0000}"/>
    <cellStyle name="Note 12 2 6 20 2" xfId="28566" xr:uid="{00000000-0005-0000-0000-0000AF6F0000}"/>
    <cellStyle name="Note 12 2 6 20 3" xfId="28567" xr:uid="{00000000-0005-0000-0000-0000B06F0000}"/>
    <cellStyle name="Note 12 2 6 20 4" xfId="28568" xr:uid="{00000000-0005-0000-0000-0000B16F0000}"/>
    <cellStyle name="Note 12 2 6 21" xfId="28569" xr:uid="{00000000-0005-0000-0000-0000B26F0000}"/>
    <cellStyle name="Note 12 2 6 22" xfId="28570" xr:uid="{00000000-0005-0000-0000-0000B36F0000}"/>
    <cellStyle name="Note 12 2 6 3" xfId="28571" xr:uid="{00000000-0005-0000-0000-0000B46F0000}"/>
    <cellStyle name="Note 12 2 6 3 2" xfId="28572" xr:uid="{00000000-0005-0000-0000-0000B56F0000}"/>
    <cellStyle name="Note 12 2 6 3 3" xfId="28573" xr:uid="{00000000-0005-0000-0000-0000B66F0000}"/>
    <cellStyle name="Note 12 2 6 3 4" xfId="28574" xr:uid="{00000000-0005-0000-0000-0000B76F0000}"/>
    <cellStyle name="Note 12 2 6 4" xfId="28575" xr:uid="{00000000-0005-0000-0000-0000B86F0000}"/>
    <cellStyle name="Note 12 2 6 4 2" xfId="28576" xr:uid="{00000000-0005-0000-0000-0000B96F0000}"/>
    <cellStyle name="Note 12 2 6 4 3" xfId="28577" xr:uid="{00000000-0005-0000-0000-0000BA6F0000}"/>
    <cellStyle name="Note 12 2 6 4 4" xfId="28578" xr:uid="{00000000-0005-0000-0000-0000BB6F0000}"/>
    <cellStyle name="Note 12 2 6 5" xfId="28579" xr:uid="{00000000-0005-0000-0000-0000BC6F0000}"/>
    <cellStyle name="Note 12 2 6 5 2" xfId="28580" xr:uid="{00000000-0005-0000-0000-0000BD6F0000}"/>
    <cellStyle name="Note 12 2 6 5 3" xfId="28581" xr:uid="{00000000-0005-0000-0000-0000BE6F0000}"/>
    <cellStyle name="Note 12 2 6 5 4" xfId="28582" xr:uid="{00000000-0005-0000-0000-0000BF6F0000}"/>
    <cellStyle name="Note 12 2 6 6" xfId="28583" xr:uid="{00000000-0005-0000-0000-0000C06F0000}"/>
    <cellStyle name="Note 12 2 6 6 2" xfId="28584" xr:uid="{00000000-0005-0000-0000-0000C16F0000}"/>
    <cellStyle name="Note 12 2 6 6 3" xfId="28585" xr:uid="{00000000-0005-0000-0000-0000C26F0000}"/>
    <cellStyle name="Note 12 2 6 6 4" xfId="28586" xr:uid="{00000000-0005-0000-0000-0000C36F0000}"/>
    <cellStyle name="Note 12 2 6 7" xfId="28587" xr:uid="{00000000-0005-0000-0000-0000C46F0000}"/>
    <cellStyle name="Note 12 2 6 7 2" xfId="28588" xr:uid="{00000000-0005-0000-0000-0000C56F0000}"/>
    <cellStyle name="Note 12 2 6 7 3" xfId="28589" xr:uid="{00000000-0005-0000-0000-0000C66F0000}"/>
    <cellStyle name="Note 12 2 6 7 4" xfId="28590" xr:uid="{00000000-0005-0000-0000-0000C76F0000}"/>
    <cellStyle name="Note 12 2 6 8" xfId="28591" xr:uid="{00000000-0005-0000-0000-0000C86F0000}"/>
    <cellStyle name="Note 12 2 6 8 2" xfId="28592" xr:uid="{00000000-0005-0000-0000-0000C96F0000}"/>
    <cellStyle name="Note 12 2 6 8 3" xfId="28593" xr:uid="{00000000-0005-0000-0000-0000CA6F0000}"/>
    <cellStyle name="Note 12 2 6 8 4" xfId="28594" xr:uid="{00000000-0005-0000-0000-0000CB6F0000}"/>
    <cellStyle name="Note 12 2 6 9" xfId="28595" xr:uid="{00000000-0005-0000-0000-0000CC6F0000}"/>
    <cellStyle name="Note 12 2 6 9 2" xfId="28596" xr:uid="{00000000-0005-0000-0000-0000CD6F0000}"/>
    <cellStyle name="Note 12 2 6 9 3" xfId="28597" xr:uid="{00000000-0005-0000-0000-0000CE6F0000}"/>
    <cellStyle name="Note 12 2 6 9 4" xfId="28598" xr:uid="{00000000-0005-0000-0000-0000CF6F0000}"/>
    <cellStyle name="Note 12 2 7" xfId="28599" xr:uid="{00000000-0005-0000-0000-0000D06F0000}"/>
    <cellStyle name="Note 12 2 7 10" xfId="28600" xr:uid="{00000000-0005-0000-0000-0000D16F0000}"/>
    <cellStyle name="Note 12 2 7 10 2" xfId="28601" xr:uid="{00000000-0005-0000-0000-0000D26F0000}"/>
    <cellStyle name="Note 12 2 7 10 3" xfId="28602" xr:uid="{00000000-0005-0000-0000-0000D36F0000}"/>
    <cellStyle name="Note 12 2 7 10 4" xfId="28603" xr:uid="{00000000-0005-0000-0000-0000D46F0000}"/>
    <cellStyle name="Note 12 2 7 11" xfId="28604" xr:uid="{00000000-0005-0000-0000-0000D56F0000}"/>
    <cellStyle name="Note 12 2 7 11 2" xfId="28605" xr:uid="{00000000-0005-0000-0000-0000D66F0000}"/>
    <cellStyle name="Note 12 2 7 11 3" xfId="28606" xr:uid="{00000000-0005-0000-0000-0000D76F0000}"/>
    <cellStyle name="Note 12 2 7 11 4" xfId="28607" xr:uid="{00000000-0005-0000-0000-0000D86F0000}"/>
    <cellStyle name="Note 12 2 7 12" xfId="28608" xr:uid="{00000000-0005-0000-0000-0000D96F0000}"/>
    <cellStyle name="Note 12 2 7 12 2" xfId="28609" xr:uid="{00000000-0005-0000-0000-0000DA6F0000}"/>
    <cellStyle name="Note 12 2 7 12 3" xfId="28610" xr:uid="{00000000-0005-0000-0000-0000DB6F0000}"/>
    <cellStyle name="Note 12 2 7 12 4" xfId="28611" xr:uid="{00000000-0005-0000-0000-0000DC6F0000}"/>
    <cellStyle name="Note 12 2 7 13" xfId="28612" xr:uid="{00000000-0005-0000-0000-0000DD6F0000}"/>
    <cellStyle name="Note 12 2 7 13 2" xfId="28613" xr:uid="{00000000-0005-0000-0000-0000DE6F0000}"/>
    <cellStyle name="Note 12 2 7 13 3" xfId="28614" xr:uid="{00000000-0005-0000-0000-0000DF6F0000}"/>
    <cellStyle name="Note 12 2 7 13 4" xfId="28615" xr:uid="{00000000-0005-0000-0000-0000E06F0000}"/>
    <cellStyle name="Note 12 2 7 14" xfId="28616" xr:uid="{00000000-0005-0000-0000-0000E16F0000}"/>
    <cellStyle name="Note 12 2 7 14 2" xfId="28617" xr:uid="{00000000-0005-0000-0000-0000E26F0000}"/>
    <cellStyle name="Note 12 2 7 14 3" xfId="28618" xr:uid="{00000000-0005-0000-0000-0000E36F0000}"/>
    <cellStyle name="Note 12 2 7 14 4" xfId="28619" xr:uid="{00000000-0005-0000-0000-0000E46F0000}"/>
    <cellStyle name="Note 12 2 7 15" xfId="28620" xr:uid="{00000000-0005-0000-0000-0000E56F0000}"/>
    <cellStyle name="Note 12 2 7 15 2" xfId="28621" xr:uid="{00000000-0005-0000-0000-0000E66F0000}"/>
    <cellStyle name="Note 12 2 7 15 3" xfId="28622" xr:uid="{00000000-0005-0000-0000-0000E76F0000}"/>
    <cellStyle name="Note 12 2 7 15 4" xfId="28623" xr:uid="{00000000-0005-0000-0000-0000E86F0000}"/>
    <cellStyle name="Note 12 2 7 16" xfId="28624" xr:uid="{00000000-0005-0000-0000-0000E96F0000}"/>
    <cellStyle name="Note 12 2 7 16 2" xfId="28625" xr:uid="{00000000-0005-0000-0000-0000EA6F0000}"/>
    <cellStyle name="Note 12 2 7 16 3" xfId="28626" xr:uid="{00000000-0005-0000-0000-0000EB6F0000}"/>
    <cellStyle name="Note 12 2 7 16 4" xfId="28627" xr:uid="{00000000-0005-0000-0000-0000EC6F0000}"/>
    <cellStyle name="Note 12 2 7 17" xfId="28628" xr:uid="{00000000-0005-0000-0000-0000ED6F0000}"/>
    <cellStyle name="Note 12 2 7 17 2" xfId="28629" xr:uid="{00000000-0005-0000-0000-0000EE6F0000}"/>
    <cellStyle name="Note 12 2 7 17 3" xfId="28630" xr:uid="{00000000-0005-0000-0000-0000EF6F0000}"/>
    <cellStyle name="Note 12 2 7 17 4" xfId="28631" xr:uid="{00000000-0005-0000-0000-0000F06F0000}"/>
    <cellStyle name="Note 12 2 7 18" xfId="28632" xr:uid="{00000000-0005-0000-0000-0000F16F0000}"/>
    <cellStyle name="Note 12 2 7 18 2" xfId="28633" xr:uid="{00000000-0005-0000-0000-0000F26F0000}"/>
    <cellStyle name="Note 12 2 7 18 3" xfId="28634" xr:uid="{00000000-0005-0000-0000-0000F36F0000}"/>
    <cellStyle name="Note 12 2 7 18 4" xfId="28635" xr:uid="{00000000-0005-0000-0000-0000F46F0000}"/>
    <cellStyle name="Note 12 2 7 19" xfId="28636" xr:uid="{00000000-0005-0000-0000-0000F56F0000}"/>
    <cellStyle name="Note 12 2 7 19 2" xfId="28637" xr:uid="{00000000-0005-0000-0000-0000F66F0000}"/>
    <cellStyle name="Note 12 2 7 19 3" xfId="28638" xr:uid="{00000000-0005-0000-0000-0000F76F0000}"/>
    <cellStyle name="Note 12 2 7 19 4" xfId="28639" xr:uid="{00000000-0005-0000-0000-0000F86F0000}"/>
    <cellStyle name="Note 12 2 7 2" xfId="28640" xr:uid="{00000000-0005-0000-0000-0000F96F0000}"/>
    <cellStyle name="Note 12 2 7 2 2" xfId="28641" xr:uid="{00000000-0005-0000-0000-0000FA6F0000}"/>
    <cellStyle name="Note 12 2 7 2 3" xfId="28642" xr:uid="{00000000-0005-0000-0000-0000FB6F0000}"/>
    <cellStyle name="Note 12 2 7 2 4" xfId="28643" xr:uid="{00000000-0005-0000-0000-0000FC6F0000}"/>
    <cellStyle name="Note 12 2 7 20" xfId="28644" xr:uid="{00000000-0005-0000-0000-0000FD6F0000}"/>
    <cellStyle name="Note 12 2 7 20 2" xfId="28645" xr:uid="{00000000-0005-0000-0000-0000FE6F0000}"/>
    <cellStyle name="Note 12 2 7 20 3" xfId="28646" xr:uid="{00000000-0005-0000-0000-0000FF6F0000}"/>
    <cellStyle name="Note 12 2 7 20 4" xfId="28647" xr:uid="{00000000-0005-0000-0000-000000700000}"/>
    <cellStyle name="Note 12 2 7 21" xfId="28648" xr:uid="{00000000-0005-0000-0000-000001700000}"/>
    <cellStyle name="Note 12 2 7 22" xfId="28649" xr:uid="{00000000-0005-0000-0000-000002700000}"/>
    <cellStyle name="Note 12 2 7 3" xfId="28650" xr:uid="{00000000-0005-0000-0000-000003700000}"/>
    <cellStyle name="Note 12 2 7 3 2" xfId="28651" xr:uid="{00000000-0005-0000-0000-000004700000}"/>
    <cellStyle name="Note 12 2 7 3 3" xfId="28652" xr:uid="{00000000-0005-0000-0000-000005700000}"/>
    <cellStyle name="Note 12 2 7 3 4" xfId="28653" xr:uid="{00000000-0005-0000-0000-000006700000}"/>
    <cellStyle name="Note 12 2 7 4" xfId="28654" xr:uid="{00000000-0005-0000-0000-000007700000}"/>
    <cellStyle name="Note 12 2 7 4 2" xfId="28655" xr:uid="{00000000-0005-0000-0000-000008700000}"/>
    <cellStyle name="Note 12 2 7 4 3" xfId="28656" xr:uid="{00000000-0005-0000-0000-000009700000}"/>
    <cellStyle name="Note 12 2 7 4 4" xfId="28657" xr:uid="{00000000-0005-0000-0000-00000A700000}"/>
    <cellStyle name="Note 12 2 7 5" xfId="28658" xr:uid="{00000000-0005-0000-0000-00000B700000}"/>
    <cellStyle name="Note 12 2 7 5 2" xfId="28659" xr:uid="{00000000-0005-0000-0000-00000C700000}"/>
    <cellStyle name="Note 12 2 7 5 3" xfId="28660" xr:uid="{00000000-0005-0000-0000-00000D700000}"/>
    <cellStyle name="Note 12 2 7 5 4" xfId="28661" xr:uid="{00000000-0005-0000-0000-00000E700000}"/>
    <cellStyle name="Note 12 2 7 6" xfId="28662" xr:uid="{00000000-0005-0000-0000-00000F700000}"/>
    <cellStyle name="Note 12 2 7 6 2" xfId="28663" xr:uid="{00000000-0005-0000-0000-000010700000}"/>
    <cellStyle name="Note 12 2 7 6 3" xfId="28664" xr:uid="{00000000-0005-0000-0000-000011700000}"/>
    <cellStyle name="Note 12 2 7 6 4" xfId="28665" xr:uid="{00000000-0005-0000-0000-000012700000}"/>
    <cellStyle name="Note 12 2 7 7" xfId="28666" xr:uid="{00000000-0005-0000-0000-000013700000}"/>
    <cellStyle name="Note 12 2 7 7 2" xfId="28667" xr:uid="{00000000-0005-0000-0000-000014700000}"/>
    <cellStyle name="Note 12 2 7 7 3" xfId="28668" xr:uid="{00000000-0005-0000-0000-000015700000}"/>
    <cellStyle name="Note 12 2 7 7 4" xfId="28669" xr:uid="{00000000-0005-0000-0000-000016700000}"/>
    <cellStyle name="Note 12 2 7 8" xfId="28670" xr:uid="{00000000-0005-0000-0000-000017700000}"/>
    <cellStyle name="Note 12 2 7 8 2" xfId="28671" xr:uid="{00000000-0005-0000-0000-000018700000}"/>
    <cellStyle name="Note 12 2 7 8 3" xfId="28672" xr:uid="{00000000-0005-0000-0000-000019700000}"/>
    <cellStyle name="Note 12 2 7 8 4" xfId="28673" xr:uid="{00000000-0005-0000-0000-00001A700000}"/>
    <cellStyle name="Note 12 2 7 9" xfId="28674" xr:uid="{00000000-0005-0000-0000-00001B700000}"/>
    <cellStyle name="Note 12 2 7 9 2" xfId="28675" xr:uid="{00000000-0005-0000-0000-00001C700000}"/>
    <cellStyle name="Note 12 2 7 9 3" xfId="28676" xr:uid="{00000000-0005-0000-0000-00001D700000}"/>
    <cellStyle name="Note 12 2 7 9 4" xfId="28677" xr:uid="{00000000-0005-0000-0000-00001E700000}"/>
    <cellStyle name="Note 12 2 8" xfId="28678" xr:uid="{00000000-0005-0000-0000-00001F700000}"/>
    <cellStyle name="Note 12 2 8 10" xfId="28679" xr:uid="{00000000-0005-0000-0000-000020700000}"/>
    <cellStyle name="Note 12 2 8 10 2" xfId="28680" xr:uid="{00000000-0005-0000-0000-000021700000}"/>
    <cellStyle name="Note 12 2 8 10 3" xfId="28681" xr:uid="{00000000-0005-0000-0000-000022700000}"/>
    <cellStyle name="Note 12 2 8 10 4" xfId="28682" xr:uid="{00000000-0005-0000-0000-000023700000}"/>
    <cellStyle name="Note 12 2 8 11" xfId="28683" xr:uid="{00000000-0005-0000-0000-000024700000}"/>
    <cellStyle name="Note 12 2 8 11 2" xfId="28684" xr:uid="{00000000-0005-0000-0000-000025700000}"/>
    <cellStyle name="Note 12 2 8 11 3" xfId="28685" xr:uid="{00000000-0005-0000-0000-000026700000}"/>
    <cellStyle name="Note 12 2 8 11 4" xfId="28686" xr:uid="{00000000-0005-0000-0000-000027700000}"/>
    <cellStyle name="Note 12 2 8 12" xfId="28687" xr:uid="{00000000-0005-0000-0000-000028700000}"/>
    <cellStyle name="Note 12 2 8 12 2" xfId="28688" xr:uid="{00000000-0005-0000-0000-000029700000}"/>
    <cellStyle name="Note 12 2 8 12 3" xfId="28689" xr:uid="{00000000-0005-0000-0000-00002A700000}"/>
    <cellStyle name="Note 12 2 8 12 4" xfId="28690" xr:uid="{00000000-0005-0000-0000-00002B700000}"/>
    <cellStyle name="Note 12 2 8 13" xfId="28691" xr:uid="{00000000-0005-0000-0000-00002C700000}"/>
    <cellStyle name="Note 12 2 8 13 2" xfId="28692" xr:uid="{00000000-0005-0000-0000-00002D700000}"/>
    <cellStyle name="Note 12 2 8 13 3" xfId="28693" xr:uid="{00000000-0005-0000-0000-00002E700000}"/>
    <cellStyle name="Note 12 2 8 13 4" xfId="28694" xr:uid="{00000000-0005-0000-0000-00002F700000}"/>
    <cellStyle name="Note 12 2 8 14" xfId="28695" xr:uid="{00000000-0005-0000-0000-000030700000}"/>
    <cellStyle name="Note 12 2 8 14 2" xfId="28696" xr:uid="{00000000-0005-0000-0000-000031700000}"/>
    <cellStyle name="Note 12 2 8 14 3" xfId="28697" xr:uid="{00000000-0005-0000-0000-000032700000}"/>
    <cellStyle name="Note 12 2 8 14 4" xfId="28698" xr:uid="{00000000-0005-0000-0000-000033700000}"/>
    <cellStyle name="Note 12 2 8 15" xfId="28699" xr:uid="{00000000-0005-0000-0000-000034700000}"/>
    <cellStyle name="Note 12 2 8 15 2" xfId="28700" xr:uid="{00000000-0005-0000-0000-000035700000}"/>
    <cellStyle name="Note 12 2 8 15 3" xfId="28701" xr:uid="{00000000-0005-0000-0000-000036700000}"/>
    <cellStyle name="Note 12 2 8 15 4" xfId="28702" xr:uid="{00000000-0005-0000-0000-000037700000}"/>
    <cellStyle name="Note 12 2 8 16" xfId="28703" xr:uid="{00000000-0005-0000-0000-000038700000}"/>
    <cellStyle name="Note 12 2 8 16 2" xfId="28704" xr:uid="{00000000-0005-0000-0000-000039700000}"/>
    <cellStyle name="Note 12 2 8 16 3" xfId="28705" xr:uid="{00000000-0005-0000-0000-00003A700000}"/>
    <cellStyle name="Note 12 2 8 16 4" xfId="28706" xr:uid="{00000000-0005-0000-0000-00003B700000}"/>
    <cellStyle name="Note 12 2 8 17" xfId="28707" xr:uid="{00000000-0005-0000-0000-00003C700000}"/>
    <cellStyle name="Note 12 2 8 17 2" xfId="28708" xr:uid="{00000000-0005-0000-0000-00003D700000}"/>
    <cellStyle name="Note 12 2 8 17 3" xfId="28709" xr:uid="{00000000-0005-0000-0000-00003E700000}"/>
    <cellStyle name="Note 12 2 8 17 4" xfId="28710" xr:uid="{00000000-0005-0000-0000-00003F700000}"/>
    <cellStyle name="Note 12 2 8 18" xfId="28711" xr:uid="{00000000-0005-0000-0000-000040700000}"/>
    <cellStyle name="Note 12 2 8 18 2" xfId="28712" xr:uid="{00000000-0005-0000-0000-000041700000}"/>
    <cellStyle name="Note 12 2 8 18 3" xfId="28713" xr:uid="{00000000-0005-0000-0000-000042700000}"/>
    <cellStyle name="Note 12 2 8 18 4" xfId="28714" xr:uid="{00000000-0005-0000-0000-000043700000}"/>
    <cellStyle name="Note 12 2 8 19" xfId="28715" xr:uid="{00000000-0005-0000-0000-000044700000}"/>
    <cellStyle name="Note 12 2 8 19 2" xfId="28716" xr:uid="{00000000-0005-0000-0000-000045700000}"/>
    <cellStyle name="Note 12 2 8 19 3" xfId="28717" xr:uid="{00000000-0005-0000-0000-000046700000}"/>
    <cellStyle name="Note 12 2 8 19 4" xfId="28718" xr:uid="{00000000-0005-0000-0000-000047700000}"/>
    <cellStyle name="Note 12 2 8 2" xfId="28719" xr:uid="{00000000-0005-0000-0000-000048700000}"/>
    <cellStyle name="Note 12 2 8 2 2" xfId="28720" xr:uid="{00000000-0005-0000-0000-000049700000}"/>
    <cellStyle name="Note 12 2 8 2 3" xfId="28721" xr:uid="{00000000-0005-0000-0000-00004A700000}"/>
    <cellStyle name="Note 12 2 8 2 4" xfId="28722" xr:uid="{00000000-0005-0000-0000-00004B700000}"/>
    <cellStyle name="Note 12 2 8 20" xfId="28723" xr:uid="{00000000-0005-0000-0000-00004C700000}"/>
    <cellStyle name="Note 12 2 8 20 2" xfId="28724" xr:uid="{00000000-0005-0000-0000-00004D700000}"/>
    <cellStyle name="Note 12 2 8 20 3" xfId="28725" xr:uid="{00000000-0005-0000-0000-00004E700000}"/>
    <cellStyle name="Note 12 2 8 20 4" xfId="28726" xr:uid="{00000000-0005-0000-0000-00004F700000}"/>
    <cellStyle name="Note 12 2 8 21" xfId="28727" xr:uid="{00000000-0005-0000-0000-000050700000}"/>
    <cellStyle name="Note 12 2 8 22" xfId="28728" xr:uid="{00000000-0005-0000-0000-000051700000}"/>
    <cellStyle name="Note 12 2 8 3" xfId="28729" xr:uid="{00000000-0005-0000-0000-000052700000}"/>
    <cellStyle name="Note 12 2 8 3 2" xfId="28730" xr:uid="{00000000-0005-0000-0000-000053700000}"/>
    <cellStyle name="Note 12 2 8 3 3" xfId="28731" xr:uid="{00000000-0005-0000-0000-000054700000}"/>
    <cellStyle name="Note 12 2 8 3 4" xfId="28732" xr:uid="{00000000-0005-0000-0000-000055700000}"/>
    <cellStyle name="Note 12 2 8 4" xfId="28733" xr:uid="{00000000-0005-0000-0000-000056700000}"/>
    <cellStyle name="Note 12 2 8 4 2" xfId="28734" xr:uid="{00000000-0005-0000-0000-000057700000}"/>
    <cellStyle name="Note 12 2 8 4 3" xfId="28735" xr:uid="{00000000-0005-0000-0000-000058700000}"/>
    <cellStyle name="Note 12 2 8 4 4" xfId="28736" xr:uid="{00000000-0005-0000-0000-000059700000}"/>
    <cellStyle name="Note 12 2 8 5" xfId="28737" xr:uid="{00000000-0005-0000-0000-00005A700000}"/>
    <cellStyle name="Note 12 2 8 5 2" xfId="28738" xr:uid="{00000000-0005-0000-0000-00005B700000}"/>
    <cellStyle name="Note 12 2 8 5 3" xfId="28739" xr:uid="{00000000-0005-0000-0000-00005C700000}"/>
    <cellStyle name="Note 12 2 8 5 4" xfId="28740" xr:uid="{00000000-0005-0000-0000-00005D700000}"/>
    <cellStyle name="Note 12 2 8 6" xfId="28741" xr:uid="{00000000-0005-0000-0000-00005E700000}"/>
    <cellStyle name="Note 12 2 8 6 2" xfId="28742" xr:uid="{00000000-0005-0000-0000-00005F700000}"/>
    <cellStyle name="Note 12 2 8 6 3" xfId="28743" xr:uid="{00000000-0005-0000-0000-000060700000}"/>
    <cellStyle name="Note 12 2 8 6 4" xfId="28744" xr:uid="{00000000-0005-0000-0000-000061700000}"/>
    <cellStyle name="Note 12 2 8 7" xfId="28745" xr:uid="{00000000-0005-0000-0000-000062700000}"/>
    <cellStyle name="Note 12 2 8 7 2" xfId="28746" xr:uid="{00000000-0005-0000-0000-000063700000}"/>
    <cellStyle name="Note 12 2 8 7 3" xfId="28747" xr:uid="{00000000-0005-0000-0000-000064700000}"/>
    <cellStyle name="Note 12 2 8 7 4" xfId="28748" xr:uid="{00000000-0005-0000-0000-000065700000}"/>
    <cellStyle name="Note 12 2 8 8" xfId="28749" xr:uid="{00000000-0005-0000-0000-000066700000}"/>
    <cellStyle name="Note 12 2 8 8 2" xfId="28750" xr:uid="{00000000-0005-0000-0000-000067700000}"/>
    <cellStyle name="Note 12 2 8 8 3" xfId="28751" xr:uid="{00000000-0005-0000-0000-000068700000}"/>
    <cellStyle name="Note 12 2 8 8 4" xfId="28752" xr:uid="{00000000-0005-0000-0000-000069700000}"/>
    <cellStyle name="Note 12 2 8 9" xfId="28753" xr:uid="{00000000-0005-0000-0000-00006A700000}"/>
    <cellStyle name="Note 12 2 8 9 2" xfId="28754" xr:uid="{00000000-0005-0000-0000-00006B700000}"/>
    <cellStyle name="Note 12 2 8 9 3" xfId="28755" xr:uid="{00000000-0005-0000-0000-00006C700000}"/>
    <cellStyle name="Note 12 2 8 9 4" xfId="28756" xr:uid="{00000000-0005-0000-0000-00006D700000}"/>
    <cellStyle name="Note 12 2 9" xfId="28757" xr:uid="{00000000-0005-0000-0000-00006E700000}"/>
    <cellStyle name="Note 12 2 9 10" xfId="28758" xr:uid="{00000000-0005-0000-0000-00006F700000}"/>
    <cellStyle name="Note 12 2 9 10 2" xfId="28759" xr:uid="{00000000-0005-0000-0000-000070700000}"/>
    <cellStyle name="Note 12 2 9 10 3" xfId="28760" xr:uid="{00000000-0005-0000-0000-000071700000}"/>
    <cellStyle name="Note 12 2 9 10 4" xfId="28761" xr:uid="{00000000-0005-0000-0000-000072700000}"/>
    <cellStyle name="Note 12 2 9 11" xfId="28762" xr:uid="{00000000-0005-0000-0000-000073700000}"/>
    <cellStyle name="Note 12 2 9 11 2" xfId="28763" xr:uid="{00000000-0005-0000-0000-000074700000}"/>
    <cellStyle name="Note 12 2 9 11 3" xfId="28764" xr:uid="{00000000-0005-0000-0000-000075700000}"/>
    <cellStyle name="Note 12 2 9 11 4" xfId="28765" xr:uid="{00000000-0005-0000-0000-000076700000}"/>
    <cellStyle name="Note 12 2 9 12" xfId="28766" xr:uid="{00000000-0005-0000-0000-000077700000}"/>
    <cellStyle name="Note 12 2 9 12 2" xfId="28767" xr:uid="{00000000-0005-0000-0000-000078700000}"/>
    <cellStyle name="Note 12 2 9 12 3" xfId="28768" xr:uid="{00000000-0005-0000-0000-000079700000}"/>
    <cellStyle name="Note 12 2 9 12 4" xfId="28769" xr:uid="{00000000-0005-0000-0000-00007A700000}"/>
    <cellStyle name="Note 12 2 9 13" xfId="28770" xr:uid="{00000000-0005-0000-0000-00007B700000}"/>
    <cellStyle name="Note 12 2 9 13 2" xfId="28771" xr:uid="{00000000-0005-0000-0000-00007C700000}"/>
    <cellStyle name="Note 12 2 9 13 3" xfId="28772" xr:uid="{00000000-0005-0000-0000-00007D700000}"/>
    <cellStyle name="Note 12 2 9 13 4" xfId="28773" xr:uid="{00000000-0005-0000-0000-00007E700000}"/>
    <cellStyle name="Note 12 2 9 14" xfId="28774" xr:uid="{00000000-0005-0000-0000-00007F700000}"/>
    <cellStyle name="Note 12 2 9 14 2" xfId="28775" xr:uid="{00000000-0005-0000-0000-000080700000}"/>
    <cellStyle name="Note 12 2 9 14 3" xfId="28776" xr:uid="{00000000-0005-0000-0000-000081700000}"/>
    <cellStyle name="Note 12 2 9 14 4" xfId="28777" xr:uid="{00000000-0005-0000-0000-000082700000}"/>
    <cellStyle name="Note 12 2 9 15" xfId="28778" xr:uid="{00000000-0005-0000-0000-000083700000}"/>
    <cellStyle name="Note 12 2 9 15 2" xfId="28779" xr:uid="{00000000-0005-0000-0000-000084700000}"/>
    <cellStyle name="Note 12 2 9 15 3" xfId="28780" xr:uid="{00000000-0005-0000-0000-000085700000}"/>
    <cellStyle name="Note 12 2 9 15 4" xfId="28781" xr:uid="{00000000-0005-0000-0000-000086700000}"/>
    <cellStyle name="Note 12 2 9 16" xfId="28782" xr:uid="{00000000-0005-0000-0000-000087700000}"/>
    <cellStyle name="Note 12 2 9 16 2" xfId="28783" xr:uid="{00000000-0005-0000-0000-000088700000}"/>
    <cellStyle name="Note 12 2 9 16 3" xfId="28784" xr:uid="{00000000-0005-0000-0000-000089700000}"/>
    <cellStyle name="Note 12 2 9 16 4" xfId="28785" xr:uid="{00000000-0005-0000-0000-00008A700000}"/>
    <cellStyle name="Note 12 2 9 17" xfId="28786" xr:uid="{00000000-0005-0000-0000-00008B700000}"/>
    <cellStyle name="Note 12 2 9 17 2" xfId="28787" xr:uid="{00000000-0005-0000-0000-00008C700000}"/>
    <cellStyle name="Note 12 2 9 17 3" xfId="28788" xr:uid="{00000000-0005-0000-0000-00008D700000}"/>
    <cellStyle name="Note 12 2 9 17 4" xfId="28789" xr:uid="{00000000-0005-0000-0000-00008E700000}"/>
    <cellStyle name="Note 12 2 9 18" xfId="28790" xr:uid="{00000000-0005-0000-0000-00008F700000}"/>
    <cellStyle name="Note 12 2 9 18 2" xfId="28791" xr:uid="{00000000-0005-0000-0000-000090700000}"/>
    <cellStyle name="Note 12 2 9 18 3" xfId="28792" xr:uid="{00000000-0005-0000-0000-000091700000}"/>
    <cellStyle name="Note 12 2 9 18 4" xfId="28793" xr:uid="{00000000-0005-0000-0000-000092700000}"/>
    <cellStyle name="Note 12 2 9 19" xfId="28794" xr:uid="{00000000-0005-0000-0000-000093700000}"/>
    <cellStyle name="Note 12 2 9 19 2" xfId="28795" xr:uid="{00000000-0005-0000-0000-000094700000}"/>
    <cellStyle name="Note 12 2 9 19 3" xfId="28796" xr:uid="{00000000-0005-0000-0000-000095700000}"/>
    <cellStyle name="Note 12 2 9 19 4" xfId="28797" xr:uid="{00000000-0005-0000-0000-000096700000}"/>
    <cellStyle name="Note 12 2 9 2" xfId="28798" xr:uid="{00000000-0005-0000-0000-000097700000}"/>
    <cellStyle name="Note 12 2 9 2 2" xfId="28799" xr:uid="{00000000-0005-0000-0000-000098700000}"/>
    <cellStyle name="Note 12 2 9 2 3" xfId="28800" xr:uid="{00000000-0005-0000-0000-000099700000}"/>
    <cellStyle name="Note 12 2 9 2 4" xfId="28801" xr:uid="{00000000-0005-0000-0000-00009A700000}"/>
    <cellStyle name="Note 12 2 9 20" xfId="28802" xr:uid="{00000000-0005-0000-0000-00009B700000}"/>
    <cellStyle name="Note 12 2 9 20 2" xfId="28803" xr:uid="{00000000-0005-0000-0000-00009C700000}"/>
    <cellStyle name="Note 12 2 9 20 3" xfId="28804" xr:uid="{00000000-0005-0000-0000-00009D700000}"/>
    <cellStyle name="Note 12 2 9 20 4" xfId="28805" xr:uid="{00000000-0005-0000-0000-00009E700000}"/>
    <cellStyle name="Note 12 2 9 21" xfId="28806" xr:uid="{00000000-0005-0000-0000-00009F700000}"/>
    <cellStyle name="Note 12 2 9 22" xfId="28807" xr:uid="{00000000-0005-0000-0000-0000A0700000}"/>
    <cellStyle name="Note 12 2 9 3" xfId="28808" xr:uid="{00000000-0005-0000-0000-0000A1700000}"/>
    <cellStyle name="Note 12 2 9 3 2" xfId="28809" xr:uid="{00000000-0005-0000-0000-0000A2700000}"/>
    <cellStyle name="Note 12 2 9 3 3" xfId="28810" xr:uid="{00000000-0005-0000-0000-0000A3700000}"/>
    <cellStyle name="Note 12 2 9 3 4" xfId="28811" xr:uid="{00000000-0005-0000-0000-0000A4700000}"/>
    <cellStyle name="Note 12 2 9 4" xfId="28812" xr:uid="{00000000-0005-0000-0000-0000A5700000}"/>
    <cellStyle name="Note 12 2 9 4 2" xfId="28813" xr:uid="{00000000-0005-0000-0000-0000A6700000}"/>
    <cellStyle name="Note 12 2 9 4 3" xfId="28814" xr:uid="{00000000-0005-0000-0000-0000A7700000}"/>
    <cellStyle name="Note 12 2 9 4 4" xfId="28815" xr:uid="{00000000-0005-0000-0000-0000A8700000}"/>
    <cellStyle name="Note 12 2 9 5" xfId="28816" xr:uid="{00000000-0005-0000-0000-0000A9700000}"/>
    <cellStyle name="Note 12 2 9 5 2" xfId="28817" xr:uid="{00000000-0005-0000-0000-0000AA700000}"/>
    <cellStyle name="Note 12 2 9 5 3" xfId="28818" xr:uid="{00000000-0005-0000-0000-0000AB700000}"/>
    <cellStyle name="Note 12 2 9 5 4" xfId="28819" xr:uid="{00000000-0005-0000-0000-0000AC700000}"/>
    <cellStyle name="Note 12 2 9 6" xfId="28820" xr:uid="{00000000-0005-0000-0000-0000AD700000}"/>
    <cellStyle name="Note 12 2 9 6 2" xfId="28821" xr:uid="{00000000-0005-0000-0000-0000AE700000}"/>
    <cellStyle name="Note 12 2 9 6 3" xfId="28822" xr:uid="{00000000-0005-0000-0000-0000AF700000}"/>
    <cellStyle name="Note 12 2 9 6 4" xfId="28823" xr:uid="{00000000-0005-0000-0000-0000B0700000}"/>
    <cellStyle name="Note 12 2 9 7" xfId="28824" xr:uid="{00000000-0005-0000-0000-0000B1700000}"/>
    <cellStyle name="Note 12 2 9 7 2" xfId="28825" xr:uid="{00000000-0005-0000-0000-0000B2700000}"/>
    <cellStyle name="Note 12 2 9 7 3" xfId="28826" xr:uid="{00000000-0005-0000-0000-0000B3700000}"/>
    <cellStyle name="Note 12 2 9 7 4" xfId="28827" xr:uid="{00000000-0005-0000-0000-0000B4700000}"/>
    <cellStyle name="Note 12 2 9 8" xfId="28828" xr:uid="{00000000-0005-0000-0000-0000B5700000}"/>
    <cellStyle name="Note 12 2 9 8 2" xfId="28829" xr:uid="{00000000-0005-0000-0000-0000B6700000}"/>
    <cellStyle name="Note 12 2 9 8 3" xfId="28830" xr:uid="{00000000-0005-0000-0000-0000B7700000}"/>
    <cellStyle name="Note 12 2 9 8 4" xfId="28831" xr:uid="{00000000-0005-0000-0000-0000B8700000}"/>
    <cellStyle name="Note 12 2 9 9" xfId="28832" xr:uid="{00000000-0005-0000-0000-0000B9700000}"/>
    <cellStyle name="Note 12 2 9 9 2" xfId="28833" xr:uid="{00000000-0005-0000-0000-0000BA700000}"/>
    <cellStyle name="Note 12 2 9 9 3" xfId="28834" xr:uid="{00000000-0005-0000-0000-0000BB700000}"/>
    <cellStyle name="Note 12 2 9 9 4" xfId="28835" xr:uid="{00000000-0005-0000-0000-0000BC700000}"/>
    <cellStyle name="Note 12 20" xfId="28836" xr:uid="{00000000-0005-0000-0000-0000BD700000}"/>
    <cellStyle name="Note 12 20 10" xfId="28837" xr:uid="{00000000-0005-0000-0000-0000BE700000}"/>
    <cellStyle name="Note 12 20 10 2" xfId="28838" xr:uid="{00000000-0005-0000-0000-0000BF700000}"/>
    <cellStyle name="Note 12 20 10 3" xfId="28839" xr:uid="{00000000-0005-0000-0000-0000C0700000}"/>
    <cellStyle name="Note 12 20 10 4" xfId="28840" xr:uid="{00000000-0005-0000-0000-0000C1700000}"/>
    <cellStyle name="Note 12 20 11" xfId="28841" xr:uid="{00000000-0005-0000-0000-0000C2700000}"/>
    <cellStyle name="Note 12 20 11 2" xfId="28842" xr:uid="{00000000-0005-0000-0000-0000C3700000}"/>
    <cellStyle name="Note 12 20 11 3" xfId="28843" xr:uid="{00000000-0005-0000-0000-0000C4700000}"/>
    <cellStyle name="Note 12 20 11 4" xfId="28844" xr:uid="{00000000-0005-0000-0000-0000C5700000}"/>
    <cellStyle name="Note 12 20 12" xfId="28845" xr:uid="{00000000-0005-0000-0000-0000C6700000}"/>
    <cellStyle name="Note 12 20 12 2" xfId="28846" xr:uid="{00000000-0005-0000-0000-0000C7700000}"/>
    <cellStyle name="Note 12 20 12 3" xfId="28847" xr:uid="{00000000-0005-0000-0000-0000C8700000}"/>
    <cellStyle name="Note 12 20 12 4" xfId="28848" xr:uid="{00000000-0005-0000-0000-0000C9700000}"/>
    <cellStyle name="Note 12 20 13" xfId="28849" xr:uid="{00000000-0005-0000-0000-0000CA700000}"/>
    <cellStyle name="Note 12 20 13 2" xfId="28850" xr:uid="{00000000-0005-0000-0000-0000CB700000}"/>
    <cellStyle name="Note 12 20 13 3" xfId="28851" xr:uid="{00000000-0005-0000-0000-0000CC700000}"/>
    <cellStyle name="Note 12 20 13 4" xfId="28852" xr:uid="{00000000-0005-0000-0000-0000CD700000}"/>
    <cellStyle name="Note 12 20 14" xfId="28853" xr:uid="{00000000-0005-0000-0000-0000CE700000}"/>
    <cellStyle name="Note 12 20 14 2" xfId="28854" xr:uid="{00000000-0005-0000-0000-0000CF700000}"/>
    <cellStyle name="Note 12 20 14 3" xfId="28855" xr:uid="{00000000-0005-0000-0000-0000D0700000}"/>
    <cellStyle name="Note 12 20 14 4" xfId="28856" xr:uid="{00000000-0005-0000-0000-0000D1700000}"/>
    <cellStyle name="Note 12 20 15" xfId="28857" xr:uid="{00000000-0005-0000-0000-0000D2700000}"/>
    <cellStyle name="Note 12 20 15 2" xfId="28858" xr:uid="{00000000-0005-0000-0000-0000D3700000}"/>
    <cellStyle name="Note 12 20 15 3" xfId="28859" xr:uid="{00000000-0005-0000-0000-0000D4700000}"/>
    <cellStyle name="Note 12 20 15 4" xfId="28860" xr:uid="{00000000-0005-0000-0000-0000D5700000}"/>
    <cellStyle name="Note 12 20 16" xfId="28861" xr:uid="{00000000-0005-0000-0000-0000D6700000}"/>
    <cellStyle name="Note 12 20 16 2" xfId="28862" xr:uid="{00000000-0005-0000-0000-0000D7700000}"/>
    <cellStyle name="Note 12 20 16 3" xfId="28863" xr:uid="{00000000-0005-0000-0000-0000D8700000}"/>
    <cellStyle name="Note 12 20 16 4" xfId="28864" xr:uid="{00000000-0005-0000-0000-0000D9700000}"/>
    <cellStyle name="Note 12 20 17" xfId="28865" xr:uid="{00000000-0005-0000-0000-0000DA700000}"/>
    <cellStyle name="Note 12 20 17 2" xfId="28866" xr:uid="{00000000-0005-0000-0000-0000DB700000}"/>
    <cellStyle name="Note 12 20 17 3" xfId="28867" xr:uid="{00000000-0005-0000-0000-0000DC700000}"/>
    <cellStyle name="Note 12 20 17 4" xfId="28868" xr:uid="{00000000-0005-0000-0000-0000DD700000}"/>
    <cellStyle name="Note 12 20 18" xfId="28869" xr:uid="{00000000-0005-0000-0000-0000DE700000}"/>
    <cellStyle name="Note 12 20 18 2" xfId="28870" xr:uid="{00000000-0005-0000-0000-0000DF700000}"/>
    <cellStyle name="Note 12 20 18 3" xfId="28871" xr:uid="{00000000-0005-0000-0000-0000E0700000}"/>
    <cellStyle name="Note 12 20 18 4" xfId="28872" xr:uid="{00000000-0005-0000-0000-0000E1700000}"/>
    <cellStyle name="Note 12 20 19" xfId="28873" xr:uid="{00000000-0005-0000-0000-0000E2700000}"/>
    <cellStyle name="Note 12 20 19 2" xfId="28874" xr:uid="{00000000-0005-0000-0000-0000E3700000}"/>
    <cellStyle name="Note 12 20 19 3" xfId="28875" xr:uid="{00000000-0005-0000-0000-0000E4700000}"/>
    <cellStyle name="Note 12 20 19 4" xfId="28876" xr:uid="{00000000-0005-0000-0000-0000E5700000}"/>
    <cellStyle name="Note 12 20 2" xfId="28877" xr:uid="{00000000-0005-0000-0000-0000E6700000}"/>
    <cellStyle name="Note 12 20 2 2" xfId="28878" xr:uid="{00000000-0005-0000-0000-0000E7700000}"/>
    <cellStyle name="Note 12 20 2 3" xfId="28879" xr:uid="{00000000-0005-0000-0000-0000E8700000}"/>
    <cellStyle name="Note 12 20 2 4" xfId="28880" xr:uid="{00000000-0005-0000-0000-0000E9700000}"/>
    <cellStyle name="Note 12 20 20" xfId="28881" xr:uid="{00000000-0005-0000-0000-0000EA700000}"/>
    <cellStyle name="Note 12 20 20 2" xfId="28882" xr:uid="{00000000-0005-0000-0000-0000EB700000}"/>
    <cellStyle name="Note 12 20 20 3" xfId="28883" xr:uid="{00000000-0005-0000-0000-0000EC700000}"/>
    <cellStyle name="Note 12 20 20 4" xfId="28884" xr:uid="{00000000-0005-0000-0000-0000ED700000}"/>
    <cellStyle name="Note 12 20 21" xfId="28885" xr:uid="{00000000-0005-0000-0000-0000EE700000}"/>
    <cellStyle name="Note 12 20 22" xfId="28886" xr:uid="{00000000-0005-0000-0000-0000EF700000}"/>
    <cellStyle name="Note 12 20 3" xfId="28887" xr:uid="{00000000-0005-0000-0000-0000F0700000}"/>
    <cellStyle name="Note 12 20 3 2" xfId="28888" xr:uid="{00000000-0005-0000-0000-0000F1700000}"/>
    <cellStyle name="Note 12 20 3 3" xfId="28889" xr:uid="{00000000-0005-0000-0000-0000F2700000}"/>
    <cellStyle name="Note 12 20 3 4" xfId="28890" xr:uid="{00000000-0005-0000-0000-0000F3700000}"/>
    <cellStyle name="Note 12 20 4" xfId="28891" xr:uid="{00000000-0005-0000-0000-0000F4700000}"/>
    <cellStyle name="Note 12 20 4 2" xfId="28892" xr:uid="{00000000-0005-0000-0000-0000F5700000}"/>
    <cellStyle name="Note 12 20 4 3" xfId="28893" xr:uid="{00000000-0005-0000-0000-0000F6700000}"/>
    <cellStyle name="Note 12 20 4 4" xfId="28894" xr:uid="{00000000-0005-0000-0000-0000F7700000}"/>
    <cellStyle name="Note 12 20 5" xfId="28895" xr:uid="{00000000-0005-0000-0000-0000F8700000}"/>
    <cellStyle name="Note 12 20 5 2" xfId="28896" xr:uid="{00000000-0005-0000-0000-0000F9700000}"/>
    <cellStyle name="Note 12 20 5 3" xfId="28897" xr:uid="{00000000-0005-0000-0000-0000FA700000}"/>
    <cellStyle name="Note 12 20 5 4" xfId="28898" xr:uid="{00000000-0005-0000-0000-0000FB700000}"/>
    <cellStyle name="Note 12 20 6" xfId="28899" xr:uid="{00000000-0005-0000-0000-0000FC700000}"/>
    <cellStyle name="Note 12 20 6 2" xfId="28900" xr:uid="{00000000-0005-0000-0000-0000FD700000}"/>
    <cellStyle name="Note 12 20 6 3" xfId="28901" xr:uid="{00000000-0005-0000-0000-0000FE700000}"/>
    <cellStyle name="Note 12 20 6 4" xfId="28902" xr:uid="{00000000-0005-0000-0000-0000FF700000}"/>
    <cellStyle name="Note 12 20 7" xfId="28903" xr:uid="{00000000-0005-0000-0000-000000710000}"/>
    <cellStyle name="Note 12 20 7 2" xfId="28904" xr:uid="{00000000-0005-0000-0000-000001710000}"/>
    <cellStyle name="Note 12 20 7 3" xfId="28905" xr:uid="{00000000-0005-0000-0000-000002710000}"/>
    <cellStyle name="Note 12 20 7 4" xfId="28906" xr:uid="{00000000-0005-0000-0000-000003710000}"/>
    <cellStyle name="Note 12 20 8" xfId="28907" xr:uid="{00000000-0005-0000-0000-000004710000}"/>
    <cellStyle name="Note 12 20 8 2" xfId="28908" xr:uid="{00000000-0005-0000-0000-000005710000}"/>
    <cellStyle name="Note 12 20 8 3" xfId="28909" xr:uid="{00000000-0005-0000-0000-000006710000}"/>
    <cellStyle name="Note 12 20 8 4" xfId="28910" xr:uid="{00000000-0005-0000-0000-000007710000}"/>
    <cellStyle name="Note 12 20 9" xfId="28911" xr:uid="{00000000-0005-0000-0000-000008710000}"/>
    <cellStyle name="Note 12 20 9 2" xfId="28912" xr:uid="{00000000-0005-0000-0000-000009710000}"/>
    <cellStyle name="Note 12 20 9 3" xfId="28913" xr:uid="{00000000-0005-0000-0000-00000A710000}"/>
    <cellStyle name="Note 12 20 9 4" xfId="28914" xr:uid="{00000000-0005-0000-0000-00000B710000}"/>
    <cellStyle name="Note 12 21" xfId="28915" xr:uid="{00000000-0005-0000-0000-00000C710000}"/>
    <cellStyle name="Note 12 21 10" xfId="28916" xr:uid="{00000000-0005-0000-0000-00000D710000}"/>
    <cellStyle name="Note 12 21 10 2" xfId="28917" xr:uid="{00000000-0005-0000-0000-00000E710000}"/>
    <cellStyle name="Note 12 21 10 3" xfId="28918" xr:uid="{00000000-0005-0000-0000-00000F710000}"/>
    <cellStyle name="Note 12 21 10 4" xfId="28919" xr:uid="{00000000-0005-0000-0000-000010710000}"/>
    <cellStyle name="Note 12 21 11" xfId="28920" xr:uid="{00000000-0005-0000-0000-000011710000}"/>
    <cellStyle name="Note 12 21 11 2" xfId="28921" xr:uid="{00000000-0005-0000-0000-000012710000}"/>
    <cellStyle name="Note 12 21 11 3" xfId="28922" xr:uid="{00000000-0005-0000-0000-000013710000}"/>
    <cellStyle name="Note 12 21 11 4" xfId="28923" xr:uid="{00000000-0005-0000-0000-000014710000}"/>
    <cellStyle name="Note 12 21 12" xfId="28924" xr:uid="{00000000-0005-0000-0000-000015710000}"/>
    <cellStyle name="Note 12 21 12 2" xfId="28925" xr:uid="{00000000-0005-0000-0000-000016710000}"/>
    <cellStyle name="Note 12 21 12 3" xfId="28926" xr:uid="{00000000-0005-0000-0000-000017710000}"/>
    <cellStyle name="Note 12 21 12 4" xfId="28927" xr:uid="{00000000-0005-0000-0000-000018710000}"/>
    <cellStyle name="Note 12 21 13" xfId="28928" xr:uid="{00000000-0005-0000-0000-000019710000}"/>
    <cellStyle name="Note 12 21 13 2" xfId="28929" xr:uid="{00000000-0005-0000-0000-00001A710000}"/>
    <cellStyle name="Note 12 21 13 3" xfId="28930" xr:uid="{00000000-0005-0000-0000-00001B710000}"/>
    <cellStyle name="Note 12 21 13 4" xfId="28931" xr:uid="{00000000-0005-0000-0000-00001C710000}"/>
    <cellStyle name="Note 12 21 14" xfId="28932" xr:uid="{00000000-0005-0000-0000-00001D710000}"/>
    <cellStyle name="Note 12 21 14 2" xfId="28933" xr:uid="{00000000-0005-0000-0000-00001E710000}"/>
    <cellStyle name="Note 12 21 14 3" xfId="28934" xr:uid="{00000000-0005-0000-0000-00001F710000}"/>
    <cellStyle name="Note 12 21 14 4" xfId="28935" xr:uid="{00000000-0005-0000-0000-000020710000}"/>
    <cellStyle name="Note 12 21 15" xfId="28936" xr:uid="{00000000-0005-0000-0000-000021710000}"/>
    <cellStyle name="Note 12 21 15 2" xfId="28937" xr:uid="{00000000-0005-0000-0000-000022710000}"/>
    <cellStyle name="Note 12 21 15 3" xfId="28938" xr:uid="{00000000-0005-0000-0000-000023710000}"/>
    <cellStyle name="Note 12 21 15 4" xfId="28939" xr:uid="{00000000-0005-0000-0000-000024710000}"/>
    <cellStyle name="Note 12 21 16" xfId="28940" xr:uid="{00000000-0005-0000-0000-000025710000}"/>
    <cellStyle name="Note 12 21 16 2" xfId="28941" xr:uid="{00000000-0005-0000-0000-000026710000}"/>
    <cellStyle name="Note 12 21 16 3" xfId="28942" xr:uid="{00000000-0005-0000-0000-000027710000}"/>
    <cellStyle name="Note 12 21 16 4" xfId="28943" xr:uid="{00000000-0005-0000-0000-000028710000}"/>
    <cellStyle name="Note 12 21 17" xfId="28944" xr:uid="{00000000-0005-0000-0000-000029710000}"/>
    <cellStyle name="Note 12 21 17 2" xfId="28945" xr:uid="{00000000-0005-0000-0000-00002A710000}"/>
    <cellStyle name="Note 12 21 17 3" xfId="28946" xr:uid="{00000000-0005-0000-0000-00002B710000}"/>
    <cellStyle name="Note 12 21 17 4" xfId="28947" xr:uid="{00000000-0005-0000-0000-00002C710000}"/>
    <cellStyle name="Note 12 21 18" xfId="28948" xr:uid="{00000000-0005-0000-0000-00002D710000}"/>
    <cellStyle name="Note 12 21 18 2" xfId="28949" xr:uid="{00000000-0005-0000-0000-00002E710000}"/>
    <cellStyle name="Note 12 21 18 3" xfId="28950" xr:uid="{00000000-0005-0000-0000-00002F710000}"/>
    <cellStyle name="Note 12 21 18 4" xfId="28951" xr:uid="{00000000-0005-0000-0000-000030710000}"/>
    <cellStyle name="Note 12 21 19" xfId="28952" xr:uid="{00000000-0005-0000-0000-000031710000}"/>
    <cellStyle name="Note 12 21 19 2" xfId="28953" xr:uid="{00000000-0005-0000-0000-000032710000}"/>
    <cellStyle name="Note 12 21 19 3" xfId="28954" xr:uid="{00000000-0005-0000-0000-000033710000}"/>
    <cellStyle name="Note 12 21 19 4" xfId="28955" xr:uid="{00000000-0005-0000-0000-000034710000}"/>
    <cellStyle name="Note 12 21 2" xfId="28956" xr:uid="{00000000-0005-0000-0000-000035710000}"/>
    <cellStyle name="Note 12 21 2 2" xfId="28957" xr:uid="{00000000-0005-0000-0000-000036710000}"/>
    <cellStyle name="Note 12 21 2 3" xfId="28958" xr:uid="{00000000-0005-0000-0000-000037710000}"/>
    <cellStyle name="Note 12 21 2 4" xfId="28959" xr:uid="{00000000-0005-0000-0000-000038710000}"/>
    <cellStyle name="Note 12 21 20" xfId="28960" xr:uid="{00000000-0005-0000-0000-000039710000}"/>
    <cellStyle name="Note 12 21 20 2" xfId="28961" xr:uid="{00000000-0005-0000-0000-00003A710000}"/>
    <cellStyle name="Note 12 21 20 3" xfId="28962" xr:uid="{00000000-0005-0000-0000-00003B710000}"/>
    <cellStyle name="Note 12 21 20 4" xfId="28963" xr:uid="{00000000-0005-0000-0000-00003C710000}"/>
    <cellStyle name="Note 12 21 21" xfId="28964" xr:uid="{00000000-0005-0000-0000-00003D710000}"/>
    <cellStyle name="Note 12 21 22" xfId="28965" xr:uid="{00000000-0005-0000-0000-00003E710000}"/>
    <cellStyle name="Note 12 21 3" xfId="28966" xr:uid="{00000000-0005-0000-0000-00003F710000}"/>
    <cellStyle name="Note 12 21 3 2" xfId="28967" xr:uid="{00000000-0005-0000-0000-000040710000}"/>
    <cellStyle name="Note 12 21 3 3" xfId="28968" xr:uid="{00000000-0005-0000-0000-000041710000}"/>
    <cellStyle name="Note 12 21 3 4" xfId="28969" xr:uid="{00000000-0005-0000-0000-000042710000}"/>
    <cellStyle name="Note 12 21 4" xfId="28970" xr:uid="{00000000-0005-0000-0000-000043710000}"/>
    <cellStyle name="Note 12 21 4 2" xfId="28971" xr:uid="{00000000-0005-0000-0000-000044710000}"/>
    <cellStyle name="Note 12 21 4 3" xfId="28972" xr:uid="{00000000-0005-0000-0000-000045710000}"/>
    <cellStyle name="Note 12 21 4 4" xfId="28973" xr:uid="{00000000-0005-0000-0000-000046710000}"/>
    <cellStyle name="Note 12 21 5" xfId="28974" xr:uid="{00000000-0005-0000-0000-000047710000}"/>
    <cellStyle name="Note 12 21 5 2" xfId="28975" xr:uid="{00000000-0005-0000-0000-000048710000}"/>
    <cellStyle name="Note 12 21 5 3" xfId="28976" xr:uid="{00000000-0005-0000-0000-000049710000}"/>
    <cellStyle name="Note 12 21 5 4" xfId="28977" xr:uid="{00000000-0005-0000-0000-00004A710000}"/>
    <cellStyle name="Note 12 21 6" xfId="28978" xr:uid="{00000000-0005-0000-0000-00004B710000}"/>
    <cellStyle name="Note 12 21 6 2" xfId="28979" xr:uid="{00000000-0005-0000-0000-00004C710000}"/>
    <cellStyle name="Note 12 21 6 3" xfId="28980" xr:uid="{00000000-0005-0000-0000-00004D710000}"/>
    <cellStyle name="Note 12 21 6 4" xfId="28981" xr:uid="{00000000-0005-0000-0000-00004E710000}"/>
    <cellStyle name="Note 12 21 7" xfId="28982" xr:uid="{00000000-0005-0000-0000-00004F710000}"/>
    <cellStyle name="Note 12 21 7 2" xfId="28983" xr:uid="{00000000-0005-0000-0000-000050710000}"/>
    <cellStyle name="Note 12 21 7 3" xfId="28984" xr:uid="{00000000-0005-0000-0000-000051710000}"/>
    <cellStyle name="Note 12 21 7 4" xfId="28985" xr:uid="{00000000-0005-0000-0000-000052710000}"/>
    <cellStyle name="Note 12 21 8" xfId="28986" xr:uid="{00000000-0005-0000-0000-000053710000}"/>
    <cellStyle name="Note 12 21 8 2" xfId="28987" xr:uid="{00000000-0005-0000-0000-000054710000}"/>
    <cellStyle name="Note 12 21 8 3" xfId="28988" xr:uid="{00000000-0005-0000-0000-000055710000}"/>
    <cellStyle name="Note 12 21 8 4" xfId="28989" xr:uid="{00000000-0005-0000-0000-000056710000}"/>
    <cellStyle name="Note 12 21 9" xfId="28990" xr:uid="{00000000-0005-0000-0000-000057710000}"/>
    <cellStyle name="Note 12 21 9 2" xfId="28991" xr:uid="{00000000-0005-0000-0000-000058710000}"/>
    <cellStyle name="Note 12 21 9 3" xfId="28992" xr:uid="{00000000-0005-0000-0000-000059710000}"/>
    <cellStyle name="Note 12 21 9 4" xfId="28993" xr:uid="{00000000-0005-0000-0000-00005A710000}"/>
    <cellStyle name="Note 12 22" xfId="28994" xr:uid="{00000000-0005-0000-0000-00005B710000}"/>
    <cellStyle name="Note 12 22 10" xfId="28995" xr:uid="{00000000-0005-0000-0000-00005C710000}"/>
    <cellStyle name="Note 12 22 10 2" xfId="28996" xr:uid="{00000000-0005-0000-0000-00005D710000}"/>
    <cellStyle name="Note 12 22 10 3" xfId="28997" xr:uid="{00000000-0005-0000-0000-00005E710000}"/>
    <cellStyle name="Note 12 22 10 4" xfId="28998" xr:uid="{00000000-0005-0000-0000-00005F710000}"/>
    <cellStyle name="Note 12 22 11" xfId="28999" xr:uid="{00000000-0005-0000-0000-000060710000}"/>
    <cellStyle name="Note 12 22 11 2" xfId="29000" xr:uid="{00000000-0005-0000-0000-000061710000}"/>
    <cellStyle name="Note 12 22 11 3" xfId="29001" xr:uid="{00000000-0005-0000-0000-000062710000}"/>
    <cellStyle name="Note 12 22 11 4" xfId="29002" xr:uid="{00000000-0005-0000-0000-000063710000}"/>
    <cellStyle name="Note 12 22 12" xfId="29003" xr:uid="{00000000-0005-0000-0000-000064710000}"/>
    <cellStyle name="Note 12 22 12 2" xfId="29004" xr:uid="{00000000-0005-0000-0000-000065710000}"/>
    <cellStyle name="Note 12 22 12 3" xfId="29005" xr:uid="{00000000-0005-0000-0000-000066710000}"/>
    <cellStyle name="Note 12 22 12 4" xfId="29006" xr:uid="{00000000-0005-0000-0000-000067710000}"/>
    <cellStyle name="Note 12 22 13" xfId="29007" xr:uid="{00000000-0005-0000-0000-000068710000}"/>
    <cellStyle name="Note 12 22 13 2" xfId="29008" xr:uid="{00000000-0005-0000-0000-000069710000}"/>
    <cellStyle name="Note 12 22 13 3" xfId="29009" xr:uid="{00000000-0005-0000-0000-00006A710000}"/>
    <cellStyle name="Note 12 22 13 4" xfId="29010" xr:uid="{00000000-0005-0000-0000-00006B710000}"/>
    <cellStyle name="Note 12 22 14" xfId="29011" xr:uid="{00000000-0005-0000-0000-00006C710000}"/>
    <cellStyle name="Note 12 22 14 2" xfId="29012" xr:uid="{00000000-0005-0000-0000-00006D710000}"/>
    <cellStyle name="Note 12 22 14 3" xfId="29013" xr:uid="{00000000-0005-0000-0000-00006E710000}"/>
    <cellStyle name="Note 12 22 14 4" xfId="29014" xr:uid="{00000000-0005-0000-0000-00006F710000}"/>
    <cellStyle name="Note 12 22 15" xfId="29015" xr:uid="{00000000-0005-0000-0000-000070710000}"/>
    <cellStyle name="Note 12 22 15 2" xfId="29016" xr:uid="{00000000-0005-0000-0000-000071710000}"/>
    <cellStyle name="Note 12 22 15 3" xfId="29017" xr:uid="{00000000-0005-0000-0000-000072710000}"/>
    <cellStyle name="Note 12 22 15 4" xfId="29018" xr:uid="{00000000-0005-0000-0000-000073710000}"/>
    <cellStyle name="Note 12 22 16" xfId="29019" xr:uid="{00000000-0005-0000-0000-000074710000}"/>
    <cellStyle name="Note 12 22 16 2" xfId="29020" xr:uid="{00000000-0005-0000-0000-000075710000}"/>
    <cellStyle name="Note 12 22 16 3" xfId="29021" xr:uid="{00000000-0005-0000-0000-000076710000}"/>
    <cellStyle name="Note 12 22 16 4" xfId="29022" xr:uid="{00000000-0005-0000-0000-000077710000}"/>
    <cellStyle name="Note 12 22 17" xfId="29023" xr:uid="{00000000-0005-0000-0000-000078710000}"/>
    <cellStyle name="Note 12 22 17 2" xfId="29024" xr:uid="{00000000-0005-0000-0000-000079710000}"/>
    <cellStyle name="Note 12 22 17 3" xfId="29025" xr:uid="{00000000-0005-0000-0000-00007A710000}"/>
    <cellStyle name="Note 12 22 17 4" xfId="29026" xr:uid="{00000000-0005-0000-0000-00007B710000}"/>
    <cellStyle name="Note 12 22 18" xfId="29027" xr:uid="{00000000-0005-0000-0000-00007C710000}"/>
    <cellStyle name="Note 12 22 18 2" xfId="29028" xr:uid="{00000000-0005-0000-0000-00007D710000}"/>
    <cellStyle name="Note 12 22 18 3" xfId="29029" xr:uid="{00000000-0005-0000-0000-00007E710000}"/>
    <cellStyle name="Note 12 22 18 4" xfId="29030" xr:uid="{00000000-0005-0000-0000-00007F710000}"/>
    <cellStyle name="Note 12 22 19" xfId="29031" xr:uid="{00000000-0005-0000-0000-000080710000}"/>
    <cellStyle name="Note 12 22 19 2" xfId="29032" xr:uid="{00000000-0005-0000-0000-000081710000}"/>
    <cellStyle name="Note 12 22 19 3" xfId="29033" xr:uid="{00000000-0005-0000-0000-000082710000}"/>
    <cellStyle name="Note 12 22 19 4" xfId="29034" xr:uid="{00000000-0005-0000-0000-000083710000}"/>
    <cellStyle name="Note 12 22 2" xfId="29035" xr:uid="{00000000-0005-0000-0000-000084710000}"/>
    <cellStyle name="Note 12 22 2 2" xfId="29036" xr:uid="{00000000-0005-0000-0000-000085710000}"/>
    <cellStyle name="Note 12 22 2 3" xfId="29037" xr:uid="{00000000-0005-0000-0000-000086710000}"/>
    <cellStyle name="Note 12 22 2 4" xfId="29038" xr:uid="{00000000-0005-0000-0000-000087710000}"/>
    <cellStyle name="Note 12 22 20" xfId="29039" xr:uid="{00000000-0005-0000-0000-000088710000}"/>
    <cellStyle name="Note 12 22 20 2" xfId="29040" xr:uid="{00000000-0005-0000-0000-000089710000}"/>
    <cellStyle name="Note 12 22 20 3" xfId="29041" xr:uid="{00000000-0005-0000-0000-00008A710000}"/>
    <cellStyle name="Note 12 22 20 4" xfId="29042" xr:uid="{00000000-0005-0000-0000-00008B710000}"/>
    <cellStyle name="Note 12 22 21" xfId="29043" xr:uid="{00000000-0005-0000-0000-00008C710000}"/>
    <cellStyle name="Note 12 22 22" xfId="29044" xr:uid="{00000000-0005-0000-0000-00008D710000}"/>
    <cellStyle name="Note 12 22 3" xfId="29045" xr:uid="{00000000-0005-0000-0000-00008E710000}"/>
    <cellStyle name="Note 12 22 3 2" xfId="29046" xr:uid="{00000000-0005-0000-0000-00008F710000}"/>
    <cellStyle name="Note 12 22 3 3" xfId="29047" xr:uid="{00000000-0005-0000-0000-000090710000}"/>
    <cellStyle name="Note 12 22 3 4" xfId="29048" xr:uid="{00000000-0005-0000-0000-000091710000}"/>
    <cellStyle name="Note 12 22 4" xfId="29049" xr:uid="{00000000-0005-0000-0000-000092710000}"/>
    <cellStyle name="Note 12 22 4 2" xfId="29050" xr:uid="{00000000-0005-0000-0000-000093710000}"/>
    <cellStyle name="Note 12 22 4 3" xfId="29051" xr:uid="{00000000-0005-0000-0000-000094710000}"/>
    <cellStyle name="Note 12 22 4 4" xfId="29052" xr:uid="{00000000-0005-0000-0000-000095710000}"/>
    <cellStyle name="Note 12 22 5" xfId="29053" xr:uid="{00000000-0005-0000-0000-000096710000}"/>
    <cellStyle name="Note 12 22 5 2" xfId="29054" xr:uid="{00000000-0005-0000-0000-000097710000}"/>
    <cellStyle name="Note 12 22 5 3" xfId="29055" xr:uid="{00000000-0005-0000-0000-000098710000}"/>
    <cellStyle name="Note 12 22 5 4" xfId="29056" xr:uid="{00000000-0005-0000-0000-000099710000}"/>
    <cellStyle name="Note 12 22 6" xfId="29057" xr:uid="{00000000-0005-0000-0000-00009A710000}"/>
    <cellStyle name="Note 12 22 6 2" xfId="29058" xr:uid="{00000000-0005-0000-0000-00009B710000}"/>
    <cellStyle name="Note 12 22 6 3" xfId="29059" xr:uid="{00000000-0005-0000-0000-00009C710000}"/>
    <cellStyle name="Note 12 22 6 4" xfId="29060" xr:uid="{00000000-0005-0000-0000-00009D710000}"/>
    <cellStyle name="Note 12 22 7" xfId="29061" xr:uid="{00000000-0005-0000-0000-00009E710000}"/>
    <cellStyle name="Note 12 22 7 2" xfId="29062" xr:uid="{00000000-0005-0000-0000-00009F710000}"/>
    <cellStyle name="Note 12 22 7 3" xfId="29063" xr:uid="{00000000-0005-0000-0000-0000A0710000}"/>
    <cellStyle name="Note 12 22 7 4" xfId="29064" xr:uid="{00000000-0005-0000-0000-0000A1710000}"/>
    <cellStyle name="Note 12 22 8" xfId="29065" xr:uid="{00000000-0005-0000-0000-0000A2710000}"/>
    <cellStyle name="Note 12 22 8 2" xfId="29066" xr:uid="{00000000-0005-0000-0000-0000A3710000}"/>
    <cellStyle name="Note 12 22 8 3" xfId="29067" xr:uid="{00000000-0005-0000-0000-0000A4710000}"/>
    <cellStyle name="Note 12 22 8 4" xfId="29068" xr:uid="{00000000-0005-0000-0000-0000A5710000}"/>
    <cellStyle name="Note 12 22 9" xfId="29069" xr:uid="{00000000-0005-0000-0000-0000A6710000}"/>
    <cellStyle name="Note 12 22 9 2" xfId="29070" xr:uid="{00000000-0005-0000-0000-0000A7710000}"/>
    <cellStyle name="Note 12 22 9 3" xfId="29071" xr:uid="{00000000-0005-0000-0000-0000A8710000}"/>
    <cellStyle name="Note 12 22 9 4" xfId="29072" xr:uid="{00000000-0005-0000-0000-0000A9710000}"/>
    <cellStyle name="Note 12 23" xfId="29073" xr:uid="{00000000-0005-0000-0000-0000AA710000}"/>
    <cellStyle name="Note 12 23 10" xfId="29074" xr:uid="{00000000-0005-0000-0000-0000AB710000}"/>
    <cellStyle name="Note 12 23 10 2" xfId="29075" xr:uid="{00000000-0005-0000-0000-0000AC710000}"/>
    <cellStyle name="Note 12 23 10 3" xfId="29076" xr:uid="{00000000-0005-0000-0000-0000AD710000}"/>
    <cellStyle name="Note 12 23 10 4" xfId="29077" xr:uid="{00000000-0005-0000-0000-0000AE710000}"/>
    <cellStyle name="Note 12 23 11" xfId="29078" xr:uid="{00000000-0005-0000-0000-0000AF710000}"/>
    <cellStyle name="Note 12 23 11 2" xfId="29079" xr:uid="{00000000-0005-0000-0000-0000B0710000}"/>
    <cellStyle name="Note 12 23 11 3" xfId="29080" xr:uid="{00000000-0005-0000-0000-0000B1710000}"/>
    <cellStyle name="Note 12 23 11 4" xfId="29081" xr:uid="{00000000-0005-0000-0000-0000B2710000}"/>
    <cellStyle name="Note 12 23 12" xfId="29082" xr:uid="{00000000-0005-0000-0000-0000B3710000}"/>
    <cellStyle name="Note 12 23 12 2" xfId="29083" xr:uid="{00000000-0005-0000-0000-0000B4710000}"/>
    <cellStyle name="Note 12 23 12 3" xfId="29084" xr:uid="{00000000-0005-0000-0000-0000B5710000}"/>
    <cellStyle name="Note 12 23 12 4" xfId="29085" xr:uid="{00000000-0005-0000-0000-0000B6710000}"/>
    <cellStyle name="Note 12 23 13" xfId="29086" xr:uid="{00000000-0005-0000-0000-0000B7710000}"/>
    <cellStyle name="Note 12 23 13 2" xfId="29087" xr:uid="{00000000-0005-0000-0000-0000B8710000}"/>
    <cellStyle name="Note 12 23 13 3" xfId="29088" xr:uid="{00000000-0005-0000-0000-0000B9710000}"/>
    <cellStyle name="Note 12 23 13 4" xfId="29089" xr:uid="{00000000-0005-0000-0000-0000BA710000}"/>
    <cellStyle name="Note 12 23 14" xfId="29090" xr:uid="{00000000-0005-0000-0000-0000BB710000}"/>
    <cellStyle name="Note 12 23 14 2" xfId="29091" xr:uid="{00000000-0005-0000-0000-0000BC710000}"/>
    <cellStyle name="Note 12 23 14 3" xfId="29092" xr:uid="{00000000-0005-0000-0000-0000BD710000}"/>
    <cellStyle name="Note 12 23 14 4" xfId="29093" xr:uid="{00000000-0005-0000-0000-0000BE710000}"/>
    <cellStyle name="Note 12 23 15" xfId="29094" xr:uid="{00000000-0005-0000-0000-0000BF710000}"/>
    <cellStyle name="Note 12 23 15 2" xfId="29095" xr:uid="{00000000-0005-0000-0000-0000C0710000}"/>
    <cellStyle name="Note 12 23 15 3" xfId="29096" xr:uid="{00000000-0005-0000-0000-0000C1710000}"/>
    <cellStyle name="Note 12 23 15 4" xfId="29097" xr:uid="{00000000-0005-0000-0000-0000C2710000}"/>
    <cellStyle name="Note 12 23 16" xfId="29098" xr:uid="{00000000-0005-0000-0000-0000C3710000}"/>
    <cellStyle name="Note 12 23 16 2" xfId="29099" xr:uid="{00000000-0005-0000-0000-0000C4710000}"/>
    <cellStyle name="Note 12 23 16 3" xfId="29100" xr:uid="{00000000-0005-0000-0000-0000C5710000}"/>
    <cellStyle name="Note 12 23 16 4" xfId="29101" xr:uid="{00000000-0005-0000-0000-0000C6710000}"/>
    <cellStyle name="Note 12 23 17" xfId="29102" xr:uid="{00000000-0005-0000-0000-0000C7710000}"/>
    <cellStyle name="Note 12 23 17 2" xfId="29103" xr:uid="{00000000-0005-0000-0000-0000C8710000}"/>
    <cellStyle name="Note 12 23 17 3" xfId="29104" xr:uid="{00000000-0005-0000-0000-0000C9710000}"/>
    <cellStyle name="Note 12 23 17 4" xfId="29105" xr:uid="{00000000-0005-0000-0000-0000CA710000}"/>
    <cellStyle name="Note 12 23 18" xfId="29106" xr:uid="{00000000-0005-0000-0000-0000CB710000}"/>
    <cellStyle name="Note 12 23 18 2" xfId="29107" xr:uid="{00000000-0005-0000-0000-0000CC710000}"/>
    <cellStyle name="Note 12 23 18 3" xfId="29108" xr:uid="{00000000-0005-0000-0000-0000CD710000}"/>
    <cellStyle name="Note 12 23 18 4" xfId="29109" xr:uid="{00000000-0005-0000-0000-0000CE710000}"/>
    <cellStyle name="Note 12 23 19" xfId="29110" xr:uid="{00000000-0005-0000-0000-0000CF710000}"/>
    <cellStyle name="Note 12 23 19 2" xfId="29111" xr:uid="{00000000-0005-0000-0000-0000D0710000}"/>
    <cellStyle name="Note 12 23 19 3" xfId="29112" xr:uid="{00000000-0005-0000-0000-0000D1710000}"/>
    <cellStyle name="Note 12 23 19 4" xfId="29113" xr:uid="{00000000-0005-0000-0000-0000D2710000}"/>
    <cellStyle name="Note 12 23 2" xfId="29114" xr:uid="{00000000-0005-0000-0000-0000D3710000}"/>
    <cellStyle name="Note 12 23 2 2" xfId="29115" xr:uid="{00000000-0005-0000-0000-0000D4710000}"/>
    <cellStyle name="Note 12 23 2 3" xfId="29116" xr:uid="{00000000-0005-0000-0000-0000D5710000}"/>
    <cellStyle name="Note 12 23 2 4" xfId="29117" xr:uid="{00000000-0005-0000-0000-0000D6710000}"/>
    <cellStyle name="Note 12 23 20" xfId="29118" xr:uid="{00000000-0005-0000-0000-0000D7710000}"/>
    <cellStyle name="Note 12 23 20 2" xfId="29119" xr:uid="{00000000-0005-0000-0000-0000D8710000}"/>
    <cellStyle name="Note 12 23 20 3" xfId="29120" xr:uid="{00000000-0005-0000-0000-0000D9710000}"/>
    <cellStyle name="Note 12 23 20 4" xfId="29121" xr:uid="{00000000-0005-0000-0000-0000DA710000}"/>
    <cellStyle name="Note 12 23 21" xfId="29122" xr:uid="{00000000-0005-0000-0000-0000DB710000}"/>
    <cellStyle name="Note 12 23 22" xfId="29123" xr:uid="{00000000-0005-0000-0000-0000DC710000}"/>
    <cellStyle name="Note 12 23 3" xfId="29124" xr:uid="{00000000-0005-0000-0000-0000DD710000}"/>
    <cellStyle name="Note 12 23 3 2" xfId="29125" xr:uid="{00000000-0005-0000-0000-0000DE710000}"/>
    <cellStyle name="Note 12 23 3 3" xfId="29126" xr:uid="{00000000-0005-0000-0000-0000DF710000}"/>
    <cellStyle name="Note 12 23 3 4" xfId="29127" xr:uid="{00000000-0005-0000-0000-0000E0710000}"/>
    <cellStyle name="Note 12 23 4" xfId="29128" xr:uid="{00000000-0005-0000-0000-0000E1710000}"/>
    <cellStyle name="Note 12 23 4 2" xfId="29129" xr:uid="{00000000-0005-0000-0000-0000E2710000}"/>
    <cellStyle name="Note 12 23 4 3" xfId="29130" xr:uid="{00000000-0005-0000-0000-0000E3710000}"/>
    <cellStyle name="Note 12 23 4 4" xfId="29131" xr:uid="{00000000-0005-0000-0000-0000E4710000}"/>
    <cellStyle name="Note 12 23 5" xfId="29132" xr:uid="{00000000-0005-0000-0000-0000E5710000}"/>
    <cellStyle name="Note 12 23 5 2" xfId="29133" xr:uid="{00000000-0005-0000-0000-0000E6710000}"/>
    <cellStyle name="Note 12 23 5 3" xfId="29134" xr:uid="{00000000-0005-0000-0000-0000E7710000}"/>
    <cellStyle name="Note 12 23 5 4" xfId="29135" xr:uid="{00000000-0005-0000-0000-0000E8710000}"/>
    <cellStyle name="Note 12 23 6" xfId="29136" xr:uid="{00000000-0005-0000-0000-0000E9710000}"/>
    <cellStyle name="Note 12 23 6 2" xfId="29137" xr:uid="{00000000-0005-0000-0000-0000EA710000}"/>
    <cellStyle name="Note 12 23 6 3" xfId="29138" xr:uid="{00000000-0005-0000-0000-0000EB710000}"/>
    <cellStyle name="Note 12 23 6 4" xfId="29139" xr:uid="{00000000-0005-0000-0000-0000EC710000}"/>
    <cellStyle name="Note 12 23 7" xfId="29140" xr:uid="{00000000-0005-0000-0000-0000ED710000}"/>
    <cellStyle name="Note 12 23 7 2" xfId="29141" xr:uid="{00000000-0005-0000-0000-0000EE710000}"/>
    <cellStyle name="Note 12 23 7 3" xfId="29142" xr:uid="{00000000-0005-0000-0000-0000EF710000}"/>
    <cellStyle name="Note 12 23 7 4" xfId="29143" xr:uid="{00000000-0005-0000-0000-0000F0710000}"/>
    <cellStyle name="Note 12 23 8" xfId="29144" xr:uid="{00000000-0005-0000-0000-0000F1710000}"/>
    <cellStyle name="Note 12 23 8 2" xfId="29145" xr:uid="{00000000-0005-0000-0000-0000F2710000}"/>
    <cellStyle name="Note 12 23 8 3" xfId="29146" xr:uid="{00000000-0005-0000-0000-0000F3710000}"/>
    <cellStyle name="Note 12 23 8 4" xfId="29147" xr:uid="{00000000-0005-0000-0000-0000F4710000}"/>
    <cellStyle name="Note 12 23 9" xfId="29148" xr:uid="{00000000-0005-0000-0000-0000F5710000}"/>
    <cellStyle name="Note 12 23 9 2" xfId="29149" xr:uid="{00000000-0005-0000-0000-0000F6710000}"/>
    <cellStyle name="Note 12 23 9 3" xfId="29150" xr:uid="{00000000-0005-0000-0000-0000F7710000}"/>
    <cellStyle name="Note 12 23 9 4" xfId="29151" xr:uid="{00000000-0005-0000-0000-0000F8710000}"/>
    <cellStyle name="Note 12 24" xfId="29152" xr:uid="{00000000-0005-0000-0000-0000F9710000}"/>
    <cellStyle name="Note 12 24 10" xfId="29153" xr:uid="{00000000-0005-0000-0000-0000FA710000}"/>
    <cellStyle name="Note 12 24 10 2" xfId="29154" xr:uid="{00000000-0005-0000-0000-0000FB710000}"/>
    <cellStyle name="Note 12 24 10 3" xfId="29155" xr:uid="{00000000-0005-0000-0000-0000FC710000}"/>
    <cellStyle name="Note 12 24 10 4" xfId="29156" xr:uid="{00000000-0005-0000-0000-0000FD710000}"/>
    <cellStyle name="Note 12 24 11" xfId="29157" xr:uid="{00000000-0005-0000-0000-0000FE710000}"/>
    <cellStyle name="Note 12 24 11 2" xfId="29158" xr:uid="{00000000-0005-0000-0000-0000FF710000}"/>
    <cellStyle name="Note 12 24 11 3" xfId="29159" xr:uid="{00000000-0005-0000-0000-000000720000}"/>
    <cellStyle name="Note 12 24 11 4" xfId="29160" xr:uid="{00000000-0005-0000-0000-000001720000}"/>
    <cellStyle name="Note 12 24 12" xfId="29161" xr:uid="{00000000-0005-0000-0000-000002720000}"/>
    <cellStyle name="Note 12 24 12 2" xfId="29162" xr:uid="{00000000-0005-0000-0000-000003720000}"/>
    <cellStyle name="Note 12 24 12 3" xfId="29163" xr:uid="{00000000-0005-0000-0000-000004720000}"/>
    <cellStyle name="Note 12 24 12 4" xfId="29164" xr:uid="{00000000-0005-0000-0000-000005720000}"/>
    <cellStyle name="Note 12 24 13" xfId="29165" xr:uid="{00000000-0005-0000-0000-000006720000}"/>
    <cellStyle name="Note 12 24 13 2" xfId="29166" xr:uid="{00000000-0005-0000-0000-000007720000}"/>
    <cellStyle name="Note 12 24 13 3" xfId="29167" xr:uid="{00000000-0005-0000-0000-000008720000}"/>
    <cellStyle name="Note 12 24 13 4" xfId="29168" xr:uid="{00000000-0005-0000-0000-000009720000}"/>
    <cellStyle name="Note 12 24 14" xfId="29169" xr:uid="{00000000-0005-0000-0000-00000A720000}"/>
    <cellStyle name="Note 12 24 14 2" xfId="29170" xr:uid="{00000000-0005-0000-0000-00000B720000}"/>
    <cellStyle name="Note 12 24 14 3" xfId="29171" xr:uid="{00000000-0005-0000-0000-00000C720000}"/>
    <cellStyle name="Note 12 24 14 4" xfId="29172" xr:uid="{00000000-0005-0000-0000-00000D720000}"/>
    <cellStyle name="Note 12 24 15" xfId="29173" xr:uid="{00000000-0005-0000-0000-00000E720000}"/>
    <cellStyle name="Note 12 24 15 2" xfId="29174" xr:uid="{00000000-0005-0000-0000-00000F720000}"/>
    <cellStyle name="Note 12 24 15 3" xfId="29175" xr:uid="{00000000-0005-0000-0000-000010720000}"/>
    <cellStyle name="Note 12 24 15 4" xfId="29176" xr:uid="{00000000-0005-0000-0000-000011720000}"/>
    <cellStyle name="Note 12 24 16" xfId="29177" xr:uid="{00000000-0005-0000-0000-000012720000}"/>
    <cellStyle name="Note 12 24 16 2" xfId="29178" xr:uid="{00000000-0005-0000-0000-000013720000}"/>
    <cellStyle name="Note 12 24 16 3" xfId="29179" xr:uid="{00000000-0005-0000-0000-000014720000}"/>
    <cellStyle name="Note 12 24 16 4" xfId="29180" xr:uid="{00000000-0005-0000-0000-000015720000}"/>
    <cellStyle name="Note 12 24 17" xfId="29181" xr:uid="{00000000-0005-0000-0000-000016720000}"/>
    <cellStyle name="Note 12 24 17 2" xfId="29182" xr:uid="{00000000-0005-0000-0000-000017720000}"/>
    <cellStyle name="Note 12 24 17 3" xfId="29183" xr:uid="{00000000-0005-0000-0000-000018720000}"/>
    <cellStyle name="Note 12 24 17 4" xfId="29184" xr:uid="{00000000-0005-0000-0000-000019720000}"/>
    <cellStyle name="Note 12 24 18" xfId="29185" xr:uid="{00000000-0005-0000-0000-00001A720000}"/>
    <cellStyle name="Note 12 24 18 2" xfId="29186" xr:uid="{00000000-0005-0000-0000-00001B720000}"/>
    <cellStyle name="Note 12 24 18 3" xfId="29187" xr:uid="{00000000-0005-0000-0000-00001C720000}"/>
    <cellStyle name="Note 12 24 18 4" xfId="29188" xr:uid="{00000000-0005-0000-0000-00001D720000}"/>
    <cellStyle name="Note 12 24 19" xfId="29189" xr:uid="{00000000-0005-0000-0000-00001E720000}"/>
    <cellStyle name="Note 12 24 19 2" xfId="29190" xr:uid="{00000000-0005-0000-0000-00001F720000}"/>
    <cellStyle name="Note 12 24 19 3" xfId="29191" xr:uid="{00000000-0005-0000-0000-000020720000}"/>
    <cellStyle name="Note 12 24 19 4" xfId="29192" xr:uid="{00000000-0005-0000-0000-000021720000}"/>
    <cellStyle name="Note 12 24 2" xfId="29193" xr:uid="{00000000-0005-0000-0000-000022720000}"/>
    <cellStyle name="Note 12 24 2 2" xfId="29194" xr:uid="{00000000-0005-0000-0000-000023720000}"/>
    <cellStyle name="Note 12 24 2 3" xfId="29195" xr:uid="{00000000-0005-0000-0000-000024720000}"/>
    <cellStyle name="Note 12 24 2 4" xfId="29196" xr:uid="{00000000-0005-0000-0000-000025720000}"/>
    <cellStyle name="Note 12 24 20" xfId="29197" xr:uid="{00000000-0005-0000-0000-000026720000}"/>
    <cellStyle name="Note 12 24 20 2" xfId="29198" xr:uid="{00000000-0005-0000-0000-000027720000}"/>
    <cellStyle name="Note 12 24 20 3" xfId="29199" xr:uid="{00000000-0005-0000-0000-000028720000}"/>
    <cellStyle name="Note 12 24 20 4" xfId="29200" xr:uid="{00000000-0005-0000-0000-000029720000}"/>
    <cellStyle name="Note 12 24 21" xfId="29201" xr:uid="{00000000-0005-0000-0000-00002A720000}"/>
    <cellStyle name="Note 12 24 22" xfId="29202" xr:uid="{00000000-0005-0000-0000-00002B720000}"/>
    <cellStyle name="Note 12 24 3" xfId="29203" xr:uid="{00000000-0005-0000-0000-00002C720000}"/>
    <cellStyle name="Note 12 24 3 2" xfId="29204" xr:uid="{00000000-0005-0000-0000-00002D720000}"/>
    <cellStyle name="Note 12 24 3 3" xfId="29205" xr:uid="{00000000-0005-0000-0000-00002E720000}"/>
    <cellStyle name="Note 12 24 3 4" xfId="29206" xr:uid="{00000000-0005-0000-0000-00002F720000}"/>
    <cellStyle name="Note 12 24 4" xfId="29207" xr:uid="{00000000-0005-0000-0000-000030720000}"/>
    <cellStyle name="Note 12 24 4 2" xfId="29208" xr:uid="{00000000-0005-0000-0000-000031720000}"/>
    <cellStyle name="Note 12 24 4 3" xfId="29209" xr:uid="{00000000-0005-0000-0000-000032720000}"/>
    <cellStyle name="Note 12 24 4 4" xfId="29210" xr:uid="{00000000-0005-0000-0000-000033720000}"/>
    <cellStyle name="Note 12 24 5" xfId="29211" xr:uid="{00000000-0005-0000-0000-000034720000}"/>
    <cellStyle name="Note 12 24 5 2" xfId="29212" xr:uid="{00000000-0005-0000-0000-000035720000}"/>
    <cellStyle name="Note 12 24 5 3" xfId="29213" xr:uid="{00000000-0005-0000-0000-000036720000}"/>
    <cellStyle name="Note 12 24 5 4" xfId="29214" xr:uid="{00000000-0005-0000-0000-000037720000}"/>
    <cellStyle name="Note 12 24 6" xfId="29215" xr:uid="{00000000-0005-0000-0000-000038720000}"/>
    <cellStyle name="Note 12 24 6 2" xfId="29216" xr:uid="{00000000-0005-0000-0000-000039720000}"/>
    <cellStyle name="Note 12 24 6 3" xfId="29217" xr:uid="{00000000-0005-0000-0000-00003A720000}"/>
    <cellStyle name="Note 12 24 6 4" xfId="29218" xr:uid="{00000000-0005-0000-0000-00003B720000}"/>
    <cellStyle name="Note 12 24 7" xfId="29219" xr:uid="{00000000-0005-0000-0000-00003C720000}"/>
    <cellStyle name="Note 12 24 7 2" xfId="29220" xr:uid="{00000000-0005-0000-0000-00003D720000}"/>
    <cellStyle name="Note 12 24 7 3" xfId="29221" xr:uid="{00000000-0005-0000-0000-00003E720000}"/>
    <cellStyle name="Note 12 24 7 4" xfId="29222" xr:uid="{00000000-0005-0000-0000-00003F720000}"/>
    <cellStyle name="Note 12 24 8" xfId="29223" xr:uid="{00000000-0005-0000-0000-000040720000}"/>
    <cellStyle name="Note 12 24 8 2" xfId="29224" xr:uid="{00000000-0005-0000-0000-000041720000}"/>
    <cellStyle name="Note 12 24 8 3" xfId="29225" xr:uid="{00000000-0005-0000-0000-000042720000}"/>
    <cellStyle name="Note 12 24 8 4" xfId="29226" xr:uid="{00000000-0005-0000-0000-000043720000}"/>
    <cellStyle name="Note 12 24 9" xfId="29227" xr:uid="{00000000-0005-0000-0000-000044720000}"/>
    <cellStyle name="Note 12 24 9 2" xfId="29228" xr:uid="{00000000-0005-0000-0000-000045720000}"/>
    <cellStyle name="Note 12 24 9 3" xfId="29229" xr:uid="{00000000-0005-0000-0000-000046720000}"/>
    <cellStyle name="Note 12 24 9 4" xfId="29230" xr:uid="{00000000-0005-0000-0000-000047720000}"/>
    <cellStyle name="Note 12 25" xfId="29231" xr:uid="{00000000-0005-0000-0000-000048720000}"/>
    <cellStyle name="Note 12 25 10" xfId="29232" xr:uid="{00000000-0005-0000-0000-000049720000}"/>
    <cellStyle name="Note 12 25 10 2" xfId="29233" xr:uid="{00000000-0005-0000-0000-00004A720000}"/>
    <cellStyle name="Note 12 25 10 3" xfId="29234" xr:uid="{00000000-0005-0000-0000-00004B720000}"/>
    <cellStyle name="Note 12 25 10 4" xfId="29235" xr:uid="{00000000-0005-0000-0000-00004C720000}"/>
    <cellStyle name="Note 12 25 11" xfId="29236" xr:uid="{00000000-0005-0000-0000-00004D720000}"/>
    <cellStyle name="Note 12 25 11 2" xfId="29237" xr:uid="{00000000-0005-0000-0000-00004E720000}"/>
    <cellStyle name="Note 12 25 11 3" xfId="29238" xr:uid="{00000000-0005-0000-0000-00004F720000}"/>
    <cellStyle name="Note 12 25 11 4" xfId="29239" xr:uid="{00000000-0005-0000-0000-000050720000}"/>
    <cellStyle name="Note 12 25 12" xfId="29240" xr:uid="{00000000-0005-0000-0000-000051720000}"/>
    <cellStyle name="Note 12 25 12 2" xfId="29241" xr:uid="{00000000-0005-0000-0000-000052720000}"/>
    <cellStyle name="Note 12 25 12 3" xfId="29242" xr:uid="{00000000-0005-0000-0000-000053720000}"/>
    <cellStyle name="Note 12 25 12 4" xfId="29243" xr:uid="{00000000-0005-0000-0000-000054720000}"/>
    <cellStyle name="Note 12 25 13" xfId="29244" xr:uid="{00000000-0005-0000-0000-000055720000}"/>
    <cellStyle name="Note 12 25 13 2" xfId="29245" xr:uid="{00000000-0005-0000-0000-000056720000}"/>
    <cellStyle name="Note 12 25 13 3" xfId="29246" xr:uid="{00000000-0005-0000-0000-000057720000}"/>
    <cellStyle name="Note 12 25 13 4" xfId="29247" xr:uid="{00000000-0005-0000-0000-000058720000}"/>
    <cellStyle name="Note 12 25 14" xfId="29248" xr:uid="{00000000-0005-0000-0000-000059720000}"/>
    <cellStyle name="Note 12 25 14 2" xfId="29249" xr:uid="{00000000-0005-0000-0000-00005A720000}"/>
    <cellStyle name="Note 12 25 14 3" xfId="29250" xr:uid="{00000000-0005-0000-0000-00005B720000}"/>
    <cellStyle name="Note 12 25 14 4" xfId="29251" xr:uid="{00000000-0005-0000-0000-00005C720000}"/>
    <cellStyle name="Note 12 25 15" xfId="29252" xr:uid="{00000000-0005-0000-0000-00005D720000}"/>
    <cellStyle name="Note 12 25 15 2" xfId="29253" xr:uid="{00000000-0005-0000-0000-00005E720000}"/>
    <cellStyle name="Note 12 25 15 3" xfId="29254" xr:uid="{00000000-0005-0000-0000-00005F720000}"/>
    <cellStyle name="Note 12 25 15 4" xfId="29255" xr:uid="{00000000-0005-0000-0000-000060720000}"/>
    <cellStyle name="Note 12 25 16" xfId="29256" xr:uid="{00000000-0005-0000-0000-000061720000}"/>
    <cellStyle name="Note 12 25 16 2" xfId="29257" xr:uid="{00000000-0005-0000-0000-000062720000}"/>
    <cellStyle name="Note 12 25 16 3" xfId="29258" xr:uid="{00000000-0005-0000-0000-000063720000}"/>
    <cellStyle name="Note 12 25 16 4" xfId="29259" xr:uid="{00000000-0005-0000-0000-000064720000}"/>
    <cellStyle name="Note 12 25 17" xfId="29260" xr:uid="{00000000-0005-0000-0000-000065720000}"/>
    <cellStyle name="Note 12 25 17 2" xfId="29261" xr:uid="{00000000-0005-0000-0000-000066720000}"/>
    <cellStyle name="Note 12 25 17 3" xfId="29262" xr:uid="{00000000-0005-0000-0000-000067720000}"/>
    <cellStyle name="Note 12 25 17 4" xfId="29263" xr:uid="{00000000-0005-0000-0000-000068720000}"/>
    <cellStyle name="Note 12 25 18" xfId="29264" xr:uid="{00000000-0005-0000-0000-000069720000}"/>
    <cellStyle name="Note 12 25 18 2" xfId="29265" xr:uid="{00000000-0005-0000-0000-00006A720000}"/>
    <cellStyle name="Note 12 25 18 3" xfId="29266" xr:uid="{00000000-0005-0000-0000-00006B720000}"/>
    <cellStyle name="Note 12 25 18 4" xfId="29267" xr:uid="{00000000-0005-0000-0000-00006C720000}"/>
    <cellStyle name="Note 12 25 19" xfId="29268" xr:uid="{00000000-0005-0000-0000-00006D720000}"/>
    <cellStyle name="Note 12 25 19 2" xfId="29269" xr:uid="{00000000-0005-0000-0000-00006E720000}"/>
    <cellStyle name="Note 12 25 19 3" xfId="29270" xr:uid="{00000000-0005-0000-0000-00006F720000}"/>
    <cellStyle name="Note 12 25 19 4" xfId="29271" xr:uid="{00000000-0005-0000-0000-000070720000}"/>
    <cellStyle name="Note 12 25 2" xfId="29272" xr:uid="{00000000-0005-0000-0000-000071720000}"/>
    <cellStyle name="Note 12 25 2 2" xfId="29273" xr:uid="{00000000-0005-0000-0000-000072720000}"/>
    <cellStyle name="Note 12 25 2 3" xfId="29274" xr:uid="{00000000-0005-0000-0000-000073720000}"/>
    <cellStyle name="Note 12 25 2 4" xfId="29275" xr:uid="{00000000-0005-0000-0000-000074720000}"/>
    <cellStyle name="Note 12 25 20" xfId="29276" xr:uid="{00000000-0005-0000-0000-000075720000}"/>
    <cellStyle name="Note 12 25 20 2" xfId="29277" xr:uid="{00000000-0005-0000-0000-000076720000}"/>
    <cellStyle name="Note 12 25 20 3" xfId="29278" xr:uid="{00000000-0005-0000-0000-000077720000}"/>
    <cellStyle name="Note 12 25 20 4" xfId="29279" xr:uid="{00000000-0005-0000-0000-000078720000}"/>
    <cellStyle name="Note 12 25 21" xfId="29280" xr:uid="{00000000-0005-0000-0000-000079720000}"/>
    <cellStyle name="Note 12 25 22" xfId="29281" xr:uid="{00000000-0005-0000-0000-00007A720000}"/>
    <cellStyle name="Note 12 25 3" xfId="29282" xr:uid="{00000000-0005-0000-0000-00007B720000}"/>
    <cellStyle name="Note 12 25 3 2" xfId="29283" xr:uid="{00000000-0005-0000-0000-00007C720000}"/>
    <cellStyle name="Note 12 25 3 3" xfId="29284" xr:uid="{00000000-0005-0000-0000-00007D720000}"/>
    <cellStyle name="Note 12 25 3 4" xfId="29285" xr:uid="{00000000-0005-0000-0000-00007E720000}"/>
    <cellStyle name="Note 12 25 4" xfId="29286" xr:uid="{00000000-0005-0000-0000-00007F720000}"/>
    <cellStyle name="Note 12 25 4 2" xfId="29287" xr:uid="{00000000-0005-0000-0000-000080720000}"/>
    <cellStyle name="Note 12 25 4 3" xfId="29288" xr:uid="{00000000-0005-0000-0000-000081720000}"/>
    <cellStyle name="Note 12 25 4 4" xfId="29289" xr:uid="{00000000-0005-0000-0000-000082720000}"/>
    <cellStyle name="Note 12 25 5" xfId="29290" xr:uid="{00000000-0005-0000-0000-000083720000}"/>
    <cellStyle name="Note 12 25 5 2" xfId="29291" xr:uid="{00000000-0005-0000-0000-000084720000}"/>
    <cellStyle name="Note 12 25 5 3" xfId="29292" xr:uid="{00000000-0005-0000-0000-000085720000}"/>
    <cellStyle name="Note 12 25 5 4" xfId="29293" xr:uid="{00000000-0005-0000-0000-000086720000}"/>
    <cellStyle name="Note 12 25 6" xfId="29294" xr:uid="{00000000-0005-0000-0000-000087720000}"/>
    <cellStyle name="Note 12 25 6 2" xfId="29295" xr:uid="{00000000-0005-0000-0000-000088720000}"/>
    <cellStyle name="Note 12 25 6 3" xfId="29296" xr:uid="{00000000-0005-0000-0000-000089720000}"/>
    <cellStyle name="Note 12 25 6 4" xfId="29297" xr:uid="{00000000-0005-0000-0000-00008A720000}"/>
    <cellStyle name="Note 12 25 7" xfId="29298" xr:uid="{00000000-0005-0000-0000-00008B720000}"/>
    <cellStyle name="Note 12 25 7 2" xfId="29299" xr:uid="{00000000-0005-0000-0000-00008C720000}"/>
    <cellStyle name="Note 12 25 7 3" xfId="29300" xr:uid="{00000000-0005-0000-0000-00008D720000}"/>
    <cellStyle name="Note 12 25 7 4" xfId="29301" xr:uid="{00000000-0005-0000-0000-00008E720000}"/>
    <cellStyle name="Note 12 25 8" xfId="29302" xr:uid="{00000000-0005-0000-0000-00008F720000}"/>
    <cellStyle name="Note 12 25 8 2" xfId="29303" xr:uid="{00000000-0005-0000-0000-000090720000}"/>
    <cellStyle name="Note 12 25 8 3" xfId="29304" xr:uid="{00000000-0005-0000-0000-000091720000}"/>
    <cellStyle name="Note 12 25 8 4" xfId="29305" xr:uid="{00000000-0005-0000-0000-000092720000}"/>
    <cellStyle name="Note 12 25 9" xfId="29306" xr:uid="{00000000-0005-0000-0000-000093720000}"/>
    <cellStyle name="Note 12 25 9 2" xfId="29307" xr:uid="{00000000-0005-0000-0000-000094720000}"/>
    <cellStyle name="Note 12 25 9 3" xfId="29308" xr:uid="{00000000-0005-0000-0000-000095720000}"/>
    <cellStyle name="Note 12 25 9 4" xfId="29309" xr:uid="{00000000-0005-0000-0000-000096720000}"/>
    <cellStyle name="Note 12 26" xfId="29310" xr:uid="{00000000-0005-0000-0000-000097720000}"/>
    <cellStyle name="Note 12 26 10" xfId="29311" xr:uid="{00000000-0005-0000-0000-000098720000}"/>
    <cellStyle name="Note 12 26 10 2" xfId="29312" xr:uid="{00000000-0005-0000-0000-000099720000}"/>
    <cellStyle name="Note 12 26 10 3" xfId="29313" xr:uid="{00000000-0005-0000-0000-00009A720000}"/>
    <cellStyle name="Note 12 26 10 4" xfId="29314" xr:uid="{00000000-0005-0000-0000-00009B720000}"/>
    <cellStyle name="Note 12 26 11" xfId="29315" xr:uid="{00000000-0005-0000-0000-00009C720000}"/>
    <cellStyle name="Note 12 26 11 2" xfId="29316" xr:uid="{00000000-0005-0000-0000-00009D720000}"/>
    <cellStyle name="Note 12 26 11 3" xfId="29317" xr:uid="{00000000-0005-0000-0000-00009E720000}"/>
    <cellStyle name="Note 12 26 11 4" xfId="29318" xr:uid="{00000000-0005-0000-0000-00009F720000}"/>
    <cellStyle name="Note 12 26 12" xfId="29319" xr:uid="{00000000-0005-0000-0000-0000A0720000}"/>
    <cellStyle name="Note 12 26 12 2" xfId="29320" xr:uid="{00000000-0005-0000-0000-0000A1720000}"/>
    <cellStyle name="Note 12 26 12 3" xfId="29321" xr:uid="{00000000-0005-0000-0000-0000A2720000}"/>
    <cellStyle name="Note 12 26 12 4" xfId="29322" xr:uid="{00000000-0005-0000-0000-0000A3720000}"/>
    <cellStyle name="Note 12 26 13" xfId="29323" xr:uid="{00000000-0005-0000-0000-0000A4720000}"/>
    <cellStyle name="Note 12 26 13 2" xfId="29324" xr:uid="{00000000-0005-0000-0000-0000A5720000}"/>
    <cellStyle name="Note 12 26 13 3" xfId="29325" xr:uid="{00000000-0005-0000-0000-0000A6720000}"/>
    <cellStyle name="Note 12 26 13 4" xfId="29326" xr:uid="{00000000-0005-0000-0000-0000A7720000}"/>
    <cellStyle name="Note 12 26 14" xfId="29327" xr:uid="{00000000-0005-0000-0000-0000A8720000}"/>
    <cellStyle name="Note 12 26 14 2" xfId="29328" xr:uid="{00000000-0005-0000-0000-0000A9720000}"/>
    <cellStyle name="Note 12 26 14 3" xfId="29329" xr:uid="{00000000-0005-0000-0000-0000AA720000}"/>
    <cellStyle name="Note 12 26 14 4" xfId="29330" xr:uid="{00000000-0005-0000-0000-0000AB720000}"/>
    <cellStyle name="Note 12 26 15" xfId="29331" xr:uid="{00000000-0005-0000-0000-0000AC720000}"/>
    <cellStyle name="Note 12 26 15 2" xfId="29332" xr:uid="{00000000-0005-0000-0000-0000AD720000}"/>
    <cellStyle name="Note 12 26 15 3" xfId="29333" xr:uid="{00000000-0005-0000-0000-0000AE720000}"/>
    <cellStyle name="Note 12 26 15 4" xfId="29334" xr:uid="{00000000-0005-0000-0000-0000AF720000}"/>
    <cellStyle name="Note 12 26 16" xfId="29335" xr:uid="{00000000-0005-0000-0000-0000B0720000}"/>
    <cellStyle name="Note 12 26 16 2" xfId="29336" xr:uid="{00000000-0005-0000-0000-0000B1720000}"/>
    <cellStyle name="Note 12 26 16 3" xfId="29337" xr:uid="{00000000-0005-0000-0000-0000B2720000}"/>
    <cellStyle name="Note 12 26 16 4" xfId="29338" xr:uid="{00000000-0005-0000-0000-0000B3720000}"/>
    <cellStyle name="Note 12 26 17" xfId="29339" xr:uid="{00000000-0005-0000-0000-0000B4720000}"/>
    <cellStyle name="Note 12 26 17 2" xfId="29340" xr:uid="{00000000-0005-0000-0000-0000B5720000}"/>
    <cellStyle name="Note 12 26 17 3" xfId="29341" xr:uid="{00000000-0005-0000-0000-0000B6720000}"/>
    <cellStyle name="Note 12 26 17 4" xfId="29342" xr:uid="{00000000-0005-0000-0000-0000B7720000}"/>
    <cellStyle name="Note 12 26 18" xfId="29343" xr:uid="{00000000-0005-0000-0000-0000B8720000}"/>
    <cellStyle name="Note 12 26 18 2" xfId="29344" xr:uid="{00000000-0005-0000-0000-0000B9720000}"/>
    <cellStyle name="Note 12 26 18 3" xfId="29345" xr:uid="{00000000-0005-0000-0000-0000BA720000}"/>
    <cellStyle name="Note 12 26 18 4" xfId="29346" xr:uid="{00000000-0005-0000-0000-0000BB720000}"/>
    <cellStyle name="Note 12 26 19" xfId="29347" xr:uid="{00000000-0005-0000-0000-0000BC720000}"/>
    <cellStyle name="Note 12 26 19 2" xfId="29348" xr:uid="{00000000-0005-0000-0000-0000BD720000}"/>
    <cellStyle name="Note 12 26 19 3" xfId="29349" xr:uid="{00000000-0005-0000-0000-0000BE720000}"/>
    <cellStyle name="Note 12 26 19 4" xfId="29350" xr:uid="{00000000-0005-0000-0000-0000BF720000}"/>
    <cellStyle name="Note 12 26 2" xfId="29351" xr:uid="{00000000-0005-0000-0000-0000C0720000}"/>
    <cellStyle name="Note 12 26 2 10" xfId="29352" xr:uid="{00000000-0005-0000-0000-0000C1720000}"/>
    <cellStyle name="Note 12 26 2 10 2" xfId="29353" xr:uid="{00000000-0005-0000-0000-0000C2720000}"/>
    <cellStyle name="Note 12 26 2 10 3" xfId="29354" xr:uid="{00000000-0005-0000-0000-0000C3720000}"/>
    <cellStyle name="Note 12 26 2 10 4" xfId="29355" xr:uid="{00000000-0005-0000-0000-0000C4720000}"/>
    <cellStyle name="Note 12 26 2 11" xfId="29356" xr:uid="{00000000-0005-0000-0000-0000C5720000}"/>
    <cellStyle name="Note 12 26 2 11 2" xfId="29357" xr:uid="{00000000-0005-0000-0000-0000C6720000}"/>
    <cellStyle name="Note 12 26 2 11 3" xfId="29358" xr:uid="{00000000-0005-0000-0000-0000C7720000}"/>
    <cellStyle name="Note 12 26 2 11 4" xfId="29359" xr:uid="{00000000-0005-0000-0000-0000C8720000}"/>
    <cellStyle name="Note 12 26 2 12" xfId="29360" xr:uid="{00000000-0005-0000-0000-0000C9720000}"/>
    <cellStyle name="Note 12 26 2 12 2" xfId="29361" xr:uid="{00000000-0005-0000-0000-0000CA720000}"/>
    <cellStyle name="Note 12 26 2 12 3" xfId="29362" xr:uid="{00000000-0005-0000-0000-0000CB720000}"/>
    <cellStyle name="Note 12 26 2 12 4" xfId="29363" xr:uid="{00000000-0005-0000-0000-0000CC720000}"/>
    <cellStyle name="Note 12 26 2 13" xfId="29364" xr:uid="{00000000-0005-0000-0000-0000CD720000}"/>
    <cellStyle name="Note 12 26 2 13 2" xfId="29365" xr:uid="{00000000-0005-0000-0000-0000CE720000}"/>
    <cellStyle name="Note 12 26 2 13 3" xfId="29366" xr:uid="{00000000-0005-0000-0000-0000CF720000}"/>
    <cellStyle name="Note 12 26 2 13 4" xfId="29367" xr:uid="{00000000-0005-0000-0000-0000D0720000}"/>
    <cellStyle name="Note 12 26 2 14" xfId="29368" xr:uid="{00000000-0005-0000-0000-0000D1720000}"/>
    <cellStyle name="Note 12 26 2 14 2" xfId="29369" xr:uid="{00000000-0005-0000-0000-0000D2720000}"/>
    <cellStyle name="Note 12 26 2 14 3" xfId="29370" xr:uid="{00000000-0005-0000-0000-0000D3720000}"/>
    <cellStyle name="Note 12 26 2 14 4" xfId="29371" xr:uid="{00000000-0005-0000-0000-0000D4720000}"/>
    <cellStyle name="Note 12 26 2 15" xfId="29372" xr:uid="{00000000-0005-0000-0000-0000D5720000}"/>
    <cellStyle name="Note 12 26 2 15 2" xfId="29373" xr:uid="{00000000-0005-0000-0000-0000D6720000}"/>
    <cellStyle name="Note 12 26 2 15 3" xfId="29374" xr:uid="{00000000-0005-0000-0000-0000D7720000}"/>
    <cellStyle name="Note 12 26 2 15 4" xfId="29375" xr:uid="{00000000-0005-0000-0000-0000D8720000}"/>
    <cellStyle name="Note 12 26 2 16" xfId="29376" xr:uid="{00000000-0005-0000-0000-0000D9720000}"/>
    <cellStyle name="Note 12 26 2 16 2" xfId="29377" xr:uid="{00000000-0005-0000-0000-0000DA720000}"/>
    <cellStyle name="Note 12 26 2 16 3" xfId="29378" xr:uid="{00000000-0005-0000-0000-0000DB720000}"/>
    <cellStyle name="Note 12 26 2 16 4" xfId="29379" xr:uid="{00000000-0005-0000-0000-0000DC720000}"/>
    <cellStyle name="Note 12 26 2 17" xfId="29380" xr:uid="{00000000-0005-0000-0000-0000DD720000}"/>
    <cellStyle name="Note 12 26 2 17 2" xfId="29381" xr:uid="{00000000-0005-0000-0000-0000DE720000}"/>
    <cellStyle name="Note 12 26 2 17 3" xfId="29382" xr:uid="{00000000-0005-0000-0000-0000DF720000}"/>
    <cellStyle name="Note 12 26 2 17 4" xfId="29383" xr:uid="{00000000-0005-0000-0000-0000E0720000}"/>
    <cellStyle name="Note 12 26 2 18" xfId="29384" xr:uid="{00000000-0005-0000-0000-0000E1720000}"/>
    <cellStyle name="Note 12 26 2 18 2" xfId="29385" xr:uid="{00000000-0005-0000-0000-0000E2720000}"/>
    <cellStyle name="Note 12 26 2 18 3" xfId="29386" xr:uid="{00000000-0005-0000-0000-0000E3720000}"/>
    <cellStyle name="Note 12 26 2 18 4" xfId="29387" xr:uid="{00000000-0005-0000-0000-0000E4720000}"/>
    <cellStyle name="Note 12 26 2 19" xfId="29388" xr:uid="{00000000-0005-0000-0000-0000E5720000}"/>
    <cellStyle name="Note 12 26 2 19 2" xfId="29389" xr:uid="{00000000-0005-0000-0000-0000E6720000}"/>
    <cellStyle name="Note 12 26 2 19 3" xfId="29390" xr:uid="{00000000-0005-0000-0000-0000E7720000}"/>
    <cellStyle name="Note 12 26 2 19 4" xfId="29391" xr:uid="{00000000-0005-0000-0000-0000E8720000}"/>
    <cellStyle name="Note 12 26 2 2" xfId="29392" xr:uid="{00000000-0005-0000-0000-0000E9720000}"/>
    <cellStyle name="Note 12 26 2 2 10" xfId="29393" xr:uid="{00000000-0005-0000-0000-0000EA720000}"/>
    <cellStyle name="Note 12 26 2 2 10 2" xfId="29394" xr:uid="{00000000-0005-0000-0000-0000EB720000}"/>
    <cellStyle name="Note 12 26 2 2 10 3" xfId="29395" xr:uid="{00000000-0005-0000-0000-0000EC720000}"/>
    <cellStyle name="Note 12 26 2 2 10 4" xfId="29396" xr:uid="{00000000-0005-0000-0000-0000ED720000}"/>
    <cellStyle name="Note 12 26 2 2 11" xfId="29397" xr:uid="{00000000-0005-0000-0000-0000EE720000}"/>
    <cellStyle name="Note 12 26 2 2 11 2" xfId="29398" xr:uid="{00000000-0005-0000-0000-0000EF720000}"/>
    <cellStyle name="Note 12 26 2 2 11 3" xfId="29399" xr:uid="{00000000-0005-0000-0000-0000F0720000}"/>
    <cellStyle name="Note 12 26 2 2 11 4" xfId="29400" xr:uid="{00000000-0005-0000-0000-0000F1720000}"/>
    <cellStyle name="Note 12 26 2 2 12" xfId="29401" xr:uid="{00000000-0005-0000-0000-0000F2720000}"/>
    <cellStyle name="Note 12 26 2 2 12 2" xfId="29402" xr:uid="{00000000-0005-0000-0000-0000F3720000}"/>
    <cellStyle name="Note 12 26 2 2 12 3" xfId="29403" xr:uid="{00000000-0005-0000-0000-0000F4720000}"/>
    <cellStyle name="Note 12 26 2 2 12 4" xfId="29404" xr:uid="{00000000-0005-0000-0000-0000F5720000}"/>
    <cellStyle name="Note 12 26 2 2 13" xfId="29405" xr:uid="{00000000-0005-0000-0000-0000F6720000}"/>
    <cellStyle name="Note 12 26 2 2 13 2" xfId="29406" xr:uid="{00000000-0005-0000-0000-0000F7720000}"/>
    <cellStyle name="Note 12 26 2 2 13 3" xfId="29407" xr:uid="{00000000-0005-0000-0000-0000F8720000}"/>
    <cellStyle name="Note 12 26 2 2 13 4" xfId="29408" xr:uid="{00000000-0005-0000-0000-0000F9720000}"/>
    <cellStyle name="Note 12 26 2 2 14" xfId="29409" xr:uid="{00000000-0005-0000-0000-0000FA720000}"/>
    <cellStyle name="Note 12 26 2 2 14 2" xfId="29410" xr:uid="{00000000-0005-0000-0000-0000FB720000}"/>
    <cellStyle name="Note 12 26 2 2 14 3" xfId="29411" xr:uid="{00000000-0005-0000-0000-0000FC720000}"/>
    <cellStyle name="Note 12 26 2 2 14 4" xfId="29412" xr:uid="{00000000-0005-0000-0000-0000FD720000}"/>
    <cellStyle name="Note 12 26 2 2 15" xfId="29413" xr:uid="{00000000-0005-0000-0000-0000FE720000}"/>
    <cellStyle name="Note 12 26 2 2 15 2" xfId="29414" xr:uid="{00000000-0005-0000-0000-0000FF720000}"/>
    <cellStyle name="Note 12 26 2 2 15 3" xfId="29415" xr:uid="{00000000-0005-0000-0000-000000730000}"/>
    <cellStyle name="Note 12 26 2 2 15 4" xfId="29416" xr:uid="{00000000-0005-0000-0000-000001730000}"/>
    <cellStyle name="Note 12 26 2 2 16" xfId="29417" xr:uid="{00000000-0005-0000-0000-000002730000}"/>
    <cellStyle name="Note 12 26 2 2 16 2" xfId="29418" xr:uid="{00000000-0005-0000-0000-000003730000}"/>
    <cellStyle name="Note 12 26 2 2 16 3" xfId="29419" xr:uid="{00000000-0005-0000-0000-000004730000}"/>
    <cellStyle name="Note 12 26 2 2 16 4" xfId="29420" xr:uid="{00000000-0005-0000-0000-000005730000}"/>
    <cellStyle name="Note 12 26 2 2 17" xfId="29421" xr:uid="{00000000-0005-0000-0000-000006730000}"/>
    <cellStyle name="Note 12 26 2 2 17 2" xfId="29422" xr:uid="{00000000-0005-0000-0000-000007730000}"/>
    <cellStyle name="Note 12 26 2 2 17 3" xfId="29423" xr:uid="{00000000-0005-0000-0000-000008730000}"/>
    <cellStyle name="Note 12 26 2 2 17 4" xfId="29424" xr:uid="{00000000-0005-0000-0000-000009730000}"/>
    <cellStyle name="Note 12 26 2 2 18" xfId="29425" xr:uid="{00000000-0005-0000-0000-00000A730000}"/>
    <cellStyle name="Note 12 26 2 2 18 2" xfId="29426" xr:uid="{00000000-0005-0000-0000-00000B730000}"/>
    <cellStyle name="Note 12 26 2 2 18 3" xfId="29427" xr:uid="{00000000-0005-0000-0000-00000C730000}"/>
    <cellStyle name="Note 12 26 2 2 18 4" xfId="29428" xr:uid="{00000000-0005-0000-0000-00000D730000}"/>
    <cellStyle name="Note 12 26 2 2 19" xfId="29429" xr:uid="{00000000-0005-0000-0000-00000E730000}"/>
    <cellStyle name="Note 12 26 2 2 19 2" xfId="29430" xr:uid="{00000000-0005-0000-0000-00000F730000}"/>
    <cellStyle name="Note 12 26 2 2 19 3" xfId="29431" xr:uid="{00000000-0005-0000-0000-000010730000}"/>
    <cellStyle name="Note 12 26 2 2 19 4" xfId="29432" xr:uid="{00000000-0005-0000-0000-000011730000}"/>
    <cellStyle name="Note 12 26 2 2 2" xfId="29433" xr:uid="{00000000-0005-0000-0000-000012730000}"/>
    <cellStyle name="Note 12 26 2 2 2 2" xfId="29434" xr:uid="{00000000-0005-0000-0000-000013730000}"/>
    <cellStyle name="Note 12 26 2 2 2 3" xfId="29435" xr:uid="{00000000-0005-0000-0000-000014730000}"/>
    <cellStyle name="Note 12 26 2 2 2 4" xfId="29436" xr:uid="{00000000-0005-0000-0000-000015730000}"/>
    <cellStyle name="Note 12 26 2 2 20" xfId="29437" xr:uid="{00000000-0005-0000-0000-000016730000}"/>
    <cellStyle name="Note 12 26 2 2 20 2" xfId="29438" xr:uid="{00000000-0005-0000-0000-000017730000}"/>
    <cellStyle name="Note 12 26 2 2 20 3" xfId="29439" xr:uid="{00000000-0005-0000-0000-000018730000}"/>
    <cellStyle name="Note 12 26 2 2 20 4" xfId="29440" xr:uid="{00000000-0005-0000-0000-000019730000}"/>
    <cellStyle name="Note 12 26 2 2 21" xfId="29441" xr:uid="{00000000-0005-0000-0000-00001A730000}"/>
    <cellStyle name="Note 12 26 2 2 22" xfId="29442" xr:uid="{00000000-0005-0000-0000-00001B730000}"/>
    <cellStyle name="Note 12 26 2 2 3" xfId="29443" xr:uid="{00000000-0005-0000-0000-00001C730000}"/>
    <cellStyle name="Note 12 26 2 2 3 2" xfId="29444" xr:uid="{00000000-0005-0000-0000-00001D730000}"/>
    <cellStyle name="Note 12 26 2 2 3 3" xfId="29445" xr:uid="{00000000-0005-0000-0000-00001E730000}"/>
    <cellStyle name="Note 12 26 2 2 3 4" xfId="29446" xr:uid="{00000000-0005-0000-0000-00001F730000}"/>
    <cellStyle name="Note 12 26 2 2 4" xfId="29447" xr:uid="{00000000-0005-0000-0000-000020730000}"/>
    <cellStyle name="Note 12 26 2 2 4 2" xfId="29448" xr:uid="{00000000-0005-0000-0000-000021730000}"/>
    <cellStyle name="Note 12 26 2 2 4 3" xfId="29449" xr:uid="{00000000-0005-0000-0000-000022730000}"/>
    <cellStyle name="Note 12 26 2 2 4 4" xfId="29450" xr:uid="{00000000-0005-0000-0000-000023730000}"/>
    <cellStyle name="Note 12 26 2 2 5" xfId="29451" xr:uid="{00000000-0005-0000-0000-000024730000}"/>
    <cellStyle name="Note 12 26 2 2 5 2" xfId="29452" xr:uid="{00000000-0005-0000-0000-000025730000}"/>
    <cellStyle name="Note 12 26 2 2 5 3" xfId="29453" xr:uid="{00000000-0005-0000-0000-000026730000}"/>
    <cellStyle name="Note 12 26 2 2 5 4" xfId="29454" xr:uid="{00000000-0005-0000-0000-000027730000}"/>
    <cellStyle name="Note 12 26 2 2 6" xfId="29455" xr:uid="{00000000-0005-0000-0000-000028730000}"/>
    <cellStyle name="Note 12 26 2 2 6 2" xfId="29456" xr:uid="{00000000-0005-0000-0000-000029730000}"/>
    <cellStyle name="Note 12 26 2 2 6 3" xfId="29457" xr:uid="{00000000-0005-0000-0000-00002A730000}"/>
    <cellStyle name="Note 12 26 2 2 6 4" xfId="29458" xr:uid="{00000000-0005-0000-0000-00002B730000}"/>
    <cellStyle name="Note 12 26 2 2 7" xfId="29459" xr:uid="{00000000-0005-0000-0000-00002C730000}"/>
    <cellStyle name="Note 12 26 2 2 7 2" xfId="29460" xr:uid="{00000000-0005-0000-0000-00002D730000}"/>
    <cellStyle name="Note 12 26 2 2 7 3" xfId="29461" xr:uid="{00000000-0005-0000-0000-00002E730000}"/>
    <cellStyle name="Note 12 26 2 2 7 4" xfId="29462" xr:uid="{00000000-0005-0000-0000-00002F730000}"/>
    <cellStyle name="Note 12 26 2 2 8" xfId="29463" xr:uid="{00000000-0005-0000-0000-000030730000}"/>
    <cellStyle name="Note 12 26 2 2 8 2" xfId="29464" xr:uid="{00000000-0005-0000-0000-000031730000}"/>
    <cellStyle name="Note 12 26 2 2 8 3" xfId="29465" xr:uid="{00000000-0005-0000-0000-000032730000}"/>
    <cellStyle name="Note 12 26 2 2 8 4" xfId="29466" xr:uid="{00000000-0005-0000-0000-000033730000}"/>
    <cellStyle name="Note 12 26 2 2 9" xfId="29467" xr:uid="{00000000-0005-0000-0000-000034730000}"/>
    <cellStyle name="Note 12 26 2 2 9 2" xfId="29468" xr:uid="{00000000-0005-0000-0000-000035730000}"/>
    <cellStyle name="Note 12 26 2 2 9 3" xfId="29469" xr:uid="{00000000-0005-0000-0000-000036730000}"/>
    <cellStyle name="Note 12 26 2 2 9 4" xfId="29470" xr:uid="{00000000-0005-0000-0000-000037730000}"/>
    <cellStyle name="Note 12 26 2 20" xfId="29471" xr:uid="{00000000-0005-0000-0000-000038730000}"/>
    <cellStyle name="Note 12 26 2 20 2" xfId="29472" xr:uid="{00000000-0005-0000-0000-000039730000}"/>
    <cellStyle name="Note 12 26 2 20 3" xfId="29473" xr:uid="{00000000-0005-0000-0000-00003A730000}"/>
    <cellStyle name="Note 12 26 2 20 4" xfId="29474" xr:uid="{00000000-0005-0000-0000-00003B730000}"/>
    <cellStyle name="Note 12 26 2 21" xfId="29475" xr:uid="{00000000-0005-0000-0000-00003C730000}"/>
    <cellStyle name="Note 12 26 2 21 2" xfId="29476" xr:uid="{00000000-0005-0000-0000-00003D730000}"/>
    <cellStyle name="Note 12 26 2 21 3" xfId="29477" xr:uid="{00000000-0005-0000-0000-00003E730000}"/>
    <cellStyle name="Note 12 26 2 21 4" xfId="29478" xr:uid="{00000000-0005-0000-0000-00003F730000}"/>
    <cellStyle name="Note 12 26 2 22" xfId="29479" xr:uid="{00000000-0005-0000-0000-000040730000}"/>
    <cellStyle name="Note 12 26 2 22 2" xfId="29480" xr:uid="{00000000-0005-0000-0000-000041730000}"/>
    <cellStyle name="Note 12 26 2 22 3" xfId="29481" xr:uid="{00000000-0005-0000-0000-000042730000}"/>
    <cellStyle name="Note 12 26 2 22 4" xfId="29482" xr:uid="{00000000-0005-0000-0000-000043730000}"/>
    <cellStyle name="Note 12 26 2 23" xfId="29483" xr:uid="{00000000-0005-0000-0000-000044730000}"/>
    <cellStyle name="Note 12 26 2 23 2" xfId="29484" xr:uid="{00000000-0005-0000-0000-000045730000}"/>
    <cellStyle name="Note 12 26 2 23 3" xfId="29485" xr:uid="{00000000-0005-0000-0000-000046730000}"/>
    <cellStyle name="Note 12 26 2 23 4" xfId="29486" xr:uid="{00000000-0005-0000-0000-000047730000}"/>
    <cellStyle name="Note 12 26 2 24" xfId="29487" xr:uid="{00000000-0005-0000-0000-000048730000}"/>
    <cellStyle name="Note 12 26 2 25" xfId="29488" xr:uid="{00000000-0005-0000-0000-000049730000}"/>
    <cellStyle name="Note 12 26 2 3" xfId="29489" xr:uid="{00000000-0005-0000-0000-00004A730000}"/>
    <cellStyle name="Note 12 26 2 3 10" xfId="29490" xr:uid="{00000000-0005-0000-0000-00004B730000}"/>
    <cellStyle name="Note 12 26 2 3 10 2" xfId="29491" xr:uid="{00000000-0005-0000-0000-00004C730000}"/>
    <cellStyle name="Note 12 26 2 3 10 3" xfId="29492" xr:uid="{00000000-0005-0000-0000-00004D730000}"/>
    <cellStyle name="Note 12 26 2 3 10 4" xfId="29493" xr:uid="{00000000-0005-0000-0000-00004E730000}"/>
    <cellStyle name="Note 12 26 2 3 11" xfId="29494" xr:uid="{00000000-0005-0000-0000-00004F730000}"/>
    <cellStyle name="Note 12 26 2 3 11 2" xfId="29495" xr:uid="{00000000-0005-0000-0000-000050730000}"/>
    <cellStyle name="Note 12 26 2 3 11 3" xfId="29496" xr:uid="{00000000-0005-0000-0000-000051730000}"/>
    <cellStyle name="Note 12 26 2 3 11 4" xfId="29497" xr:uid="{00000000-0005-0000-0000-000052730000}"/>
    <cellStyle name="Note 12 26 2 3 12" xfId="29498" xr:uid="{00000000-0005-0000-0000-000053730000}"/>
    <cellStyle name="Note 12 26 2 3 12 2" xfId="29499" xr:uid="{00000000-0005-0000-0000-000054730000}"/>
    <cellStyle name="Note 12 26 2 3 12 3" xfId="29500" xr:uid="{00000000-0005-0000-0000-000055730000}"/>
    <cellStyle name="Note 12 26 2 3 12 4" xfId="29501" xr:uid="{00000000-0005-0000-0000-000056730000}"/>
    <cellStyle name="Note 12 26 2 3 13" xfId="29502" xr:uid="{00000000-0005-0000-0000-000057730000}"/>
    <cellStyle name="Note 12 26 2 3 13 2" xfId="29503" xr:uid="{00000000-0005-0000-0000-000058730000}"/>
    <cellStyle name="Note 12 26 2 3 13 3" xfId="29504" xr:uid="{00000000-0005-0000-0000-000059730000}"/>
    <cellStyle name="Note 12 26 2 3 13 4" xfId="29505" xr:uid="{00000000-0005-0000-0000-00005A730000}"/>
    <cellStyle name="Note 12 26 2 3 14" xfId="29506" xr:uid="{00000000-0005-0000-0000-00005B730000}"/>
    <cellStyle name="Note 12 26 2 3 14 2" xfId="29507" xr:uid="{00000000-0005-0000-0000-00005C730000}"/>
    <cellStyle name="Note 12 26 2 3 14 3" xfId="29508" xr:uid="{00000000-0005-0000-0000-00005D730000}"/>
    <cellStyle name="Note 12 26 2 3 14 4" xfId="29509" xr:uid="{00000000-0005-0000-0000-00005E730000}"/>
    <cellStyle name="Note 12 26 2 3 15" xfId="29510" xr:uid="{00000000-0005-0000-0000-00005F730000}"/>
    <cellStyle name="Note 12 26 2 3 15 2" xfId="29511" xr:uid="{00000000-0005-0000-0000-000060730000}"/>
    <cellStyle name="Note 12 26 2 3 15 3" xfId="29512" xr:uid="{00000000-0005-0000-0000-000061730000}"/>
    <cellStyle name="Note 12 26 2 3 15 4" xfId="29513" xr:uid="{00000000-0005-0000-0000-000062730000}"/>
    <cellStyle name="Note 12 26 2 3 16" xfId="29514" xr:uid="{00000000-0005-0000-0000-000063730000}"/>
    <cellStyle name="Note 12 26 2 3 16 2" xfId="29515" xr:uid="{00000000-0005-0000-0000-000064730000}"/>
    <cellStyle name="Note 12 26 2 3 16 3" xfId="29516" xr:uid="{00000000-0005-0000-0000-000065730000}"/>
    <cellStyle name="Note 12 26 2 3 16 4" xfId="29517" xr:uid="{00000000-0005-0000-0000-000066730000}"/>
    <cellStyle name="Note 12 26 2 3 17" xfId="29518" xr:uid="{00000000-0005-0000-0000-000067730000}"/>
    <cellStyle name="Note 12 26 2 3 17 2" xfId="29519" xr:uid="{00000000-0005-0000-0000-000068730000}"/>
    <cellStyle name="Note 12 26 2 3 17 3" xfId="29520" xr:uid="{00000000-0005-0000-0000-000069730000}"/>
    <cellStyle name="Note 12 26 2 3 17 4" xfId="29521" xr:uid="{00000000-0005-0000-0000-00006A730000}"/>
    <cellStyle name="Note 12 26 2 3 18" xfId="29522" xr:uid="{00000000-0005-0000-0000-00006B730000}"/>
    <cellStyle name="Note 12 26 2 3 18 2" xfId="29523" xr:uid="{00000000-0005-0000-0000-00006C730000}"/>
    <cellStyle name="Note 12 26 2 3 18 3" xfId="29524" xr:uid="{00000000-0005-0000-0000-00006D730000}"/>
    <cellStyle name="Note 12 26 2 3 18 4" xfId="29525" xr:uid="{00000000-0005-0000-0000-00006E730000}"/>
    <cellStyle name="Note 12 26 2 3 19" xfId="29526" xr:uid="{00000000-0005-0000-0000-00006F730000}"/>
    <cellStyle name="Note 12 26 2 3 19 2" xfId="29527" xr:uid="{00000000-0005-0000-0000-000070730000}"/>
    <cellStyle name="Note 12 26 2 3 19 3" xfId="29528" xr:uid="{00000000-0005-0000-0000-000071730000}"/>
    <cellStyle name="Note 12 26 2 3 19 4" xfId="29529" xr:uid="{00000000-0005-0000-0000-000072730000}"/>
    <cellStyle name="Note 12 26 2 3 2" xfId="29530" xr:uid="{00000000-0005-0000-0000-000073730000}"/>
    <cellStyle name="Note 12 26 2 3 2 2" xfId="29531" xr:uid="{00000000-0005-0000-0000-000074730000}"/>
    <cellStyle name="Note 12 26 2 3 2 3" xfId="29532" xr:uid="{00000000-0005-0000-0000-000075730000}"/>
    <cellStyle name="Note 12 26 2 3 2 4" xfId="29533" xr:uid="{00000000-0005-0000-0000-000076730000}"/>
    <cellStyle name="Note 12 26 2 3 20" xfId="29534" xr:uid="{00000000-0005-0000-0000-000077730000}"/>
    <cellStyle name="Note 12 26 2 3 20 2" xfId="29535" xr:uid="{00000000-0005-0000-0000-000078730000}"/>
    <cellStyle name="Note 12 26 2 3 20 3" xfId="29536" xr:uid="{00000000-0005-0000-0000-000079730000}"/>
    <cellStyle name="Note 12 26 2 3 20 4" xfId="29537" xr:uid="{00000000-0005-0000-0000-00007A730000}"/>
    <cellStyle name="Note 12 26 2 3 21" xfId="29538" xr:uid="{00000000-0005-0000-0000-00007B730000}"/>
    <cellStyle name="Note 12 26 2 3 22" xfId="29539" xr:uid="{00000000-0005-0000-0000-00007C730000}"/>
    <cellStyle name="Note 12 26 2 3 3" xfId="29540" xr:uid="{00000000-0005-0000-0000-00007D730000}"/>
    <cellStyle name="Note 12 26 2 3 3 2" xfId="29541" xr:uid="{00000000-0005-0000-0000-00007E730000}"/>
    <cellStyle name="Note 12 26 2 3 3 3" xfId="29542" xr:uid="{00000000-0005-0000-0000-00007F730000}"/>
    <cellStyle name="Note 12 26 2 3 3 4" xfId="29543" xr:uid="{00000000-0005-0000-0000-000080730000}"/>
    <cellStyle name="Note 12 26 2 3 4" xfId="29544" xr:uid="{00000000-0005-0000-0000-000081730000}"/>
    <cellStyle name="Note 12 26 2 3 4 2" xfId="29545" xr:uid="{00000000-0005-0000-0000-000082730000}"/>
    <cellStyle name="Note 12 26 2 3 4 3" xfId="29546" xr:uid="{00000000-0005-0000-0000-000083730000}"/>
    <cellStyle name="Note 12 26 2 3 4 4" xfId="29547" xr:uid="{00000000-0005-0000-0000-000084730000}"/>
    <cellStyle name="Note 12 26 2 3 5" xfId="29548" xr:uid="{00000000-0005-0000-0000-000085730000}"/>
    <cellStyle name="Note 12 26 2 3 5 2" xfId="29549" xr:uid="{00000000-0005-0000-0000-000086730000}"/>
    <cellStyle name="Note 12 26 2 3 5 3" xfId="29550" xr:uid="{00000000-0005-0000-0000-000087730000}"/>
    <cellStyle name="Note 12 26 2 3 5 4" xfId="29551" xr:uid="{00000000-0005-0000-0000-000088730000}"/>
    <cellStyle name="Note 12 26 2 3 6" xfId="29552" xr:uid="{00000000-0005-0000-0000-000089730000}"/>
    <cellStyle name="Note 12 26 2 3 6 2" xfId="29553" xr:uid="{00000000-0005-0000-0000-00008A730000}"/>
    <cellStyle name="Note 12 26 2 3 6 3" xfId="29554" xr:uid="{00000000-0005-0000-0000-00008B730000}"/>
    <cellStyle name="Note 12 26 2 3 6 4" xfId="29555" xr:uid="{00000000-0005-0000-0000-00008C730000}"/>
    <cellStyle name="Note 12 26 2 3 7" xfId="29556" xr:uid="{00000000-0005-0000-0000-00008D730000}"/>
    <cellStyle name="Note 12 26 2 3 7 2" xfId="29557" xr:uid="{00000000-0005-0000-0000-00008E730000}"/>
    <cellStyle name="Note 12 26 2 3 7 3" xfId="29558" xr:uid="{00000000-0005-0000-0000-00008F730000}"/>
    <cellStyle name="Note 12 26 2 3 7 4" xfId="29559" xr:uid="{00000000-0005-0000-0000-000090730000}"/>
    <cellStyle name="Note 12 26 2 3 8" xfId="29560" xr:uid="{00000000-0005-0000-0000-000091730000}"/>
    <cellStyle name="Note 12 26 2 3 8 2" xfId="29561" xr:uid="{00000000-0005-0000-0000-000092730000}"/>
    <cellStyle name="Note 12 26 2 3 8 3" xfId="29562" xr:uid="{00000000-0005-0000-0000-000093730000}"/>
    <cellStyle name="Note 12 26 2 3 8 4" xfId="29563" xr:uid="{00000000-0005-0000-0000-000094730000}"/>
    <cellStyle name="Note 12 26 2 3 9" xfId="29564" xr:uid="{00000000-0005-0000-0000-000095730000}"/>
    <cellStyle name="Note 12 26 2 3 9 2" xfId="29565" xr:uid="{00000000-0005-0000-0000-000096730000}"/>
    <cellStyle name="Note 12 26 2 3 9 3" xfId="29566" xr:uid="{00000000-0005-0000-0000-000097730000}"/>
    <cellStyle name="Note 12 26 2 3 9 4" xfId="29567" xr:uid="{00000000-0005-0000-0000-000098730000}"/>
    <cellStyle name="Note 12 26 2 4" xfId="29568" xr:uid="{00000000-0005-0000-0000-000099730000}"/>
    <cellStyle name="Note 12 26 2 4 10" xfId="29569" xr:uid="{00000000-0005-0000-0000-00009A730000}"/>
    <cellStyle name="Note 12 26 2 4 10 2" xfId="29570" xr:uid="{00000000-0005-0000-0000-00009B730000}"/>
    <cellStyle name="Note 12 26 2 4 10 3" xfId="29571" xr:uid="{00000000-0005-0000-0000-00009C730000}"/>
    <cellStyle name="Note 12 26 2 4 10 4" xfId="29572" xr:uid="{00000000-0005-0000-0000-00009D730000}"/>
    <cellStyle name="Note 12 26 2 4 11" xfId="29573" xr:uid="{00000000-0005-0000-0000-00009E730000}"/>
    <cellStyle name="Note 12 26 2 4 11 2" xfId="29574" xr:uid="{00000000-0005-0000-0000-00009F730000}"/>
    <cellStyle name="Note 12 26 2 4 11 3" xfId="29575" xr:uid="{00000000-0005-0000-0000-0000A0730000}"/>
    <cellStyle name="Note 12 26 2 4 11 4" xfId="29576" xr:uid="{00000000-0005-0000-0000-0000A1730000}"/>
    <cellStyle name="Note 12 26 2 4 12" xfId="29577" xr:uid="{00000000-0005-0000-0000-0000A2730000}"/>
    <cellStyle name="Note 12 26 2 4 12 2" xfId="29578" xr:uid="{00000000-0005-0000-0000-0000A3730000}"/>
    <cellStyle name="Note 12 26 2 4 12 3" xfId="29579" xr:uid="{00000000-0005-0000-0000-0000A4730000}"/>
    <cellStyle name="Note 12 26 2 4 12 4" xfId="29580" xr:uid="{00000000-0005-0000-0000-0000A5730000}"/>
    <cellStyle name="Note 12 26 2 4 13" xfId="29581" xr:uid="{00000000-0005-0000-0000-0000A6730000}"/>
    <cellStyle name="Note 12 26 2 4 13 2" xfId="29582" xr:uid="{00000000-0005-0000-0000-0000A7730000}"/>
    <cellStyle name="Note 12 26 2 4 13 3" xfId="29583" xr:uid="{00000000-0005-0000-0000-0000A8730000}"/>
    <cellStyle name="Note 12 26 2 4 13 4" xfId="29584" xr:uid="{00000000-0005-0000-0000-0000A9730000}"/>
    <cellStyle name="Note 12 26 2 4 14" xfId="29585" xr:uid="{00000000-0005-0000-0000-0000AA730000}"/>
    <cellStyle name="Note 12 26 2 4 14 2" xfId="29586" xr:uid="{00000000-0005-0000-0000-0000AB730000}"/>
    <cellStyle name="Note 12 26 2 4 14 3" xfId="29587" xr:uid="{00000000-0005-0000-0000-0000AC730000}"/>
    <cellStyle name="Note 12 26 2 4 14 4" xfId="29588" xr:uid="{00000000-0005-0000-0000-0000AD730000}"/>
    <cellStyle name="Note 12 26 2 4 15" xfId="29589" xr:uid="{00000000-0005-0000-0000-0000AE730000}"/>
    <cellStyle name="Note 12 26 2 4 15 2" xfId="29590" xr:uid="{00000000-0005-0000-0000-0000AF730000}"/>
    <cellStyle name="Note 12 26 2 4 15 3" xfId="29591" xr:uid="{00000000-0005-0000-0000-0000B0730000}"/>
    <cellStyle name="Note 12 26 2 4 15 4" xfId="29592" xr:uid="{00000000-0005-0000-0000-0000B1730000}"/>
    <cellStyle name="Note 12 26 2 4 16" xfId="29593" xr:uid="{00000000-0005-0000-0000-0000B2730000}"/>
    <cellStyle name="Note 12 26 2 4 16 2" xfId="29594" xr:uid="{00000000-0005-0000-0000-0000B3730000}"/>
    <cellStyle name="Note 12 26 2 4 16 3" xfId="29595" xr:uid="{00000000-0005-0000-0000-0000B4730000}"/>
    <cellStyle name="Note 12 26 2 4 16 4" xfId="29596" xr:uid="{00000000-0005-0000-0000-0000B5730000}"/>
    <cellStyle name="Note 12 26 2 4 17" xfId="29597" xr:uid="{00000000-0005-0000-0000-0000B6730000}"/>
    <cellStyle name="Note 12 26 2 4 17 2" xfId="29598" xr:uid="{00000000-0005-0000-0000-0000B7730000}"/>
    <cellStyle name="Note 12 26 2 4 17 3" xfId="29599" xr:uid="{00000000-0005-0000-0000-0000B8730000}"/>
    <cellStyle name="Note 12 26 2 4 17 4" xfId="29600" xr:uid="{00000000-0005-0000-0000-0000B9730000}"/>
    <cellStyle name="Note 12 26 2 4 18" xfId="29601" xr:uid="{00000000-0005-0000-0000-0000BA730000}"/>
    <cellStyle name="Note 12 26 2 4 18 2" xfId="29602" xr:uid="{00000000-0005-0000-0000-0000BB730000}"/>
    <cellStyle name="Note 12 26 2 4 18 3" xfId="29603" xr:uid="{00000000-0005-0000-0000-0000BC730000}"/>
    <cellStyle name="Note 12 26 2 4 18 4" xfId="29604" xr:uid="{00000000-0005-0000-0000-0000BD730000}"/>
    <cellStyle name="Note 12 26 2 4 19" xfId="29605" xr:uid="{00000000-0005-0000-0000-0000BE730000}"/>
    <cellStyle name="Note 12 26 2 4 19 2" xfId="29606" xr:uid="{00000000-0005-0000-0000-0000BF730000}"/>
    <cellStyle name="Note 12 26 2 4 19 3" xfId="29607" xr:uid="{00000000-0005-0000-0000-0000C0730000}"/>
    <cellStyle name="Note 12 26 2 4 19 4" xfId="29608" xr:uid="{00000000-0005-0000-0000-0000C1730000}"/>
    <cellStyle name="Note 12 26 2 4 2" xfId="29609" xr:uid="{00000000-0005-0000-0000-0000C2730000}"/>
    <cellStyle name="Note 12 26 2 4 2 2" xfId="29610" xr:uid="{00000000-0005-0000-0000-0000C3730000}"/>
    <cellStyle name="Note 12 26 2 4 2 3" xfId="29611" xr:uid="{00000000-0005-0000-0000-0000C4730000}"/>
    <cellStyle name="Note 12 26 2 4 2 4" xfId="29612" xr:uid="{00000000-0005-0000-0000-0000C5730000}"/>
    <cellStyle name="Note 12 26 2 4 20" xfId="29613" xr:uid="{00000000-0005-0000-0000-0000C6730000}"/>
    <cellStyle name="Note 12 26 2 4 20 2" xfId="29614" xr:uid="{00000000-0005-0000-0000-0000C7730000}"/>
    <cellStyle name="Note 12 26 2 4 20 3" xfId="29615" xr:uid="{00000000-0005-0000-0000-0000C8730000}"/>
    <cellStyle name="Note 12 26 2 4 20 4" xfId="29616" xr:uid="{00000000-0005-0000-0000-0000C9730000}"/>
    <cellStyle name="Note 12 26 2 4 21" xfId="29617" xr:uid="{00000000-0005-0000-0000-0000CA730000}"/>
    <cellStyle name="Note 12 26 2 4 22" xfId="29618" xr:uid="{00000000-0005-0000-0000-0000CB730000}"/>
    <cellStyle name="Note 12 26 2 4 3" xfId="29619" xr:uid="{00000000-0005-0000-0000-0000CC730000}"/>
    <cellStyle name="Note 12 26 2 4 3 2" xfId="29620" xr:uid="{00000000-0005-0000-0000-0000CD730000}"/>
    <cellStyle name="Note 12 26 2 4 3 3" xfId="29621" xr:uid="{00000000-0005-0000-0000-0000CE730000}"/>
    <cellStyle name="Note 12 26 2 4 3 4" xfId="29622" xr:uid="{00000000-0005-0000-0000-0000CF730000}"/>
    <cellStyle name="Note 12 26 2 4 4" xfId="29623" xr:uid="{00000000-0005-0000-0000-0000D0730000}"/>
    <cellStyle name="Note 12 26 2 4 4 2" xfId="29624" xr:uid="{00000000-0005-0000-0000-0000D1730000}"/>
    <cellStyle name="Note 12 26 2 4 4 3" xfId="29625" xr:uid="{00000000-0005-0000-0000-0000D2730000}"/>
    <cellStyle name="Note 12 26 2 4 4 4" xfId="29626" xr:uid="{00000000-0005-0000-0000-0000D3730000}"/>
    <cellStyle name="Note 12 26 2 4 5" xfId="29627" xr:uid="{00000000-0005-0000-0000-0000D4730000}"/>
    <cellStyle name="Note 12 26 2 4 5 2" xfId="29628" xr:uid="{00000000-0005-0000-0000-0000D5730000}"/>
    <cellStyle name="Note 12 26 2 4 5 3" xfId="29629" xr:uid="{00000000-0005-0000-0000-0000D6730000}"/>
    <cellStyle name="Note 12 26 2 4 5 4" xfId="29630" xr:uid="{00000000-0005-0000-0000-0000D7730000}"/>
    <cellStyle name="Note 12 26 2 4 6" xfId="29631" xr:uid="{00000000-0005-0000-0000-0000D8730000}"/>
    <cellStyle name="Note 12 26 2 4 6 2" xfId="29632" xr:uid="{00000000-0005-0000-0000-0000D9730000}"/>
    <cellStyle name="Note 12 26 2 4 6 3" xfId="29633" xr:uid="{00000000-0005-0000-0000-0000DA730000}"/>
    <cellStyle name="Note 12 26 2 4 6 4" xfId="29634" xr:uid="{00000000-0005-0000-0000-0000DB730000}"/>
    <cellStyle name="Note 12 26 2 4 7" xfId="29635" xr:uid="{00000000-0005-0000-0000-0000DC730000}"/>
    <cellStyle name="Note 12 26 2 4 7 2" xfId="29636" xr:uid="{00000000-0005-0000-0000-0000DD730000}"/>
    <cellStyle name="Note 12 26 2 4 7 3" xfId="29637" xr:uid="{00000000-0005-0000-0000-0000DE730000}"/>
    <cellStyle name="Note 12 26 2 4 7 4" xfId="29638" xr:uid="{00000000-0005-0000-0000-0000DF730000}"/>
    <cellStyle name="Note 12 26 2 4 8" xfId="29639" xr:uid="{00000000-0005-0000-0000-0000E0730000}"/>
    <cellStyle name="Note 12 26 2 4 8 2" xfId="29640" xr:uid="{00000000-0005-0000-0000-0000E1730000}"/>
    <cellStyle name="Note 12 26 2 4 8 3" xfId="29641" xr:uid="{00000000-0005-0000-0000-0000E2730000}"/>
    <cellStyle name="Note 12 26 2 4 8 4" xfId="29642" xr:uid="{00000000-0005-0000-0000-0000E3730000}"/>
    <cellStyle name="Note 12 26 2 4 9" xfId="29643" xr:uid="{00000000-0005-0000-0000-0000E4730000}"/>
    <cellStyle name="Note 12 26 2 4 9 2" xfId="29644" xr:uid="{00000000-0005-0000-0000-0000E5730000}"/>
    <cellStyle name="Note 12 26 2 4 9 3" xfId="29645" xr:uid="{00000000-0005-0000-0000-0000E6730000}"/>
    <cellStyle name="Note 12 26 2 4 9 4" xfId="29646" xr:uid="{00000000-0005-0000-0000-0000E7730000}"/>
    <cellStyle name="Note 12 26 2 5" xfId="29647" xr:uid="{00000000-0005-0000-0000-0000E8730000}"/>
    <cellStyle name="Note 12 26 2 5 2" xfId="29648" xr:uid="{00000000-0005-0000-0000-0000E9730000}"/>
    <cellStyle name="Note 12 26 2 5 3" xfId="29649" xr:uid="{00000000-0005-0000-0000-0000EA730000}"/>
    <cellStyle name="Note 12 26 2 5 4" xfId="29650" xr:uid="{00000000-0005-0000-0000-0000EB730000}"/>
    <cellStyle name="Note 12 26 2 6" xfId="29651" xr:uid="{00000000-0005-0000-0000-0000EC730000}"/>
    <cellStyle name="Note 12 26 2 6 2" xfId="29652" xr:uid="{00000000-0005-0000-0000-0000ED730000}"/>
    <cellStyle name="Note 12 26 2 6 3" xfId="29653" xr:uid="{00000000-0005-0000-0000-0000EE730000}"/>
    <cellStyle name="Note 12 26 2 6 4" xfId="29654" xr:uid="{00000000-0005-0000-0000-0000EF730000}"/>
    <cellStyle name="Note 12 26 2 7" xfId="29655" xr:uid="{00000000-0005-0000-0000-0000F0730000}"/>
    <cellStyle name="Note 12 26 2 7 2" xfId="29656" xr:uid="{00000000-0005-0000-0000-0000F1730000}"/>
    <cellStyle name="Note 12 26 2 7 3" xfId="29657" xr:uid="{00000000-0005-0000-0000-0000F2730000}"/>
    <cellStyle name="Note 12 26 2 7 4" xfId="29658" xr:uid="{00000000-0005-0000-0000-0000F3730000}"/>
    <cellStyle name="Note 12 26 2 8" xfId="29659" xr:uid="{00000000-0005-0000-0000-0000F4730000}"/>
    <cellStyle name="Note 12 26 2 8 2" xfId="29660" xr:uid="{00000000-0005-0000-0000-0000F5730000}"/>
    <cellStyle name="Note 12 26 2 8 3" xfId="29661" xr:uid="{00000000-0005-0000-0000-0000F6730000}"/>
    <cellStyle name="Note 12 26 2 8 4" xfId="29662" xr:uid="{00000000-0005-0000-0000-0000F7730000}"/>
    <cellStyle name="Note 12 26 2 9" xfId="29663" xr:uid="{00000000-0005-0000-0000-0000F8730000}"/>
    <cellStyle name="Note 12 26 2 9 2" xfId="29664" xr:uid="{00000000-0005-0000-0000-0000F9730000}"/>
    <cellStyle name="Note 12 26 2 9 3" xfId="29665" xr:uid="{00000000-0005-0000-0000-0000FA730000}"/>
    <cellStyle name="Note 12 26 2 9 4" xfId="29666" xr:uid="{00000000-0005-0000-0000-0000FB730000}"/>
    <cellStyle name="Note 12 26 20" xfId="29667" xr:uid="{00000000-0005-0000-0000-0000FC730000}"/>
    <cellStyle name="Note 12 26 20 2" xfId="29668" xr:uid="{00000000-0005-0000-0000-0000FD730000}"/>
    <cellStyle name="Note 12 26 20 3" xfId="29669" xr:uid="{00000000-0005-0000-0000-0000FE730000}"/>
    <cellStyle name="Note 12 26 20 4" xfId="29670" xr:uid="{00000000-0005-0000-0000-0000FF730000}"/>
    <cellStyle name="Note 12 26 21" xfId="29671" xr:uid="{00000000-0005-0000-0000-000000740000}"/>
    <cellStyle name="Note 12 26 21 2" xfId="29672" xr:uid="{00000000-0005-0000-0000-000001740000}"/>
    <cellStyle name="Note 12 26 21 3" xfId="29673" xr:uid="{00000000-0005-0000-0000-000002740000}"/>
    <cellStyle name="Note 12 26 21 4" xfId="29674" xr:uid="{00000000-0005-0000-0000-000003740000}"/>
    <cellStyle name="Note 12 26 22" xfId="29675" xr:uid="{00000000-0005-0000-0000-000004740000}"/>
    <cellStyle name="Note 12 26 22 2" xfId="29676" xr:uid="{00000000-0005-0000-0000-000005740000}"/>
    <cellStyle name="Note 12 26 22 3" xfId="29677" xr:uid="{00000000-0005-0000-0000-000006740000}"/>
    <cellStyle name="Note 12 26 22 4" xfId="29678" xr:uid="{00000000-0005-0000-0000-000007740000}"/>
    <cellStyle name="Note 12 26 23" xfId="29679" xr:uid="{00000000-0005-0000-0000-000008740000}"/>
    <cellStyle name="Note 12 26 23 2" xfId="29680" xr:uid="{00000000-0005-0000-0000-000009740000}"/>
    <cellStyle name="Note 12 26 23 3" xfId="29681" xr:uid="{00000000-0005-0000-0000-00000A740000}"/>
    <cellStyle name="Note 12 26 23 4" xfId="29682" xr:uid="{00000000-0005-0000-0000-00000B740000}"/>
    <cellStyle name="Note 12 26 24" xfId="29683" xr:uid="{00000000-0005-0000-0000-00000C740000}"/>
    <cellStyle name="Note 12 26 25" xfId="29684" xr:uid="{00000000-0005-0000-0000-00000D740000}"/>
    <cellStyle name="Note 12 26 3" xfId="29685" xr:uid="{00000000-0005-0000-0000-00000E740000}"/>
    <cellStyle name="Note 12 26 3 10" xfId="29686" xr:uid="{00000000-0005-0000-0000-00000F740000}"/>
    <cellStyle name="Note 12 26 3 10 2" xfId="29687" xr:uid="{00000000-0005-0000-0000-000010740000}"/>
    <cellStyle name="Note 12 26 3 10 3" xfId="29688" xr:uid="{00000000-0005-0000-0000-000011740000}"/>
    <cellStyle name="Note 12 26 3 10 4" xfId="29689" xr:uid="{00000000-0005-0000-0000-000012740000}"/>
    <cellStyle name="Note 12 26 3 11" xfId="29690" xr:uid="{00000000-0005-0000-0000-000013740000}"/>
    <cellStyle name="Note 12 26 3 11 2" xfId="29691" xr:uid="{00000000-0005-0000-0000-000014740000}"/>
    <cellStyle name="Note 12 26 3 11 3" xfId="29692" xr:uid="{00000000-0005-0000-0000-000015740000}"/>
    <cellStyle name="Note 12 26 3 11 4" xfId="29693" xr:uid="{00000000-0005-0000-0000-000016740000}"/>
    <cellStyle name="Note 12 26 3 12" xfId="29694" xr:uid="{00000000-0005-0000-0000-000017740000}"/>
    <cellStyle name="Note 12 26 3 12 2" xfId="29695" xr:uid="{00000000-0005-0000-0000-000018740000}"/>
    <cellStyle name="Note 12 26 3 12 3" xfId="29696" xr:uid="{00000000-0005-0000-0000-000019740000}"/>
    <cellStyle name="Note 12 26 3 12 4" xfId="29697" xr:uid="{00000000-0005-0000-0000-00001A740000}"/>
    <cellStyle name="Note 12 26 3 13" xfId="29698" xr:uid="{00000000-0005-0000-0000-00001B740000}"/>
    <cellStyle name="Note 12 26 3 13 2" xfId="29699" xr:uid="{00000000-0005-0000-0000-00001C740000}"/>
    <cellStyle name="Note 12 26 3 13 3" xfId="29700" xr:uid="{00000000-0005-0000-0000-00001D740000}"/>
    <cellStyle name="Note 12 26 3 13 4" xfId="29701" xr:uid="{00000000-0005-0000-0000-00001E740000}"/>
    <cellStyle name="Note 12 26 3 14" xfId="29702" xr:uid="{00000000-0005-0000-0000-00001F740000}"/>
    <cellStyle name="Note 12 26 3 14 2" xfId="29703" xr:uid="{00000000-0005-0000-0000-000020740000}"/>
    <cellStyle name="Note 12 26 3 14 3" xfId="29704" xr:uid="{00000000-0005-0000-0000-000021740000}"/>
    <cellStyle name="Note 12 26 3 14 4" xfId="29705" xr:uid="{00000000-0005-0000-0000-000022740000}"/>
    <cellStyle name="Note 12 26 3 15" xfId="29706" xr:uid="{00000000-0005-0000-0000-000023740000}"/>
    <cellStyle name="Note 12 26 3 15 2" xfId="29707" xr:uid="{00000000-0005-0000-0000-000024740000}"/>
    <cellStyle name="Note 12 26 3 15 3" xfId="29708" xr:uid="{00000000-0005-0000-0000-000025740000}"/>
    <cellStyle name="Note 12 26 3 15 4" xfId="29709" xr:uid="{00000000-0005-0000-0000-000026740000}"/>
    <cellStyle name="Note 12 26 3 16" xfId="29710" xr:uid="{00000000-0005-0000-0000-000027740000}"/>
    <cellStyle name="Note 12 26 3 16 2" xfId="29711" xr:uid="{00000000-0005-0000-0000-000028740000}"/>
    <cellStyle name="Note 12 26 3 16 3" xfId="29712" xr:uid="{00000000-0005-0000-0000-000029740000}"/>
    <cellStyle name="Note 12 26 3 16 4" xfId="29713" xr:uid="{00000000-0005-0000-0000-00002A740000}"/>
    <cellStyle name="Note 12 26 3 17" xfId="29714" xr:uid="{00000000-0005-0000-0000-00002B740000}"/>
    <cellStyle name="Note 12 26 3 17 2" xfId="29715" xr:uid="{00000000-0005-0000-0000-00002C740000}"/>
    <cellStyle name="Note 12 26 3 17 3" xfId="29716" xr:uid="{00000000-0005-0000-0000-00002D740000}"/>
    <cellStyle name="Note 12 26 3 17 4" xfId="29717" xr:uid="{00000000-0005-0000-0000-00002E740000}"/>
    <cellStyle name="Note 12 26 3 18" xfId="29718" xr:uid="{00000000-0005-0000-0000-00002F740000}"/>
    <cellStyle name="Note 12 26 3 18 2" xfId="29719" xr:uid="{00000000-0005-0000-0000-000030740000}"/>
    <cellStyle name="Note 12 26 3 18 3" xfId="29720" xr:uid="{00000000-0005-0000-0000-000031740000}"/>
    <cellStyle name="Note 12 26 3 18 4" xfId="29721" xr:uid="{00000000-0005-0000-0000-000032740000}"/>
    <cellStyle name="Note 12 26 3 19" xfId="29722" xr:uid="{00000000-0005-0000-0000-000033740000}"/>
    <cellStyle name="Note 12 26 3 19 2" xfId="29723" xr:uid="{00000000-0005-0000-0000-000034740000}"/>
    <cellStyle name="Note 12 26 3 19 3" xfId="29724" xr:uid="{00000000-0005-0000-0000-000035740000}"/>
    <cellStyle name="Note 12 26 3 19 4" xfId="29725" xr:uid="{00000000-0005-0000-0000-000036740000}"/>
    <cellStyle name="Note 12 26 3 2" xfId="29726" xr:uid="{00000000-0005-0000-0000-000037740000}"/>
    <cellStyle name="Note 12 26 3 2 2" xfId="29727" xr:uid="{00000000-0005-0000-0000-000038740000}"/>
    <cellStyle name="Note 12 26 3 2 3" xfId="29728" xr:uid="{00000000-0005-0000-0000-000039740000}"/>
    <cellStyle name="Note 12 26 3 2 4" xfId="29729" xr:uid="{00000000-0005-0000-0000-00003A740000}"/>
    <cellStyle name="Note 12 26 3 20" xfId="29730" xr:uid="{00000000-0005-0000-0000-00003B740000}"/>
    <cellStyle name="Note 12 26 3 20 2" xfId="29731" xr:uid="{00000000-0005-0000-0000-00003C740000}"/>
    <cellStyle name="Note 12 26 3 20 3" xfId="29732" xr:uid="{00000000-0005-0000-0000-00003D740000}"/>
    <cellStyle name="Note 12 26 3 20 4" xfId="29733" xr:uid="{00000000-0005-0000-0000-00003E740000}"/>
    <cellStyle name="Note 12 26 3 21" xfId="29734" xr:uid="{00000000-0005-0000-0000-00003F740000}"/>
    <cellStyle name="Note 12 26 3 22" xfId="29735" xr:uid="{00000000-0005-0000-0000-000040740000}"/>
    <cellStyle name="Note 12 26 3 3" xfId="29736" xr:uid="{00000000-0005-0000-0000-000041740000}"/>
    <cellStyle name="Note 12 26 3 3 2" xfId="29737" xr:uid="{00000000-0005-0000-0000-000042740000}"/>
    <cellStyle name="Note 12 26 3 3 3" xfId="29738" xr:uid="{00000000-0005-0000-0000-000043740000}"/>
    <cellStyle name="Note 12 26 3 3 4" xfId="29739" xr:uid="{00000000-0005-0000-0000-000044740000}"/>
    <cellStyle name="Note 12 26 3 4" xfId="29740" xr:uid="{00000000-0005-0000-0000-000045740000}"/>
    <cellStyle name="Note 12 26 3 4 2" xfId="29741" xr:uid="{00000000-0005-0000-0000-000046740000}"/>
    <cellStyle name="Note 12 26 3 4 3" xfId="29742" xr:uid="{00000000-0005-0000-0000-000047740000}"/>
    <cellStyle name="Note 12 26 3 4 4" xfId="29743" xr:uid="{00000000-0005-0000-0000-000048740000}"/>
    <cellStyle name="Note 12 26 3 5" xfId="29744" xr:uid="{00000000-0005-0000-0000-000049740000}"/>
    <cellStyle name="Note 12 26 3 5 2" xfId="29745" xr:uid="{00000000-0005-0000-0000-00004A740000}"/>
    <cellStyle name="Note 12 26 3 5 3" xfId="29746" xr:uid="{00000000-0005-0000-0000-00004B740000}"/>
    <cellStyle name="Note 12 26 3 5 4" xfId="29747" xr:uid="{00000000-0005-0000-0000-00004C740000}"/>
    <cellStyle name="Note 12 26 3 6" xfId="29748" xr:uid="{00000000-0005-0000-0000-00004D740000}"/>
    <cellStyle name="Note 12 26 3 6 2" xfId="29749" xr:uid="{00000000-0005-0000-0000-00004E740000}"/>
    <cellStyle name="Note 12 26 3 6 3" xfId="29750" xr:uid="{00000000-0005-0000-0000-00004F740000}"/>
    <cellStyle name="Note 12 26 3 6 4" xfId="29751" xr:uid="{00000000-0005-0000-0000-000050740000}"/>
    <cellStyle name="Note 12 26 3 7" xfId="29752" xr:uid="{00000000-0005-0000-0000-000051740000}"/>
    <cellStyle name="Note 12 26 3 7 2" xfId="29753" xr:uid="{00000000-0005-0000-0000-000052740000}"/>
    <cellStyle name="Note 12 26 3 7 3" xfId="29754" xr:uid="{00000000-0005-0000-0000-000053740000}"/>
    <cellStyle name="Note 12 26 3 7 4" xfId="29755" xr:uid="{00000000-0005-0000-0000-000054740000}"/>
    <cellStyle name="Note 12 26 3 8" xfId="29756" xr:uid="{00000000-0005-0000-0000-000055740000}"/>
    <cellStyle name="Note 12 26 3 8 2" xfId="29757" xr:uid="{00000000-0005-0000-0000-000056740000}"/>
    <cellStyle name="Note 12 26 3 8 3" xfId="29758" xr:uid="{00000000-0005-0000-0000-000057740000}"/>
    <cellStyle name="Note 12 26 3 8 4" xfId="29759" xr:uid="{00000000-0005-0000-0000-000058740000}"/>
    <cellStyle name="Note 12 26 3 9" xfId="29760" xr:uid="{00000000-0005-0000-0000-000059740000}"/>
    <cellStyle name="Note 12 26 3 9 2" xfId="29761" xr:uid="{00000000-0005-0000-0000-00005A740000}"/>
    <cellStyle name="Note 12 26 3 9 3" xfId="29762" xr:uid="{00000000-0005-0000-0000-00005B740000}"/>
    <cellStyle name="Note 12 26 3 9 4" xfId="29763" xr:uid="{00000000-0005-0000-0000-00005C740000}"/>
    <cellStyle name="Note 12 26 4" xfId="29764" xr:uid="{00000000-0005-0000-0000-00005D740000}"/>
    <cellStyle name="Note 12 26 4 10" xfId="29765" xr:uid="{00000000-0005-0000-0000-00005E740000}"/>
    <cellStyle name="Note 12 26 4 10 2" xfId="29766" xr:uid="{00000000-0005-0000-0000-00005F740000}"/>
    <cellStyle name="Note 12 26 4 10 3" xfId="29767" xr:uid="{00000000-0005-0000-0000-000060740000}"/>
    <cellStyle name="Note 12 26 4 10 4" xfId="29768" xr:uid="{00000000-0005-0000-0000-000061740000}"/>
    <cellStyle name="Note 12 26 4 11" xfId="29769" xr:uid="{00000000-0005-0000-0000-000062740000}"/>
    <cellStyle name="Note 12 26 4 11 2" xfId="29770" xr:uid="{00000000-0005-0000-0000-000063740000}"/>
    <cellStyle name="Note 12 26 4 11 3" xfId="29771" xr:uid="{00000000-0005-0000-0000-000064740000}"/>
    <cellStyle name="Note 12 26 4 11 4" xfId="29772" xr:uid="{00000000-0005-0000-0000-000065740000}"/>
    <cellStyle name="Note 12 26 4 12" xfId="29773" xr:uid="{00000000-0005-0000-0000-000066740000}"/>
    <cellStyle name="Note 12 26 4 12 2" xfId="29774" xr:uid="{00000000-0005-0000-0000-000067740000}"/>
    <cellStyle name="Note 12 26 4 12 3" xfId="29775" xr:uid="{00000000-0005-0000-0000-000068740000}"/>
    <cellStyle name="Note 12 26 4 12 4" xfId="29776" xr:uid="{00000000-0005-0000-0000-000069740000}"/>
    <cellStyle name="Note 12 26 4 13" xfId="29777" xr:uid="{00000000-0005-0000-0000-00006A740000}"/>
    <cellStyle name="Note 12 26 4 13 2" xfId="29778" xr:uid="{00000000-0005-0000-0000-00006B740000}"/>
    <cellStyle name="Note 12 26 4 13 3" xfId="29779" xr:uid="{00000000-0005-0000-0000-00006C740000}"/>
    <cellStyle name="Note 12 26 4 13 4" xfId="29780" xr:uid="{00000000-0005-0000-0000-00006D740000}"/>
    <cellStyle name="Note 12 26 4 14" xfId="29781" xr:uid="{00000000-0005-0000-0000-00006E740000}"/>
    <cellStyle name="Note 12 26 4 14 2" xfId="29782" xr:uid="{00000000-0005-0000-0000-00006F740000}"/>
    <cellStyle name="Note 12 26 4 14 3" xfId="29783" xr:uid="{00000000-0005-0000-0000-000070740000}"/>
    <cellStyle name="Note 12 26 4 14 4" xfId="29784" xr:uid="{00000000-0005-0000-0000-000071740000}"/>
    <cellStyle name="Note 12 26 4 15" xfId="29785" xr:uid="{00000000-0005-0000-0000-000072740000}"/>
    <cellStyle name="Note 12 26 4 15 2" xfId="29786" xr:uid="{00000000-0005-0000-0000-000073740000}"/>
    <cellStyle name="Note 12 26 4 15 3" xfId="29787" xr:uid="{00000000-0005-0000-0000-000074740000}"/>
    <cellStyle name="Note 12 26 4 15 4" xfId="29788" xr:uid="{00000000-0005-0000-0000-000075740000}"/>
    <cellStyle name="Note 12 26 4 16" xfId="29789" xr:uid="{00000000-0005-0000-0000-000076740000}"/>
    <cellStyle name="Note 12 26 4 16 2" xfId="29790" xr:uid="{00000000-0005-0000-0000-000077740000}"/>
    <cellStyle name="Note 12 26 4 16 3" xfId="29791" xr:uid="{00000000-0005-0000-0000-000078740000}"/>
    <cellStyle name="Note 12 26 4 16 4" xfId="29792" xr:uid="{00000000-0005-0000-0000-000079740000}"/>
    <cellStyle name="Note 12 26 4 17" xfId="29793" xr:uid="{00000000-0005-0000-0000-00007A740000}"/>
    <cellStyle name="Note 12 26 4 17 2" xfId="29794" xr:uid="{00000000-0005-0000-0000-00007B740000}"/>
    <cellStyle name="Note 12 26 4 17 3" xfId="29795" xr:uid="{00000000-0005-0000-0000-00007C740000}"/>
    <cellStyle name="Note 12 26 4 17 4" xfId="29796" xr:uid="{00000000-0005-0000-0000-00007D740000}"/>
    <cellStyle name="Note 12 26 4 18" xfId="29797" xr:uid="{00000000-0005-0000-0000-00007E740000}"/>
    <cellStyle name="Note 12 26 4 18 2" xfId="29798" xr:uid="{00000000-0005-0000-0000-00007F740000}"/>
    <cellStyle name="Note 12 26 4 18 3" xfId="29799" xr:uid="{00000000-0005-0000-0000-000080740000}"/>
    <cellStyle name="Note 12 26 4 18 4" xfId="29800" xr:uid="{00000000-0005-0000-0000-000081740000}"/>
    <cellStyle name="Note 12 26 4 19" xfId="29801" xr:uid="{00000000-0005-0000-0000-000082740000}"/>
    <cellStyle name="Note 12 26 4 19 2" xfId="29802" xr:uid="{00000000-0005-0000-0000-000083740000}"/>
    <cellStyle name="Note 12 26 4 19 3" xfId="29803" xr:uid="{00000000-0005-0000-0000-000084740000}"/>
    <cellStyle name="Note 12 26 4 19 4" xfId="29804" xr:uid="{00000000-0005-0000-0000-000085740000}"/>
    <cellStyle name="Note 12 26 4 2" xfId="29805" xr:uid="{00000000-0005-0000-0000-000086740000}"/>
    <cellStyle name="Note 12 26 4 2 2" xfId="29806" xr:uid="{00000000-0005-0000-0000-000087740000}"/>
    <cellStyle name="Note 12 26 4 2 3" xfId="29807" xr:uid="{00000000-0005-0000-0000-000088740000}"/>
    <cellStyle name="Note 12 26 4 2 4" xfId="29808" xr:uid="{00000000-0005-0000-0000-000089740000}"/>
    <cellStyle name="Note 12 26 4 20" xfId="29809" xr:uid="{00000000-0005-0000-0000-00008A740000}"/>
    <cellStyle name="Note 12 26 4 20 2" xfId="29810" xr:uid="{00000000-0005-0000-0000-00008B740000}"/>
    <cellStyle name="Note 12 26 4 20 3" xfId="29811" xr:uid="{00000000-0005-0000-0000-00008C740000}"/>
    <cellStyle name="Note 12 26 4 20 4" xfId="29812" xr:uid="{00000000-0005-0000-0000-00008D740000}"/>
    <cellStyle name="Note 12 26 4 21" xfId="29813" xr:uid="{00000000-0005-0000-0000-00008E740000}"/>
    <cellStyle name="Note 12 26 4 22" xfId="29814" xr:uid="{00000000-0005-0000-0000-00008F740000}"/>
    <cellStyle name="Note 12 26 4 3" xfId="29815" xr:uid="{00000000-0005-0000-0000-000090740000}"/>
    <cellStyle name="Note 12 26 4 3 2" xfId="29816" xr:uid="{00000000-0005-0000-0000-000091740000}"/>
    <cellStyle name="Note 12 26 4 3 3" xfId="29817" xr:uid="{00000000-0005-0000-0000-000092740000}"/>
    <cellStyle name="Note 12 26 4 3 4" xfId="29818" xr:uid="{00000000-0005-0000-0000-000093740000}"/>
    <cellStyle name="Note 12 26 4 4" xfId="29819" xr:uid="{00000000-0005-0000-0000-000094740000}"/>
    <cellStyle name="Note 12 26 4 4 2" xfId="29820" xr:uid="{00000000-0005-0000-0000-000095740000}"/>
    <cellStyle name="Note 12 26 4 4 3" xfId="29821" xr:uid="{00000000-0005-0000-0000-000096740000}"/>
    <cellStyle name="Note 12 26 4 4 4" xfId="29822" xr:uid="{00000000-0005-0000-0000-000097740000}"/>
    <cellStyle name="Note 12 26 4 5" xfId="29823" xr:uid="{00000000-0005-0000-0000-000098740000}"/>
    <cellStyle name="Note 12 26 4 5 2" xfId="29824" xr:uid="{00000000-0005-0000-0000-000099740000}"/>
    <cellStyle name="Note 12 26 4 5 3" xfId="29825" xr:uid="{00000000-0005-0000-0000-00009A740000}"/>
    <cellStyle name="Note 12 26 4 5 4" xfId="29826" xr:uid="{00000000-0005-0000-0000-00009B740000}"/>
    <cellStyle name="Note 12 26 4 6" xfId="29827" xr:uid="{00000000-0005-0000-0000-00009C740000}"/>
    <cellStyle name="Note 12 26 4 6 2" xfId="29828" xr:uid="{00000000-0005-0000-0000-00009D740000}"/>
    <cellStyle name="Note 12 26 4 6 3" xfId="29829" xr:uid="{00000000-0005-0000-0000-00009E740000}"/>
    <cellStyle name="Note 12 26 4 6 4" xfId="29830" xr:uid="{00000000-0005-0000-0000-00009F740000}"/>
    <cellStyle name="Note 12 26 4 7" xfId="29831" xr:uid="{00000000-0005-0000-0000-0000A0740000}"/>
    <cellStyle name="Note 12 26 4 7 2" xfId="29832" xr:uid="{00000000-0005-0000-0000-0000A1740000}"/>
    <cellStyle name="Note 12 26 4 7 3" xfId="29833" xr:uid="{00000000-0005-0000-0000-0000A2740000}"/>
    <cellStyle name="Note 12 26 4 7 4" xfId="29834" xr:uid="{00000000-0005-0000-0000-0000A3740000}"/>
    <cellStyle name="Note 12 26 4 8" xfId="29835" xr:uid="{00000000-0005-0000-0000-0000A4740000}"/>
    <cellStyle name="Note 12 26 4 8 2" xfId="29836" xr:uid="{00000000-0005-0000-0000-0000A5740000}"/>
    <cellStyle name="Note 12 26 4 8 3" xfId="29837" xr:uid="{00000000-0005-0000-0000-0000A6740000}"/>
    <cellStyle name="Note 12 26 4 8 4" xfId="29838" xr:uid="{00000000-0005-0000-0000-0000A7740000}"/>
    <cellStyle name="Note 12 26 4 9" xfId="29839" xr:uid="{00000000-0005-0000-0000-0000A8740000}"/>
    <cellStyle name="Note 12 26 4 9 2" xfId="29840" xr:uid="{00000000-0005-0000-0000-0000A9740000}"/>
    <cellStyle name="Note 12 26 4 9 3" xfId="29841" xr:uid="{00000000-0005-0000-0000-0000AA740000}"/>
    <cellStyle name="Note 12 26 4 9 4" xfId="29842" xr:uid="{00000000-0005-0000-0000-0000AB740000}"/>
    <cellStyle name="Note 12 26 5" xfId="29843" xr:uid="{00000000-0005-0000-0000-0000AC740000}"/>
    <cellStyle name="Note 12 26 5 2" xfId="29844" xr:uid="{00000000-0005-0000-0000-0000AD740000}"/>
    <cellStyle name="Note 12 26 5 3" xfId="29845" xr:uid="{00000000-0005-0000-0000-0000AE740000}"/>
    <cellStyle name="Note 12 26 5 4" xfId="29846" xr:uid="{00000000-0005-0000-0000-0000AF740000}"/>
    <cellStyle name="Note 12 26 6" xfId="29847" xr:uid="{00000000-0005-0000-0000-0000B0740000}"/>
    <cellStyle name="Note 12 26 6 2" xfId="29848" xr:uid="{00000000-0005-0000-0000-0000B1740000}"/>
    <cellStyle name="Note 12 26 6 3" xfId="29849" xr:uid="{00000000-0005-0000-0000-0000B2740000}"/>
    <cellStyle name="Note 12 26 6 4" xfId="29850" xr:uid="{00000000-0005-0000-0000-0000B3740000}"/>
    <cellStyle name="Note 12 26 7" xfId="29851" xr:uid="{00000000-0005-0000-0000-0000B4740000}"/>
    <cellStyle name="Note 12 26 7 2" xfId="29852" xr:uid="{00000000-0005-0000-0000-0000B5740000}"/>
    <cellStyle name="Note 12 26 7 3" xfId="29853" xr:uid="{00000000-0005-0000-0000-0000B6740000}"/>
    <cellStyle name="Note 12 26 7 4" xfId="29854" xr:uid="{00000000-0005-0000-0000-0000B7740000}"/>
    <cellStyle name="Note 12 26 8" xfId="29855" xr:uid="{00000000-0005-0000-0000-0000B8740000}"/>
    <cellStyle name="Note 12 26 8 2" xfId="29856" xr:uid="{00000000-0005-0000-0000-0000B9740000}"/>
    <cellStyle name="Note 12 26 8 3" xfId="29857" xr:uid="{00000000-0005-0000-0000-0000BA740000}"/>
    <cellStyle name="Note 12 26 8 4" xfId="29858" xr:uid="{00000000-0005-0000-0000-0000BB740000}"/>
    <cellStyle name="Note 12 26 9" xfId="29859" xr:uid="{00000000-0005-0000-0000-0000BC740000}"/>
    <cellStyle name="Note 12 26 9 2" xfId="29860" xr:uid="{00000000-0005-0000-0000-0000BD740000}"/>
    <cellStyle name="Note 12 26 9 3" xfId="29861" xr:uid="{00000000-0005-0000-0000-0000BE740000}"/>
    <cellStyle name="Note 12 26 9 4" xfId="29862" xr:uid="{00000000-0005-0000-0000-0000BF740000}"/>
    <cellStyle name="Note 12 27" xfId="29863" xr:uid="{00000000-0005-0000-0000-0000C0740000}"/>
    <cellStyle name="Note 12 27 10" xfId="29864" xr:uid="{00000000-0005-0000-0000-0000C1740000}"/>
    <cellStyle name="Note 12 27 10 2" xfId="29865" xr:uid="{00000000-0005-0000-0000-0000C2740000}"/>
    <cellStyle name="Note 12 27 10 3" xfId="29866" xr:uid="{00000000-0005-0000-0000-0000C3740000}"/>
    <cellStyle name="Note 12 27 10 4" xfId="29867" xr:uid="{00000000-0005-0000-0000-0000C4740000}"/>
    <cellStyle name="Note 12 27 11" xfId="29868" xr:uid="{00000000-0005-0000-0000-0000C5740000}"/>
    <cellStyle name="Note 12 27 11 2" xfId="29869" xr:uid="{00000000-0005-0000-0000-0000C6740000}"/>
    <cellStyle name="Note 12 27 11 3" xfId="29870" xr:uid="{00000000-0005-0000-0000-0000C7740000}"/>
    <cellStyle name="Note 12 27 11 4" xfId="29871" xr:uid="{00000000-0005-0000-0000-0000C8740000}"/>
    <cellStyle name="Note 12 27 12" xfId="29872" xr:uid="{00000000-0005-0000-0000-0000C9740000}"/>
    <cellStyle name="Note 12 27 12 2" xfId="29873" xr:uid="{00000000-0005-0000-0000-0000CA740000}"/>
    <cellStyle name="Note 12 27 12 3" xfId="29874" xr:uid="{00000000-0005-0000-0000-0000CB740000}"/>
    <cellStyle name="Note 12 27 12 4" xfId="29875" xr:uid="{00000000-0005-0000-0000-0000CC740000}"/>
    <cellStyle name="Note 12 27 13" xfId="29876" xr:uid="{00000000-0005-0000-0000-0000CD740000}"/>
    <cellStyle name="Note 12 27 13 2" xfId="29877" xr:uid="{00000000-0005-0000-0000-0000CE740000}"/>
    <cellStyle name="Note 12 27 13 3" xfId="29878" xr:uid="{00000000-0005-0000-0000-0000CF740000}"/>
    <cellStyle name="Note 12 27 13 4" xfId="29879" xr:uid="{00000000-0005-0000-0000-0000D0740000}"/>
    <cellStyle name="Note 12 27 14" xfId="29880" xr:uid="{00000000-0005-0000-0000-0000D1740000}"/>
    <cellStyle name="Note 12 27 14 2" xfId="29881" xr:uid="{00000000-0005-0000-0000-0000D2740000}"/>
    <cellStyle name="Note 12 27 14 3" xfId="29882" xr:uid="{00000000-0005-0000-0000-0000D3740000}"/>
    <cellStyle name="Note 12 27 14 4" xfId="29883" xr:uid="{00000000-0005-0000-0000-0000D4740000}"/>
    <cellStyle name="Note 12 27 15" xfId="29884" xr:uid="{00000000-0005-0000-0000-0000D5740000}"/>
    <cellStyle name="Note 12 27 15 2" xfId="29885" xr:uid="{00000000-0005-0000-0000-0000D6740000}"/>
    <cellStyle name="Note 12 27 15 3" xfId="29886" xr:uid="{00000000-0005-0000-0000-0000D7740000}"/>
    <cellStyle name="Note 12 27 15 4" xfId="29887" xr:uid="{00000000-0005-0000-0000-0000D8740000}"/>
    <cellStyle name="Note 12 27 16" xfId="29888" xr:uid="{00000000-0005-0000-0000-0000D9740000}"/>
    <cellStyle name="Note 12 27 16 2" xfId="29889" xr:uid="{00000000-0005-0000-0000-0000DA740000}"/>
    <cellStyle name="Note 12 27 16 3" xfId="29890" xr:uid="{00000000-0005-0000-0000-0000DB740000}"/>
    <cellStyle name="Note 12 27 16 4" xfId="29891" xr:uid="{00000000-0005-0000-0000-0000DC740000}"/>
    <cellStyle name="Note 12 27 17" xfId="29892" xr:uid="{00000000-0005-0000-0000-0000DD740000}"/>
    <cellStyle name="Note 12 27 17 2" xfId="29893" xr:uid="{00000000-0005-0000-0000-0000DE740000}"/>
    <cellStyle name="Note 12 27 17 3" xfId="29894" xr:uid="{00000000-0005-0000-0000-0000DF740000}"/>
    <cellStyle name="Note 12 27 17 4" xfId="29895" xr:uid="{00000000-0005-0000-0000-0000E0740000}"/>
    <cellStyle name="Note 12 27 18" xfId="29896" xr:uid="{00000000-0005-0000-0000-0000E1740000}"/>
    <cellStyle name="Note 12 27 18 2" xfId="29897" xr:uid="{00000000-0005-0000-0000-0000E2740000}"/>
    <cellStyle name="Note 12 27 18 3" xfId="29898" xr:uid="{00000000-0005-0000-0000-0000E3740000}"/>
    <cellStyle name="Note 12 27 18 4" xfId="29899" xr:uid="{00000000-0005-0000-0000-0000E4740000}"/>
    <cellStyle name="Note 12 27 19" xfId="29900" xr:uid="{00000000-0005-0000-0000-0000E5740000}"/>
    <cellStyle name="Note 12 27 19 2" xfId="29901" xr:uid="{00000000-0005-0000-0000-0000E6740000}"/>
    <cellStyle name="Note 12 27 19 3" xfId="29902" xr:uid="{00000000-0005-0000-0000-0000E7740000}"/>
    <cellStyle name="Note 12 27 19 4" xfId="29903" xr:uid="{00000000-0005-0000-0000-0000E8740000}"/>
    <cellStyle name="Note 12 27 2" xfId="29904" xr:uid="{00000000-0005-0000-0000-0000E9740000}"/>
    <cellStyle name="Note 12 27 2 2" xfId="29905" xr:uid="{00000000-0005-0000-0000-0000EA740000}"/>
    <cellStyle name="Note 12 27 2 3" xfId="29906" xr:uid="{00000000-0005-0000-0000-0000EB740000}"/>
    <cellStyle name="Note 12 27 2 4" xfId="29907" xr:uid="{00000000-0005-0000-0000-0000EC740000}"/>
    <cellStyle name="Note 12 27 20" xfId="29908" xr:uid="{00000000-0005-0000-0000-0000ED740000}"/>
    <cellStyle name="Note 12 27 20 2" xfId="29909" xr:uid="{00000000-0005-0000-0000-0000EE740000}"/>
    <cellStyle name="Note 12 27 20 3" xfId="29910" xr:uid="{00000000-0005-0000-0000-0000EF740000}"/>
    <cellStyle name="Note 12 27 20 4" xfId="29911" xr:uid="{00000000-0005-0000-0000-0000F0740000}"/>
    <cellStyle name="Note 12 27 21" xfId="29912" xr:uid="{00000000-0005-0000-0000-0000F1740000}"/>
    <cellStyle name="Note 12 27 22" xfId="29913" xr:uid="{00000000-0005-0000-0000-0000F2740000}"/>
    <cellStyle name="Note 12 27 3" xfId="29914" xr:uid="{00000000-0005-0000-0000-0000F3740000}"/>
    <cellStyle name="Note 12 27 3 2" xfId="29915" xr:uid="{00000000-0005-0000-0000-0000F4740000}"/>
    <cellStyle name="Note 12 27 3 3" xfId="29916" xr:uid="{00000000-0005-0000-0000-0000F5740000}"/>
    <cellStyle name="Note 12 27 3 4" xfId="29917" xr:uid="{00000000-0005-0000-0000-0000F6740000}"/>
    <cellStyle name="Note 12 27 4" xfId="29918" xr:uid="{00000000-0005-0000-0000-0000F7740000}"/>
    <cellStyle name="Note 12 27 4 2" xfId="29919" xr:uid="{00000000-0005-0000-0000-0000F8740000}"/>
    <cellStyle name="Note 12 27 4 3" xfId="29920" xr:uid="{00000000-0005-0000-0000-0000F9740000}"/>
    <cellStyle name="Note 12 27 4 4" xfId="29921" xr:uid="{00000000-0005-0000-0000-0000FA740000}"/>
    <cellStyle name="Note 12 27 5" xfId="29922" xr:uid="{00000000-0005-0000-0000-0000FB740000}"/>
    <cellStyle name="Note 12 27 5 2" xfId="29923" xr:uid="{00000000-0005-0000-0000-0000FC740000}"/>
    <cellStyle name="Note 12 27 5 3" xfId="29924" xr:uid="{00000000-0005-0000-0000-0000FD740000}"/>
    <cellStyle name="Note 12 27 5 4" xfId="29925" xr:uid="{00000000-0005-0000-0000-0000FE740000}"/>
    <cellStyle name="Note 12 27 6" xfId="29926" xr:uid="{00000000-0005-0000-0000-0000FF740000}"/>
    <cellStyle name="Note 12 27 6 2" xfId="29927" xr:uid="{00000000-0005-0000-0000-000000750000}"/>
    <cellStyle name="Note 12 27 6 3" xfId="29928" xr:uid="{00000000-0005-0000-0000-000001750000}"/>
    <cellStyle name="Note 12 27 6 4" xfId="29929" xr:uid="{00000000-0005-0000-0000-000002750000}"/>
    <cellStyle name="Note 12 27 7" xfId="29930" xr:uid="{00000000-0005-0000-0000-000003750000}"/>
    <cellStyle name="Note 12 27 7 2" xfId="29931" xr:uid="{00000000-0005-0000-0000-000004750000}"/>
    <cellStyle name="Note 12 27 7 3" xfId="29932" xr:uid="{00000000-0005-0000-0000-000005750000}"/>
    <cellStyle name="Note 12 27 7 4" xfId="29933" xr:uid="{00000000-0005-0000-0000-000006750000}"/>
    <cellStyle name="Note 12 27 8" xfId="29934" xr:uid="{00000000-0005-0000-0000-000007750000}"/>
    <cellStyle name="Note 12 27 8 2" xfId="29935" xr:uid="{00000000-0005-0000-0000-000008750000}"/>
    <cellStyle name="Note 12 27 8 3" xfId="29936" xr:uid="{00000000-0005-0000-0000-000009750000}"/>
    <cellStyle name="Note 12 27 8 4" xfId="29937" xr:uid="{00000000-0005-0000-0000-00000A750000}"/>
    <cellStyle name="Note 12 27 9" xfId="29938" xr:uid="{00000000-0005-0000-0000-00000B750000}"/>
    <cellStyle name="Note 12 27 9 2" xfId="29939" xr:uid="{00000000-0005-0000-0000-00000C750000}"/>
    <cellStyle name="Note 12 27 9 3" xfId="29940" xr:uid="{00000000-0005-0000-0000-00000D750000}"/>
    <cellStyle name="Note 12 27 9 4" xfId="29941" xr:uid="{00000000-0005-0000-0000-00000E750000}"/>
    <cellStyle name="Note 12 28" xfId="29942" xr:uid="{00000000-0005-0000-0000-00000F750000}"/>
    <cellStyle name="Note 12 28 10" xfId="29943" xr:uid="{00000000-0005-0000-0000-000010750000}"/>
    <cellStyle name="Note 12 28 10 2" xfId="29944" xr:uid="{00000000-0005-0000-0000-000011750000}"/>
    <cellStyle name="Note 12 28 10 3" xfId="29945" xr:uid="{00000000-0005-0000-0000-000012750000}"/>
    <cellStyle name="Note 12 28 10 4" xfId="29946" xr:uid="{00000000-0005-0000-0000-000013750000}"/>
    <cellStyle name="Note 12 28 11" xfId="29947" xr:uid="{00000000-0005-0000-0000-000014750000}"/>
    <cellStyle name="Note 12 28 11 2" xfId="29948" xr:uid="{00000000-0005-0000-0000-000015750000}"/>
    <cellStyle name="Note 12 28 11 3" xfId="29949" xr:uid="{00000000-0005-0000-0000-000016750000}"/>
    <cellStyle name="Note 12 28 11 4" xfId="29950" xr:uid="{00000000-0005-0000-0000-000017750000}"/>
    <cellStyle name="Note 12 28 12" xfId="29951" xr:uid="{00000000-0005-0000-0000-000018750000}"/>
    <cellStyle name="Note 12 28 12 2" xfId="29952" xr:uid="{00000000-0005-0000-0000-000019750000}"/>
    <cellStyle name="Note 12 28 12 3" xfId="29953" xr:uid="{00000000-0005-0000-0000-00001A750000}"/>
    <cellStyle name="Note 12 28 12 4" xfId="29954" xr:uid="{00000000-0005-0000-0000-00001B750000}"/>
    <cellStyle name="Note 12 28 13" xfId="29955" xr:uid="{00000000-0005-0000-0000-00001C750000}"/>
    <cellStyle name="Note 12 28 13 2" xfId="29956" xr:uid="{00000000-0005-0000-0000-00001D750000}"/>
    <cellStyle name="Note 12 28 13 3" xfId="29957" xr:uid="{00000000-0005-0000-0000-00001E750000}"/>
    <cellStyle name="Note 12 28 13 4" xfId="29958" xr:uid="{00000000-0005-0000-0000-00001F750000}"/>
    <cellStyle name="Note 12 28 14" xfId="29959" xr:uid="{00000000-0005-0000-0000-000020750000}"/>
    <cellStyle name="Note 12 28 14 2" xfId="29960" xr:uid="{00000000-0005-0000-0000-000021750000}"/>
    <cellStyle name="Note 12 28 14 3" xfId="29961" xr:uid="{00000000-0005-0000-0000-000022750000}"/>
    <cellStyle name="Note 12 28 14 4" xfId="29962" xr:uid="{00000000-0005-0000-0000-000023750000}"/>
    <cellStyle name="Note 12 28 15" xfId="29963" xr:uid="{00000000-0005-0000-0000-000024750000}"/>
    <cellStyle name="Note 12 28 15 2" xfId="29964" xr:uid="{00000000-0005-0000-0000-000025750000}"/>
    <cellStyle name="Note 12 28 15 3" xfId="29965" xr:uid="{00000000-0005-0000-0000-000026750000}"/>
    <cellStyle name="Note 12 28 15 4" xfId="29966" xr:uid="{00000000-0005-0000-0000-000027750000}"/>
    <cellStyle name="Note 12 28 16" xfId="29967" xr:uid="{00000000-0005-0000-0000-000028750000}"/>
    <cellStyle name="Note 12 28 16 2" xfId="29968" xr:uid="{00000000-0005-0000-0000-000029750000}"/>
    <cellStyle name="Note 12 28 16 3" xfId="29969" xr:uid="{00000000-0005-0000-0000-00002A750000}"/>
    <cellStyle name="Note 12 28 16 4" xfId="29970" xr:uid="{00000000-0005-0000-0000-00002B750000}"/>
    <cellStyle name="Note 12 28 17" xfId="29971" xr:uid="{00000000-0005-0000-0000-00002C750000}"/>
    <cellStyle name="Note 12 28 17 2" xfId="29972" xr:uid="{00000000-0005-0000-0000-00002D750000}"/>
    <cellStyle name="Note 12 28 17 3" xfId="29973" xr:uid="{00000000-0005-0000-0000-00002E750000}"/>
    <cellStyle name="Note 12 28 17 4" xfId="29974" xr:uid="{00000000-0005-0000-0000-00002F750000}"/>
    <cellStyle name="Note 12 28 18" xfId="29975" xr:uid="{00000000-0005-0000-0000-000030750000}"/>
    <cellStyle name="Note 12 28 18 2" xfId="29976" xr:uid="{00000000-0005-0000-0000-000031750000}"/>
    <cellStyle name="Note 12 28 18 3" xfId="29977" xr:uid="{00000000-0005-0000-0000-000032750000}"/>
    <cellStyle name="Note 12 28 18 4" xfId="29978" xr:uid="{00000000-0005-0000-0000-000033750000}"/>
    <cellStyle name="Note 12 28 19" xfId="29979" xr:uid="{00000000-0005-0000-0000-000034750000}"/>
    <cellStyle name="Note 12 28 19 2" xfId="29980" xr:uid="{00000000-0005-0000-0000-000035750000}"/>
    <cellStyle name="Note 12 28 19 3" xfId="29981" xr:uid="{00000000-0005-0000-0000-000036750000}"/>
    <cellStyle name="Note 12 28 19 4" xfId="29982" xr:uid="{00000000-0005-0000-0000-000037750000}"/>
    <cellStyle name="Note 12 28 2" xfId="29983" xr:uid="{00000000-0005-0000-0000-000038750000}"/>
    <cellStyle name="Note 12 28 2 2" xfId="29984" xr:uid="{00000000-0005-0000-0000-000039750000}"/>
    <cellStyle name="Note 12 28 2 3" xfId="29985" xr:uid="{00000000-0005-0000-0000-00003A750000}"/>
    <cellStyle name="Note 12 28 2 4" xfId="29986" xr:uid="{00000000-0005-0000-0000-00003B750000}"/>
    <cellStyle name="Note 12 28 20" xfId="29987" xr:uid="{00000000-0005-0000-0000-00003C750000}"/>
    <cellStyle name="Note 12 28 20 2" xfId="29988" xr:uid="{00000000-0005-0000-0000-00003D750000}"/>
    <cellStyle name="Note 12 28 20 3" xfId="29989" xr:uid="{00000000-0005-0000-0000-00003E750000}"/>
    <cellStyle name="Note 12 28 20 4" xfId="29990" xr:uid="{00000000-0005-0000-0000-00003F750000}"/>
    <cellStyle name="Note 12 28 21" xfId="29991" xr:uid="{00000000-0005-0000-0000-000040750000}"/>
    <cellStyle name="Note 12 28 22" xfId="29992" xr:uid="{00000000-0005-0000-0000-000041750000}"/>
    <cellStyle name="Note 12 28 3" xfId="29993" xr:uid="{00000000-0005-0000-0000-000042750000}"/>
    <cellStyle name="Note 12 28 3 2" xfId="29994" xr:uid="{00000000-0005-0000-0000-000043750000}"/>
    <cellStyle name="Note 12 28 3 3" xfId="29995" xr:uid="{00000000-0005-0000-0000-000044750000}"/>
    <cellStyle name="Note 12 28 3 4" xfId="29996" xr:uid="{00000000-0005-0000-0000-000045750000}"/>
    <cellStyle name="Note 12 28 4" xfId="29997" xr:uid="{00000000-0005-0000-0000-000046750000}"/>
    <cellStyle name="Note 12 28 4 2" xfId="29998" xr:uid="{00000000-0005-0000-0000-000047750000}"/>
    <cellStyle name="Note 12 28 4 3" xfId="29999" xr:uid="{00000000-0005-0000-0000-000048750000}"/>
    <cellStyle name="Note 12 28 4 4" xfId="30000" xr:uid="{00000000-0005-0000-0000-000049750000}"/>
    <cellStyle name="Note 12 28 5" xfId="30001" xr:uid="{00000000-0005-0000-0000-00004A750000}"/>
    <cellStyle name="Note 12 28 5 2" xfId="30002" xr:uid="{00000000-0005-0000-0000-00004B750000}"/>
    <cellStyle name="Note 12 28 5 3" xfId="30003" xr:uid="{00000000-0005-0000-0000-00004C750000}"/>
    <cellStyle name="Note 12 28 5 4" xfId="30004" xr:uid="{00000000-0005-0000-0000-00004D750000}"/>
    <cellStyle name="Note 12 28 6" xfId="30005" xr:uid="{00000000-0005-0000-0000-00004E750000}"/>
    <cellStyle name="Note 12 28 6 2" xfId="30006" xr:uid="{00000000-0005-0000-0000-00004F750000}"/>
    <cellStyle name="Note 12 28 6 3" xfId="30007" xr:uid="{00000000-0005-0000-0000-000050750000}"/>
    <cellStyle name="Note 12 28 6 4" xfId="30008" xr:uid="{00000000-0005-0000-0000-000051750000}"/>
    <cellStyle name="Note 12 28 7" xfId="30009" xr:uid="{00000000-0005-0000-0000-000052750000}"/>
    <cellStyle name="Note 12 28 7 2" xfId="30010" xr:uid="{00000000-0005-0000-0000-000053750000}"/>
    <cellStyle name="Note 12 28 7 3" xfId="30011" xr:uid="{00000000-0005-0000-0000-000054750000}"/>
    <cellStyle name="Note 12 28 7 4" xfId="30012" xr:uid="{00000000-0005-0000-0000-000055750000}"/>
    <cellStyle name="Note 12 28 8" xfId="30013" xr:uid="{00000000-0005-0000-0000-000056750000}"/>
    <cellStyle name="Note 12 28 8 2" xfId="30014" xr:uid="{00000000-0005-0000-0000-000057750000}"/>
    <cellStyle name="Note 12 28 8 3" xfId="30015" xr:uid="{00000000-0005-0000-0000-000058750000}"/>
    <cellStyle name="Note 12 28 8 4" xfId="30016" xr:uid="{00000000-0005-0000-0000-000059750000}"/>
    <cellStyle name="Note 12 28 9" xfId="30017" xr:uid="{00000000-0005-0000-0000-00005A750000}"/>
    <cellStyle name="Note 12 28 9 2" xfId="30018" xr:uid="{00000000-0005-0000-0000-00005B750000}"/>
    <cellStyle name="Note 12 28 9 3" xfId="30019" xr:uid="{00000000-0005-0000-0000-00005C750000}"/>
    <cellStyle name="Note 12 28 9 4" xfId="30020" xr:uid="{00000000-0005-0000-0000-00005D750000}"/>
    <cellStyle name="Note 12 29" xfId="30021" xr:uid="{00000000-0005-0000-0000-00005E750000}"/>
    <cellStyle name="Note 12 29 10" xfId="30022" xr:uid="{00000000-0005-0000-0000-00005F750000}"/>
    <cellStyle name="Note 12 29 10 2" xfId="30023" xr:uid="{00000000-0005-0000-0000-000060750000}"/>
    <cellStyle name="Note 12 29 10 3" xfId="30024" xr:uid="{00000000-0005-0000-0000-000061750000}"/>
    <cellStyle name="Note 12 29 10 4" xfId="30025" xr:uid="{00000000-0005-0000-0000-000062750000}"/>
    <cellStyle name="Note 12 29 11" xfId="30026" xr:uid="{00000000-0005-0000-0000-000063750000}"/>
    <cellStyle name="Note 12 29 11 2" xfId="30027" xr:uid="{00000000-0005-0000-0000-000064750000}"/>
    <cellStyle name="Note 12 29 11 3" xfId="30028" xr:uid="{00000000-0005-0000-0000-000065750000}"/>
    <cellStyle name="Note 12 29 11 4" xfId="30029" xr:uid="{00000000-0005-0000-0000-000066750000}"/>
    <cellStyle name="Note 12 29 12" xfId="30030" xr:uid="{00000000-0005-0000-0000-000067750000}"/>
    <cellStyle name="Note 12 29 12 2" xfId="30031" xr:uid="{00000000-0005-0000-0000-000068750000}"/>
    <cellStyle name="Note 12 29 12 3" xfId="30032" xr:uid="{00000000-0005-0000-0000-000069750000}"/>
    <cellStyle name="Note 12 29 12 4" xfId="30033" xr:uid="{00000000-0005-0000-0000-00006A750000}"/>
    <cellStyle name="Note 12 29 13" xfId="30034" xr:uid="{00000000-0005-0000-0000-00006B750000}"/>
    <cellStyle name="Note 12 29 13 2" xfId="30035" xr:uid="{00000000-0005-0000-0000-00006C750000}"/>
    <cellStyle name="Note 12 29 13 3" xfId="30036" xr:uid="{00000000-0005-0000-0000-00006D750000}"/>
    <cellStyle name="Note 12 29 13 4" xfId="30037" xr:uid="{00000000-0005-0000-0000-00006E750000}"/>
    <cellStyle name="Note 12 29 14" xfId="30038" xr:uid="{00000000-0005-0000-0000-00006F750000}"/>
    <cellStyle name="Note 12 29 14 2" xfId="30039" xr:uid="{00000000-0005-0000-0000-000070750000}"/>
    <cellStyle name="Note 12 29 14 3" xfId="30040" xr:uid="{00000000-0005-0000-0000-000071750000}"/>
    <cellStyle name="Note 12 29 14 4" xfId="30041" xr:uid="{00000000-0005-0000-0000-000072750000}"/>
    <cellStyle name="Note 12 29 15" xfId="30042" xr:uid="{00000000-0005-0000-0000-000073750000}"/>
    <cellStyle name="Note 12 29 15 2" xfId="30043" xr:uid="{00000000-0005-0000-0000-000074750000}"/>
    <cellStyle name="Note 12 29 15 3" xfId="30044" xr:uid="{00000000-0005-0000-0000-000075750000}"/>
    <cellStyle name="Note 12 29 15 4" xfId="30045" xr:uid="{00000000-0005-0000-0000-000076750000}"/>
    <cellStyle name="Note 12 29 16" xfId="30046" xr:uid="{00000000-0005-0000-0000-000077750000}"/>
    <cellStyle name="Note 12 29 16 2" xfId="30047" xr:uid="{00000000-0005-0000-0000-000078750000}"/>
    <cellStyle name="Note 12 29 16 3" xfId="30048" xr:uid="{00000000-0005-0000-0000-000079750000}"/>
    <cellStyle name="Note 12 29 16 4" xfId="30049" xr:uid="{00000000-0005-0000-0000-00007A750000}"/>
    <cellStyle name="Note 12 29 17" xfId="30050" xr:uid="{00000000-0005-0000-0000-00007B750000}"/>
    <cellStyle name="Note 12 29 17 2" xfId="30051" xr:uid="{00000000-0005-0000-0000-00007C750000}"/>
    <cellStyle name="Note 12 29 17 3" xfId="30052" xr:uid="{00000000-0005-0000-0000-00007D750000}"/>
    <cellStyle name="Note 12 29 17 4" xfId="30053" xr:uid="{00000000-0005-0000-0000-00007E750000}"/>
    <cellStyle name="Note 12 29 18" xfId="30054" xr:uid="{00000000-0005-0000-0000-00007F750000}"/>
    <cellStyle name="Note 12 29 18 2" xfId="30055" xr:uid="{00000000-0005-0000-0000-000080750000}"/>
    <cellStyle name="Note 12 29 18 3" xfId="30056" xr:uid="{00000000-0005-0000-0000-000081750000}"/>
    <cellStyle name="Note 12 29 18 4" xfId="30057" xr:uid="{00000000-0005-0000-0000-000082750000}"/>
    <cellStyle name="Note 12 29 19" xfId="30058" xr:uid="{00000000-0005-0000-0000-000083750000}"/>
    <cellStyle name="Note 12 29 19 2" xfId="30059" xr:uid="{00000000-0005-0000-0000-000084750000}"/>
    <cellStyle name="Note 12 29 19 3" xfId="30060" xr:uid="{00000000-0005-0000-0000-000085750000}"/>
    <cellStyle name="Note 12 29 19 4" xfId="30061" xr:uid="{00000000-0005-0000-0000-000086750000}"/>
    <cellStyle name="Note 12 29 2" xfId="30062" xr:uid="{00000000-0005-0000-0000-000087750000}"/>
    <cellStyle name="Note 12 29 2 2" xfId="30063" xr:uid="{00000000-0005-0000-0000-000088750000}"/>
    <cellStyle name="Note 12 29 2 3" xfId="30064" xr:uid="{00000000-0005-0000-0000-000089750000}"/>
    <cellStyle name="Note 12 29 2 4" xfId="30065" xr:uid="{00000000-0005-0000-0000-00008A750000}"/>
    <cellStyle name="Note 12 29 20" xfId="30066" xr:uid="{00000000-0005-0000-0000-00008B750000}"/>
    <cellStyle name="Note 12 29 20 2" xfId="30067" xr:uid="{00000000-0005-0000-0000-00008C750000}"/>
    <cellStyle name="Note 12 29 20 3" xfId="30068" xr:uid="{00000000-0005-0000-0000-00008D750000}"/>
    <cellStyle name="Note 12 29 20 4" xfId="30069" xr:uid="{00000000-0005-0000-0000-00008E750000}"/>
    <cellStyle name="Note 12 29 21" xfId="30070" xr:uid="{00000000-0005-0000-0000-00008F750000}"/>
    <cellStyle name="Note 12 29 22" xfId="30071" xr:uid="{00000000-0005-0000-0000-000090750000}"/>
    <cellStyle name="Note 12 29 3" xfId="30072" xr:uid="{00000000-0005-0000-0000-000091750000}"/>
    <cellStyle name="Note 12 29 3 2" xfId="30073" xr:uid="{00000000-0005-0000-0000-000092750000}"/>
    <cellStyle name="Note 12 29 3 3" xfId="30074" xr:uid="{00000000-0005-0000-0000-000093750000}"/>
    <cellStyle name="Note 12 29 3 4" xfId="30075" xr:uid="{00000000-0005-0000-0000-000094750000}"/>
    <cellStyle name="Note 12 29 4" xfId="30076" xr:uid="{00000000-0005-0000-0000-000095750000}"/>
    <cellStyle name="Note 12 29 4 2" xfId="30077" xr:uid="{00000000-0005-0000-0000-000096750000}"/>
    <cellStyle name="Note 12 29 4 3" xfId="30078" xr:uid="{00000000-0005-0000-0000-000097750000}"/>
    <cellStyle name="Note 12 29 4 4" xfId="30079" xr:uid="{00000000-0005-0000-0000-000098750000}"/>
    <cellStyle name="Note 12 29 5" xfId="30080" xr:uid="{00000000-0005-0000-0000-000099750000}"/>
    <cellStyle name="Note 12 29 5 2" xfId="30081" xr:uid="{00000000-0005-0000-0000-00009A750000}"/>
    <cellStyle name="Note 12 29 5 3" xfId="30082" xr:uid="{00000000-0005-0000-0000-00009B750000}"/>
    <cellStyle name="Note 12 29 5 4" xfId="30083" xr:uid="{00000000-0005-0000-0000-00009C750000}"/>
    <cellStyle name="Note 12 29 6" xfId="30084" xr:uid="{00000000-0005-0000-0000-00009D750000}"/>
    <cellStyle name="Note 12 29 6 2" xfId="30085" xr:uid="{00000000-0005-0000-0000-00009E750000}"/>
    <cellStyle name="Note 12 29 6 3" xfId="30086" xr:uid="{00000000-0005-0000-0000-00009F750000}"/>
    <cellStyle name="Note 12 29 6 4" xfId="30087" xr:uid="{00000000-0005-0000-0000-0000A0750000}"/>
    <cellStyle name="Note 12 29 7" xfId="30088" xr:uid="{00000000-0005-0000-0000-0000A1750000}"/>
    <cellStyle name="Note 12 29 7 2" xfId="30089" xr:uid="{00000000-0005-0000-0000-0000A2750000}"/>
    <cellStyle name="Note 12 29 7 3" xfId="30090" xr:uid="{00000000-0005-0000-0000-0000A3750000}"/>
    <cellStyle name="Note 12 29 7 4" xfId="30091" xr:uid="{00000000-0005-0000-0000-0000A4750000}"/>
    <cellStyle name="Note 12 29 8" xfId="30092" xr:uid="{00000000-0005-0000-0000-0000A5750000}"/>
    <cellStyle name="Note 12 29 8 2" xfId="30093" xr:uid="{00000000-0005-0000-0000-0000A6750000}"/>
    <cellStyle name="Note 12 29 8 3" xfId="30094" xr:uid="{00000000-0005-0000-0000-0000A7750000}"/>
    <cellStyle name="Note 12 29 8 4" xfId="30095" xr:uid="{00000000-0005-0000-0000-0000A8750000}"/>
    <cellStyle name="Note 12 29 9" xfId="30096" xr:uid="{00000000-0005-0000-0000-0000A9750000}"/>
    <cellStyle name="Note 12 29 9 2" xfId="30097" xr:uid="{00000000-0005-0000-0000-0000AA750000}"/>
    <cellStyle name="Note 12 29 9 3" xfId="30098" xr:uid="{00000000-0005-0000-0000-0000AB750000}"/>
    <cellStyle name="Note 12 29 9 4" xfId="30099" xr:uid="{00000000-0005-0000-0000-0000AC750000}"/>
    <cellStyle name="Note 12 3" xfId="30100" xr:uid="{00000000-0005-0000-0000-0000AD750000}"/>
    <cellStyle name="Note 12 3 10" xfId="30101" xr:uid="{00000000-0005-0000-0000-0000AE750000}"/>
    <cellStyle name="Note 12 3 10 2" xfId="30102" xr:uid="{00000000-0005-0000-0000-0000AF750000}"/>
    <cellStyle name="Note 12 3 10 3" xfId="30103" xr:uid="{00000000-0005-0000-0000-0000B0750000}"/>
    <cellStyle name="Note 12 3 10 4" xfId="30104" xr:uid="{00000000-0005-0000-0000-0000B1750000}"/>
    <cellStyle name="Note 12 3 11" xfId="30105" xr:uid="{00000000-0005-0000-0000-0000B2750000}"/>
    <cellStyle name="Note 12 3 11 2" xfId="30106" xr:uid="{00000000-0005-0000-0000-0000B3750000}"/>
    <cellStyle name="Note 12 3 11 3" xfId="30107" xr:uid="{00000000-0005-0000-0000-0000B4750000}"/>
    <cellStyle name="Note 12 3 11 4" xfId="30108" xr:uid="{00000000-0005-0000-0000-0000B5750000}"/>
    <cellStyle name="Note 12 3 12" xfId="30109" xr:uid="{00000000-0005-0000-0000-0000B6750000}"/>
    <cellStyle name="Note 12 3 12 2" xfId="30110" xr:uid="{00000000-0005-0000-0000-0000B7750000}"/>
    <cellStyle name="Note 12 3 12 3" xfId="30111" xr:uid="{00000000-0005-0000-0000-0000B8750000}"/>
    <cellStyle name="Note 12 3 12 4" xfId="30112" xr:uid="{00000000-0005-0000-0000-0000B9750000}"/>
    <cellStyle name="Note 12 3 13" xfId="30113" xr:uid="{00000000-0005-0000-0000-0000BA750000}"/>
    <cellStyle name="Note 12 3 13 2" xfId="30114" xr:uid="{00000000-0005-0000-0000-0000BB750000}"/>
    <cellStyle name="Note 12 3 13 3" xfId="30115" xr:uid="{00000000-0005-0000-0000-0000BC750000}"/>
    <cellStyle name="Note 12 3 13 4" xfId="30116" xr:uid="{00000000-0005-0000-0000-0000BD750000}"/>
    <cellStyle name="Note 12 3 14" xfId="30117" xr:uid="{00000000-0005-0000-0000-0000BE750000}"/>
    <cellStyle name="Note 12 3 14 2" xfId="30118" xr:uid="{00000000-0005-0000-0000-0000BF750000}"/>
    <cellStyle name="Note 12 3 14 3" xfId="30119" xr:uid="{00000000-0005-0000-0000-0000C0750000}"/>
    <cellStyle name="Note 12 3 14 4" xfId="30120" xr:uid="{00000000-0005-0000-0000-0000C1750000}"/>
    <cellStyle name="Note 12 3 15" xfId="30121" xr:uid="{00000000-0005-0000-0000-0000C2750000}"/>
    <cellStyle name="Note 12 3 15 2" xfId="30122" xr:uid="{00000000-0005-0000-0000-0000C3750000}"/>
    <cellStyle name="Note 12 3 15 3" xfId="30123" xr:uid="{00000000-0005-0000-0000-0000C4750000}"/>
    <cellStyle name="Note 12 3 15 4" xfId="30124" xr:uid="{00000000-0005-0000-0000-0000C5750000}"/>
    <cellStyle name="Note 12 3 16" xfId="30125" xr:uid="{00000000-0005-0000-0000-0000C6750000}"/>
    <cellStyle name="Note 12 3 16 2" xfId="30126" xr:uid="{00000000-0005-0000-0000-0000C7750000}"/>
    <cellStyle name="Note 12 3 16 3" xfId="30127" xr:uid="{00000000-0005-0000-0000-0000C8750000}"/>
    <cellStyle name="Note 12 3 16 4" xfId="30128" xr:uid="{00000000-0005-0000-0000-0000C9750000}"/>
    <cellStyle name="Note 12 3 17" xfId="30129" xr:uid="{00000000-0005-0000-0000-0000CA750000}"/>
    <cellStyle name="Note 12 3 17 2" xfId="30130" xr:uid="{00000000-0005-0000-0000-0000CB750000}"/>
    <cellStyle name="Note 12 3 17 3" xfId="30131" xr:uid="{00000000-0005-0000-0000-0000CC750000}"/>
    <cellStyle name="Note 12 3 17 4" xfId="30132" xr:uid="{00000000-0005-0000-0000-0000CD750000}"/>
    <cellStyle name="Note 12 3 18" xfId="30133" xr:uid="{00000000-0005-0000-0000-0000CE750000}"/>
    <cellStyle name="Note 12 3 18 2" xfId="30134" xr:uid="{00000000-0005-0000-0000-0000CF750000}"/>
    <cellStyle name="Note 12 3 18 3" xfId="30135" xr:uid="{00000000-0005-0000-0000-0000D0750000}"/>
    <cellStyle name="Note 12 3 18 4" xfId="30136" xr:uid="{00000000-0005-0000-0000-0000D1750000}"/>
    <cellStyle name="Note 12 3 19" xfId="30137" xr:uid="{00000000-0005-0000-0000-0000D2750000}"/>
    <cellStyle name="Note 12 3 19 2" xfId="30138" xr:uid="{00000000-0005-0000-0000-0000D3750000}"/>
    <cellStyle name="Note 12 3 19 3" xfId="30139" xr:uid="{00000000-0005-0000-0000-0000D4750000}"/>
    <cellStyle name="Note 12 3 19 4" xfId="30140" xr:uid="{00000000-0005-0000-0000-0000D5750000}"/>
    <cellStyle name="Note 12 3 2" xfId="30141" xr:uid="{00000000-0005-0000-0000-0000D6750000}"/>
    <cellStyle name="Note 12 3 2 2" xfId="30142" xr:uid="{00000000-0005-0000-0000-0000D7750000}"/>
    <cellStyle name="Note 12 3 2 3" xfId="30143" xr:uid="{00000000-0005-0000-0000-0000D8750000}"/>
    <cellStyle name="Note 12 3 2 4" xfId="30144" xr:uid="{00000000-0005-0000-0000-0000D9750000}"/>
    <cellStyle name="Note 12 3 20" xfId="30145" xr:uid="{00000000-0005-0000-0000-0000DA750000}"/>
    <cellStyle name="Note 12 3 20 2" xfId="30146" xr:uid="{00000000-0005-0000-0000-0000DB750000}"/>
    <cellStyle name="Note 12 3 20 3" xfId="30147" xr:uid="{00000000-0005-0000-0000-0000DC750000}"/>
    <cellStyle name="Note 12 3 20 4" xfId="30148" xr:uid="{00000000-0005-0000-0000-0000DD750000}"/>
    <cellStyle name="Note 12 3 21" xfId="30149" xr:uid="{00000000-0005-0000-0000-0000DE750000}"/>
    <cellStyle name="Note 12 3 22" xfId="30150" xr:uid="{00000000-0005-0000-0000-0000DF750000}"/>
    <cellStyle name="Note 12 3 3" xfId="30151" xr:uid="{00000000-0005-0000-0000-0000E0750000}"/>
    <cellStyle name="Note 12 3 3 2" xfId="30152" xr:uid="{00000000-0005-0000-0000-0000E1750000}"/>
    <cellStyle name="Note 12 3 3 3" xfId="30153" xr:uid="{00000000-0005-0000-0000-0000E2750000}"/>
    <cellStyle name="Note 12 3 3 4" xfId="30154" xr:uid="{00000000-0005-0000-0000-0000E3750000}"/>
    <cellStyle name="Note 12 3 4" xfId="30155" xr:uid="{00000000-0005-0000-0000-0000E4750000}"/>
    <cellStyle name="Note 12 3 4 2" xfId="30156" xr:uid="{00000000-0005-0000-0000-0000E5750000}"/>
    <cellStyle name="Note 12 3 4 3" xfId="30157" xr:uid="{00000000-0005-0000-0000-0000E6750000}"/>
    <cellStyle name="Note 12 3 4 4" xfId="30158" xr:uid="{00000000-0005-0000-0000-0000E7750000}"/>
    <cellStyle name="Note 12 3 5" xfId="30159" xr:uid="{00000000-0005-0000-0000-0000E8750000}"/>
    <cellStyle name="Note 12 3 5 2" xfId="30160" xr:uid="{00000000-0005-0000-0000-0000E9750000}"/>
    <cellStyle name="Note 12 3 5 3" xfId="30161" xr:uid="{00000000-0005-0000-0000-0000EA750000}"/>
    <cellStyle name="Note 12 3 5 4" xfId="30162" xr:uid="{00000000-0005-0000-0000-0000EB750000}"/>
    <cellStyle name="Note 12 3 6" xfId="30163" xr:uid="{00000000-0005-0000-0000-0000EC750000}"/>
    <cellStyle name="Note 12 3 6 2" xfId="30164" xr:uid="{00000000-0005-0000-0000-0000ED750000}"/>
    <cellStyle name="Note 12 3 6 3" xfId="30165" xr:uid="{00000000-0005-0000-0000-0000EE750000}"/>
    <cellStyle name="Note 12 3 6 4" xfId="30166" xr:uid="{00000000-0005-0000-0000-0000EF750000}"/>
    <cellStyle name="Note 12 3 7" xfId="30167" xr:uid="{00000000-0005-0000-0000-0000F0750000}"/>
    <cellStyle name="Note 12 3 7 2" xfId="30168" xr:uid="{00000000-0005-0000-0000-0000F1750000}"/>
    <cellStyle name="Note 12 3 7 3" xfId="30169" xr:uid="{00000000-0005-0000-0000-0000F2750000}"/>
    <cellStyle name="Note 12 3 7 4" xfId="30170" xr:uid="{00000000-0005-0000-0000-0000F3750000}"/>
    <cellStyle name="Note 12 3 8" xfId="30171" xr:uid="{00000000-0005-0000-0000-0000F4750000}"/>
    <cellStyle name="Note 12 3 8 2" xfId="30172" xr:uid="{00000000-0005-0000-0000-0000F5750000}"/>
    <cellStyle name="Note 12 3 8 3" xfId="30173" xr:uid="{00000000-0005-0000-0000-0000F6750000}"/>
    <cellStyle name="Note 12 3 8 4" xfId="30174" xr:uid="{00000000-0005-0000-0000-0000F7750000}"/>
    <cellStyle name="Note 12 3 9" xfId="30175" xr:uid="{00000000-0005-0000-0000-0000F8750000}"/>
    <cellStyle name="Note 12 3 9 2" xfId="30176" xr:uid="{00000000-0005-0000-0000-0000F9750000}"/>
    <cellStyle name="Note 12 3 9 3" xfId="30177" xr:uid="{00000000-0005-0000-0000-0000FA750000}"/>
    <cellStyle name="Note 12 3 9 4" xfId="30178" xr:uid="{00000000-0005-0000-0000-0000FB750000}"/>
    <cellStyle name="Note 12 30" xfId="30179" xr:uid="{00000000-0005-0000-0000-0000FC750000}"/>
    <cellStyle name="Note 12 30 10" xfId="30180" xr:uid="{00000000-0005-0000-0000-0000FD750000}"/>
    <cellStyle name="Note 12 30 10 2" xfId="30181" xr:uid="{00000000-0005-0000-0000-0000FE750000}"/>
    <cellStyle name="Note 12 30 10 3" xfId="30182" xr:uid="{00000000-0005-0000-0000-0000FF750000}"/>
    <cellStyle name="Note 12 30 10 4" xfId="30183" xr:uid="{00000000-0005-0000-0000-000000760000}"/>
    <cellStyle name="Note 12 30 11" xfId="30184" xr:uid="{00000000-0005-0000-0000-000001760000}"/>
    <cellStyle name="Note 12 30 11 2" xfId="30185" xr:uid="{00000000-0005-0000-0000-000002760000}"/>
    <cellStyle name="Note 12 30 11 3" xfId="30186" xr:uid="{00000000-0005-0000-0000-000003760000}"/>
    <cellStyle name="Note 12 30 11 4" xfId="30187" xr:uid="{00000000-0005-0000-0000-000004760000}"/>
    <cellStyle name="Note 12 30 12" xfId="30188" xr:uid="{00000000-0005-0000-0000-000005760000}"/>
    <cellStyle name="Note 12 30 12 2" xfId="30189" xr:uid="{00000000-0005-0000-0000-000006760000}"/>
    <cellStyle name="Note 12 30 12 3" xfId="30190" xr:uid="{00000000-0005-0000-0000-000007760000}"/>
    <cellStyle name="Note 12 30 12 4" xfId="30191" xr:uid="{00000000-0005-0000-0000-000008760000}"/>
    <cellStyle name="Note 12 30 13" xfId="30192" xr:uid="{00000000-0005-0000-0000-000009760000}"/>
    <cellStyle name="Note 12 30 13 2" xfId="30193" xr:uid="{00000000-0005-0000-0000-00000A760000}"/>
    <cellStyle name="Note 12 30 13 3" xfId="30194" xr:uid="{00000000-0005-0000-0000-00000B760000}"/>
    <cellStyle name="Note 12 30 13 4" xfId="30195" xr:uid="{00000000-0005-0000-0000-00000C760000}"/>
    <cellStyle name="Note 12 30 14" xfId="30196" xr:uid="{00000000-0005-0000-0000-00000D760000}"/>
    <cellStyle name="Note 12 30 14 2" xfId="30197" xr:uid="{00000000-0005-0000-0000-00000E760000}"/>
    <cellStyle name="Note 12 30 14 3" xfId="30198" xr:uid="{00000000-0005-0000-0000-00000F760000}"/>
    <cellStyle name="Note 12 30 14 4" xfId="30199" xr:uid="{00000000-0005-0000-0000-000010760000}"/>
    <cellStyle name="Note 12 30 15" xfId="30200" xr:uid="{00000000-0005-0000-0000-000011760000}"/>
    <cellStyle name="Note 12 30 15 2" xfId="30201" xr:uid="{00000000-0005-0000-0000-000012760000}"/>
    <cellStyle name="Note 12 30 15 3" xfId="30202" xr:uid="{00000000-0005-0000-0000-000013760000}"/>
    <cellStyle name="Note 12 30 15 4" xfId="30203" xr:uid="{00000000-0005-0000-0000-000014760000}"/>
    <cellStyle name="Note 12 30 16" xfId="30204" xr:uid="{00000000-0005-0000-0000-000015760000}"/>
    <cellStyle name="Note 12 30 16 2" xfId="30205" xr:uid="{00000000-0005-0000-0000-000016760000}"/>
    <cellStyle name="Note 12 30 16 3" xfId="30206" xr:uid="{00000000-0005-0000-0000-000017760000}"/>
    <cellStyle name="Note 12 30 16 4" xfId="30207" xr:uid="{00000000-0005-0000-0000-000018760000}"/>
    <cellStyle name="Note 12 30 17" xfId="30208" xr:uid="{00000000-0005-0000-0000-000019760000}"/>
    <cellStyle name="Note 12 30 17 2" xfId="30209" xr:uid="{00000000-0005-0000-0000-00001A760000}"/>
    <cellStyle name="Note 12 30 17 3" xfId="30210" xr:uid="{00000000-0005-0000-0000-00001B760000}"/>
    <cellStyle name="Note 12 30 17 4" xfId="30211" xr:uid="{00000000-0005-0000-0000-00001C760000}"/>
    <cellStyle name="Note 12 30 18" xfId="30212" xr:uid="{00000000-0005-0000-0000-00001D760000}"/>
    <cellStyle name="Note 12 30 18 2" xfId="30213" xr:uid="{00000000-0005-0000-0000-00001E760000}"/>
    <cellStyle name="Note 12 30 18 3" xfId="30214" xr:uid="{00000000-0005-0000-0000-00001F760000}"/>
    <cellStyle name="Note 12 30 18 4" xfId="30215" xr:uid="{00000000-0005-0000-0000-000020760000}"/>
    <cellStyle name="Note 12 30 19" xfId="30216" xr:uid="{00000000-0005-0000-0000-000021760000}"/>
    <cellStyle name="Note 12 30 19 2" xfId="30217" xr:uid="{00000000-0005-0000-0000-000022760000}"/>
    <cellStyle name="Note 12 30 19 3" xfId="30218" xr:uid="{00000000-0005-0000-0000-000023760000}"/>
    <cellStyle name="Note 12 30 19 4" xfId="30219" xr:uid="{00000000-0005-0000-0000-000024760000}"/>
    <cellStyle name="Note 12 30 2" xfId="30220" xr:uid="{00000000-0005-0000-0000-000025760000}"/>
    <cellStyle name="Note 12 30 2 2" xfId="30221" xr:uid="{00000000-0005-0000-0000-000026760000}"/>
    <cellStyle name="Note 12 30 2 3" xfId="30222" xr:uid="{00000000-0005-0000-0000-000027760000}"/>
    <cellStyle name="Note 12 30 2 4" xfId="30223" xr:uid="{00000000-0005-0000-0000-000028760000}"/>
    <cellStyle name="Note 12 30 20" xfId="30224" xr:uid="{00000000-0005-0000-0000-000029760000}"/>
    <cellStyle name="Note 12 30 20 2" xfId="30225" xr:uid="{00000000-0005-0000-0000-00002A760000}"/>
    <cellStyle name="Note 12 30 20 3" xfId="30226" xr:uid="{00000000-0005-0000-0000-00002B760000}"/>
    <cellStyle name="Note 12 30 20 4" xfId="30227" xr:uid="{00000000-0005-0000-0000-00002C760000}"/>
    <cellStyle name="Note 12 30 21" xfId="30228" xr:uid="{00000000-0005-0000-0000-00002D760000}"/>
    <cellStyle name="Note 12 30 22" xfId="30229" xr:uid="{00000000-0005-0000-0000-00002E760000}"/>
    <cellStyle name="Note 12 30 3" xfId="30230" xr:uid="{00000000-0005-0000-0000-00002F760000}"/>
    <cellStyle name="Note 12 30 3 2" xfId="30231" xr:uid="{00000000-0005-0000-0000-000030760000}"/>
    <cellStyle name="Note 12 30 3 3" xfId="30232" xr:uid="{00000000-0005-0000-0000-000031760000}"/>
    <cellStyle name="Note 12 30 3 4" xfId="30233" xr:uid="{00000000-0005-0000-0000-000032760000}"/>
    <cellStyle name="Note 12 30 4" xfId="30234" xr:uid="{00000000-0005-0000-0000-000033760000}"/>
    <cellStyle name="Note 12 30 4 2" xfId="30235" xr:uid="{00000000-0005-0000-0000-000034760000}"/>
    <cellStyle name="Note 12 30 4 3" xfId="30236" xr:uid="{00000000-0005-0000-0000-000035760000}"/>
    <cellStyle name="Note 12 30 4 4" xfId="30237" xr:uid="{00000000-0005-0000-0000-000036760000}"/>
    <cellStyle name="Note 12 30 5" xfId="30238" xr:uid="{00000000-0005-0000-0000-000037760000}"/>
    <cellStyle name="Note 12 30 5 2" xfId="30239" xr:uid="{00000000-0005-0000-0000-000038760000}"/>
    <cellStyle name="Note 12 30 5 3" xfId="30240" xr:uid="{00000000-0005-0000-0000-000039760000}"/>
    <cellStyle name="Note 12 30 5 4" xfId="30241" xr:uid="{00000000-0005-0000-0000-00003A760000}"/>
    <cellStyle name="Note 12 30 6" xfId="30242" xr:uid="{00000000-0005-0000-0000-00003B760000}"/>
    <cellStyle name="Note 12 30 6 2" xfId="30243" xr:uid="{00000000-0005-0000-0000-00003C760000}"/>
    <cellStyle name="Note 12 30 6 3" xfId="30244" xr:uid="{00000000-0005-0000-0000-00003D760000}"/>
    <cellStyle name="Note 12 30 6 4" xfId="30245" xr:uid="{00000000-0005-0000-0000-00003E760000}"/>
    <cellStyle name="Note 12 30 7" xfId="30246" xr:uid="{00000000-0005-0000-0000-00003F760000}"/>
    <cellStyle name="Note 12 30 7 2" xfId="30247" xr:uid="{00000000-0005-0000-0000-000040760000}"/>
    <cellStyle name="Note 12 30 7 3" xfId="30248" xr:uid="{00000000-0005-0000-0000-000041760000}"/>
    <cellStyle name="Note 12 30 7 4" xfId="30249" xr:uid="{00000000-0005-0000-0000-000042760000}"/>
    <cellStyle name="Note 12 30 8" xfId="30250" xr:uid="{00000000-0005-0000-0000-000043760000}"/>
    <cellStyle name="Note 12 30 8 2" xfId="30251" xr:uid="{00000000-0005-0000-0000-000044760000}"/>
    <cellStyle name="Note 12 30 8 3" xfId="30252" xr:uid="{00000000-0005-0000-0000-000045760000}"/>
    <cellStyle name="Note 12 30 8 4" xfId="30253" xr:uid="{00000000-0005-0000-0000-000046760000}"/>
    <cellStyle name="Note 12 30 9" xfId="30254" xr:uid="{00000000-0005-0000-0000-000047760000}"/>
    <cellStyle name="Note 12 30 9 2" xfId="30255" xr:uid="{00000000-0005-0000-0000-000048760000}"/>
    <cellStyle name="Note 12 30 9 3" xfId="30256" xr:uid="{00000000-0005-0000-0000-000049760000}"/>
    <cellStyle name="Note 12 30 9 4" xfId="30257" xr:uid="{00000000-0005-0000-0000-00004A760000}"/>
    <cellStyle name="Note 12 31" xfId="30258" xr:uid="{00000000-0005-0000-0000-00004B760000}"/>
    <cellStyle name="Note 12 31 10" xfId="30259" xr:uid="{00000000-0005-0000-0000-00004C760000}"/>
    <cellStyle name="Note 12 31 10 2" xfId="30260" xr:uid="{00000000-0005-0000-0000-00004D760000}"/>
    <cellStyle name="Note 12 31 10 3" xfId="30261" xr:uid="{00000000-0005-0000-0000-00004E760000}"/>
    <cellStyle name="Note 12 31 10 4" xfId="30262" xr:uid="{00000000-0005-0000-0000-00004F760000}"/>
    <cellStyle name="Note 12 31 11" xfId="30263" xr:uid="{00000000-0005-0000-0000-000050760000}"/>
    <cellStyle name="Note 12 31 11 2" xfId="30264" xr:uid="{00000000-0005-0000-0000-000051760000}"/>
    <cellStyle name="Note 12 31 11 3" xfId="30265" xr:uid="{00000000-0005-0000-0000-000052760000}"/>
    <cellStyle name="Note 12 31 11 4" xfId="30266" xr:uid="{00000000-0005-0000-0000-000053760000}"/>
    <cellStyle name="Note 12 31 12" xfId="30267" xr:uid="{00000000-0005-0000-0000-000054760000}"/>
    <cellStyle name="Note 12 31 12 2" xfId="30268" xr:uid="{00000000-0005-0000-0000-000055760000}"/>
    <cellStyle name="Note 12 31 12 3" xfId="30269" xr:uid="{00000000-0005-0000-0000-000056760000}"/>
    <cellStyle name="Note 12 31 12 4" xfId="30270" xr:uid="{00000000-0005-0000-0000-000057760000}"/>
    <cellStyle name="Note 12 31 13" xfId="30271" xr:uid="{00000000-0005-0000-0000-000058760000}"/>
    <cellStyle name="Note 12 31 13 2" xfId="30272" xr:uid="{00000000-0005-0000-0000-000059760000}"/>
    <cellStyle name="Note 12 31 13 3" xfId="30273" xr:uid="{00000000-0005-0000-0000-00005A760000}"/>
    <cellStyle name="Note 12 31 13 4" xfId="30274" xr:uid="{00000000-0005-0000-0000-00005B760000}"/>
    <cellStyle name="Note 12 31 14" xfId="30275" xr:uid="{00000000-0005-0000-0000-00005C760000}"/>
    <cellStyle name="Note 12 31 14 2" xfId="30276" xr:uid="{00000000-0005-0000-0000-00005D760000}"/>
    <cellStyle name="Note 12 31 14 3" xfId="30277" xr:uid="{00000000-0005-0000-0000-00005E760000}"/>
    <cellStyle name="Note 12 31 14 4" xfId="30278" xr:uid="{00000000-0005-0000-0000-00005F760000}"/>
    <cellStyle name="Note 12 31 15" xfId="30279" xr:uid="{00000000-0005-0000-0000-000060760000}"/>
    <cellStyle name="Note 12 31 15 2" xfId="30280" xr:uid="{00000000-0005-0000-0000-000061760000}"/>
    <cellStyle name="Note 12 31 15 3" xfId="30281" xr:uid="{00000000-0005-0000-0000-000062760000}"/>
    <cellStyle name="Note 12 31 15 4" xfId="30282" xr:uid="{00000000-0005-0000-0000-000063760000}"/>
    <cellStyle name="Note 12 31 16" xfId="30283" xr:uid="{00000000-0005-0000-0000-000064760000}"/>
    <cellStyle name="Note 12 31 16 2" xfId="30284" xr:uid="{00000000-0005-0000-0000-000065760000}"/>
    <cellStyle name="Note 12 31 16 3" xfId="30285" xr:uid="{00000000-0005-0000-0000-000066760000}"/>
    <cellStyle name="Note 12 31 16 4" xfId="30286" xr:uid="{00000000-0005-0000-0000-000067760000}"/>
    <cellStyle name="Note 12 31 17" xfId="30287" xr:uid="{00000000-0005-0000-0000-000068760000}"/>
    <cellStyle name="Note 12 31 17 2" xfId="30288" xr:uid="{00000000-0005-0000-0000-000069760000}"/>
    <cellStyle name="Note 12 31 17 3" xfId="30289" xr:uid="{00000000-0005-0000-0000-00006A760000}"/>
    <cellStyle name="Note 12 31 17 4" xfId="30290" xr:uid="{00000000-0005-0000-0000-00006B760000}"/>
    <cellStyle name="Note 12 31 18" xfId="30291" xr:uid="{00000000-0005-0000-0000-00006C760000}"/>
    <cellStyle name="Note 12 31 18 2" xfId="30292" xr:uid="{00000000-0005-0000-0000-00006D760000}"/>
    <cellStyle name="Note 12 31 18 3" xfId="30293" xr:uid="{00000000-0005-0000-0000-00006E760000}"/>
    <cellStyle name="Note 12 31 18 4" xfId="30294" xr:uid="{00000000-0005-0000-0000-00006F760000}"/>
    <cellStyle name="Note 12 31 19" xfId="30295" xr:uid="{00000000-0005-0000-0000-000070760000}"/>
    <cellStyle name="Note 12 31 19 2" xfId="30296" xr:uid="{00000000-0005-0000-0000-000071760000}"/>
    <cellStyle name="Note 12 31 19 3" xfId="30297" xr:uid="{00000000-0005-0000-0000-000072760000}"/>
    <cellStyle name="Note 12 31 19 4" xfId="30298" xr:uid="{00000000-0005-0000-0000-000073760000}"/>
    <cellStyle name="Note 12 31 2" xfId="30299" xr:uid="{00000000-0005-0000-0000-000074760000}"/>
    <cellStyle name="Note 12 31 2 2" xfId="30300" xr:uid="{00000000-0005-0000-0000-000075760000}"/>
    <cellStyle name="Note 12 31 2 3" xfId="30301" xr:uid="{00000000-0005-0000-0000-000076760000}"/>
    <cellStyle name="Note 12 31 2 4" xfId="30302" xr:uid="{00000000-0005-0000-0000-000077760000}"/>
    <cellStyle name="Note 12 31 20" xfId="30303" xr:uid="{00000000-0005-0000-0000-000078760000}"/>
    <cellStyle name="Note 12 31 20 2" xfId="30304" xr:uid="{00000000-0005-0000-0000-000079760000}"/>
    <cellStyle name="Note 12 31 20 3" xfId="30305" xr:uid="{00000000-0005-0000-0000-00007A760000}"/>
    <cellStyle name="Note 12 31 20 4" xfId="30306" xr:uid="{00000000-0005-0000-0000-00007B760000}"/>
    <cellStyle name="Note 12 31 21" xfId="30307" xr:uid="{00000000-0005-0000-0000-00007C760000}"/>
    <cellStyle name="Note 12 31 22" xfId="30308" xr:uid="{00000000-0005-0000-0000-00007D760000}"/>
    <cellStyle name="Note 12 31 3" xfId="30309" xr:uid="{00000000-0005-0000-0000-00007E760000}"/>
    <cellStyle name="Note 12 31 3 2" xfId="30310" xr:uid="{00000000-0005-0000-0000-00007F760000}"/>
    <cellStyle name="Note 12 31 3 3" xfId="30311" xr:uid="{00000000-0005-0000-0000-000080760000}"/>
    <cellStyle name="Note 12 31 3 4" xfId="30312" xr:uid="{00000000-0005-0000-0000-000081760000}"/>
    <cellStyle name="Note 12 31 4" xfId="30313" xr:uid="{00000000-0005-0000-0000-000082760000}"/>
    <cellStyle name="Note 12 31 4 2" xfId="30314" xr:uid="{00000000-0005-0000-0000-000083760000}"/>
    <cellStyle name="Note 12 31 4 3" xfId="30315" xr:uid="{00000000-0005-0000-0000-000084760000}"/>
    <cellStyle name="Note 12 31 4 4" xfId="30316" xr:uid="{00000000-0005-0000-0000-000085760000}"/>
    <cellStyle name="Note 12 31 5" xfId="30317" xr:uid="{00000000-0005-0000-0000-000086760000}"/>
    <cellStyle name="Note 12 31 5 2" xfId="30318" xr:uid="{00000000-0005-0000-0000-000087760000}"/>
    <cellStyle name="Note 12 31 5 3" xfId="30319" xr:uid="{00000000-0005-0000-0000-000088760000}"/>
    <cellStyle name="Note 12 31 5 4" xfId="30320" xr:uid="{00000000-0005-0000-0000-000089760000}"/>
    <cellStyle name="Note 12 31 6" xfId="30321" xr:uid="{00000000-0005-0000-0000-00008A760000}"/>
    <cellStyle name="Note 12 31 6 2" xfId="30322" xr:uid="{00000000-0005-0000-0000-00008B760000}"/>
    <cellStyle name="Note 12 31 6 3" xfId="30323" xr:uid="{00000000-0005-0000-0000-00008C760000}"/>
    <cellStyle name="Note 12 31 6 4" xfId="30324" xr:uid="{00000000-0005-0000-0000-00008D760000}"/>
    <cellStyle name="Note 12 31 7" xfId="30325" xr:uid="{00000000-0005-0000-0000-00008E760000}"/>
    <cellStyle name="Note 12 31 7 2" xfId="30326" xr:uid="{00000000-0005-0000-0000-00008F760000}"/>
    <cellStyle name="Note 12 31 7 3" xfId="30327" xr:uid="{00000000-0005-0000-0000-000090760000}"/>
    <cellStyle name="Note 12 31 7 4" xfId="30328" xr:uid="{00000000-0005-0000-0000-000091760000}"/>
    <cellStyle name="Note 12 31 8" xfId="30329" xr:uid="{00000000-0005-0000-0000-000092760000}"/>
    <cellStyle name="Note 12 31 8 2" xfId="30330" xr:uid="{00000000-0005-0000-0000-000093760000}"/>
    <cellStyle name="Note 12 31 8 3" xfId="30331" xr:uid="{00000000-0005-0000-0000-000094760000}"/>
    <cellStyle name="Note 12 31 8 4" xfId="30332" xr:uid="{00000000-0005-0000-0000-000095760000}"/>
    <cellStyle name="Note 12 31 9" xfId="30333" xr:uid="{00000000-0005-0000-0000-000096760000}"/>
    <cellStyle name="Note 12 31 9 2" xfId="30334" xr:uid="{00000000-0005-0000-0000-000097760000}"/>
    <cellStyle name="Note 12 31 9 3" xfId="30335" xr:uid="{00000000-0005-0000-0000-000098760000}"/>
    <cellStyle name="Note 12 31 9 4" xfId="30336" xr:uid="{00000000-0005-0000-0000-000099760000}"/>
    <cellStyle name="Note 12 32" xfId="30337" xr:uid="{00000000-0005-0000-0000-00009A760000}"/>
    <cellStyle name="Note 12 32 10" xfId="30338" xr:uid="{00000000-0005-0000-0000-00009B760000}"/>
    <cellStyle name="Note 12 32 10 2" xfId="30339" xr:uid="{00000000-0005-0000-0000-00009C760000}"/>
    <cellStyle name="Note 12 32 10 3" xfId="30340" xr:uid="{00000000-0005-0000-0000-00009D760000}"/>
    <cellStyle name="Note 12 32 10 4" xfId="30341" xr:uid="{00000000-0005-0000-0000-00009E760000}"/>
    <cellStyle name="Note 12 32 11" xfId="30342" xr:uid="{00000000-0005-0000-0000-00009F760000}"/>
    <cellStyle name="Note 12 32 11 2" xfId="30343" xr:uid="{00000000-0005-0000-0000-0000A0760000}"/>
    <cellStyle name="Note 12 32 11 3" xfId="30344" xr:uid="{00000000-0005-0000-0000-0000A1760000}"/>
    <cellStyle name="Note 12 32 11 4" xfId="30345" xr:uid="{00000000-0005-0000-0000-0000A2760000}"/>
    <cellStyle name="Note 12 32 12" xfId="30346" xr:uid="{00000000-0005-0000-0000-0000A3760000}"/>
    <cellStyle name="Note 12 32 12 2" xfId="30347" xr:uid="{00000000-0005-0000-0000-0000A4760000}"/>
    <cellStyle name="Note 12 32 12 3" xfId="30348" xr:uid="{00000000-0005-0000-0000-0000A5760000}"/>
    <cellStyle name="Note 12 32 12 4" xfId="30349" xr:uid="{00000000-0005-0000-0000-0000A6760000}"/>
    <cellStyle name="Note 12 32 13" xfId="30350" xr:uid="{00000000-0005-0000-0000-0000A7760000}"/>
    <cellStyle name="Note 12 32 13 2" xfId="30351" xr:uid="{00000000-0005-0000-0000-0000A8760000}"/>
    <cellStyle name="Note 12 32 13 3" xfId="30352" xr:uid="{00000000-0005-0000-0000-0000A9760000}"/>
    <cellStyle name="Note 12 32 13 4" xfId="30353" xr:uid="{00000000-0005-0000-0000-0000AA760000}"/>
    <cellStyle name="Note 12 32 14" xfId="30354" xr:uid="{00000000-0005-0000-0000-0000AB760000}"/>
    <cellStyle name="Note 12 32 14 2" xfId="30355" xr:uid="{00000000-0005-0000-0000-0000AC760000}"/>
    <cellStyle name="Note 12 32 14 3" xfId="30356" xr:uid="{00000000-0005-0000-0000-0000AD760000}"/>
    <cellStyle name="Note 12 32 14 4" xfId="30357" xr:uid="{00000000-0005-0000-0000-0000AE760000}"/>
    <cellStyle name="Note 12 32 15" xfId="30358" xr:uid="{00000000-0005-0000-0000-0000AF760000}"/>
    <cellStyle name="Note 12 32 15 2" xfId="30359" xr:uid="{00000000-0005-0000-0000-0000B0760000}"/>
    <cellStyle name="Note 12 32 15 3" xfId="30360" xr:uid="{00000000-0005-0000-0000-0000B1760000}"/>
    <cellStyle name="Note 12 32 15 4" xfId="30361" xr:uid="{00000000-0005-0000-0000-0000B2760000}"/>
    <cellStyle name="Note 12 32 16" xfId="30362" xr:uid="{00000000-0005-0000-0000-0000B3760000}"/>
    <cellStyle name="Note 12 32 16 2" xfId="30363" xr:uid="{00000000-0005-0000-0000-0000B4760000}"/>
    <cellStyle name="Note 12 32 16 3" xfId="30364" xr:uid="{00000000-0005-0000-0000-0000B5760000}"/>
    <cellStyle name="Note 12 32 16 4" xfId="30365" xr:uid="{00000000-0005-0000-0000-0000B6760000}"/>
    <cellStyle name="Note 12 32 17" xfId="30366" xr:uid="{00000000-0005-0000-0000-0000B7760000}"/>
    <cellStyle name="Note 12 32 17 2" xfId="30367" xr:uid="{00000000-0005-0000-0000-0000B8760000}"/>
    <cellStyle name="Note 12 32 17 3" xfId="30368" xr:uid="{00000000-0005-0000-0000-0000B9760000}"/>
    <cellStyle name="Note 12 32 17 4" xfId="30369" xr:uid="{00000000-0005-0000-0000-0000BA760000}"/>
    <cellStyle name="Note 12 32 18" xfId="30370" xr:uid="{00000000-0005-0000-0000-0000BB760000}"/>
    <cellStyle name="Note 12 32 18 2" xfId="30371" xr:uid="{00000000-0005-0000-0000-0000BC760000}"/>
    <cellStyle name="Note 12 32 18 3" xfId="30372" xr:uid="{00000000-0005-0000-0000-0000BD760000}"/>
    <cellStyle name="Note 12 32 18 4" xfId="30373" xr:uid="{00000000-0005-0000-0000-0000BE760000}"/>
    <cellStyle name="Note 12 32 19" xfId="30374" xr:uid="{00000000-0005-0000-0000-0000BF760000}"/>
    <cellStyle name="Note 12 32 19 2" xfId="30375" xr:uid="{00000000-0005-0000-0000-0000C0760000}"/>
    <cellStyle name="Note 12 32 19 3" xfId="30376" xr:uid="{00000000-0005-0000-0000-0000C1760000}"/>
    <cellStyle name="Note 12 32 19 4" xfId="30377" xr:uid="{00000000-0005-0000-0000-0000C2760000}"/>
    <cellStyle name="Note 12 32 2" xfId="30378" xr:uid="{00000000-0005-0000-0000-0000C3760000}"/>
    <cellStyle name="Note 12 32 2 2" xfId="30379" xr:uid="{00000000-0005-0000-0000-0000C4760000}"/>
    <cellStyle name="Note 12 32 2 3" xfId="30380" xr:uid="{00000000-0005-0000-0000-0000C5760000}"/>
    <cellStyle name="Note 12 32 2 4" xfId="30381" xr:uid="{00000000-0005-0000-0000-0000C6760000}"/>
    <cellStyle name="Note 12 32 20" xfId="30382" xr:uid="{00000000-0005-0000-0000-0000C7760000}"/>
    <cellStyle name="Note 12 32 20 2" xfId="30383" xr:uid="{00000000-0005-0000-0000-0000C8760000}"/>
    <cellStyle name="Note 12 32 20 3" xfId="30384" xr:uid="{00000000-0005-0000-0000-0000C9760000}"/>
    <cellStyle name="Note 12 32 20 4" xfId="30385" xr:uid="{00000000-0005-0000-0000-0000CA760000}"/>
    <cellStyle name="Note 12 32 21" xfId="30386" xr:uid="{00000000-0005-0000-0000-0000CB760000}"/>
    <cellStyle name="Note 12 32 22" xfId="30387" xr:uid="{00000000-0005-0000-0000-0000CC760000}"/>
    <cellStyle name="Note 12 32 3" xfId="30388" xr:uid="{00000000-0005-0000-0000-0000CD760000}"/>
    <cellStyle name="Note 12 32 3 2" xfId="30389" xr:uid="{00000000-0005-0000-0000-0000CE760000}"/>
    <cellStyle name="Note 12 32 3 3" xfId="30390" xr:uid="{00000000-0005-0000-0000-0000CF760000}"/>
    <cellStyle name="Note 12 32 3 4" xfId="30391" xr:uid="{00000000-0005-0000-0000-0000D0760000}"/>
    <cellStyle name="Note 12 32 4" xfId="30392" xr:uid="{00000000-0005-0000-0000-0000D1760000}"/>
    <cellStyle name="Note 12 32 4 2" xfId="30393" xr:uid="{00000000-0005-0000-0000-0000D2760000}"/>
    <cellStyle name="Note 12 32 4 3" xfId="30394" xr:uid="{00000000-0005-0000-0000-0000D3760000}"/>
    <cellStyle name="Note 12 32 4 4" xfId="30395" xr:uid="{00000000-0005-0000-0000-0000D4760000}"/>
    <cellStyle name="Note 12 32 5" xfId="30396" xr:uid="{00000000-0005-0000-0000-0000D5760000}"/>
    <cellStyle name="Note 12 32 5 2" xfId="30397" xr:uid="{00000000-0005-0000-0000-0000D6760000}"/>
    <cellStyle name="Note 12 32 5 3" xfId="30398" xr:uid="{00000000-0005-0000-0000-0000D7760000}"/>
    <cellStyle name="Note 12 32 5 4" xfId="30399" xr:uid="{00000000-0005-0000-0000-0000D8760000}"/>
    <cellStyle name="Note 12 32 6" xfId="30400" xr:uid="{00000000-0005-0000-0000-0000D9760000}"/>
    <cellStyle name="Note 12 32 6 2" xfId="30401" xr:uid="{00000000-0005-0000-0000-0000DA760000}"/>
    <cellStyle name="Note 12 32 6 3" xfId="30402" xr:uid="{00000000-0005-0000-0000-0000DB760000}"/>
    <cellStyle name="Note 12 32 6 4" xfId="30403" xr:uid="{00000000-0005-0000-0000-0000DC760000}"/>
    <cellStyle name="Note 12 32 7" xfId="30404" xr:uid="{00000000-0005-0000-0000-0000DD760000}"/>
    <cellStyle name="Note 12 32 7 2" xfId="30405" xr:uid="{00000000-0005-0000-0000-0000DE760000}"/>
    <cellStyle name="Note 12 32 7 3" xfId="30406" xr:uid="{00000000-0005-0000-0000-0000DF760000}"/>
    <cellStyle name="Note 12 32 7 4" xfId="30407" xr:uid="{00000000-0005-0000-0000-0000E0760000}"/>
    <cellStyle name="Note 12 32 8" xfId="30408" xr:uid="{00000000-0005-0000-0000-0000E1760000}"/>
    <cellStyle name="Note 12 32 8 2" xfId="30409" xr:uid="{00000000-0005-0000-0000-0000E2760000}"/>
    <cellStyle name="Note 12 32 8 3" xfId="30410" xr:uid="{00000000-0005-0000-0000-0000E3760000}"/>
    <cellStyle name="Note 12 32 8 4" xfId="30411" xr:uid="{00000000-0005-0000-0000-0000E4760000}"/>
    <cellStyle name="Note 12 32 9" xfId="30412" xr:uid="{00000000-0005-0000-0000-0000E5760000}"/>
    <cellStyle name="Note 12 32 9 2" xfId="30413" xr:uid="{00000000-0005-0000-0000-0000E6760000}"/>
    <cellStyle name="Note 12 32 9 3" xfId="30414" xr:uid="{00000000-0005-0000-0000-0000E7760000}"/>
    <cellStyle name="Note 12 32 9 4" xfId="30415" xr:uid="{00000000-0005-0000-0000-0000E8760000}"/>
    <cellStyle name="Note 12 33" xfId="30416" xr:uid="{00000000-0005-0000-0000-0000E9760000}"/>
    <cellStyle name="Note 12 33 10" xfId="30417" xr:uid="{00000000-0005-0000-0000-0000EA760000}"/>
    <cellStyle name="Note 12 33 10 2" xfId="30418" xr:uid="{00000000-0005-0000-0000-0000EB760000}"/>
    <cellStyle name="Note 12 33 10 3" xfId="30419" xr:uid="{00000000-0005-0000-0000-0000EC760000}"/>
    <cellStyle name="Note 12 33 10 4" xfId="30420" xr:uid="{00000000-0005-0000-0000-0000ED760000}"/>
    <cellStyle name="Note 12 33 11" xfId="30421" xr:uid="{00000000-0005-0000-0000-0000EE760000}"/>
    <cellStyle name="Note 12 33 11 2" xfId="30422" xr:uid="{00000000-0005-0000-0000-0000EF760000}"/>
    <cellStyle name="Note 12 33 11 3" xfId="30423" xr:uid="{00000000-0005-0000-0000-0000F0760000}"/>
    <cellStyle name="Note 12 33 11 4" xfId="30424" xr:uid="{00000000-0005-0000-0000-0000F1760000}"/>
    <cellStyle name="Note 12 33 12" xfId="30425" xr:uid="{00000000-0005-0000-0000-0000F2760000}"/>
    <cellStyle name="Note 12 33 12 2" xfId="30426" xr:uid="{00000000-0005-0000-0000-0000F3760000}"/>
    <cellStyle name="Note 12 33 12 3" xfId="30427" xr:uid="{00000000-0005-0000-0000-0000F4760000}"/>
    <cellStyle name="Note 12 33 12 4" xfId="30428" xr:uid="{00000000-0005-0000-0000-0000F5760000}"/>
    <cellStyle name="Note 12 33 13" xfId="30429" xr:uid="{00000000-0005-0000-0000-0000F6760000}"/>
    <cellStyle name="Note 12 33 13 2" xfId="30430" xr:uid="{00000000-0005-0000-0000-0000F7760000}"/>
    <cellStyle name="Note 12 33 13 3" xfId="30431" xr:uid="{00000000-0005-0000-0000-0000F8760000}"/>
    <cellStyle name="Note 12 33 13 4" xfId="30432" xr:uid="{00000000-0005-0000-0000-0000F9760000}"/>
    <cellStyle name="Note 12 33 14" xfId="30433" xr:uid="{00000000-0005-0000-0000-0000FA760000}"/>
    <cellStyle name="Note 12 33 14 2" xfId="30434" xr:uid="{00000000-0005-0000-0000-0000FB760000}"/>
    <cellStyle name="Note 12 33 14 3" xfId="30435" xr:uid="{00000000-0005-0000-0000-0000FC760000}"/>
    <cellStyle name="Note 12 33 14 4" xfId="30436" xr:uid="{00000000-0005-0000-0000-0000FD760000}"/>
    <cellStyle name="Note 12 33 15" xfId="30437" xr:uid="{00000000-0005-0000-0000-0000FE760000}"/>
    <cellStyle name="Note 12 33 15 2" xfId="30438" xr:uid="{00000000-0005-0000-0000-0000FF760000}"/>
    <cellStyle name="Note 12 33 15 3" xfId="30439" xr:uid="{00000000-0005-0000-0000-000000770000}"/>
    <cellStyle name="Note 12 33 15 4" xfId="30440" xr:uid="{00000000-0005-0000-0000-000001770000}"/>
    <cellStyle name="Note 12 33 16" xfId="30441" xr:uid="{00000000-0005-0000-0000-000002770000}"/>
    <cellStyle name="Note 12 33 16 2" xfId="30442" xr:uid="{00000000-0005-0000-0000-000003770000}"/>
    <cellStyle name="Note 12 33 16 3" xfId="30443" xr:uid="{00000000-0005-0000-0000-000004770000}"/>
    <cellStyle name="Note 12 33 16 4" xfId="30444" xr:uid="{00000000-0005-0000-0000-000005770000}"/>
    <cellStyle name="Note 12 33 17" xfId="30445" xr:uid="{00000000-0005-0000-0000-000006770000}"/>
    <cellStyle name="Note 12 33 17 2" xfId="30446" xr:uid="{00000000-0005-0000-0000-000007770000}"/>
    <cellStyle name="Note 12 33 17 3" xfId="30447" xr:uid="{00000000-0005-0000-0000-000008770000}"/>
    <cellStyle name="Note 12 33 17 4" xfId="30448" xr:uid="{00000000-0005-0000-0000-000009770000}"/>
    <cellStyle name="Note 12 33 18" xfId="30449" xr:uid="{00000000-0005-0000-0000-00000A770000}"/>
    <cellStyle name="Note 12 33 18 2" xfId="30450" xr:uid="{00000000-0005-0000-0000-00000B770000}"/>
    <cellStyle name="Note 12 33 18 3" xfId="30451" xr:uid="{00000000-0005-0000-0000-00000C770000}"/>
    <cellStyle name="Note 12 33 18 4" xfId="30452" xr:uid="{00000000-0005-0000-0000-00000D770000}"/>
    <cellStyle name="Note 12 33 19" xfId="30453" xr:uid="{00000000-0005-0000-0000-00000E770000}"/>
    <cellStyle name="Note 12 33 19 2" xfId="30454" xr:uid="{00000000-0005-0000-0000-00000F770000}"/>
    <cellStyle name="Note 12 33 19 3" xfId="30455" xr:uid="{00000000-0005-0000-0000-000010770000}"/>
    <cellStyle name="Note 12 33 19 4" xfId="30456" xr:uid="{00000000-0005-0000-0000-000011770000}"/>
    <cellStyle name="Note 12 33 2" xfId="30457" xr:uid="{00000000-0005-0000-0000-000012770000}"/>
    <cellStyle name="Note 12 33 2 2" xfId="30458" xr:uid="{00000000-0005-0000-0000-000013770000}"/>
    <cellStyle name="Note 12 33 2 3" xfId="30459" xr:uid="{00000000-0005-0000-0000-000014770000}"/>
    <cellStyle name="Note 12 33 2 4" xfId="30460" xr:uid="{00000000-0005-0000-0000-000015770000}"/>
    <cellStyle name="Note 12 33 20" xfId="30461" xr:uid="{00000000-0005-0000-0000-000016770000}"/>
    <cellStyle name="Note 12 33 20 2" xfId="30462" xr:uid="{00000000-0005-0000-0000-000017770000}"/>
    <cellStyle name="Note 12 33 20 3" xfId="30463" xr:uid="{00000000-0005-0000-0000-000018770000}"/>
    <cellStyle name="Note 12 33 20 4" xfId="30464" xr:uid="{00000000-0005-0000-0000-000019770000}"/>
    <cellStyle name="Note 12 33 21" xfId="30465" xr:uid="{00000000-0005-0000-0000-00001A770000}"/>
    <cellStyle name="Note 12 33 22" xfId="30466" xr:uid="{00000000-0005-0000-0000-00001B770000}"/>
    <cellStyle name="Note 12 33 3" xfId="30467" xr:uid="{00000000-0005-0000-0000-00001C770000}"/>
    <cellStyle name="Note 12 33 3 2" xfId="30468" xr:uid="{00000000-0005-0000-0000-00001D770000}"/>
    <cellStyle name="Note 12 33 3 3" xfId="30469" xr:uid="{00000000-0005-0000-0000-00001E770000}"/>
    <cellStyle name="Note 12 33 3 4" xfId="30470" xr:uid="{00000000-0005-0000-0000-00001F770000}"/>
    <cellStyle name="Note 12 33 4" xfId="30471" xr:uid="{00000000-0005-0000-0000-000020770000}"/>
    <cellStyle name="Note 12 33 4 2" xfId="30472" xr:uid="{00000000-0005-0000-0000-000021770000}"/>
    <cellStyle name="Note 12 33 4 3" xfId="30473" xr:uid="{00000000-0005-0000-0000-000022770000}"/>
    <cellStyle name="Note 12 33 4 4" xfId="30474" xr:uid="{00000000-0005-0000-0000-000023770000}"/>
    <cellStyle name="Note 12 33 5" xfId="30475" xr:uid="{00000000-0005-0000-0000-000024770000}"/>
    <cellStyle name="Note 12 33 5 2" xfId="30476" xr:uid="{00000000-0005-0000-0000-000025770000}"/>
    <cellStyle name="Note 12 33 5 3" xfId="30477" xr:uid="{00000000-0005-0000-0000-000026770000}"/>
    <cellStyle name="Note 12 33 5 4" xfId="30478" xr:uid="{00000000-0005-0000-0000-000027770000}"/>
    <cellStyle name="Note 12 33 6" xfId="30479" xr:uid="{00000000-0005-0000-0000-000028770000}"/>
    <cellStyle name="Note 12 33 6 2" xfId="30480" xr:uid="{00000000-0005-0000-0000-000029770000}"/>
    <cellStyle name="Note 12 33 6 3" xfId="30481" xr:uid="{00000000-0005-0000-0000-00002A770000}"/>
    <cellStyle name="Note 12 33 6 4" xfId="30482" xr:uid="{00000000-0005-0000-0000-00002B770000}"/>
    <cellStyle name="Note 12 33 7" xfId="30483" xr:uid="{00000000-0005-0000-0000-00002C770000}"/>
    <cellStyle name="Note 12 33 7 2" xfId="30484" xr:uid="{00000000-0005-0000-0000-00002D770000}"/>
    <cellStyle name="Note 12 33 7 3" xfId="30485" xr:uid="{00000000-0005-0000-0000-00002E770000}"/>
    <cellStyle name="Note 12 33 7 4" xfId="30486" xr:uid="{00000000-0005-0000-0000-00002F770000}"/>
    <cellStyle name="Note 12 33 8" xfId="30487" xr:uid="{00000000-0005-0000-0000-000030770000}"/>
    <cellStyle name="Note 12 33 8 2" xfId="30488" xr:uid="{00000000-0005-0000-0000-000031770000}"/>
    <cellStyle name="Note 12 33 8 3" xfId="30489" xr:uid="{00000000-0005-0000-0000-000032770000}"/>
    <cellStyle name="Note 12 33 8 4" xfId="30490" xr:uid="{00000000-0005-0000-0000-000033770000}"/>
    <cellStyle name="Note 12 33 9" xfId="30491" xr:uid="{00000000-0005-0000-0000-000034770000}"/>
    <cellStyle name="Note 12 33 9 2" xfId="30492" xr:uid="{00000000-0005-0000-0000-000035770000}"/>
    <cellStyle name="Note 12 33 9 3" xfId="30493" xr:uid="{00000000-0005-0000-0000-000036770000}"/>
    <cellStyle name="Note 12 33 9 4" xfId="30494" xr:uid="{00000000-0005-0000-0000-000037770000}"/>
    <cellStyle name="Note 12 34" xfId="30495" xr:uid="{00000000-0005-0000-0000-000038770000}"/>
    <cellStyle name="Note 12 34 10" xfId="30496" xr:uid="{00000000-0005-0000-0000-000039770000}"/>
    <cellStyle name="Note 12 34 10 2" xfId="30497" xr:uid="{00000000-0005-0000-0000-00003A770000}"/>
    <cellStyle name="Note 12 34 10 3" xfId="30498" xr:uid="{00000000-0005-0000-0000-00003B770000}"/>
    <cellStyle name="Note 12 34 10 4" xfId="30499" xr:uid="{00000000-0005-0000-0000-00003C770000}"/>
    <cellStyle name="Note 12 34 11" xfId="30500" xr:uid="{00000000-0005-0000-0000-00003D770000}"/>
    <cellStyle name="Note 12 34 11 2" xfId="30501" xr:uid="{00000000-0005-0000-0000-00003E770000}"/>
    <cellStyle name="Note 12 34 11 3" xfId="30502" xr:uid="{00000000-0005-0000-0000-00003F770000}"/>
    <cellStyle name="Note 12 34 11 4" xfId="30503" xr:uid="{00000000-0005-0000-0000-000040770000}"/>
    <cellStyle name="Note 12 34 12" xfId="30504" xr:uid="{00000000-0005-0000-0000-000041770000}"/>
    <cellStyle name="Note 12 34 12 2" xfId="30505" xr:uid="{00000000-0005-0000-0000-000042770000}"/>
    <cellStyle name="Note 12 34 12 3" xfId="30506" xr:uid="{00000000-0005-0000-0000-000043770000}"/>
    <cellStyle name="Note 12 34 12 4" xfId="30507" xr:uid="{00000000-0005-0000-0000-000044770000}"/>
    <cellStyle name="Note 12 34 13" xfId="30508" xr:uid="{00000000-0005-0000-0000-000045770000}"/>
    <cellStyle name="Note 12 34 13 2" xfId="30509" xr:uid="{00000000-0005-0000-0000-000046770000}"/>
    <cellStyle name="Note 12 34 13 3" xfId="30510" xr:uid="{00000000-0005-0000-0000-000047770000}"/>
    <cellStyle name="Note 12 34 13 4" xfId="30511" xr:uid="{00000000-0005-0000-0000-000048770000}"/>
    <cellStyle name="Note 12 34 14" xfId="30512" xr:uid="{00000000-0005-0000-0000-000049770000}"/>
    <cellStyle name="Note 12 34 14 2" xfId="30513" xr:uid="{00000000-0005-0000-0000-00004A770000}"/>
    <cellStyle name="Note 12 34 14 3" xfId="30514" xr:uid="{00000000-0005-0000-0000-00004B770000}"/>
    <cellStyle name="Note 12 34 14 4" xfId="30515" xr:uid="{00000000-0005-0000-0000-00004C770000}"/>
    <cellStyle name="Note 12 34 15" xfId="30516" xr:uid="{00000000-0005-0000-0000-00004D770000}"/>
    <cellStyle name="Note 12 34 15 2" xfId="30517" xr:uid="{00000000-0005-0000-0000-00004E770000}"/>
    <cellStyle name="Note 12 34 15 3" xfId="30518" xr:uid="{00000000-0005-0000-0000-00004F770000}"/>
    <cellStyle name="Note 12 34 15 4" xfId="30519" xr:uid="{00000000-0005-0000-0000-000050770000}"/>
    <cellStyle name="Note 12 34 16" xfId="30520" xr:uid="{00000000-0005-0000-0000-000051770000}"/>
    <cellStyle name="Note 12 34 16 2" xfId="30521" xr:uid="{00000000-0005-0000-0000-000052770000}"/>
    <cellStyle name="Note 12 34 16 3" xfId="30522" xr:uid="{00000000-0005-0000-0000-000053770000}"/>
    <cellStyle name="Note 12 34 16 4" xfId="30523" xr:uid="{00000000-0005-0000-0000-000054770000}"/>
    <cellStyle name="Note 12 34 17" xfId="30524" xr:uid="{00000000-0005-0000-0000-000055770000}"/>
    <cellStyle name="Note 12 34 17 2" xfId="30525" xr:uid="{00000000-0005-0000-0000-000056770000}"/>
    <cellStyle name="Note 12 34 17 3" xfId="30526" xr:uid="{00000000-0005-0000-0000-000057770000}"/>
    <cellStyle name="Note 12 34 17 4" xfId="30527" xr:uid="{00000000-0005-0000-0000-000058770000}"/>
    <cellStyle name="Note 12 34 18" xfId="30528" xr:uid="{00000000-0005-0000-0000-000059770000}"/>
    <cellStyle name="Note 12 34 18 2" xfId="30529" xr:uid="{00000000-0005-0000-0000-00005A770000}"/>
    <cellStyle name="Note 12 34 18 3" xfId="30530" xr:uid="{00000000-0005-0000-0000-00005B770000}"/>
    <cellStyle name="Note 12 34 18 4" xfId="30531" xr:uid="{00000000-0005-0000-0000-00005C770000}"/>
    <cellStyle name="Note 12 34 19" xfId="30532" xr:uid="{00000000-0005-0000-0000-00005D770000}"/>
    <cellStyle name="Note 12 34 19 2" xfId="30533" xr:uid="{00000000-0005-0000-0000-00005E770000}"/>
    <cellStyle name="Note 12 34 19 3" xfId="30534" xr:uid="{00000000-0005-0000-0000-00005F770000}"/>
    <cellStyle name="Note 12 34 19 4" xfId="30535" xr:uid="{00000000-0005-0000-0000-000060770000}"/>
    <cellStyle name="Note 12 34 2" xfId="30536" xr:uid="{00000000-0005-0000-0000-000061770000}"/>
    <cellStyle name="Note 12 34 2 2" xfId="30537" xr:uid="{00000000-0005-0000-0000-000062770000}"/>
    <cellStyle name="Note 12 34 2 3" xfId="30538" xr:uid="{00000000-0005-0000-0000-000063770000}"/>
    <cellStyle name="Note 12 34 2 4" xfId="30539" xr:uid="{00000000-0005-0000-0000-000064770000}"/>
    <cellStyle name="Note 12 34 20" xfId="30540" xr:uid="{00000000-0005-0000-0000-000065770000}"/>
    <cellStyle name="Note 12 34 20 2" xfId="30541" xr:uid="{00000000-0005-0000-0000-000066770000}"/>
    <cellStyle name="Note 12 34 20 3" xfId="30542" xr:uid="{00000000-0005-0000-0000-000067770000}"/>
    <cellStyle name="Note 12 34 20 4" xfId="30543" xr:uid="{00000000-0005-0000-0000-000068770000}"/>
    <cellStyle name="Note 12 34 21" xfId="30544" xr:uid="{00000000-0005-0000-0000-000069770000}"/>
    <cellStyle name="Note 12 34 22" xfId="30545" xr:uid="{00000000-0005-0000-0000-00006A770000}"/>
    <cellStyle name="Note 12 34 3" xfId="30546" xr:uid="{00000000-0005-0000-0000-00006B770000}"/>
    <cellStyle name="Note 12 34 3 2" xfId="30547" xr:uid="{00000000-0005-0000-0000-00006C770000}"/>
    <cellStyle name="Note 12 34 3 3" xfId="30548" xr:uid="{00000000-0005-0000-0000-00006D770000}"/>
    <cellStyle name="Note 12 34 3 4" xfId="30549" xr:uid="{00000000-0005-0000-0000-00006E770000}"/>
    <cellStyle name="Note 12 34 4" xfId="30550" xr:uid="{00000000-0005-0000-0000-00006F770000}"/>
    <cellStyle name="Note 12 34 4 2" xfId="30551" xr:uid="{00000000-0005-0000-0000-000070770000}"/>
    <cellStyle name="Note 12 34 4 3" xfId="30552" xr:uid="{00000000-0005-0000-0000-000071770000}"/>
    <cellStyle name="Note 12 34 4 4" xfId="30553" xr:uid="{00000000-0005-0000-0000-000072770000}"/>
    <cellStyle name="Note 12 34 5" xfId="30554" xr:uid="{00000000-0005-0000-0000-000073770000}"/>
    <cellStyle name="Note 12 34 5 2" xfId="30555" xr:uid="{00000000-0005-0000-0000-000074770000}"/>
    <cellStyle name="Note 12 34 5 3" xfId="30556" xr:uid="{00000000-0005-0000-0000-000075770000}"/>
    <cellStyle name="Note 12 34 5 4" xfId="30557" xr:uid="{00000000-0005-0000-0000-000076770000}"/>
    <cellStyle name="Note 12 34 6" xfId="30558" xr:uid="{00000000-0005-0000-0000-000077770000}"/>
    <cellStyle name="Note 12 34 6 2" xfId="30559" xr:uid="{00000000-0005-0000-0000-000078770000}"/>
    <cellStyle name="Note 12 34 6 3" xfId="30560" xr:uid="{00000000-0005-0000-0000-000079770000}"/>
    <cellStyle name="Note 12 34 6 4" xfId="30561" xr:uid="{00000000-0005-0000-0000-00007A770000}"/>
    <cellStyle name="Note 12 34 7" xfId="30562" xr:uid="{00000000-0005-0000-0000-00007B770000}"/>
    <cellStyle name="Note 12 34 7 2" xfId="30563" xr:uid="{00000000-0005-0000-0000-00007C770000}"/>
    <cellStyle name="Note 12 34 7 3" xfId="30564" xr:uid="{00000000-0005-0000-0000-00007D770000}"/>
    <cellStyle name="Note 12 34 7 4" xfId="30565" xr:uid="{00000000-0005-0000-0000-00007E770000}"/>
    <cellStyle name="Note 12 34 8" xfId="30566" xr:uid="{00000000-0005-0000-0000-00007F770000}"/>
    <cellStyle name="Note 12 34 8 2" xfId="30567" xr:uid="{00000000-0005-0000-0000-000080770000}"/>
    <cellStyle name="Note 12 34 8 3" xfId="30568" xr:uid="{00000000-0005-0000-0000-000081770000}"/>
    <cellStyle name="Note 12 34 8 4" xfId="30569" xr:uid="{00000000-0005-0000-0000-000082770000}"/>
    <cellStyle name="Note 12 34 9" xfId="30570" xr:uid="{00000000-0005-0000-0000-000083770000}"/>
    <cellStyle name="Note 12 34 9 2" xfId="30571" xr:uid="{00000000-0005-0000-0000-000084770000}"/>
    <cellStyle name="Note 12 34 9 3" xfId="30572" xr:uid="{00000000-0005-0000-0000-000085770000}"/>
    <cellStyle name="Note 12 34 9 4" xfId="30573" xr:uid="{00000000-0005-0000-0000-000086770000}"/>
    <cellStyle name="Note 12 35" xfId="30574" xr:uid="{00000000-0005-0000-0000-000087770000}"/>
    <cellStyle name="Note 12 35 10" xfId="30575" xr:uid="{00000000-0005-0000-0000-000088770000}"/>
    <cellStyle name="Note 12 35 10 2" xfId="30576" xr:uid="{00000000-0005-0000-0000-000089770000}"/>
    <cellStyle name="Note 12 35 10 3" xfId="30577" xr:uid="{00000000-0005-0000-0000-00008A770000}"/>
    <cellStyle name="Note 12 35 10 4" xfId="30578" xr:uid="{00000000-0005-0000-0000-00008B770000}"/>
    <cellStyle name="Note 12 35 11" xfId="30579" xr:uid="{00000000-0005-0000-0000-00008C770000}"/>
    <cellStyle name="Note 12 35 11 2" xfId="30580" xr:uid="{00000000-0005-0000-0000-00008D770000}"/>
    <cellStyle name="Note 12 35 11 3" xfId="30581" xr:uid="{00000000-0005-0000-0000-00008E770000}"/>
    <cellStyle name="Note 12 35 11 4" xfId="30582" xr:uid="{00000000-0005-0000-0000-00008F770000}"/>
    <cellStyle name="Note 12 35 12" xfId="30583" xr:uid="{00000000-0005-0000-0000-000090770000}"/>
    <cellStyle name="Note 12 35 12 2" xfId="30584" xr:uid="{00000000-0005-0000-0000-000091770000}"/>
    <cellStyle name="Note 12 35 12 3" xfId="30585" xr:uid="{00000000-0005-0000-0000-000092770000}"/>
    <cellStyle name="Note 12 35 12 4" xfId="30586" xr:uid="{00000000-0005-0000-0000-000093770000}"/>
    <cellStyle name="Note 12 35 13" xfId="30587" xr:uid="{00000000-0005-0000-0000-000094770000}"/>
    <cellStyle name="Note 12 35 13 2" xfId="30588" xr:uid="{00000000-0005-0000-0000-000095770000}"/>
    <cellStyle name="Note 12 35 13 3" xfId="30589" xr:uid="{00000000-0005-0000-0000-000096770000}"/>
    <cellStyle name="Note 12 35 13 4" xfId="30590" xr:uid="{00000000-0005-0000-0000-000097770000}"/>
    <cellStyle name="Note 12 35 14" xfId="30591" xr:uid="{00000000-0005-0000-0000-000098770000}"/>
    <cellStyle name="Note 12 35 14 2" xfId="30592" xr:uid="{00000000-0005-0000-0000-000099770000}"/>
    <cellStyle name="Note 12 35 14 3" xfId="30593" xr:uid="{00000000-0005-0000-0000-00009A770000}"/>
    <cellStyle name="Note 12 35 14 4" xfId="30594" xr:uid="{00000000-0005-0000-0000-00009B770000}"/>
    <cellStyle name="Note 12 35 15" xfId="30595" xr:uid="{00000000-0005-0000-0000-00009C770000}"/>
    <cellStyle name="Note 12 35 15 2" xfId="30596" xr:uid="{00000000-0005-0000-0000-00009D770000}"/>
    <cellStyle name="Note 12 35 15 3" xfId="30597" xr:uid="{00000000-0005-0000-0000-00009E770000}"/>
    <cellStyle name="Note 12 35 15 4" xfId="30598" xr:uid="{00000000-0005-0000-0000-00009F770000}"/>
    <cellStyle name="Note 12 35 16" xfId="30599" xr:uid="{00000000-0005-0000-0000-0000A0770000}"/>
    <cellStyle name="Note 12 35 16 2" xfId="30600" xr:uid="{00000000-0005-0000-0000-0000A1770000}"/>
    <cellStyle name="Note 12 35 16 3" xfId="30601" xr:uid="{00000000-0005-0000-0000-0000A2770000}"/>
    <cellStyle name="Note 12 35 16 4" xfId="30602" xr:uid="{00000000-0005-0000-0000-0000A3770000}"/>
    <cellStyle name="Note 12 35 17" xfId="30603" xr:uid="{00000000-0005-0000-0000-0000A4770000}"/>
    <cellStyle name="Note 12 35 17 2" xfId="30604" xr:uid="{00000000-0005-0000-0000-0000A5770000}"/>
    <cellStyle name="Note 12 35 17 3" xfId="30605" xr:uid="{00000000-0005-0000-0000-0000A6770000}"/>
    <cellStyle name="Note 12 35 17 4" xfId="30606" xr:uid="{00000000-0005-0000-0000-0000A7770000}"/>
    <cellStyle name="Note 12 35 18" xfId="30607" xr:uid="{00000000-0005-0000-0000-0000A8770000}"/>
    <cellStyle name="Note 12 35 18 2" xfId="30608" xr:uid="{00000000-0005-0000-0000-0000A9770000}"/>
    <cellStyle name="Note 12 35 18 3" xfId="30609" xr:uid="{00000000-0005-0000-0000-0000AA770000}"/>
    <cellStyle name="Note 12 35 18 4" xfId="30610" xr:uid="{00000000-0005-0000-0000-0000AB770000}"/>
    <cellStyle name="Note 12 35 19" xfId="30611" xr:uid="{00000000-0005-0000-0000-0000AC770000}"/>
    <cellStyle name="Note 12 35 19 2" xfId="30612" xr:uid="{00000000-0005-0000-0000-0000AD770000}"/>
    <cellStyle name="Note 12 35 19 3" xfId="30613" xr:uid="{00000000-0005-0000-0000-0000AE770000}"/>
    <cellStyle name="Note 12 35 19 4" xfId="30614" xr:uid="{00000000-0005-0000-0000-0000AF770000}"/>
    <cellStyle name="Note 12 35 2" xfId="30615" xr:uid="{00000000-0005-0000-0000-0000B0770000}"/>
    <cellStyle name="Note 12 35 2 2" xfId="30616" xr:uid="{00000000-0005-0000-0000-0000B1770000}"/>
    <cellStyle name="Note 12 35 2 3" xfId="30617" xr:uid="{00000000-0005-0000-0000-0000B2770000}"/>
    <cellStyle name="Note 12 35 2 4" xfId="30618" xr:uid="{00000000-0005-0000-0000-0000B3770000}"/>
    <cellStyle name="Note 12 35 20" xfId="30619" xr:uid="{00000000-0005-0000-0000-0000B4770000}"/>
    <cellStyle name="Note 12 35 20 2" xfId="30620" xr:uid="{00000000-0005-0000-0000-0000B5770000}"/>
    <cellStyle name="Note 12 35 20 3" xfId="30621" xr:uid="{00000000-0005-0000-0000-0000B6770000}"/>
    <cellStyle name="Note 12 35 20 4" xfId="30622" xr:uid="{00000000-0005-0000-0000-0000B7770000}"/>
    <cellStyle name="Note 12 35 21" xfId="30623" xr:uid="{00000000-0005-0000-0000-0000B8770000}"/>
    <cellStyle name="Note 12 35 22" xfId="30624" xr:uid="{00000000-0005-0000-0000-0000B9770000}"/>
    <cellStyle name="Note 12 35 3" xfId="30625" xr:uid="{00000000-0005-0000-0000-0000BA770000}"/>
    <cellStyle name="Note 12 35 3 2" xfId="30626" xr:uid="{00000000-0005-0000-0000-0000BB770000}"/>
    <cellStyle name="Note 12 35 3 3" xfId="30627" xr:uid="{00000000-0005-0000-0000-0000BC770000}"/>
    <cellStyle name="Note 12 35 3 4" xfId="30628" xr:uid="{00000000-0005-0000-0000-0000BD770000}"/>
    <cellStyle name="Note 12 35 4" xfId="30629" xr:uid="{00000000-0005-0000-0000-0000BE770000}"/>
    <cellStyle name="Note 12 35 4 2" xfId="30630" xr:uid="{00000000-0005-0000-0000-0000BF770000}"/>
    <cellStyle name="Note 12 35 4 3" xfId="30631" xr:uid="{00000000-0005-0000-0000-0000C0770000}"/>
    <cellStyle name="Note 12 35 4 4" xfId="30632" xr:uid="{00000000-0005-0000-0000-0000C1770000}"/>
    <cellStyle name="Note 12 35 5" xfId="30633" xr:uid="{00000000-0005-0000-0000-0000C2770000}"/>
    <cellStyle name="Note 12 35 5 2" xfId="30634" xr:uid="{00000000-0005-0000-0000-0000C3770000}"/>
    <cellStyle name="Note 12 35 5 3" xfId="30635" xr:uid="{00000000-0005-0000-0000-0000C4770000}"/>
    <cellStyle name="Note 12 35 5 4" xfId="30636" xr:uid="{00000000-0005-0000-0000-0000C5770000}"/>
    <cellStyle name="Note 12 35 6" xfId="30637" xr:uid="{00000000-0005-0000-0000-0000C6770000}"/>
    <cellStyle name="Note 12 35 6 2" xfId="30638" xr:uid="{00000000-0005-0000-0000-0000C7770000}"/>
    <cellStyle name="Note 12 35 6 3" xfId="30639" xr:uid="{00000000-0005-0000-0000-0000C8770000}"/>
    <cellStyle name="Note 12 35 6 4" xfId="30640" xr:uid="{00000000-0005-0000-0000-0000C9770000}"/>
    <cellStyle name="Note 12 35 7" xfId="30641" xr:uid="{00000000-0005-0000-0000-0000CA770000}"/>
    <cellStyle name="Note 12 35 7 2" xfId="30642" xr:uid="{00000000-0005-0000-0000-0000CB770000}"/>
    <cellStyle name="Note 12 35 7 3" xfId="30643" xr:uid="{00000000-0005-0000-0000-0000CC770000}"/>
    <cellStyle name="Note 12 35 7 4" xfId="30644" xr:uid="{00000000-0005-0000-0000-0000CD770000}"/>
    <cellStyle name="Note 12 35 8" xfId="30645" xr:uid="{00000000-0005-0000-0000-0000CE770000}"/>
    <cellStyle name="Note 12 35 8 2" xfId="30646" xr:uid="{00000000-0005-0000-0000-0000CF770000}"/>
    <cellStyle name="Note 12 35 8 3" xfId="30647" xr:uid="{00000000-0005-0000-0000-0000D0770000}"/>
    <cellStyle name="Note 12 35 8 4" xfId="30648" xr:uid="{00000000-0005-0000-0000-0000D1770000}"/>
    <cellStyle name="Note 12 35 9" xfId="30649" xr:uid="{00000000-0005-0000-0000-0000D2770000}"/>
    <cellStyle name="Note 12 35 9 2" xfId="30650" xr:uid="{00000000-0005-0000-0000-0000D3770000}"/>
    <cellStyle name="Note 12 35 9 3" xfId="30651" xr:uid="{00000000-0005-0000-0000-0000D4770000}"/>
    <cellStyle name="Note 12 35 9 4" xfId="30652" xr:uid="{00000000-0005-0000-0000-0000D5770000}"/>
    <cellStyle name="Note 12 36" xfId="30653" xr:uid="{00000000-0005-0000-0000-0000D6770000}"/>
    <cellStyle name="Note 12 36 10" xfId="30654" xr:uid="{00000000-0005-0000-0000-0000D7770000}"/>
    <cellStyle name="Note 12 36 10 2" xfId="30655" xr:uid="{00000000-0005-0000-0000-0000D8770000}"/>
    <cellStyle name="Note 12 36 10 3" xfId="30656" xr:uid="{00000000-0005-0000-0000-0000D9770000}"/>
    <cellStyle name="Note 12 36 10 4" xfId="30657" xr:uid="{00000000-0005-0000-0000-0000DA770000}"/>
    <cellStyle name="Note 12 36 11" xfId="30658" xr:uid="{00000000-0005-0000-0000-0000DB770000}"/>
    <cellStyle name="Note 12 36 11 2" xfId="30659" xr:uid="{00000000-0005-0000-0000-0000DC770000}"/>
    <cellStyle name="Note 12 36 11 3" xfId="30660" xr:uid="{00000000-0005-0000-0000-0000DD770000}"/>
    <cellStyle name="Note 12 36 11 4" xfId="30661" xr:uid="{00000000-0005-0000-0000-0000DE770000}"/>
    <cellStyle name="Note 12 36 12" xfId="30662" xr:uid="{00000000-0005-0000-0000-0000DF770000}"/>
    <cellStyle name="Note 12 36 12 2" xfId="30663" xr:uid="{00000000-0005-0000-0000-0000E0770000}"/>
    <cellStyle name="Note 12 36 12 3" xfId="30664" xr:uid="{00000000-0005-0000-0000-0000E1770000}"/>
    <cellStyle name="Note 12 36 12 4" xfId="30665" xr:uid="{00000000-0005-0000-0000-0000E2770000}"/>
    <cellStyle name="Note 12 36 13" xfId="30666" xr:uid="{00000000-0005-0000-0000-0000E3770000}"/>
    <cellStyle name="Note 12 36 13 2" xfId="30667" xr:uid="{00000000-0005-0000-0000-0000E4770000}"/>
    <cellStyle name="Note 12 36 13 3" xfId="30668" xr:uid="{00000000-0005-0000-0000-0000E5770000}"/>
    <cellStyle name="Note 12 36 13 4" xfId="30669" xr:uid="{00000000-0005-0000-0000-0000E6770000}"/>
    <cellStyle name="Note 12 36 14" xfId="30670" xr:uid="{00000000-0005-0000-0000-0000E7770000}"/>
    <cellStyle name="Note 12 36 14 2" xfId="30671" xr:uid="{00000000-0005-0000-0000-0000E8770000}"/>
    <cellStyle name="Note 12 36 14 3" xfId="30672" xr:uid="{00000000-0005-0000-0000-0000E9770000}"/>
    <cellStyle name="Note 12 36 14 4" xfId="30673" xr:uid="{00000000-0005-0000-0000-0000EA770000}"/>
    <cellStyle name="Note 12 36 15" xfId="30674" xr:uid="{00000000-0005-0000-0000-0000EB770000}"/>
    <cellStyle name="Note 12 36 15 2" xfId="30675" xr:uid="{00000000-0005-0000-0000-0000EC770000}"/>
    <cellStyle name="Note 12 36 15 3" xfId="30676" xr:uid="{00000000-0005-0000-0000-0000ED770000}"/>
    <cellStyle name="Note 12 36 15 4" xfId="30677" xr:uid="{00000000-0005-0000-0000-0000EE770000}"/>
    <cellStyle name="Note 12 36 16" xfId="30678" xr:uid="{00000000-0005-0000-0000-0000EF770000}"/>
    <cellStyle name="Note 12 36 16 2" xfId="30679" xr:uid="{00000000-0005-0000-0000-0000F0770000}"/>
    <cellStyle name="Note 12 36 16 3" xfId="30680" xr:uid="{00000000-0005-0000-0000-0000F1770000}"/>
    <cellStyle name="Note 12 36 16 4" xfId="30681" xr:uid="{00000000-0005-0000-0000-0000F2770000}"/>
    <cellStyle name="Note 12 36 17" xfId="30682" xr:uid="{00000000-0005-0000-0000-0000F3770000}"/>
    <cellStyle name="Note 12 36 17 2" xfId="30683" xr:uid="{00000000-0005-0000-0000-0000F4770000}"/>
    <cellStyle name="Note 12 36 17 3" xfId="30684" xr:uid="{00000000-0005-0000-0000-0000F5770000}"/>
    <cellStyle name="Note 12 36 17 4" xfId="30685" xr:uid="{00000000-0005-0000-0000-0000F6770000}"/>
    <cellStyle name="Note 12 36 18" xfId="30686" xr:uid="{00000000-0005-0000-0000-0000F7770000}"/>
    <cellStyle name="Note 12 36 18 2" xfId="30687" xr:uid="{00000000-0005-0000-0000-0000F8770000}"/>
    <cellStyle name="Note 12 36 18 3" xfId="30688" xr:uid="{00000000-0005-0000-0000-0000F9770000}"/>
    <cellStyle name="Note 12 36 18 4" xfId="30689" xr:uid="{00000000-0005-0000-0000-0000FA770000}"/>
    <cellStyle name="Note 12 36 19" xfId="30690" xr:uid="{00000000-0005-0000-0000-0000FB770000}"/>
    <cellStyle name="Note 12 36 19 2" xfId="30691" xr:uid="{00000000-0005-0000-0000-0000FC770000}"/>
    <cellStyle name="Note 12 36 19 3" xfId="30692" xr:uid="{00000000-0005-0000-0000-0000FD770000}"/>
    <cellStyle name="Note 12 36 19 4" xfId="30693" xr:uid="{00000000-0005-0000-0000-0000FE770000}"/>
    <cellStyle name="Note 12 36 2" xfId="30694" xr:uid="{00000000-0005-0000-0000-0000FF770000}"/>
    <cellStyle name="Note 12 36 2 2" xfId="30695" xr:uid="{00000000-0005-0000-0000-000000780000}"/>
    <cellStyle name="Note 12 36 2 3" xfId="30696" xr:uid="{00000000-0005-0000-0000-000001780000}"/>
    <cellStyle name="Note 12 36 2 4" xfId="30697" xr:uid="{00000000-0005-0000-0000-000002780000}"/>
    <cellStyle name="Note 12 36 20" xfId="30698" xr:uid="{00000000-0005-0000-0000-000003780000}"/>
    <cellStyle name="Note 12 36 20 2" xfId="30699" xr:uid="{00000000-0005-0000-0000-000004780000}"/>
    <cellStyle name="Note 12 36 20 3" xfId="30700" xr:uid="{00000000-0005-0000-0000-000005780000}"/>
    <cellStyle name="Note 12 36 20 4" xfId="30701" xr:uid="{00000000-0005-0000-0000-000006780000}"/>
    <cellStyle name="Note 12 36 21" xfId="30702" xr:uid="{00000000-0005-0000-0000-000007780000}"/>
    <cellStyle name="Note 12 36 22" xfId="30703" xr:uid="{00000000-0005-0000-0000-000008780000}"/>
    <cellStyle name="Note 12 36 3" xfId="30704" xr:uid="{00000000-0005-0000-0000-000009780000}"/>
    <cellStyle name="Note 12 36 3 2" xfId="30705" xr:uid="{00000000-0005-0000-0000-00000A780000}"/>
    <cellStyle name="Note 12 36 3 3" xfId="30706" xr:uid="{00000000-0005-0000-0000-00000B780000}"/>
    <cellStyle name="Note 12 36 3 4" xfId="30707" xr:uid="{00000000-0005-0000-0000-00000C780000}"/>
    <cellStyle name="Note 12 36 4" xfId="30708" xr:uid="{00000000-0005-0000-0000-00000D780000}"/>
    <cellStyle name="Note 12 36 4 2" xfId="30709" xr:uid="{00000000-0005-0000-0000-00000E780000}"/>
    <cellStyle name="Note 12 36 4 3" xfId="30710" xr:uid="{00000000-0005-0000-0000-00000F780000}"/>
    <cellStyle name="Note 12 36 4 4" xfId="30711" xr:uid="{00000000-0005-0000-0000-000010780000}"/>
    <cellStyle name="Note 12 36 5" xfId="30712" xr:uid="{00000000-0005-0000-0000-000011780000}"/>
    <cellStyle name="Note 12 36 5 2" xfId="30713" xr:uid="{00000000-0005-0000-0000-000012780000}"/>
    <cellStyle name="Note 12 36 5 3" xfId="30714" xr:uid="{00000000-0005-0000-0000-000013780000}"/>
    <cellStyle name="Note 12 36 5 4" xfId="30715" xr:uid="{00000000-0005-0000-0000-000014780000}"/>
    <cellStyle name="Note 12 36 6" xfId="30716" xr:uid="{00000000-0005-0000-0000-000015780000}"/>
    <cellStyle name="Note 12 36 6 2" xfId="30717" xr:uid="{00000000-0005-0000-0000-000016780000}"/>
    <cellStyle name="Note 12 36 6 3" xfId="30718" xr:uid="{00000000-0005-0000-0000-000017780000}"/>
    <cellStyle name="Note 12 36 6 4" xfId="30719" xr:uid="{00000000-0005-0000-0000-000018780000}"/>
    <cellStyle name="Note 12 36 7" xfId="30720" xr:uid="{00000000-0005-0000-0000-000019780000}"/>
    <cellStyle name="Note 12 36 7 2" xfId="30721" xr:uid="{00000000-0005-0000-0000-00001A780000}"/>
    <cellStyle name="Note 12 36 7 3" xfId="30722" xr:uid="{00000000-0005-0000-0000-00001B780000}"/>
    <cellStyle name="Note 12 36 7 4" xfId="30723" xr:uid="{00000000-0005-0000-0000-00001C780000}"/>
    <cellStyle name="Note 12 36 8" xfId="30724" xr:uid="{00000000-0005-0000-0000-00001D780000}"/>
    <cellStyle name="Note 12 36 8 2" xfId="30725" xr:uid="{00000000-0005-0000-0000-00001E780000}"/>
    <cellStyle name="Note 12 36 8 3" xfId="30726" xr:uid="{00000000-0005-0000-0000-00001F780000}"/>
    <cellStyle name="Note 12 36 8 4" xfId="30727" xr:uid="{00000000-0005-0000-0000-000020780000}"/>
    <cellStyle name="Note 12 36 9" xfId="30728" xr:uid="{00000000-0005-0000-0000-000021780000}"/>
    <cellStyle name="Note 12 36 9 2" xfId="30729" xr:uid="{00000000-0005-0000-0000-000022780000}"/>
    <cellStyle name="Note 12 36 9 3" xfId="30730" xr:uid="{00000000-0005-0000-0000-000023780000}"/>
    <cellStyle name="Note 12 36 9 4" xfId="30731" xr:uid="{00000000-0005-0000-0000-000024780000}"/>
    <cellStyle name="Note 12 37" xfId="30732" xr:uid="{00000000-0005-0000-0000-000025780000}"/>
    <cellStyle name="Note 12 37 10" xfId="30733" xr:uid="{00000000-0005-0000-0000-000026780000}"/>
    <cellStyle name="Note 12 37 10 2" xfId="30734" xr:uid="{00000000-0005-0000-0000-000027780000}"/>
    <cellStyle name="Note 12 37 10 3" xfId="30735" xr:uid="{00000000-0005-0000-0000-000028780000}"/>
    <cellStyle name="Note 12 37 10 4" xfId="30736" xr:uid="{00000000-0005-0000-0000-000029780000}"/>
    <cellStyle name="Note 12 37 11" xfId="30737" xr:uid="{00000000-0005-0000-0000-00002A780000}"/>
    <cellStyle name="Note 12 37 11 2" xfId="30738" xr:uid="{00000000-0005-0000-0000-00002B780000}"/>
    <cellStyle name="Note 12 37 11 3" xfId="30739" xr:uid="{00000000-0005-0000-0000-00002C780000}"/>
    <cellStyle name="Note 12 37 11 4" xfId="30740" xr:uid="{00000000-0005-0000-0000-00002D780000}"/>
    <cellStyle name="Note 12 37 12" xfId="30741" xr:uid="{00000000-0005-0000-0000-00002E780000}"/>
    <cellStyle name="Note 12 37 12 2" xfId="30742" xr:uid="{00000000-0005-0000-0000-00002F780000}"/>
    <cellStyle name="Note 12 37 12 3" xfId="30743" xr:uid="{00000000-0005-0000-0000-000030780000}"/>
    <cellStyle name="Note 12 37 12 4" xfId="30744" xr:uid="{00000000-0005-0000-0000-000031780000}"/>
    <cellStyle name="Note 12 37 13" xfId="30745" xr:uid="{00000000-0005-0000-0000-000032780000}"/>
    <cellStyle name="Note 12 37 13 2" xfId="30746" xr:uid="{00000000-0005-0000-0000-000033780000}"/>
    <cellStyle name="Note 12 37 13 3" xfId="30747" xr:uid="{00000000-0005-0000-0000-000034780000}"/>
    <cellStyle name="Note 12 37 13 4" xfId="30748" xr:uid="{00000000-0005-0000-0000-000035780000}"/>
    <cellStyle name="Note 12 37 14" xfId="30749" xr:uid="{00000000-0005-0000-0000-000036780000}"/>
    <cellStyle name="Note 12 37 14 2" xfId="30750" xr:uid="{00000000-0005-0000-0000-000037780000}"/>
    <cellStyle name="Note 12 37 14 3" xfId="30751" xr:uid="{00000000-0005-0000-0000-000038780000}"/>
    <cellStyle name="Note 12 37 14 4" xfId="30752" xr:uid="{00000000-0005-0000-0000-000039780000}"/>
    <cellStyle name="Note 12 37 15" xfId="30753" xr:uid="{00000000-0005-0000-0000-00003A780000}"/>
    <cellStyle name="Note 12 37 15 2" xfId="30754" xr:uid="{00000000-0005-0000-0000-00003B780000}"/>
    <cellStyle name="Note 12 37 15 3" xfId="30755" xr:uid="{00000000-0005-0000-0000-00003C780000}"/>
    <cellStyle name="Note 12 37 15 4" xfId="30756" xr:uid="{00000000-0005-0000-0000-00003D780000}"/>
    <cellStyle name="Note 12 37 16" xfId="30757" xr:uid="{00000000-0005-0000-0000-00003E780000}"/>
    <cellStyle name="Note 12 37 16 2" xfId="30758" xr:uid="{00000000-0005-0000-0000-00003F780000}"/>
    <cellStyle name="Note 12 37 16 3" xfId="30759" xr:uid="{00000000-0005-0000-0000-000040780000}"/>
    <cellStyle name="Note 12 37 16 4" xfId="30760" xr:uid="{00000000-0005-0000-0000-000041780000}"/>
    <cellStyle name="Note 12 37 17" xfId="30761" xr:uid="{00000000-0005-0000-0000-000042780000}"/>
    <cellStyle name="Note 12 37 17 2" xfId="30762" xr:uid="{00000000-0005-0000-0000-000043780000}"/>
    <cellStyle name="Note 12 37 17 3" xfId="30763" xr:uid="{00000000-0005-0000-0000-000044780000}"/>
    <cellStyle name="Note 12 37 17 4" xfId="30764" xr:uid="{00000000-0005-0000-0000-000045780000}"/>
    <cellStyle name="Note 12 37 18" xfId="30765" xr:uid="{00000000-0005-0000-0000-000046780000}"/>
    <cellStyle name="Note 12 37 18 2" xfId="30766" xr:uid="{00000000-0005-0000-0000-000047780000}"/>
    <cellStyle name="Note 12 37 18 3" xfId="30767" xr:uid="{00000000-0005-0000-0000-000048780000}"/>
    <cellStyle name="Note 12 37 18 4" xfId="30768" xr:uid="{00000000-0005-0000-0000-000049780000}"/>
    <cellStyle name="Note 12 37 19" xfId="30769" xr:uid="{00000000-0005-0000-0000-00004A780000}"/>
    <cellStyle name="Note 12 37 19 2" xfId="30770" xr:uid="{00000000-0005-0000-0000-00004B780000}"/>
    <cellStyle name="Note 12 37 19 3" xfId="30771" xr:uid="{00000000-0005-0000-0000-00004C780000}"/>
    <cellStyle name="Note 12 37 19 4" xfId="30772" xr:uid="{00000000-0005-0000-0000-00004D780000}"/>
    <cellStyle name="Note 12 37 2" xfId="30773" xr:uid="{00000000-0005-0000-0000-00004E780000}"/>
    <cellStyle name="Note 12 37 2 2" xfId="30774" xr:uid="{00000000-0005-0000-0000-00004F780000}"/>
    <cellStyle name="Note 12 37 2 3" xfId="30775" xr:uid="{00000000-0005-0000-0000-000050780000}"/>
    <cellStyle name="Note 12 37 2 4" xfId="30776" xr:uid="{00000000-0005-0000-0000-000051780000}"/>
    <cellStyle name="Note 12 37 20" xfId="30777" xr:uid="{00000000-0005-0000-0000-000052780000}"/>
    <cellStyle name="Note 12 37 20 2" xfId="30778" xr:uid="{00000000-0005-0000-0000-000053780000}"/>
    <cellStyle name="Note 12 37 20 3" xfId="30779" xr:uid="{00000000-0005-0000-0000-000054780000}"/>
    <cellStyle name="Note 12 37 20 4" xfId="30780" xr:uid="{00000000-0005-0000-0000-000055780000}"/>
    <cellStyle name="Note 12 37 21" xfId="30781" xr:uid="{00000000-0005-0000-0000-000056780000}"/>
    <cellStyle name="Note 12 37 22" xfId="30782" xr:uid="{00000000-0005-0000-0000-000057780000}"/>
    <cellStyle name="Note 12 37 3" xfId="30783" xr:uid="{00000000-0005-0000-0000-000058780000}"/>
    <cellStyle name="Note 12 37 3 2" xfId="30784" xr:uid="{00000000-0005-0000-0000-000059780000}"/>
    <cellStyle name="Note 12 37 3 3" xfId="30785" xr:uid="{00000000-0005-0000-0000-00005A780000}"/>
    <cellStyle name="Note 12 37 3 4" xfId="30786" xr:uid="{00000000-0005-0000-0000-00005B780000}"/>
    <cellStyle name="Note 12 37 4" xfId="30787" xr:uid="{00000000-0005-0000-0000-00005C780000}"/>
    <cellStyle name="Note 12 37 4 2" xfId="30788" xr:uid="{00000000-0005-0000-0000-00005D780000}"/>
    <cellStyle name="Note 12 37 4 3" xfId="30789" xr:uid="{00000000-0005-0000-0000-00005E780000}"/>
    <cellStyle name="Note 12 37 4 4" xfId="30790" xr:uid="{00000000-0005-0000-0000-00005F780000}"/>
    <cellStyle name="Note 12 37 5" xfId="30791" xr:uid="{00000000-0005-0000-0000-000060780000}"/>
    <cellStyle name="Note 12 37 5 2" xfId="30792" xr:uid="{00000000-0005-0000-0000-000061780000}"/>
    <cellStyle name="Note 12 37 5 3" xfId="30793" xr:uid="{00000000-0005-0000-0000-000062780000}"/>
    <cellStyle name="Note 12 37 5 4" xfId="30794" xr:uid="{00000000-0005-0000-0000-000063780000}"/>
    <cellStyle name="Note 12 37 6" xfId="30795" xr:uid="{00000000-0005-0000-0000-000064780000}"/>
    <cellStyle name="Note 12 37 6 2" xfId="30796" xr:uid="{00000000-0005-0000-0000-000065780000}"/>
    <cellStyle name="Note 12 37 6 3" xfId="30797" xr:uid="{00000000-0005-0000-0000-000066780000}"/>
    <cellStyle name="Note 12 37 6 4" xfId="30798" xr:uid="{00000000-0005-0000-0000-000067780000}"/>
    <cellStyle name="Note 12 37 7" xfId="30799" xr:uid="{00000000-0005-0000-0000-000068780000}"/>
    <cellStyle name="Note 12 37 7 2" xfId="30800" xr:uid="{00000000-0005-0000-0000-000069780000}"/>
    <cellStyle name="Note 12 37 7 3" xfId="30801" xr:uid="{00000000-0005-0000-0000-00006A780000}"/>
    <cellStyle name="Note 12 37 7 4" xfId="30802" xr:uid="{00000000-0005-0000-0000-00006B780000}"/>
    <cellStyle name="Note 12 37 8" xfId="30803" xr:uid="{00000000-0005-0000-0000-00006C780000}"/>
    <cellStyle name="Note 12 37 8 2" xfId="30804" xr:uid="{00000000-0005-0000-0000-00006D780000}"/>
    <cellStyle name="Note 12 37 8 3" xfId="30805" xr:uid="{00000000-0005-0000-0000-00006E780000}"/>
    <cellStyle name="Note 12 37 8 4" xfId="30806" xr:uid="{00000000-0005-0000-0000-00006F780000}"/>
    <cellStyle name="Note 12 37 9" xfId="30807" xr:uid="{00000000-0005-0000-0000-000070780000}"/>
    <cellStyle name="Note 12 37 9 2" xfId="30808" xr:uid="{00000000-0005-0000-0000-000071780000}"/>
    <cellStyle name="Note 12 37 9 3" xfId="30809" xr:uid="{00000000-0005-0000-0000-000072780000}"/>
    <cellStyle name="Note 12 37 9 4" xfId="30810" xr:uid="{00000000-0005-0000-0000-000073780000}"/>
    <cellStyle name="Note 12 38" xfId="30811" xr:uid="{00000000-0005-0000-0000-000074780000}"/>
    <cellStyle name="Note 12 38 10" xfId="30812" xr:uid="{00000000-0005-0000-0000-000075780000}"/>
    <cellStyle name="Note 12 38 10 2" xfId="30813" xr:uid="{00000000-0005-0000-0000-000076780000}"/>
    <cellStyle name="Note 12 38 10 3" xfId="30814" xr:uid="{00000000-0005-0000-0000-000077780000}"/>
    <cellStyle name="Note 12 38 10 4" xfId="30815" xr:uid="{00000000-0005-0000-0000-000078780000}"/>
    <cellStyle name="Note 12 38 11" xfId="30816" xr:uid="{00000000-0005-0000-0000-000079780000}"/>
    <cellStyle name="Note 12 38 11 2" xfId="30817" xr:uid="{00000000-0005-0000-0000-00007A780000}"/>
    <cellStyle name="Note 12 38 11 3" xfId="30818" xr:uid="{00000000-0005-0000-0000-00007B780000}"/>
    <cellStyle name="Note 12 38 11 4" xfId="30819" xr:uid="{00000000-0005-0000-0000-00007C780000}"/>
    <cellStyle name="Note 12 38 12" xfId="30820" xr:uid="{00000000-0005-0000-0000-00007D780000}"/>
    <cellStyle name="Note 12 38 12 2" xfId="30821" xr:uid="{00000000-0005-0000-0000-00007E780000}"/>
    <cellStyle name="Note 12 38 12 3" xfId="30822" xr:uid="{00000000-0005-0000-0000-00007F780000}"/>
    <cellStyle name="Note 12 38 12 4" xfId="30823" xr:uid="{00000000-0005-0000-0000-000080780000}"/>
    <cellStyle name="Note 12 38 13" xfId="30824" xr:uid="{00000000-0005-0000-0000-000081780000}"/>
    <cellStyle name="Note 12 38 13 2" xfId="30825" xr:uid="{00000000-0005-0000-0000-000082780000}"/>
    <cellStyle name="Note 12 38 13 3" xfId="30826" xr:uid="{00000000-0005-0000-0000-000083780000}"/>
    <cellStyle name="Note 12 38 13 4" xfId="30827" xr:uid="{00000000-0005-0000-0000-000084780000}"/>
    <cellStyle name="Note 12 38 14" xfId="30828" xr:uid="{00000000-0005-0000-0000-000085780000}"/>
    <cellStyle name="Note 12 38 14 2" xfId="30829" xr:uid="{00000000-0005-0000-0000-000086780000}"/>
    <cellStyle name="Note 12 38 14 3" xfId="30830" xr:uid="{00000000-0005-0000-0000-000087780000}"/>
    <cellStyle name="Note 12 38 14 4" xfId="30831" xr:uid="{00000000-0005-0000-0000-000088780000}"/>
    <cellStyle name="Note 12 38 15" xfId="30832" xr:uid="{00000000-0005-0000-0000-000089780000}"/>
    <cellStyle name="Note 12 38 15 2" xfId="30833" xr:uid="{00000000-0005-0000-0000-00008A780000}"/>
    <cellStyle name="Note 12 38 15 3" xfId="30834" xr:uid="{00000000-0005-0000-0000-00008B780000}"/>
    <cellStyle name="Note 12 38 15 4" xfId="30835" xr:uid="{00000000-0005-0000-0000-00008C780000}"/>
    <cellStyle name="Note 12 38 16" xfId="30836" xr:uid="{00000000-0005-0000-0000-00008D780000}"/>
    <cellStyle name="Note 12 38 16 2" xfId="30837" xr:uid="{00000000-0005-0000-0000-00008E780000}"/>
    <cellStyle name="Note 12 38 16 3" xfId="30838" xr:uid="{00000000-0005-0000-0000-00008F780000}"/>
    <cellStyle name="Note 12 38 16 4" xfId="30839" xr:uid="{00000000-0005-0000-0000-000090780000}"/>
    <cellStyle name="Note 12 38 17" xfId="30840" xr:uid="{00000000-0005-0000-0000-000091780000}"/>
    <cellStyle name="Note 12 38 17 2" xfId="30841" xr:uid="{00000000-0005-0000-0000-000092780000}"/>
    <cellStyle name="Note 12 38 17 3" xfId="30842" xr:uid="{00000000-0005-0000-0000-000093780000}"/>
    <cellStyle name="Note 12 38 17 4" xfId="30843" xr:uid="{00000000-0005-0000-0000-000094780000}"/>
    <cellStyle name="Note 12 38 18" xfId="30844" xr:uid="{00000000-0005-0000-0000-000095780000}"/>
    <cellStyle name="Note 12 38 18 2" xfId="30845" xr:uid="{00000000-0005-0000-0000-000096780000}"/>
    <cellStyle name="Note 12 38 18 3" xfId="30846" xr:uid="{00000000-0005-0000-0000-000097780000}"/>
    <cellStyle name="Note 12 38 18 4" xfId="30847" xr:uid="{00000000-0005-0000-0000-000098780000}"/>
    <cellStyle name="Note 12 38 19" xfId="30848" xr:uid="{00000000-0005-0000-0000-000099780000}"/>
    <cellStyle name="Note 12 38 19 2" xfId="30849" xr:uid="{00000000-0005-0000-0000-00009A780000}"/>
    <cellStyle name="Note 12 38 19 3" xfId="30850" xr:uid="{00000000-0005-0000-0000-00009B780000}"/>
    <cellStyle name="Note 12 38 19 4" xfId="30851" xr:uid="{00000000-0005-0000-0000-00009C780000}"/>
    <cellStyle name="Note 12 38 2" xfId="30852" xr:uid="{00000000-0005-0000-0000-00009D780000}"/>
    <cellStyle name="Note 12 38 2 2" xfId="30853" xr:uid="{00000000-0005-0000-0000-00009E780000}"/>
    <cellStyle name="Note 12 38 2 3" xfId="30854" xr:uid="{00000000-0005-0000-0000-00009F780000}"/>
    <cellStyle name="Note 12 38 2 4" xfId="30855" xr:uid="{00000000-0005-0000-0000-0000A0780000}"/>
    <cellStyle name="Note 12 38 20" xfId="30856" xr:uid="{00000000-0005-0000-0000-0000A1780000}"/>
    <cellStyle name="Note 12 38 20 2" xfId="30857" xr:uid="{00000000-0005-0000-0000-0000A2780000}"/>
    <cellStyle name="Note 12 38 20 3" xfId="30858" xr:uid="{00000000-0005-0000-0000-0000A3780000}"/>
    <cellStyle name="Note 12 38 20 4" xfId="30859" xr:uid="{00000000-0005-0000-0000-0000A4780000}"/>
    <cellStyle name="Note 12 38 21" xfId="30860" xr:uid="{00000000-0005-0000-0000-0000A5780000}"/>
    <cellStyle name="Note 12 38 22" xfId="30861" xr:uid="{00000000-0005-0000-0000-0000A6780000}"/>
    <cellStyle name="Note 12 38 3" xfId="30862" xr:uid="{00000000-0005-0000-0000-0000A7780000}"/>
    <cellStyle name="Note 12 38 3 2" xfId="30863" xr:uid="{00000000-0005-0000-0000-0000A8780000}"/>
    <cellStyle name="Note 12 38 3 3" xfId="30864" xr:uid="{00000000-0005-0000-0000-0000A9780000}"/>
    <cellStyle name="Note 12 38 3 4" xfId="30865" xr:uid="{00000000-0005-0000-0000-0000AA780000}"/>
    <cellStyle name="Note 12 38 4" xfId="30866" xr:uid="{00000000-0005-0000-0000-0000AB780000}"/>
    <cellStyle name="Note 12 38 4 2" xfId="30867" xr:uid="{00000000-0005-0000-0000-0000AC780000}"/>
    <cellStyle name="Note 12 38 4 3" xfId="30868" xr:uid="{00000000-0005-0000-0000-0000AD780000}"/>
    <cellStyle name="Note 12 38 4 4" xfId="30869" xr:uid="{00000000-0005-0000-0000-0000AE780000}"/>
    <cellStyle name="Note 12 38 5" xfId="30870" xr:uid="{00000000-0005-0000-0000-0000AF780000}"/>
    <cellStyle name="Note 12 38 5 2" xfId="30871" xr:uid="{00000000-0005-0000-0000-0000B0780000}"/>
    <cellStyle name="Note 12 38 5 3" xfId="30872" xr:uid="{00000000-0005-0000-0000-0000B1780000}"/>
    <cellStyle name="Note 12 38 5 4" xfId="30873" xr:uid="{00000000-0005-0000-0000-0000B2780000}"/>
    <cellStyle name="Note 12 38 6" xfId="30874" xr:uid="{00000000-0005-0000-0000-0000B3780000}"/>
    <cellStyle name="Note 12 38 6 2" xfId="30875" xr:uid="{00000000-0005-0000-0000-0000B4780000}"/>
    <cellStyle name="Note 12 38 6 3" xfId="30876" xr:uid="{00000000-0005-0000-0000-0000B5780000}"/>
    <cellStyle name="Note 12 38 6 4" xfId="30877" xr:uid="{00000000-0005-0000-0000-0000B6780000}"/>
    <cellStyle name="Note 12 38 7" xfId="30878" xr:uid="{00000000-0005-0000-0000-0000B7780000}"/>
    <cellStyle name="Note 12 38 7 2" xfId="30879" xr:uid="{00000000-0005-0000-0000-0000B8780000}"/>
    <cellStyle name="Note 12 38 7 3" xfId="30880" xr:uid="{00000000-0005-0000-0000-0000B9780000}"/>
    <cellStyle name="Note 12 38 7 4" xfId="30881" xr:uid="{00000000-0005-0000-0000-0000BA780000}"/>
    <cellStyle name="Note 12 38 8" xfId="30882" xr:uid="{00000000-0005-0000-0000-0000BB780000}"/>
    <cellStyle name="Note 12 38 8 2" xfId="30883" xr:uid="{00000000-0005-0000-0000-0000BC780000}"/>
    <cellStyle name="Note 12 38 8 3" xfId="30884" xr:uid="{00000000-0005-0000-0000-0000BD780000}"/>
    <cellStyle name="Note 12 38 8 4" xfId="30885" xr:uid="{00000000-0005-0000-0000-0000BE780000}"/>
    <cellStyle name="Note 12 38 9" xfId="30886" xr:uid="{00000000-0005-0000-0000-0000BF780000}"/>
    <cellStyle name="Note 12 38 9 2" xfId="30887" xr:uid="{00000000-0005-0000-0000-0000C0780000}"/>
    <cellStyle name="Note 12 38 9 3" xfId="30888" xr:uid="{00000000-0005-0000-0000-0000C1780000}"/>
    <cellStyle name="Note 12 38 9 4" xfId="30889" xr:uid="{00000000-0005-0000-0000-0000C2780000}"/>
    <cellStyle name="Note 12 39" xfId="30890" xr:uid="{00000000-0005-0000-0000-0000C3780000}"/>
    <cellStyle name="Note 12 39 10" xfId="30891" xr:uid="{00000000-0005-0000-0000-0000C4780000}"/>
    <cellStyle name="Note 12 39 10 2" xfId="30892" xr:uid="{00000000-0005-0000-0000-0000C5780000}"/>
    <cellStyle name="Note 12 39 10 3" xfId="30893" xr:uid="{00000000-0005-0000-0000-0000C6780000}"/>
    <cellStyle name="Note 12 39 10 4" xfId="30894" xr:uid="{00000000-0005-0000-0000-0000C7780000}"/>
    <cellStyle name="Note 12 39 11" xfId="30895" xr:uid="{00000000-0005-0000-0000-0000C8780000}"/>
    <cellStyle name="Note 12 39 11 2" xfId="30896" xr:uid="{00000000-0005-0000-0000-0000C9780000}"/>
    <cellStyle name="Note 12 39 11 3" xfId="30897" xr:uid="{00000000-0005-0000-0000-0000CA780000}"/>
    <cellStyle name="Note 12 39 11 4" xfId="30898" xr:uid="{00000000-0005-0000-0000-0000CB780000}"/>
    <cellStyle name="Note 12 39 12" xfId="30899" xr:uid="{00000000-0005-0000-0000-0000CC780000}"/>
    <cellStyle name="Note 12 39 12 2" xfId="30900" xr:uid="{00000000-0005-0000-0000-0000CD780000}"/>
    <cellStyle name="Note 12 39 12 3" xfId="30901" xr:uid="{00000000-0005-0000-0000-0000CE780000}"/>
    <cellStyle name="Note 12 39 12 4" xfId="30902" xr:uid="{00000000-0005-0000-0000-0000CF780000}"/>
    <cellStyle name="Note 12 39 13" xfId="30903" xr:uid="{00000000-0005-0000-0000-0000D0780000}"/>
    <cellStyle name="Note 12 39 13 2" xfId="30904" xr:uid="{00000000-0005-0000-0000-0000D1780000}"/>
    <cellStyle name="Note 12 39 13 3" xfId="30905" xr:uid="{00000000-0005-0000-0000-0000D2780000}"/>
    <cellStyle name="Note 12 39 13 4" xfId="30906" xr:uid="{00000000-0005-0000-0000-0000D3780000}"/>
    <cellStyle name="Note 12 39 14" xfId="30907" xr:uid="{00000000-0005-0000-0000-0000D4780000}"/>
    <cellStyle name="Note 12 39 14 2" xfId="30908" xr:uid="{00000000-0005-0000-0000-0000D5780000}"/>
    <cellStyle name="Note 12 39 14 3" xfId="30909" xr:uid="{00000000-0005-0000-0000-0000D6780000}"/>
    <cellStyle name="Note 12 39 14 4" xfId="30910" xr:uid="{00000000-0005-0000-0000-0000D7780000}"/>
    <cellStyle name="Note 12 39 15" xfId="30911" xr:uid="{00000000-0005-0000-0000-0000D8780000}"/>
    <cellStyle name="Note 12 39 15 2" xfId="30912" xr:uid="{00000000-0005-0000-0000-0000D9780000}"/>
    <cellStyle name="Note 12 39 15 3" xfId="30913" xr:uid="{00000000-0005-0000-0000-0000DA780000}"/>
    <cellStyle name="Note 12 39 15 4" xfId="30914" xr:uid="{00000000-0005-0000-0000-0000DB780000}"/>
    <cellStyle name="Note 12 39 16" xfId="30915" xr:uid="{00000000-0005-0000-0000-0000DC780000}"/>
    <cellStyle name="Note 12 39 16 2" xfId="30916" xr:uid="{00000000-0005-0000-0000-0000DD780000}"/>
    <cellStyle name="Note 12 39 16 3" xfId="30917" xr:uid="{00000000-0005-0000-0000-0000DE780000}"/>
    <cellStyle name="Note 12 39 16 4" xfId="30918" xr:uid="{00000000-0005-0000-0000-0000DF780000}"/>
    <cellStyle name="Note 12 39 17" xfId="30919" xr:uid="{00000000-0005-0000-0000-0000E0780000}"/>
    <cellStyle name="Note 12 39 17 2" xfId="30920" xr:uid="{00000000-0005-0000-0000-0000E1780000}"/>
    <cellStyle name="Note 12 39 17 3" xfId="30921" xr:uid="{00000000-0005-0000-0000-0000E2780000}"/>
    <cellStyle name="Note 12 39 17 4" xfId="30922" xr:uid="{00000000-0005-0000-0000-0000E3780000}"/>
    <cellStyle name="Note 12 39 18" xfId="30923" xr:uid="{00000000-0005-0000-0000-0000E4780000}"/>
    <cellStyle name="Note 12 39 18 2" xfId="30924" xr:uid="{00000000-0005-0000-0000-0000E5780000}"/>
    <cellStyle name="Note 12 39 18 3" xfId="30925" xr:uid="{00000000-0005-0000-0000-0000E6780000}"/>
    <cellStyle name="Note 12 39 18 4" xfId="30926" xr:uid="{00000000-0005-0000-0000-0000E7780000}"/>
    <cellStyle name="Note 12 39 19" xfId="30927" xr:uid="{00000000-0005-0000-0000-0000E8780000}"/>
    <cellStyle name="Note 12 39 19 2" xfId="30928" xr:uid="{00000000-0005-0000-0000-0000E9780000}"/>
    <cellStyle name="Note 12 39 19 3" xfId="30929" xr:uid="{00000000-0005-0000-0000-0000EA780000}"/>
    <cellStyle name="Note 12 39 19 4" xfId="30930" xr:uid="{00000000-0005-0000-0000-0000EB780000}"/>
    <cellStyle name="Note 12 39 2" xfId="30931" xr:uid="{00000000-0005-0000-0000-0000EC780000}"/>
    <cellStyle name="Note 12 39 2 2" xfId="30932" xr:uid="{00000000-0005-0000-0000-0000ED780000}"/>
    <cellStyle name="Note 12 39 2 3" xfId="30933" xr:uid="{00000000-0005-0000-0000-0000EE780000}"/>
    <cellStyle name="Note 12 39 2 4" xfId="30934" xr:uid="{00000000-0005-0000-0000-0000EF780000}"/>
    <cellStyle name="Note 12 39 20" xfId="30935" xr:uid="{00000000-0005-0000-0000-0000F0780000}"/>
    <cellStyle name="Note 12 39 20 2" xfId="30936" xr:uid="{00000000-0005-0000-0000-0000F1780000}"/>
    <cellStyle name="Note 12 39 20 3" xfId="30937" xr:uid="{00000000-0005-0000-0000-0000F2780000}"/>
    <cellStyle name="Note 12 39 20 4" xfId="30938" xr:uid="{00000000-0005-0000-0000-0000F3780000}"/>
    <cellStyle name="Note 12 39 21" xfId="30939" xr:uid="{00000000-0005-0000-0000-0000F4780000}"/>
    <cellStyle name="Note 12 39 22" xfId="30940" xr:uid="{00000000-0005-0000-0000-0000F5780000}"/>
    <cellStyle name="Note 12 39 3" xfId="30941" xr:uid="{00000000-0005-0000-0000-0000F6780000}"/>
    <cellStyle name="Note 12 39 3 2" xfId="30942" xr:uid="{00000000-0005-0000-0000-0000F7780000}"/>
    <cellStyle name="Note 12 39 3 3" xfId="30943" xr:uid="{00000000-0005-0000-0000-0000F8780000}"/>
    <cellStyle name="Note 12 39 3 4" xfId="30944" xr:uid="{00000000-0005-0000-0000-0000F9780000}"/>
    <cellStyle name="Note 12 39 4" xfId="30945" xr:uid="{00000000-0005-0000-0000-0000FA780000}"/>
    <cellStyle name="Note 12 39 4 2" xfId="30946" xr:uid="{00000000-0005-0000-0000-0000FB780000}"/>
    <cellStyle name="Note 12 39 4 3" xfId="30947" xr:uid="{00000000-0005-0000-0000-0000FC780000}"/>
    <cellStyle name="Note 12 39 4 4" xfId="30948" xr:uid="{00000000-0005-0000-0000-0000FD780000}"/>
    <cellStyle name="Note 12 39 5" xfId="30949" xr:uid="{00000000-0005-0000-0000-0000FE780000}"/>
    <cellStyle name="Note 12 39 5 2" xfId="30950" xr:uid="{00000000-0005-0000-0000-0000FF780000}"/>
    <cellStyle name="Note 12 39 5 3" xfId="30951" xr:uid="{00000000-0005-0000-0000-000000790000}"/>
    <cellStyle name="Note 12 39 5 4" xfId="30952" xr:uid="{00000000-0005-0000-0000-000001790000}"/>
    <cellStyle name="Note 12 39 6" xfId="30953" xr:uid="{00000000-0005-0000-0000-000002790000}"/>
    <cellStyle name="Note 12 39 6 2" xfId="30954" xr:uid="{00000000-0005-0000-0000-000003790000}"/>
    <cellStyle name="Note 12 39 6 3" xfId="30955" xr:uid="{00000000-0005-0000-0000-000004790000}"/>
    <cellStyle name="Note 12 39 6 4" xfId="30956" xr:uid="{00000000-0005-0000-0000-000005790000}"/>
    <cellStyle name="Note 12 39 7" xfId="30957" xr:uid="{00000000-0005-0000-0000-000006790000}"/>
    <cellStyle name="Note 12 39 7 2" xfId="30958" xr:uid="{00000000-0005-0000-0000-000007790000}"/>
    <cellStyle name="Note 12 39 7 3" xfId="30959" xr:uid="{00000000-0005-0000-0000-000008790000}"/>
    <cellStyle name="Note 12 39 7 4" xfId="30960" xr:uid="{00000000-0005-0000-0000-000009790000}"/>
    <cellStyle name="Note 12 39 8" xfId="30961" xr:uid="{00000000-0005-0000-0000-00000A790000}"/>
    <cellStyle name="Note 12 39 8 2" xfId="30962" xr:uid="{00000000-0005-0000-0000-00000B790000}"/>
    <cellStyle name="Note 12 39 8 3" xfId="30963" xr:uid="{00000000-0005-0000-0000-00000C790000}"/>
    <cellStyle name="Note 12 39 8 4" xfId="30964" xr:uid="{00000000-0005-0000-0000-00000D790000}"/>
    <cellStyle name="Note 12 39 9" xfId="30965" xr:uid="{00000000-0005-0000-0000-00000E790000}"/>
    <cellStyle name="Note 12 39 9 2" xfId="30966" xr:uid="{00000000-0005-0000-0000-00000F790000}"/>
    <cellStyle name="Note 12 39 9 3" xfId="30967" xr:uid="{00000000-0005-0000-0000-000010790000}"/>
    <cellStyle name="Note 12 39 9 4" xfId="30968" xr:uid="{00000000-0005-0000-0000-000011790000}"/>
    <cellStyle name="Note 12 4" xfId="30969" xr:uid="{00000000-0005-0000-0000-000012790000}"/>
    <cellStyle name="Note 12 4 10" xfId="30970" xr:uid="{00000000-0005-0000-0000-000013790000}"/>
    <cellStyle name="Note 12 4 10 2" xfId="30971" xr:uid="{00000000-0005-0000-0000-000014790000}"/>
    <cellStyle name="Note 12 4 10 3" xfId="30972" xr:uid="{00000000-0005-0000-0000-000015790000}"/>
    <cellStyle name="Note 12 4 10 4" xfId="30973" xr:uid="{00000000-0005-0000-0000-000016790000}"/>
    <cellStyle name="Note 12 4 11" xfId="30974" xr:uid="{00000000-0005-0000-0000-000017790000}"/>
    <cellStyle name="Note 12 4 11 2" xfId="30975" xr:uid="{00000000-0005-0000-0000-000018790000}"/>
    <cellStyle name="Note 12 4 11 3" xfId="30976" xr:uid="{00000000-0005-0000-0000-000019790000}"/>
    <cellStyle name="Note 12 4 11 4" xfId="30977" xr:uid="{00000000-0005-0000-0000-00001A790000}"/>
    <cellStyle name="Note 12 4 12" xfId="30978" xr:uid="{00000000-0005-0000-0000-00001B790000}"/>
    <cellStyle name="Note 12 4 12 2" xfId="30979" xr:uid="{00000000-0005-0000-0000-00001C790000}"/>
    <cellStyle name="Note 12 4 12 3" xfId="30980" xr:uid="{00000000-0005-0000-0000-00001D790000}"/>
    <cellStyle name="Note 12 4 12 4" xfId="30981" xr:uid="{00000000-0005-0000-0000-00001E790000}"/>
    <cellStyle name="Note 12 4 13" xfId="30982" xr:uid="{00000000-0005-0000-0000-00001F790000}"/>
    <cellStyle name="Note 12 4 13 2" xfId="30983" xr:uid="{00000000-0005-0000-0000-000020790000}"/>
    <cellStyle name="Note 12 4 13 3" xfId="30984" xr:uid="{00000000-0005-0000-0000-000021790000}"/>
    <cellStyle name="Note 12 4 13 4" xfId="30985" xr:uid="{00000000-0005-0000-0000-000022790000}"/>
    <cellStyle name="Note 12 4 14" xfId="30986" xr:uid="{00000000-0005-0000-0000-000023790000}"/>
    <cellStyle name="Note 12 4 14 2" xfId="30987" xr:uid="{00000000-0005-0000-0000-000024790000}"/>
    <cellStyle name="Note 12 4 14 3" xfId="30988" xr:uid="{00000000-0005-0000-0000-000025790000}"/>
    <cellStyle name="Note 12 4 14 4" xfId="30989" xr:uid="{00000000-0005-0000-0000-000026790000}"/>
    <cellStyle name="Note 12 4 15" xfId="30990" xr:uid="{00000000-0005-0000-0000-000027790000}"/>
    <cellStyle name="Note 12 4 15 2" xfId="30991" xr:uid="{00000000-0005-0000-0000-000028790000}"/>
    <cellStyle name="Note 12 4 15 3" xfId="30992" xr:uid="{00000000-0005-0000-0000-000029790000}"/>
    <cellStyle name="Note 12 4 15 4" xfId="30993" xr:uid="{00000000-0005-0000-0000-00002A790000}"/>
    <cellStyle name="Note 12 4 16" xfId="30994" xr:uid="{00000000-0005-0000-0000-00002B790000}"/>
    <cellStyle name="Note 12 4 16 2" xfId="30995" xr:uid="{00000000-0005-0000-0000-00002C790000}"/>
    <cellStyle name="Note 12 4 16 3" xfId="30996" xr:uid="{00000000-0005-0000-0000-00002D790000}"/>
    <cellStyle name="Note 12 4 16 4" xfId="30997" xr:uid="{00000000-0005-0000-0000-00002E790000}"/>
    <cellStyle name="Note 12 4 17" xfId="30998" xr:uid="{00000000-0005-0000-0000-00002F790000}"/>
    <cellStyle name="Note 12 4 17 2" xfId="30999" xr:uid="{00000000-0005-0000-0000-000030790000}"/>
    <cellStyle name="Note 12 4 17 3" xfId="31000" xr:uid="{00000000-0005-0000-0000-000031790000}"/>
    <cellStyle name="Note 12 4 17 4" xfId="31001" xr:uid="{00000000-0005-0000-0000-000032790000}"/>
    <cellStyle name="Note 12 4 18" xfId="31002" xr:uid="{00000000-0005-0000-0000-000033790000}"/>
    <cellStyle name="Note 12 4 18 2" xfId="31003" xr:uid="{00000000-0005-0000-0000-000034790000}"/>
    <cellStyle name="Note 12 4 18 3" xfId="31004" xr:uid="{00000000-0005-0000-0000-000035790000}"/>
    <cellStyle name="Note 12 4 18 4" xfId="31005" xr:uid="{00000000-0005-0000-0000-000036790000}"/>
    <cellStyle name="Note 12 4 19" xfId="31006" xr:uid="{00000000-0005-0000-0000-000037790000}"/>
    <cellStyle name="Note 12 4 19 2" xfId="31007" xr:uid="{00000000-0005-0000-0000-000038790000}"/>
    <cellStyle name="Note 12 4 19 3" xfId="31008" xr:uid="{00000000-0005-0000-0000-000039790000}"/>
    <cellStyle name="Note 12 4 19 4" xfId="31009" xr:uid="{00000000-0005-0000-0000-00003A790000}"/>
    <cellStyle name="Note 12 4 2" xfId="31010" xr:uid="{00000000-0005-0000-0000-00003B790000}"/>
    <cellStyle name="Note 12 4 2 2" xfId="31011" xr:uid="{00000000-0005-0000-0000-00003C790000}"/>
    <cellStyle name="Note 12 4 2 3" xfId="31012" xr:uid="{00000000-0005-0000-0000-00003D790000}"/>
    <cellStyle name="Note 12 4 2 4" xfId="31013" xr:uid="{00000000-0005-0000-0000-00003E790000}"/>
    <cellStyle name="Note 12 4 20" xfId="31014" xr:uid="{00000000-0005-0000-0000-00003F790000}"/>
    <cellStyle name="Note 12 4 20 2" xfId="31015" xr:uid="{00000000-0005-0000-0000-000040790000}"/>
    <cellStyle name="Note 12 4 20 3" xfId="31016" xr:uid="{00000000-0005-0000-0000-000041790000}"/>
    <cellStyle name="Note 12 4 20 4" xfId="31017" xr:uid="{00000000-0005-0000-0000-000042790000}"/>
    <cellStyle name="Note 12 4 21" xfId="31018" xr:uid="{00000000-0005-0000-0000-000043790000}"/>
    <cellStyle name="Note 12 4 22" xfId="31019" xr:uid="{00000000-0005-0000-0000-000044790000}"/>
    <cellStyle name="Note 12 4 3" xfId="31020" xr:uid="{00000000-0005-0000-0000-000045790000}"/>
    <cellStyle name="Note 12 4 3 2" xfId="31021" xr:uid="{00000000-0005-0000-0000-000046790000}"/>
    <cellStyle name="Note 12 4 3 3" xfId="31022" xr:uid="{00000000-0005-0000-0000-000047790000}"/>
    <cellStyle name="Note 12 4 3 4" xfId="31023" xr:uid="{00000000-0005-0000-0000-000048790000}"/>
    <cellStyle name="Note 12 4 4" xfId="31024" xr:uid="{00000000-0005-0000-0000-000049790000}"/>
    <cellStyle name="Note 12 4 4 2" xfId="31025" xr:uid="{00000000-0005-0000-0000-00004A790000}"/>
    <cellStyle name="Note 12 4 4 3" xfId="31026" xr:uid="{00000000-0005-0000-0000-00004B790000}"/>
    <cellStyle name="Note 12 4 4 4" xfId="31027" xr:uid="{00000000-0005-0000-0000-00004C790000}"/>
    <cellStyle name="Note 12 4 5" xfId="31028" xr:uid="{00000000-0005-0000-0000-00004D790000}"/>
    <cellStyle name="Note 12 4 5 2" xfId="31029" xr:uid="{00000000-0005-0000-0000-00004E790000}"/>
    <cellStyle name="Note 12 4 5 3" xfId="31030" xr:uid="{00000000-0005-0000-0000-00004F790000}"/>
    <cellStyle name="Note 12 4 5 4" xfId="31031" xr:uid="{00000000-0005-0000-0000-000050790000}"/>
    <cellStyle name="Note 12 4 6" xfId="31032" xr:uid="{00000000-0005-0000-0000-000051790000}"/>
    <cellStyle name="Note 12 4 6 2" xfId="31033" xr:uid="{00000000-0005-0000-0000-000052790000}"/>
    <cellStyle name="Note 12 4 6 3" xfId="31034" xr:uid="{00000000-0005-0000-0000-000053790000}"/>
    <cellStyle name="Note 12 4 6 4" xfId="31035" xr:uid="{00000000-0005-0000-0000-000054790000}"/>
    <cellStyle name="Note 12 4 7" xfId="31036" xr:uid="{00000000-0005-0000-0000-000055790000}"/>
    <cellStyle name="Note 12 4 7 2" xfId="31037" xr:uid="{00000000-0005-0000-0000-000056790000}"/>
    <cellStyle name="Note 12 4 7 3" xfId="31038" xr:uid="{00000000-0005-0000-0000-000057790000}"/>
    <cellStyle name="Note 12 4 7 4" xfId="31039" xr:uid="{00000000-0005-0000-0000-000058790000}"/>
    <cellStyle name="Note 12 4 8" xfId="31040" xr:uid="{00000000-0005-0000-0000-000059790000}"/>
    <cellStyle name="Note 12 4 8 2" xfId="31041" xr:uid="{00000000-0005-0000-0000-00005A790000}"/>
    <cellStyle name="Note 12 4 8 3" xfId="31042" xr:uid="{00000000-0005-0000-0000-00005B790000}"/>
    <cellStyle name="Note 12 4 8 4" xfId="31043" xr:uid="{00000000-0005-0000-0000-00005C790000}"/>
    <cellStyle name="Note 12 4 9" xfId="31044" xr:uid="{00000000-0005-0000-0000-00005D790000}"/>
    <cellStyle name="Note 12 4 9 2" xfId="31045" xr:uid="{00000000-0005-0000-0000-00005E790000}"/>
    <cellStyle name="Note 12 4 9 3" xfId="31046" xr:uid="{00000000-0005-0000-0000-00005F790000}"/>
    <cellStyle name="Note 12 4 9 4" xfId="31047" xr:uid="{00000000-0005-0000-0000-000060790000}"/>
    <cellStyle name="Note 12 40" xfId="31048" xr:uid="{00000000-0005-0000-0000-000061790000}"/>
    <cellStyle name="Note 12 40 2" xfId="31049" xr:uid="{00000000-0005-0000-0000-000062790000}"/>
    <cellStyle name="Note 12 41" xfId="31050" xr:uid="{00000000-0005-0000-0000-000063790000}"/>
    <cellStyle name="Note 12 41 2" xfId="31051" xr:uid="{00000000-0005-0000-0000-000064790000}"/>
    <cellStyle name="Note 12 42" xfId="31052" xr:uid="{00000000-0005-0000-0000-000065790000}"/>
    <cellStyle name="Note 12 42 2" xfId="31053" xr:uid="{00000000-0005-0000-0000-000066790000}"/>
    <cellStyle name="Note 12 43" xfId="31054" xr:uid="{00000000-0005-0000-0000-000067790000}"/>
    <cellStyle name="Note 12 43 2" xfId="31055" xr:uid="{00000000-0005-0000-0000-000068790000}"/>
    <cellStyle name="Note 12 44" xfId="31056" xr:uid="{00000000-0005-0000-0000-000069790000}"/>
    <cellStyle name="Note 12 44 2" xfId="31057" xr:uid="{00000000-0005-0000-0000-00006A790000}"/>
    <cellStyle name="Note 12 44 3" xfId="31058" xr:uid="{00000000-0005-0000-0000-00006B790000}"/>
    <cellStyle name="Note 12 44 4" xfId="31059" xr:uid="{00000000-0005-0000-0000-00006C790000}"/>
    <cellStyle name="Note 12 45" xfId="31060" xr:uid="{00000000-0005-0000-0000-00006D790000}"/>
    <cellStyle name="Note 12 45 2" xfId="31061" xr:uid="{00000000-0005-0000-0000-00006E790000}"/>
    <cellStyle name="Note 12 45 3" xfId="31062" xr:uid="{00000000-0005-0000-0000-00006F790000}"/>
    <cellStyle name="Note 12 45 4" xfId="31063" xr:uid="{00000000-0005-0000-0000-000070790000}"/>
    <cellStyle name="Note 12 46" xfId="31064" xr:uid="{00000000-0005-0000-0000-000071790000}"/>
    <cellStyle name="Note 12 46 2" xfId="31065" xr:uid="{00000000-0005-0000-0000-000072790000}"/>
    <cellStyle name="Note 12 46 3" xfId="31066" xr:uid="{00000000-0005-0000-0000-000073790000}"/>
    <cellStyle name="Note 12 46 4" xfId="31067" xr:uid="{00000000-0005-0000-0000-000074790000}"/>
    <cellStyle name="Note 12 47" xfId="31068" xr:uid="{00000000-0005-0000-0000-000075790000}"/>
    <cellStyle name="Note 12 47 2" xfId="31069" xr:uid="{00000000-0005-0000-0000-000076790000}"/>
    <cellStyle name="Note 12 47 3" xfId="31070" xr:uid="{00000000-0005-0000-0000-000077790000}"/>
    <cellStyle name="Note 12 47 4" xfId="31071" xr:uid="{00000000-0005-0000-0000-000078790000}"/>
    <cellStyle name="Note 12 48" xfId="31072" xr:uid="{00000000-0005-0000-0000-000079790000}"/>
    <cellStyle name="Note 12 48 2" xfId="31073" xr:uid="{00000000-0005-0000-0000-00007A790000}"/>
    <cellStyle name="Note 12 48 3" xfId="31074" xr:uid="{00000000-0005-0000-0000-00007B790000}"/>
    <cellStyle name="Note 12 48 4" xfId="31075" xr:uid="{00000000-0005-0000-0000-00007C790000}"/>
    <cellStyle name="Note 12 49" xfId="31076" xr:uid="{00000000-0005-0000-0000-00007D790000}"/>
    <cellStyle name="Note 12 49 2" xfId="31077" xr:uid="{00000000-0005-0000-0000-00007E790000}"/>
    <cellStyle name="Note 12 49 3" xfId="31078" xr:uid="{00000000-0005-0000-0000-00007F790000}"/>
    <cellStyle name="Note 12 49 4" xfId="31079" xr:uid="{00000000-0005-0000-0000-000080790000}"/>
    <cellStyle name="Note 12 5" xfId="31080" xr:uid="{00000000-0005-0000-0000-000081790000}"/>
    <cellStyle name="Note 12 5 10" xfId="31081" xr:uid="{00000000-0005-0000-0000-000082790000}"/>
    <cellStyle name="Note 12 5 10 2" xfId="31082" xr:uid="{00000000-0005-0000-0000-000083790000}"/>
    <cellStyle name="Note 12 5 10 3" xfId="31083" xr:uid="{00000000-0005-0000-0000-000084790000}"/>
    <cellStyle name="Note 12 5 10 4" xfId="31084" xr:uid="{00000000-0005-0000-0000-000085790000}"/>
    <cellStyle name="Note 12 5 11" xfId="31085" xr:uid="{00000000-0005-0000-0000-000086790000}"/>
    <cellStyle name="Note 12 5 11 2" xfId="31086" xr:uid="{00000000-0005-0000-0000-000087790000}"/>
    <cellStyle name="Note 12 5 11 3" xfId="31087" xr:uid="{00000000-0005-0000-0000-000088790000}"/>
    <cellStyle name="Note 12 5 11 4" xfId="31088" xr:uid="{00000000-0005-0000-0000-000089790000}"/>
    <cellStyle name="Note 12 5 12" xfId="31089" xr:uid="{00000000-0005-0000-0000-00008A790000}"/>
    <cellStyle name="Note 12 5 12 2" xfId="31090" xr:uid="{00000000-0005-0000-0000-00008B790000}"/>
    <cellStyle name="Note 12 5 12 3" xfId="31091" xr:uid="{00000000-0005-0000-0000-00008C790000}"/>
    <cellStyle name="Note 12 5 12 4" xfId="31092" xr:uid="{00000000-0005-0000-0000-00008D790000}"/>
    <cellStyle name="Note 12 5 13" xfId="31093" xr:uid="{00000000-0005-0000-0000-00008E790000}"/>
    <cellStyle name="Note 12 5 13 2" xfId="31094" xr:uid="{00000000-0005-0000-0000-00008F790000}"/>
    <cellStyle name="Note 12 5 13 3" xfId="31095" xr:uid="{00000000-0005-0000-0000-000090790000}"/>
    <cellStyle name="Note 12 5 13 4" xfId="31096" xr:uid="{00000000-0005-0000-0000-000091790000}"/>
    <cellStyle name="Note 12 5 14" xfId="31097" xr:uid="{00000000-0005-0000-0000-000092790000}"/>
    <cellStyle name="Note 12 5 14 2" xfId="31098" xr:uid="{00000000-0005-0000-0000-000093790000}"/>
    <cellStyle name="Note 12 5 14 3" xfId="31099" xr:uid="{00000000-0005-0000-0000-000094790000}"/>
    <cellStyle name="Note 12 5 14 4" xfId="31100" xr:uid="{00000000-0005-0000-0000-000095790000}"/>
    <cellStyle name="Note 12 5 15" xfId="31101" xr:uid="{00000000-0005-0000-0000-000096790000}"/>
    <cellStyle name="Note 12 5 15 2" xfId="31102" xr:uid="{00000000-0005-0000-0000-000097790000}"/>
    <cellStyle name="Note 12 5 15 3" xfId="31103" xr:uid="{00000000-0005-0000-0000-000098790000}"/>
    <cellStyle name="Note 12 5 15 4" xfId="31104" xr:uid="{00000000-0005-0000-0000-000099790000}"/>
    <cellStyle name="Note 12 5 16" xfId="31105" xr:uid="{00000000-0005-0000-0000-00009A790000}"/>
    <cellStyle name="Note 12 5 16 2" xfId="31106" xr:uid="{00000000-0005-0000-0000-00009B790000}"/>
    <cellStyle name="Note 12 5 16 3" xfId="31107" xr:uid="{00000000-0005-0000-0000-00009C790000}"/>
    <cellStyle name="Note 12 5 16 4" xfId="31108" xr:uid="{00000000-0005-0000-0000-00009D790000}"/>
    <cellStyle name="Note 12 5 17" xfId="31109" xr:uid="{00000000-0005-0000-0000-00009E790000}"/>
    <cellStyle name="Note 12 5 17 2" xfId="31110" xr:uid="{00000000-0005-0000-0000-00009F790000}"/>
    <cellStyle name="Note 12 5 17 3" xfId="31111" xr:uid="{00000000-0005-0000-0000-0000A0790000}"/>
    <cellStyle name="Note 12 5 17 4" xfId="31112" xr:uid="{00000000-0005-0000-0000-0000A1790000}"/>
    <cellStyle name="Note 12 5 18" xfId="31113" xr:uid="{00000000-0005-0000-0000-0000A2790000}"/>
    <cellStyle name="Note 12 5 18 2" xfId="31114" xr:uid="{00000000-0005-0000-0000-0000A3790000}"/>
    <cellStyle name="Note 12 5 18 3" xfId="31115" xr:uid="{00000000-0005-0000-0000-0000A4790000}"/>
    <cellStyle name="Note 12 5 18 4" xfId="31116" xr:uid="{00000000-0005-0000-0000-0000A5790000}"/>
    <cellStyle name="Note 12 5 19" xfId="31117" xr:uid="{00000000-0005-0000-0000-0000A6790000}"/>
    <cellStyle name="Note 12 5 19 2" xfId="31118" xr:uid="{00000000-0005-0000-0000-0000A7790000}"/>
    <cellStyle name="Note 12 5 19 3" xfId="31119" xr:uid="{00000000-0005-0000-0000-0000A8790000}"/>
    <cellStyle name="Note 12 5 19 4" xfId="31120" xr:uid="{00000000-0005-0000-0000-0000A9790000}"/>
    <cellStyle name="Note 12 5 2" xfId="31121" xr:uid="{00000000-0005-0000-0000-0000AA790000}"/>
    <cellStyle name="Note 12 5 2 2" xfId="31122" xr:uid="{00000000-0005-0000-0000-0000AB790000}"/>
    <cellStyle name="Note 12 5 2 3" xfId="31123" xr:uid="{00000000-0005-0000-0000-0000AC790000}"/>
    <cellStyle name="Note 12 5 2 4" xfId="31124" xr:uid="{00000000-0005-0000-0000-0000AD790000}"/>
    <cellStyle name="Note 12 5 20" xfId="31125" xr:uid="{00000000-0005-0000-0000-0000AE790000}"/>
    <cellStyle name="Note 12 5 20 2" xfId="31126" xr:uid="{00000000-0005-0000-0000-0000AF790000}"/>
    <cellStyle name="Note 12 5 20 3" xfId="31127" xr:uid="{00000000-0005-0000-0000-0000B0790000}"/>
    <cellStyle name="Note 12 5 20 4" xfId="31128" xr:uid="{00000000-0005-0000-0000-0000B1790000}"/>
    <cellStyle name="Note 12 5 21" xfId="31129" xr:uid="{00000000-0005-0000-0000-0000B2790000}"/>
    <cellStyle name="Note 12 5 22" xfId="31130" xr:uid="{00000000-0005-0000-0000-0000B3790000}"/>
    <cellStyle name="Note 12 5 3" xfId="31131" xr:uid="{00000000-0005-0000-0000-0000B4790000}"/>
    <cellStyle name="Note 12 5 3 2" xfId="31132" xr:uid="{00000000-0005-0000-0000-0000B5790000}"/>
    <cellStyle name="Note 12 5 3 3" xfId="31133" xr:uid="{00000000-0005-0000-0000-0000B6790000}"/>
    <cellStyle name="Note 12 5 3 4" xfId="31134" xr:uid="{00000000-0005-0000-0000-0000B7790000}"/>
    <cellStyle name="Note 12 5 4" xfId="31135" xr:uid="{00000000-0005-0000-0000-0000B8790000}"/>
    <cellStyle name="Note 12 5 4 2" xfId="31136" xr:uid="{00000000-0005-0000-0000-0000B9790000}"/>
    <cellStyle name="Note 12 5 4 3" xfId="31137" xr:uid="{00000000-0005-0000-0000-0000BA790000}"/>
    <cellStyle name="Note 12 5 4 4" xfId="31138" xr:uid="{00000000-0005-0000-0000-0000BB790000}"/>
    <cellStyle name="Note 12 5 5" xfId="31139" xr:uid="{00000000-0005-0000-0000-0000BC790000}"/>
    <cellStyle name="Note 12 5 5 2" xfId="31140" xr:uid="{00000000-0005-0000-0000-0000BD790000}"/>
    <cellStyle name="Note 12 5 5 3" xfId="31141" xr:uid="{00000000-0005-0000-0000-0000BE790000}"/>
    <cellStyle name="Note 12 5 5 4" xfId="31142" xr:uid="{00000000-0005-0000-0000-0000BF790000}"/>
    <cellStyle name="Note 12 5 6" xfId="31143" xr:uid="{00000000-0005-0000-0000-0000C0790000}"/>
    <cellStyle name="Note 12 5 6 2" xfId="31144" xr:uid="{00000000-0005-0000-0000-0000C1790000}"/>
    <cellStyle name="Note 12 5 6 3" xfId="31145" xr:uid="{00000000-0005-0000-0000-0000C2790000}"/>
    <cellStyle name="Note 12 5 6 4" xfId="31146" xr:uid="{00000000-0005-0000-0000-0000C3790000}"/>
    <cellStyle name="Note 12 5 7" xfId="31147" xr:uid="{00000000-0005-0000-0000-0000C4790000}"/>
    <cellStyle name="Note 12 5 7 2" xfId="31148" xr:uid="{00000000-0005-0000-0000-0000C5790000}"/>
    <cellStyle name="Note 12 5 7 3" xfId="31149" xr:uid="{00000000-0005-0000-0000-0000C6790000}"/>
    <cellStyle name="Note 12 5 7 4" xfId="31150" xr:uid="{00000000-0005-0000-0000-0000C7790000}"/>
    <cellStyle name="Note 12 5 8" xfId="31151" xr:uid="{00000000-0005-0000-0000-0000C8790000}"/>
    <cellStyle name="Note 12 5 8 2" xfId="31152" xr:uid="{00000000-0005-0000-0000-0000C9790000}"/>
    <cellStyle name="Note 12 5 8 3" xfId="31153" xr:uid="{00000000-0005-0000-0000-0000CA790000}"/>
    <cellStyle name="Note 12 5 8 4" xfId="31154" xr:uid="{00000000-0005-0000-0000-0000CB790000}"/>
    <cellStyle name="Note 12 5 9" xfId="31155" xr:uid="{00000000-0005-0000-0000-0000CC790000}"/>
    <cellStyle name="Note 12 5 9 2" xfId="31156" xr:uid="{00000000-0005-0000-0000-0000CD790000}"/>
    <cellStyle name="Note 12 5 9 3" xfId="31157" xr:uid="{00000000-0005-0000-0000-0000CE790000}"/>
    <cellStyle name="Note 12 5 9 4" xfId="31158" xr:uid="{00000000-0005-0000-0000-0000CF790000}"/>
    <cellStyle name="Note 12 50" xfId="31159" xr:uid="{00000000-0005-0000-0000-0000D0790000}"/>
    <cellStyle name="Note 12 50 2" xfId="31160" xr:uid="{00000000-0005-0000-0000-0000D1790000}"/>
    <cellStyle name="Note 12 50 3" xfId="31161" xr:uid="{00000000-0005-0000-0000-0000D2790000}"/>
    <cellStyle name="Note 12 50 4" xfId="31162" xr:uid="{00000000-0005-0000-0000-0000D3790000}"/>
    <cellStyle name="Note 12 51" xfId="31163" xr:uid="{00000000-0005-0000-0000-0000D4790000}"/>
    <cellStyle name="Note 12 51 2" xfId="31164" xr:uid="{00000000-0005-0000-0000-0000D5790000}"/>
    <cellStyle name="Note 12 51 3" xfId="31165" xr:uid="{00000000-0005-0000-0000-0000D6790000}"/>
    <cellStyle name="Note 12 51 4" xfId="31166" xr:uid="{00000000-0005-0000-0000-0000D7790000}"/>
    <cellStyle name="Note 12 52" xfId="31167" xr:uid="{00000000-0005-0000-0000-0000D8790000}"/>
    <cellStyle name="Note 12 52 2" xfId="31168" xr:uid="{00000000-0005-0000-0000-0000D9790000}"/>
    <cellStyle name="Note 12 52 3" xfId="31169" xr:uid="{00000000-0005-0000-0000-0000DA790000}"/>
    <cellStyle name="Note 12 52 4" xfId="31170" xr:uid="{00000000-0005-0000-0000-0000DB790000}"/>
    <cellStyle name="Note 12 53" xfId="31171" xr:uid="{00000000-0005-0000-0000-0000DC790000}"/>
    <cellStyle name="Note 12 53 2" xfId="31172" xr:uid="{00000000-0005-0000-0000-0000DD790000}"/>
    <cellStyle name="Note 12 53 3" xfId="31173" xr:uid="{00000000-0005-0000-0000-0000DE790000}"/>
    <cellStyle name="Note 12 53 4" xfId="31174" xr:uid="{00000000-0005-0000-0000-0000DF790000}"/>
    <cellStyle name="Note 12 54" xfId="31175" xr:uid="{00000000-0005-0000-0000-0000E0790000}"/>
    <cellStyle name="Note 12 54 2" xfId="31176" xr:uid="{00000000-0005-0000-0000-0000E1790000}"/>
    <cellStyle name="Note 12 54 3" xfId="31177" xr:uid="{00000000-0005-0000-0000-0000E2790000}"/>
    <cellStyle name="Note 12 54 4" xfId="31178" xr:uid="{00000000-0005-0000-0000-0000E3790000}"/>
    <cellStyle name="Note 12 55" xfId="31179" xr:uid="{00000000-0005-0000-0000-0000E4790000}"/>
    <cellStyle name="Note 12 55 2" xfId="31180" xr:uid="{00000000-0005-0000-0000-0000E5790000}"/>
    <cellStyle name="Note 12 55 3" xfId="31181" xr:uid="{00000000-0005-0000-0000-0000E6790000}"/>
    <cellStyle name="Note 12 55 4" xfId="31182" xr:uid="{00000000-0005-0000-0000-0000E7790000}"/>
    <cellStyle name="Note 12 56" xfId="31183" xr:uid="{00000000-0005-0000-0000-0000E8790000}"/>
    <cellStyle name="Note 12 56 2" xfId="31184" xr:uid="{00000000-0005-0000-0000-0000E9790000}"/>
    <cellStyle name="Note 12 56 3" xfId="31185" xr:uid="{00000000-0005-0000-0000-0000EA790000}"/>
    <cellStyle name="Note 12 56 4" xfId="31186" xr:uid="{00000000-0005-0000-0000-0000EB790000}"/>
    <cellStyle name="Note 12 57" xfId="31187" xr:uid="{00000000-0005-0000-0000-0000EC790000}"/>
    <cellStyle name="Note 12 57 2" xfId="31188" xr:uid="{00000000-0005-0000-0000-0000ED790000}"/>
    <cellStyle name="Note 12 57 3" xfId="31189" xr:uid="{00000000-0005-0000-0000-0000EE790000}"/>
    <cellStyle name="Note 12 57 4" xfId="31190" xr:uid="{00000000-0005-0000-0000-0000EF790000}"/>
    <cellStyle name="Note 12 58" xfId="31191" xr:uid="{00000000-0005-0000-0000-0000F0790000}"/>
    <cellStyle name="Note 12 58 2" xfId="31192" xr:uid="{00000000-0005-0000-0000-0000F1790000}"/>
    <cellStyle name="Note 12 58 3" xfId="31193" xr:uid="{00000000-0005-0000-0000-0000F2790000}"/>
    <cellStyle name="Note 12 58 4" xfId="31194" xr:uid="{00000000-0005-0000-0000-0000F3790000}"/>
    <cellStyle name="Note 12 59" xfId="31195" xr:uid="{00000000-0005-0000-0000-0000F4790000}"/>
    <cellStyle name="Note 12 59 2" xfId="31196" xr:uid="{00000000-0005-0000-0000-0000F5790000}"/>
    <cellStyle name="Note 12 59 3" xfId="31197" xr:uid="{00000000-0005-0000-0000-0000F6790000}"/>
    <cellStyle name="Note 12 59 4" xfId="31198" xr:uid="{00000000-0005-0000-0000-0000F7790000}"/>
    <cellStyle name="Note 12 6" xfId="31199" xr:uid="{00000000-0005-0000-0000-0000F8790000}"/>
    <cellStyle name="Note 12 6 10" xfId="31200" xr:uid="{00000000-0005-0000-0000-0000F9790000}"/>
    <cellStyle name="Note 12 6 10 2" xfId="31201" xr:uid="{00000000-0005-0000-0000-0000FA790000}"/>
    <cellStyle name="Note 12 6 10 3" xfId="31202" xr:uid="{00000000-0005-0000-0000-0000FB790000}"/>
    <cellStyle name="Note 12 6 10 4" xfId="31203" xr:uid="{00000000-0005-0000-0000-0000FC790000}"/>
    <cellStyle name="Note 12 6 11" xfId="31204" xr:uid="{00000000-0005-0000-0000-0000FD790000}"/>
    <cellStyle name="Note 12 6 11 2" xfId="31205" xr:uid="{00000000-0005-0000-0000-0000FE790000}"/>
    <cellStyle name="Note 12 6 11 3" xfId="31206" xr:uid="{00000000-0005-0000-0000-0000FF790000}"/>
    <cellStyle name="Note 12 6 11 4" xfId="31207" xr:uid="{00000000-0005-0000-0000-0000007A0000}"/>
    <cellStyle name="Note 12 6 12" xfId="31208" xr:uid="{00000000-0005-0000-0000-0000017A0000}"/>
    <cellStyle name="Note 12 6 12 2" xfId="31209" xr:uid="{00000000-0005-0000-0000-0000027A0000}"/>
    <cellStyle name="Note 12 6 12 3" xfId="31210" xr:uid="{00000000-0005-0000-0000-0000037A0000}"/>
    <cellStyle name="Note 12 6 12 4" xfId="31211" xr:uid="{00000000-0005-0000-0000-0000047A0000}"/>
    <cellStyle name="Note 12 6 13" xfId="31212" xr:uid="{00000000-0005-0000-0000-0000057A0000}"/>
    <cellStyle name="Note 12 6 13 2" xfId="31213" xr:uid="{00000000-0005-0000-0000-0000067A0000}"/>
    <cellStyle name="Note 12 6 13 3" xfId="31214" xr:uid="{00000000-0005-0000-0000-0000077A0000}"/>
    <cellStyle name="Note 12 6 13 4" xfId="31215" xr:uid="{00000000-0005-0000-0000-0000087A0000}"/>
    <cellStyle name="Note 12 6 14" xfId="31216" xr:uid="{00000000-0005-0000-0000-0000097A0000}"/>
    <cellStyle name="Note 12 6 14 2" xfId="31217" xr:uid="{00000000-0005-0000-0000-00000A7A0000}"/>
    <cellStyle name="Note 12 6 14 3" xfId="31218" xr:uid="{00000000-0005-0000-0000-00000B7A0000}"/>
    <cellStyle name="Note 12 6 14 4" xfId="31219" xr:uid="{00000000-0005-0000-0000-00000C7A0000}"/>
    <cellStyle name="Note 12 6 15" xfId="31220" xr:uid="{00000000-0005-0000-0000-00000D7A0000}"/>
    <cellStyle name="Note 12 6 15 2" xfId="31221" xr:uid="{00000000-0005-0000-0000-00000E7A0000}"/>
    <cellStyle name="Note 12 6 15 3" xfId="31222" xr:uid="{00000000-0005-0000-0000-00000F7A0000}"/>
    <cellStyle name="Note 12 6 15 4" xfId="31223" xr:uid="{00000000-0005-0000-0000-0000107A0000}"/>
    <cellStyle name="Note 12 6 16" xfId="31224" xr:uid="{00000000-0005-0000-0000-0000117A0000}"/>
    <cellStyle name="Note 12 6 16 2" xfId="31225" xr:uid="{00000000-0005-0000-0000-0000127A0000}"/>
    <cellStyle name="Note 12 6 16 3" xfId="31226" xr:uid="{00000000-0005-0000-0000-0000137A0000}"/>
    <cellStyle name="Note 12 6 16 4" xfId="31227" xr:uid="{00000000-0005-0000-0000-0000147A0000}"/>
    <cellStyle name="Note 12 6 17" xfId="31228" xr:uid="{00000000-0005-0000-0000-0000157A0000}"/>
    <cellStyle name="Note 12 6 17 2" xfId="31229" xr:uid="{00000000-0005-0000-0000-0000167A0000}"/>
    <cellStyle name="Note 12 6 17 3" xfId="31230" xr:uid="{00000000-0005-0000-0000-0000177A0000}"/>
    <cellStyle name="Note 12 6 17 4" xfId="31231" xr:uid="{00000000-0005-0000-0000-0000187A0000}"/>
    <cellStyle name="Note 12 6 18" xfId="31232" xr:uid="{00000000-0005-0000-0000-0000197A0000}"/>
    <cellStyle name="Note 12 6 18 2" xfId="31233" xr:uid="{00000000-0005-0000-0000-00001A7A0000}"/>
    <cellStyle name="Note 12 6 18 3" xfId="31234" xr:uid="{00000000-0005-0000-0000-00001B7A0000}"/>
    <cellStyle name="Note 12 6 18 4" xfId="31235" xr:uid="{00000000-0005-0000-0000-00001C7A0000}"/>
    <cellStyle name="Note 12 6 19" xfId="31236" xr:uid="{00000000-0005-0000-0000-00001D7A0000}"/>
    <cellStyle name="Note 12 6 19 2" xfId="31237" xr:uid="{00000000-0005-0000-0000-00001E7A0000}"/>
    <cellStyle name="Note 12 6 19 3" xfId="31238" xr:uid="{00000000-0005-0000-0000-00001F7A0000}"/>
    <cellStyle name="Note 12 6 19 4" xfId="31239" xr:uid="{00000000-0005-0000-0000-0000207A0000}"/>
    <cellStyle name="Note 12 6 2" xfId="31240" xr:uid="{00000000-0005-0000-0000-0000217A0000}"/>
    <cellStyle name="Note 12 6 2 2" xfId="31241" xr:uid="{00000000-0005-0000-0000-0000227A0000}"/>
    <cellStyle name="Note 12 6 2 3" xfId="31242" xr:uid="{00000000-0005-0000-0000-0000237A0000}"/>
    <cellStyle name="Note 12 6 2 4" xfId="31243" xr:uid="{00000000-0005-0000-0000-0000247A0000}"/>
    <cellStyle name="Note 12 6 20" xfId="31244" xr:uid="{00000000-0005-0000-0000-0000257A0000}"/>
    <cellStyle name="Note 12 6 20 2" xfId="31245" xr:uid="{00000000-0005-0000-0000-0000267A0000}"/>
    <cellStyle name="Note 12 6 20 3" xfId="31246" xr:uid="{00000000-0005-0000-0000-0000277A0000}"/>
    <cellStyle name="Note 12 6 20 4" xfId="31247" xr:uid="{00000000-0005-0000-0000-0000287A0000}"/>
    <cellStyle name="Note 12 6 21" xfId="31248" xr:uid="{00000000-0005-0000-0000-0000297A0000}"/>
    <cellStyle name="Note 12 6 22" xfId="31249" xr:uid="{00000000-0005-0000-0000-00002A7A0000}"/>
    <cellStyle name="Note 12 6 3" xfId="31250" xr:uid="{00000000-0005-0000-0000-00002B7A0000}"/>
    <cellStyle name="Note 12 6 3 2" xfId="31251" xr:uid="{00000000-0005-0000-0000-00002C7A0000}"/>
    <cellStyle name="Note 12 6 3 3" xfId="31252" xr:uid="{00000000-0005-0000-0000-00002D7A0000}"/>
    <cellStyle name="Note 12 6 3 4" xfId="31253" xr:uid="{00000000-0005-0000-0000-00002E7A0000}"/>
    <cellStyle name="Note 12 6 4" xfId="31254" xr:uid="{00000000-0005-0000-0000-00002F7A0000}"/>
    <cellStyle name="Note 12 6 4 2" xfId="31255" xr:uid="{00000000-0005-0000-0000-0000307A0000}"/>
    <cellStyle name="Note 12 6 4 3" xfId="31256" xr:uid="{00000000-0005-0000-0000-0000317A0000}"/>
    <cellStyle name="Note 12 6 4 4" xfId="31257" xr:uid="{00000000-0005-0000-0000-0000327A0000}"/>
    <cellStyle name="Note 12 6 5" xfId="31258" xr:uid="{00000000-0005-0000-0000-0000337A0000}"/>
    <cellStyle name="Note 12 6 5 2" xfId="31259" xr:uid="{00000000-0005-0000-0000-0000347A0000}"/>
    <cellStyle name="Note 12 6 5 3" xfId="31260" xr:uid="{00000000-0005-0000-0000-0000357A0000}"/>
    <cellStyle name="Note 12 6 5 4" xfId="31261" xr:uid="{00000000-0005-0000-0000-0000367A0000}"/>
    <cellStyle name="Note 12 6 6" xfId="31262" xr:uid="{00000000-0005-0000-0000-0000377A0000}"/>
    <cellStyle name="Note 12 6 6 2" xfId="31263" xr:uid="{00000000-0005-0000-0000-0000387A0000}"/>
    <cellStyle name="Note 12 6 6 3" xfId="31264" xr:uid="{00000000-0005-0000-0000-0000397A0000}"/>
    <cellStyle name="Note 12 6 6 4" xfId="31265" xr:uid="{00000000-0005-0000-0000-00003A7A0000}"/>
    <cellStyle name="Note 12 6 7" xfId="31266" xr:uid="{00000000-0005-0000-0000-00003B7A0000}"/>
    <cellStyle name="Note 12 6 7 2" xfId="31267" xr:uid="{00000000-0005-0000-0000-00003C7A0000}"/>
    <cellStyle name="Note 12 6 7 3" xfId="31268" xr:uid="{00000000-0005-0000-0000-00003D7A0000}"/>
    <cellStyle name="Note 12 6 7 4" xfId="31269" xr:uid="{00000000-0005-0000-0000-00003E7A0000}"/>
    <cellStyle name="Note 12 6 8" xfId="31270" xr:uid="{00000000-0005-0000-0000-00003F7A0000}"/>
    <cellStyle name="Note 12 6 8 2" xfId="31271" xr:uid="{00000000-0005-0000-0000-0000407A0000}"/>
    <cellStyle name="Note 12 6 8 3" xfId="31272" xr:uid="{00000000-0005-0000-0000-0000417A0000}"/>
    <cellStyle name="Note 12 6 8 4" xfId="31273" xr:uid="{00000000-0005-0000-0000-0000427A0000}"/>
    <cellStyle name="Note 12 6 9" xfId="31274" xr:uid="{00000000-0005-0000-0000-0000437A0000}"/>
    <cellStyle name="Note 12 6 9 2" xfId="31275" xr:uid="{00000000-0005-0000-0000-0000447A0000}"/>
    <cellStyle name="Note 12 6 9 3" xfId="31276" xr:uid="{00000000-0005-0000-0000-0000457A0000}"/>
    <cellStyle name="Note 12 6 9 4" xfId="31277" xr:uid="{00000000-0005-0000-0000-0000467A0000}"/>
    <cellStyle name="Note 12 60" xfId="31278" xr:uid="{00000000-0005-0000-0000-0000477A0000}"/>
    <cellStyle name="Note 12 60 2" xfId="31279" xr:uid="{00000000-0005-0000-0000-0000487A0000}"/>
    <cellStyle name="Note 12 60 3" xfId="31280" xr:uid="{00000000-0005-0000-0000-0000497A0000}"/>
    <cellStyle name="Note 12 60 4" xfId="31281" xr:uid="{00000000-0005-0000-0000-00004A7A0000}"/>
    <cellStyle name="Note 12 61" xfId="31282" xr:uid="{00000000-0005-0000-0000-00004B7A0000}"/>
    <cellStyle name="Note 12 61 2" xfId="31283" xr:uid="{00000000-0005-0000-0000-00004C7A0000}"/>
    <cellStyle name="Note 12 61 3" xfId="31284" xr:uid="{00000000-0005-0000-0000-00004D7A0000}"/>
    <cellStyle name="Note 12 61 4" xfId="31285" xr:uid="{00000000-0005-0000-0000-00004E7A0000}"/>
    <cellStyle name="Note 12 62" xfId="31286" xr:uid="{00000000-0005-0000-0000-00004F7A0000}"/>
    <cellStyle name="Note 12 62 2" xfId="31287" xr:uid="{00000000-0005-0000-0000-0000507A0000}"/>
    <cellStyle name="Note 12 62 3" xfId="31288" xr:uid="{00000000-0005-0000-0000-0000517A0000}"/>
    <cellStyle name="Note 12 62 4" xfId="31289" xr:uid="{00000000-0005-0000-0000-0000527A0000}"/>
    <cellStyle name="Note 12 63" xfId="31290" xr:uid="{00000000-0005-0000-0000-0000537A0000}"/>
    <cellStyle name="Note 12 64" xfId="31291" xr:uid="{00000000-0005-0000-0000-0000547A0000}"/>
    <cellStyle name="Note 12 65" xfId="31292" xr:uid="{00000000-0005-0000-0000-0000557A0000}"/>
    <cellStyle name="Note 12 7" xfId="31293" xr:uid="{00000000-0005-0000-0000-0000567A0000}"/>
    <cellStyle name="Note 12 7 10" xfId="31294" xr:uid="{00000000-0005-0000-0000-0000577A0000}"/>
    <cellStyle name="Note 12 7 10 2" xfId="31295" xr:uid="{00000000-0005-0000-0000-0000587A0000}"/>
    <cellStyle name="Note 12 7 10 3" xfId="31296" xr:uid="{00000000-0005-0000-0000-0000597A0000}"/>
    <cellStyle name="Note 12 7 10 4" xfId="31297" xr:uid="{00000000-0005-0000-0000-00005A7A0000}"/>
    <cellStyle name="Note 12 7 11" xfId="31298" xr:uid="{00000000-0005-0000-0000-00005B7A0000}"/>
    <cellStyle name="Note 12 7 11 2" xfId="31299" xr:uid="{00000000-0005-0000-0000-00005C7A0000}"/>
    <cellStyle name="Note 12 7 11 3" xfId="31300" xr:uid="{00000000-0005-0000-0000-00005D7A0000}"/>
    <cellStyle name="Note 12 7 11 4" xfId="31301" xr:uid="{00000000-0005-0000-0000-00005E7A0000}"/>
    <cellStyle name="Note 12 7 12" xfId="31302" xr:uid="{00000000-0005-0000-0000-00005F7A0000}"/>
    <cellStyle name="Note 12 7 12 2" xfId="31303" xr:uid="{00000000-0005-0000-0000-0000607A0000}"/>
    <cellStyle name="Note 12 7 12 3" xfId="31304" xr:uid="{00000000-0005-0000-0000-0000617A0000}"/>
    <cellStyle name="Note 12 7 12 4" xfId="31305" xr:uid="{00000000-0005-0000-0000-0000627A0000}"/>
    <cellStyle name="Note 12 7 13" xfId="31306" xr:uid="{00000000-0005-0000-0000-0000637A0000}"/>
    <cellStyle name="Note 12 7 13 2" xfId="31307" xr:uid="{00000000-0005-0000-0000-0000647A0000}"/>
    <cellStyle name="Note 12 7 13 3" xfId="31308" xr:uid="{00000000-0005-0000-0000-0000657A0000}"/>
    <cellStyle name="Note 12 7 13 4" xfId="31309" xr:uid="{00000000-0005-0000-0000-0000667A0000}"/>
    <cellStyle name="Note 12 7 14" xfId="31310" xr:uid="{00000000-0005-0000-0000-0000677A0000}"/>
    <cellStyle name="Note 12 7 14 2" xfId="31311" xr:uid="{00000000-0005-0000-0000-0000687A0000}"/>
    <cellStyle name="Note 12 7 14 3" xfId="31312" xr:uid="{00000000-0005-0000-0000-0000697A0000}"/>
    <cellStyle name="Note 12 7 14 4" xfId="31313" xr:uid="{00000000-0005-0000-0000-00006A7A0000}"/>
    <cellStyle name="Note 12 7 15" xfId="31314" xr:uid="{00000000-0005-0000-0000-00006B7A0000}"/>
    <cellStyle name="Note 12 7 15 2" xfId="31315" xr:uid="{00000000-0005-0000-0000-00006C7A0000}"/>
    <cellStyle name="Note 12 7 15 3" xfId="31316" xr:uid="{00000000-0005-0000-0000-00006D7A0000}"/>
    <cellStyle name="Note 12 7 15 4" xfId="31317" xr:uid="{00000000-0005-0000-0000-00006E7A0000}"/>
    <cellStyle name="Note 12 7 16" xfId="31318" xr:uid="{00000000-0005-0000-0000-00006F7A0000}"/>
    <cellStyle name="Note 12 7 16 2" xfId="31319" xr:uid="{00000000-0005-0000-0000-0000707A0000}"/>
    <cellStyle name="Note 12 7 16 3" xfId="31320" xr:uid="{00000000-0005-0000-0000-0000717A0000}"/>
    <cellStyle name="Note 12 7 16 4" xfId="31321" xr:uid="{00000000-0005-0000-0000-0000727A0000}"/>
    <cellStyle name="Note 12 7 17" xfId="31322" xr:uid="{00000000-0005-0000-0000-0000737A0000}"/>
    <cellStyle name="Note 12 7 17 2" xfId="31323" xr:uid="{00000000-0005-0000-0000-0000747A0000}"/>
    <cellStyle name="Note 12 7 17 3" xfId="31324" xr:uid="{00000000-0005-0000-0000-0000757A0000}"/>
    <cellStyle name="Note 12 7 17 4" xfId="31325" xr:uid="{00000000-0005-0000-0000-0000767A0000}"/>
    <cellStyle name="Note 12 7 18" xfId="31326" xr:uid="{00000000-0005-0000-0000-0000777A0000}"/>
    <cellStyle name="Note 12 7 18 2" xfId="31327" xr:uid="{00000000-0005-0000-0000-0000787A0000}"/>
    <cellStyle name="Note 12 7 18 3" xfId="31328" xr:uid="{00000000-0005-0000-0000-0000797A0000}"/>
    <cellStyle name="Note 12 7 18 4" xfId="31329" xr:uid="{00000000-0005-0000-0000-00007A7A0000}"/>
    <cellStyle name="Note 12 7 19" xfId="31330" xr:uid="{00000000-0005-0000-0000-00007B7A0000}"/>
    <cellStyle name="Note 12 7 19 2" xfId="31331" xr:uid="{00000000-0005-0000-0000-00007C7A0000}"/>
    <cellStyle name="Note 12 7 19 3" xfId="31332" xr:uid="{00000000-0005-0000-0000-00007D7A0000}"/>
    <cellStyle name="Note 12 7 19 4" xfId="31333" xr:uid="{00000000-0005-0000-0000-00007E7A0000}"/>
    <cellStyle name="Note 12 7 2" xfId="31334" xr:uid="{00000000-0005-0000-0000-00007F7A0000}"/>
    <cellStyle name="Note 12 7 2 2" xfId="31335" xr:uid="{00000000-0005-0000-0000-0000807A0000}"/>
    <cellStyle name="Note 12 7 2 3" xfId="31336" xr:uid="{00000000-0005-0000-0000-0000817A0000}"/>
    <cellStyle name="Note 12 7 2 4" xfId="31337" xr:uid="{00000000-0005-0000-0000-0000827A0000}"/>
    <cellStyle name="Note 12 7 20" xfId="31338" xr:uid="{00000000-0005-0000-0000-0000837A0000}"/>
    <cellStyle name="Note 12 7 20 2" xfId="31339" xr:uid="{00000000-0005-0000-0000-0000847A0000}"/>
    <cellStyle name="Note 12 7 20 3" xfId="31340" xr:uid="{00000000-0005-0000-0000-0000857A0000}"/>
    <cellStyle name="Note 12 7 20 4" xfId="31341" xr:uid="{00000000-0005-0000-0000-0000867A0000}"/>
    <cellStyle name="Note 12 7 21" xfId="31342" xr:uid="{00000000-0005-0000-0000-0000877A0000}"/>
    <cellStyle name="Note 12 7 22" xfId="31343" xr:uid="{00000000-0005-0000-0000-0000887A0000}"/>
    <cellStyle name="Note 12 7 3" xfId="31344" xr:uid="{00000000-0005-0000-0000-0000897A0000}"/>
    <cellStyle name="Note 12 7 3 2" xfId="31345" xr:uid="{00000000-0005-0000-0000-00008A7A0000}"/>
    <cellStyle name="Note 12 7 3 3" xfId="31346" xr:uid="{00000000-0005-0000-0000-00008B7A0000}"/>
    <cellStyle name="Note 12 7 3 4" xfId="31347" xr:uid="{00000000-0005-0000-0000-00008C7A0000}"/>
    <cellStyle name="Note 12 7 4" xfId="31348" xr:uid="{00000000-0005-0000-0000-00008D7A0000}"/>
    <cellStyle name="Note 12 7 4 2" xfId="31349" xr:uid="{00000000-0005-0000-0000-00008E7A0000}"/>
    <cellStyle name="Note 12 7 4 3" xfId="31350" xr:uid="{00000000-0005-0000-0000-00008F7A0000}"/>
    <cellStyle name="Note 12 7 4 4" xfId="31351" xr:uid="{00000000-0005-0000-0000-0000907A0000}"/>
    <cellStyle name="Note 12 7 5" xfId="31352" xr:uid="{00000000-0005-0000-0000-0000917A0000}"/>
    <cellStyle name="Note 12 7 5 2" xfId="31353" xr:uid="{00000000-0005-0000-0000-0000927A0000}"/>
    <cellStyle name="Note 12 7 5 3" xfId="31354" xr:uid="{00000000-0005-0000-0000-0000937A0000}"/>
    <cellStyle name="Note 12 7 5 4" xfId="31355" xr:uid="{00000000-0005-0000-0000-0000947A0000}"/>
    <cellStyle name="Note 12 7 6" xfId="31356" xr:uid="{00000000-0005-0000-0000-0000957A0000}"/>
    <cellStyle name="Note 12 7 6 2" xfId="31357" xr:uid="{00000000-0005-0000-0000-0000967A0000}"/>
    <cellStyle name="Note 12 7 6 3" xfId="31358" xr:uid="{00000000-0005-0000-0000-0000977A0000}"/>
    <cellStyle name="Note 12 7 6 4" xfId="31359" xr:uid="{00000000-0005-0000-0000-0000987A0000}"/>
    <cellStyle name="Note 12 7 7" xfId="31360" xr:uid="{00000000-0005-0000-0000-0000997A0000}"/>
    <cellStyle name="Note 12 7 7 2" xfId="31361" xr:uid="{00000000-0005-0000-0000-00009A7A0000}"/>
    <cellStyle name="Note 12 7 7 3" xfId="31362" xr:uid="{00000000-0005-0000-0000-00009B7A0000}"/>
    <cellStyle name="Note 12 7 7 4" xfId="31363" xr:uid="{00000000-0005-0000-0000-00009C7A0000}"/>
    <cellStyle name="Note 12 7 8" xfId="31364" xr:uid="{00000000-0005-0000-0000-00009D7A0000}"/>
    <cellStyle name="Note 12 7 8 2" xfId="31365" xr:uid="{00000000-0005-0000-0000-00009E7A0000}"/>
    <cellStyle name="Note 12 7 8 3" xfId="31366" xr:uid="{00000000-0005-0000-0000-00009F7A0000}"/>
    <cellStyle name="Note 12 7 8 4" xfId="31367" xr:uid="{00000000-0005-0000-0000-0000A07A0000}"/>
    <cellStyle name="Note 12 7 9" xfId="31368" xr:uid="{00000000-0005-0000-0000-0000A17A0000}"/>
    <cellStyle name="Note 12 7 9 2" xfId="31369" xr:uid="{00000000-0005-0000-0000-0000A27A0000}"/>
    <cellStyle name="Note 12 7 9 3" xfId="31370" xr:uid="{00000000-0005-0000-0000-0000A37A0000}"/>
    <cellStyle name="Note 12 7 9 4" xfId="31371" xr:uid="{00000000-0005-0000-0000-0000A47A0000}"/>
    <cellStyle name="Note 12 8" xfId="31372" xr:uid="{00000000-0005-0000-0000-0000A57A0000}"/>
    <cellStyle name="Note 12 8 10" xfId="31373" xr:uid="{00000000-0005-0000-0000-0000A67A0000}"/>
    <cellStyle name="Note 12 8 10 2" xfId="31374" xr:uid="{00000000-0005-0000-0000-0000A77A0000}"/>
    <cellStyle name="Note 12 8 10 3" xfId="31375" xr:uid="{00000000-0005-0000-0000-0000A87A0000}"/>
    <cellStyle name="Note 12 8 10 4" xfId="31376" xr:uid="{00000000-0005-0000-0000-0000A97A0000}"/>
    <cellStyle name="Note 12 8 11" xfId="31377" xr:uid="{00000000-0005-0000-0000-0000AA7A0000}"/>
    <cellStyle name="Note 12 8 11 2" xfId="31378" xr:uid="{00000000-0005-0000-0000-0000AB7A0000}"/>
    <cellStyle name="Note 12 8 11 3" xfId="31379" xr:uid="{00000000-0005-0000-0000-0000AC7A0000}"/>
    <cellStyle name="Note 12 8 11 4" xfId="31380" xr:uid="{00000000-0005-0000-0000-0000AD7A0000}"/>
    <cellStyle name="Note 12 8 12" xfId="31381" xr:uid="{00000000-0005-0000-0000-0000AE7A0000}"/>
    <cellStyle name="Note 12 8 12 2" xfId="31382" xr:uid="{00000000-0005-0000-0000-0000AF7A0000}"/>
    <cellStyle name="Note 12 8 12 3" xfId="31383" xr:uid="{00000000-0005-0000-0000-0000B07A0000}"/>
    <cellStyle name="Note 12 8 12 4" xfId="31384" xr:uid="{00000000-0005-0000-0000-0000B17A0000}"/>
    <cellStyle name="Note 12 8 13" xfId="31385" xr:uid="{00000000-0005-0000-0000-0000B27A0000}"/>
    <cellStyle name="Note 12 8 13 2" xfId="31386" xr:uid="{00000000-0005-0000-0000-0000B37A0000}"/>
    <cellStyle name="Note 12 8 13 3" xfId="31387" xr:uid="{00000000-0005-0000-0000-0000B47A0000}"/>
    <cellStyle name="Note 12 8 13 4" xfId="31388" xr:uid="{00000000-0005-0000-0000-0000B57A0000}"/>
    <cellStyle name="Note 12 8 14" xfId="31389" xr:uid="{00000000-0005-0000-0000-0000B67A0000}"/>
    <cellStyle name="Note 12 8 14 2" xfId="31390" xr:uid="{00000000-0005-0000-0000-0000B77A0000}"/>
    <cellStyle name="Note 12 8 14 3" xfId="31391" xr:uid="{00000000-0005-0000-0000-0000B87A0000}"/>
    <cellStyle name="Note 12 8 14 4" xfId="31392" xr:uid="{00000000-0005-0000-0000-0000B97A0000}"/>
    <cellStyle name="Note 12 8 15" xfId="31393" xr:uid="{00000000-0005-0000-0000-0000BA7A0000}"/>
    <cellStyle name="Note 12 8 15 2" xfId="31394" xr:uid="{00000000-0005-0000-0000-0000BB7A0000}"/>
    <cellStyle name="Note 12 8 15 3" xfId="31395" xr:uid="{00000000-0005-0000-0000-0000BC7A0000}"/>
    <cellStyle name="Note 12 8 15 4" xfId="31396" xr:uid="{00000000-0005-0000-0000-0000BD7A0000}"/>
    <cellStyle name="Note 12 8 16" xfId="31397" xr:uid="{00000000-0005-0000-0000-0000BE7A0000}"/>
    <cellStyle name="Note 12 8 16 2" xfId="31398" xr:uid="{00000000-0005-0000-0000-0000BF7A0000}"/>
    <cellStyle name="Note 12 8 16 3" xfId="31399" xr:uid="{00000000-0005-0000-0000-0000C07A0000}"/>
    <cellStyle name="Note 12 8 16 4" xfId="31400" xr:uid="{00000000-0005-0000-0000-0000C17A0000}"/>
    <cellStyle name="Note 12 8 17" xfId="31401" xr:uid="{00000000-0005-0000-0000-0000C27A0000}"/>
    <cellStyle name="Note 12 8 17 2" xfId="31402" xr:uid="{00000000-0005-0000-0000-0000C37A0000}"/>
    <cellStyle name="Note 12 8 17 3" xfId="31403" xr:uid="{00000000-0005-0000-0000-0000C47A0000}"/>
    <cellStyle name="Note 12 8 17 4" xfId="31404" xr:uid="{00000000-0005-0000-0000-0000C57A0000}"/>
    <cellStyle name="Note 12 8 18" xfId="31405" xr:uid="{00000000-0005-0000-0000-0000C67A0000}"/>
    <cellStyle name="Note 12 8 18 2" xfId="31406" xr:uid="{00000000-0005-0000-0000-0000C77A0000}"/>
    <cellStyle name="Note 12 8 18 3" xfId="31407" xr:uid="{00000000-0005-0000-0000-0000C87A0000}"/>
    <cellStyle name="Note 12 8 18 4" xfId="31408" xr:uid="{00000000-0005-0000-0000-0000C97A0000}"/>
    <cellStyle name="Note 12 8 19" xfId="31409" xr:uid="{00000000-0005-0000-0000-0000CA7A0000}"/>
    <cellStyle name="Note 12 8 19 2" xfId="31410" xr:uid="{00000000-0005-0000-0000-0000CB7A0000}"/>
    <cellStyle name="Note 12 8 19 3" xfId="31411" xr:uid="{00000000-0005-0000-0000-0000CC7A0000}"/>
    <cellStyle name="Note 12 8 19 4" xfId="31412" xr:uid="{00000000-0005-0000-0000-0000CD7A0000}"/>
    <cellStyle name="Note 12 8 2" xfId="31413" xr:uid="{00000000-0005-0000-0000-0000CE7A0000}"/>
    <cellStyle name="Note 12 8 2 2" xfId="31414" xr:uid="{00000000-0005-0000-0000-0000CF7A0000}"/>
    <cellStyle name="Note 12 8 2 3" xfId="31415" xr:uid="{00000000-0005-0000-0000-0000D07A0000}"/>
    <cellStyle name="Note 12 8 2 4" xfId="31416" xr:uid="{00000000-0005-0000-0000-0000D17A0000}"/>
    <cellStyle name="Note 12 8 20" xfId="31417" xr:uid="{00000000-0005-0000-0000-0000D27A0000}"/>
    <cellStyle name="Note 12 8 20 2" xfId="31418" xr:uid="{00000000-0005-0000-0000-0000D37A0000}"/>
    <cellStyle name="Note 12 8 20 3" xfId="31419" xr:uid="{00000000-0005-0000-0000-0000D47A0000}"/>
    <cellStyle name="Note 12 8 20 4" xfId="31420" xr:uid="{00000000-0005-0000-0000-0000D57A0000}"/>
    <cellStyle name="Note 12 8 21" xfId="31421" xr:uid="{00000000-0005-0000-0000-0000D67A0000}"/>
    <cellStyle name="Note 12 8 22" xfId="31422" xr:uid="{00000000-0005-0000-0000-0000D77A0000}"/>
    <cellStyle name="Note 12 8 3" xfId="31423" xr:uid="{00000000-0005-0000-0000-0000D87A0000}"/>
    <cellStyle name="Note 12 8 3 2" xfId="31424" xr:uid="{00000000-0005-0000-0000-0000D97A0000}"/>
    <cellStyle name="Note 12 8 3 3" xfId="31425" xr:uid="{00000000-0005-0000-0000-0000DA7A0000}"/>
    <cellStyle name="Note 12 8 3 4" xfId="31426" xr:uid="{00000000-0005-0000-0000-0000DB7A0000}"/>
    <cellStyle name="Note 12 8 4" xfId="31427" xr:uid="{00000000-0005-0000-0000-0000DC7A0000}"/>
    <cellStyle name="Note 12 8 4 2" xfId="31428" xr:uid="{00000000-0005-0000-0000-0000DD7A0000}"/>
    <cellStyle name="Note 12 8 4 3" xfId="31429" xr:uid="{00000000-0005-0000-0000-0000DE7A0000}"/>
    <cellStyle name="Note 12 8 4 4" xfId="31430" xr:uid="{00000000-0005-0000-0000-0000DF7A0000}"/>
    <cellStyle name="Note 12 8 5" xfId="31431" xr:uid="{00000000-0005-0000-0000-0000E07A0000}"/>
    <cellStyle name="Note 12 8 5 2" xfId="31432" xr:uid="{00000000-0005-0000-0000-0000E17A0000}"/>
    <cellStyle name="Note 12 8 5 3" xfId="31433" xr:uid="{00000000-0005-0000-0000-0000E27A0000}"/>
    <cellStyle name="Note 12 8 5 4" xfId="31434" xr:uid="{00000000-0005-0000-0000-0000E37A0000}"/>
    <cellStyle name="Note 12 8 6" xfId="31435" xr:uid="{00000000-0005-0000-0000-0000E47A0000}"/>
    <cellStyle name="Note 12 8 6 2" xfId="31436" xr:uid="{00000000-0005-0000-0000-0000E57A0000}"/>
    <cellStyle name="Note 12 8 6 3" xfId="31437" xr:uid="{00000000-0005-0000-0000-0000E67A0000}"/>
    <cellStyle name="Note 12 8 6 4" xfId="31438" xr:uid="{00000000-0005-0000-0000-0000E77A0000}"/>
    <cellStyle name="Note 12 8 7" xfId="31439" xr:uid="{00000000-0005-0000-0000-0000E87A0000}"/>
    <cellStyle name="Note 12 8 7 2" xfId="31440" xr:uid="{00000000-0005-0000-0000-0000E97A0000}"/>
    <cellStyle name="Note 12 8 7 3" xfId="31441" xr:uid="{00000000-0005-0000-0000-0000EA7A0000}"/>
    <cellStyle name="Note 12 8 7 4" xfId="31442" xr:uid="{00000000-0005-0000-0000-0000EB7A0000}"/>
    <cellStyle name="Note 12 8 8" xfId="31443" xr:uid="{00000000-0005-0000-0000-0000EC7A0000}"/>
    <cellStyle name="Note 12 8 8 2" xfId="31444" xr:uid="{00000000-0005-0000-0000-0000ED7A0000}"/>
    <cellStyle name="Note 12 8 8 3" xfId="31445" xr:uid="{00000000-0005-0000-0000-0000EE7A0000}"/>
    <cellStyle name="Note 12 8 8 4" xfId="31446" xr:uid="{00000000-0005-0000-0000-0000EF7A0000}"/>
    <cellStyle name="Note 12 8 9" xfId="31447" xr:uid="{00000000-0005-0000-0000-0000F07A0000}"/>
    <cellStyle name="Note 12 8 9 2" xfId="31448" xr:uid="{00000000-0005-0000-0000-0000F17A0000}"/>
    <cellStyle name="Note 12 8 9 3" xfId="31449" xr:uid="{00000000-0005-0000-0000-0000F27A0000}"/>
    <cellStyle name="Note 12 8 9 4" xfId="31450" xr:uid="{00000000-0005-0000-0000-0000F37A0000}"/>
    <cellStyle name="Note 12 9" xfId="31451" xr:uid="{00000000-0005-0000-0000-0000F47A0000}"/>
    <cellStyle name="Note 12 9 10" xfId="31452" xr:uid="{00000000-0005-0000-0000-0000F57A0000}"/>
    <cellStyle name="Note 12 9 10 2" xfId="31453" xr:uid="{00000000-0005-0000-0000-0000F67A0000}"/>
    <cellStyle name="Note 12 9 10 3" xfId="31454" xr:uid="{00000000-0005-0000-0000-0000F77A0000}"/>
    <cellStyle name="Note 12 9 10 4" xfId="31455" xr:uid="{00000000-0005-0000-0000-0000F87A0000}"/>
    <cellStyle name="Note 12 9 11" xfId="31456" xr:uid="{00000000-0005-0000-0000-0000F97A0000}"/>
    <cellStyle name="Note 12 9 11 2" xfId="31457" xr:uid="{00000000-0005-0000-0000-0000FA7A0000}"/>
    <cellStyle name="Note 12 9 11 3" xfId="31458" xr:uid="{00000000-0005-0000-0000-0000FB7A0000}"/>
    <cellStyle name="Note 12 9 11 4" xfId="31459" xr:uid="{00000000-0005-0000-0000-0000FC7A0000}"/>
    <cellStyle name="Note 12 9 12" xfId="31460" xr:uid="{00000000-0005-0000-0000-0000FD7A0000}"/>
    <cellStyle name="Note 12 9 12 2" xfId="31461" xr:uid="{00000000-0005-0000-0000-0000FE7A0000}"/>
    <cellStyle name="Note 12 9 12 3" xfId="31462" xr:uid="{00000000-0005-0000-0000-0000FF7A0000}"/>
    <cellStyle name="Note 12 9 12 4" xfId="31463" xr:uid="{00000000-0005-0000-0000-0000007B0000}"/>
    <cellStyle name="Note 12 9 13" xfId="31464" xr:uid="{00000000-0005-0000-0000-0000017B0000}"/>
    <cellStyle name="Note 12 9 13 2" xfId="31465" xr:uid="{00000000-0005-0000-0000-0000027B0000}"/>
    <cellStyle name="Note 12 9 13 3" xfId="31466" xr:uid="{00000000-0005-0000-0000-0000037B0000}"/>
    <cellStyle name="Note 12 9 13 4" xfId="31467" xr:uid="{00000000-0005-0000-0000-0000047B0000}"/>
    <cellStyle name="Note 12 9 14" xfId="31468" xr:uid="{00000000-0005-0000-0000-0000057B0000}"/>
    <cellStyle name="Note 12 9 14 2" xfId="31469" xr:uid="{00000000-0005-0000-0000-0000067B0000}"/>
    <cellStyle name="Note 12 9 14 3" xfId="31470" xr:uid="{00000000-0005-0000-0000-0000077B0000}"/>
    <cellStyle name="Note 12 9 14 4" xfId="31471" xr:uid="{00000000-0005-0000-0000-0000087B0000}"/>
    <cellStyle name="Note 12 9 15" xfId="31472" xr:uid="{00000000-0005-0000-0000-0000097B0000}"/>
    <cellStyle name="Note 12 9 15 2" xfId="31473" xr:uid="{00000000-0005-0000-0000-00000A7B0000}"/>
    <cellStyle name="Note 12 9 15 3" xfId="31474" xr:uid="{00000000-0005-0000-0000-00000B7B0000}"/>
    <cellStyle name="Note 12 9 15 4" xfId="31475" xr:uid="{00000000-0005-0000-0000-00000C7B0000}"/>
    <cellStyle name="Note 12 9 16" xfId="31476" xr:uid="{00000000-0005-0000-0000-00000D7B0000}"/>
    <cellStyle name="Note 12 9 16 2" xfId="31477" xr:uid="{00000000-0005-0000-0000-00000E7B0000}"/>
    <cellStyle name="Note 12 9 16 3" xfId="31478" xr:uid="{00000000-0005-0000-0000-00000F7B0000}"/>
    <cellStyle name="Note 12 9 16 4" xfId="31479" xr:uid="{00000000-0005-0000-0000-0000107B0000}"/>
    <cellStyle name="Note 12 9 17" xfId="31480" xr:uid="{00000000-0005-0000-0000-0000117B0000}"/>
    <cellStyle name="Note 12 9 17 2" xfId="31481" xr:uid="{00000000-0005-0000-0000-0000127B0000}"/>
    <cellStyle name="Note 12 9 17 3" xfId="31482" xr:uid="{00000000-0005-0000-0000-0000137B0000}"/>
    <cellStyle name="Note 12 9 17 4" xfId="31483" xr:uid="{00000000-0005-0000-0000-0000147B0000}"/>
    <cellStyle name="Note 12 9 18" xfId="31484" xr:uid="{00000000-0005-0000-0000-0000157B0000}"/>
    <cellStyle name="Note 12 9 18 2" xfId="31485" xr:uid="{00000000-0005-0000-0000-0000167B0000}"/>
    <cellStyle name="Note 12 9 18 3" xfId="31486" xr:uid="{00000000-0005-0000-0000-0000177B0000}"/>
    <cellStyle name="Note 12 9 18 4" xfId="31487" xr:uid="{00000000-0005-0000-0000-0000187B0000}"/>
    <cellStyle name="Note 12 9 19" xfId="31488" xr:uid="{00000000-0005-0000-0000-0000197B0000}"/>
    <cellStyle name="Note 12 9 19 2" xfId="31489" xr:uid="{00000000-0005-0000-0000-00001A7B0000}"/>
    <cellStyle name="Note 12 9 19 3" xfId="31490" xr:uid="{00000000-0005-0000-0000-00001B7B0000}"/>
    <cellStyle name="Note 12 9 19 4" xfId="31491" xr:uid="{00000000-0005-0000-0000-00001C7B0000}"/>
    <cellStyle name="Note 12 9 2" xfId="31492" xr:uid="{00000000-0005-0000-0000-00001D7B0000}"/>
    <cellStyle name="Note 12 9 2 2" xfId="31493" xr:uid="{00000000-0005-0000-0000-00001E7B0000}"/>
    <cellStyle name="Note 12 9 2 3" xfId="31494" xr:uid="{00000000-0005-0000-0000-00001F7B0000}"/>
    <cellStyle name="Note 12 9 2 4" xfId="31495" xr:uid="{00000000-0005-0000-0000-0000207B0000}"/>
    <cellStyle name="Note 12 9 20" xfId="31496" xr:uid="{00000000-0005-0000-0000-0000217B0000}"/>
    <cellStyle name="Note 12 9 20 2" xfId="31497" xr:uid="{00000000-0005-0000-0000-0000227B0000}"/>
    <cellStyle name="Note 12 9 20 3" xfId="31498" xr:uid="{00000000-0005-0000-0000-0000237B0000}"/>
    <cellStyle name="Note 12 9 20 4" xfId="31499" xr:uid="{00000000-0005-0000-0000-0000247B0000}"/>
    <cellStyle name="Note 12 9 21" xfId="31500" xr:uid="{00000000-0005-0000-0000-0000257B0000}"/>
    <cellStyle name="Note 12 9 22" xfId="31501" xr:uid="{00000000-0005-0000-0000-0000267B0000}"/>
    <cellStyle name="Note 12 9 3" xfId="31502" xr:uid="{00000000-0005-0000-0000-0000277B0000}"/>
    <cellStyle name="Note 12 9 3 2" xfId="31503" xr:uid="{00000000-0005-0000-0000-0000287B0000}"/>
    <cellStyle name="Note 12 9 3 3" xfId="31504" xr:uid="{00000000-0005-0000-0000-0000297B0000}"/>
    <cellStyle name="Note 12 9 3 4" xfId="31505" xr:uid="{00000000-0005-0000-0000-00002A7B0000}"/>
    <cellStyle name="Note 12 9 4" xfId="31506" xr:uid="{00000000-0005-0000-0000-00002B7B0000}"/>
    <cellStyle name="Note 12 9 4 2" xfId="31507" xr:uid="{00000000-0005-0000-0000-00002C7B0000}"/>
    <cellStyle name="Note 12 9 4 3" xfId="31508" xr:uid="{00000000-0005-0000-0000-00002D7B0000}"/>
    <cellStyle name="Note 12 9 4 4" xfId="31509" xr:uid="{00000000-0005-0000-0000-00002E7B0000}"/>
    <cellStyle name="Note 12 9 5" xfId="31510" xr:uid="{00000000-0005-0000-0000-00002F7B0000}"/>
    <cellStyle name="Note 12 9 5 2" xfId="31511" xr:uid="{00000000-0005-0000-0000-0000307B0000}"/>
    <cellStyle name="Note 12 9 5 3" xfId="31512" xr:uid="{00000000-0005-0000-0000-0000317B0000}"/>
    <cellStyle name="Note 12 9 5 4" xfId="31513" xr:uid="{00000000-0005-0000-0000-0000327B0000}"/>
    <cellStyle name="Note 12 9 6" xfId="31514" xr:uid="{00000000-0005-0000-0000-0000337B0000}"/>
    <cellStyle name="Note 12 9 6 2" xfId="31515" xr:uid="{00000000-0005-0000-0000-0000347B0000}"/>
    <cellStyle name="Note 12 9 6 3" xfId="31516" xr:uid="{00000000-0005-0000-0000-0000357B0000}"/>
    <cellStyle name="Note 12 9 6 4" xfId="31517" xr:uid="{00000000-0005-0000-0000-0000367B0000}"/>
    <cellStyle name="Note 12 9 7" xfId="31518" xr:uid="{00000000-0005-0000-0000-0000377B0000}"/>
    <cellStyle name="Note 12 9 7 2" xfId="31519" xr:uid="{00000000-0005-0000-0000-0000387B0000}"/>
    <cellStyle name="Note 12 9 7 3" xfId="31520" xr:uid="{00000000-0005-0000-0000-0000397B0000}"/>
    <cellStyle name="Note 12 9 7 4" xfId="31521" xr:uid="{00000000-0005-0000-0000-00003A7B0000}"/>
    <cellStyle name="Note 12 9 8" xfId="31522" xr:uid="{00000000-0005-0000-0000-00003B7B0000}"/>
    <cellStyle name="Note 12 9 8 2" xfId="31523" xr:uid="{00000000-0005-0000-0000-00003C7B0000}"/>
    <cellStyle name="Note 12 9 8 3" xfId="31524" xr:uid="{00000000-0005-0000-0000-00003D7B0000}"/>
    <cellStyle name="Note 12 9 8 4" xfId="31525" xr:uid="{00000000-0005-0000-0000-00003E7B0000}"/>
    <cellStyle name="Note 12 9 9" xfId="31526" xr:uid="{00000000-0005-0000-0000-00003F7B0000}"/>
    <cellStyle name="Note 12 9 9 2" xfId="31527" xr:uid="{00000000-0005-0000-0000-0000407B0000}"/>
    <cellStyle name="Note 12 9 9 3" xfId="31528" xr:uid="{00000000-0005-0000-0000-0000417B0000}"/>
    <cellStyle name="Note 12 9 9 4" xfId="31529" xr:uid="{00000000-0005-0000-0000-0000427B0000}"/>
    <cellStyle name="Note 13" xfId="31530" xr:uid="{00000000-0005-0000-0000-0000437B0000}"/>
    <cellStyle name="Note 13 10" xfId="31531" xr:uid="{00000000-0005-0000-0000-0000447B0000}"/>
    <cellStyle name="Note 13 10 2" xfId="31532" xr:uid="{00000000-0005-0000-0000-0000457B0000}"/>
    <cellStyle name="Note 13 10 3" xfId="31533" xr:uid="{00000000-0005-0000-0000-0000467B0000}"/>
    <cellStyle name="Note 13 10 4" xfId="31534" xr:uid="{00000000-0005-0000-0000-0000477B0000}"/>
    <cellStyle name="Note 13 11" xfId="31535" xr:uid="{00000000-0005-0000-0000-0000487B0000}"/>
    <cellStyle name="Note 13 11 2" xfId="31536" xr:uid="{00000000-0005-0000-0000-0000497B0000}"/>
    <cellStyle name="Note 13 11 3" xfId="31537" xr:uid="{00000000-0005-0000-0000-00004A7B0000}"/>
    <cellStyle name="Note 13 11 4" xfId="31538" xr:uid="{00000000-0005-0000-0000-00004B7B0000}"/>
    <cellStyle name="Note 13 12" xfId="31539" xr:uid="{00000000-0005-0000-0000-00004C7B0000}"/>
    <cellStyle name="Note 13 12 2" xfId="31540" xr:uid="{00000000-0005-0000-0000-00004D7B0000}"/>
    <cellStyle name="Note 13 12 3" xfId="31541" xr:uid="{00000000-0005-0000-0000-00004E7B0000}"/>
    <cellStyle name="Note 13 12 4" xfId="31542" xr:uid="{00000000-0005-0000-0000-00004F7B0000}"/>
    <cellStyle name="Note 13 13" xfId="31543" xr:uid="{00000000-0005-0000-0000-0000507B0000}"/>
    <cellStyle name="Note 13 13 2" xfId="31544" xr:uid="{00000000-0005-0000-0000-0000517B0000}"/>
    <cellStyle name="Note 13 13 3" xfId="31545" xr:uid="{00000000-0005-0000-0000-0000527B0000}"/>
    <cellStyle name="Note 13 13 4" xfId="31546" xr:uid="{00000000-0005-0000-0000-0000537B0000}"/>
    <cellStyle name="Note 13 14" xfId="31547" xr:uid="{00000000-0005-0000-0000-0000547B0000}"/>
    <cellStyle name="Note 13 14 2" xfId="31548" xr:uid="{00000000-0005-0000-0000-0000557B0000}"/>
    <cellStyle name="Note 13 14 3" xfId="31549" xr:uid="{00000000-0005-0000-0000-0000567B0000}"/>
    <cellStyle name="Note 13 14 4" xfId="31550" xr:uid="{00000000-0005-0000-0000-0000577B0000}"/>
    <cellStyle name="Note 13 15" xfId="31551" xr:uid="{00000000-0005-0000-0000-0000587B0000}"/>
    <cellStyle name="Note 13 15 2" xfId="31552" xr:uid="{00000000-0005-0000-0000-0000597B0000}"/>
    <cellStyle name="Note 13 15 3" xfId="31553" xr:uid="{00000000-0005-0000-0000-00005A7B0000}"/>
    <cellStyle name="Note 13 15 4" xfId="31554" xr:uid="{00000000-0005-0000-0000-00005B7B0000}"/>
    <cellStyle name="Note 13 16" xfId="31555" xr:uid="{00000000-0005-0000-0000-00005C7B0000}"/>
    <cellStyle name="Note 13 16 2" xfId="31556" xr:uid="{00000000-0005-0000-0000-00005D7B0000}"/>
    <cellStyle name="Note 13 16 3" xfId="31557" xr:uid="{00000000-0005-0000-0000-00005E7B0000}"/>
    <cellStyle name="Note 13 16 4" xfId="31558" xr:uid="{00000000-0005-0000-0000-00005F7B0000}"/>
    <cellStyle name="Note 13 17" xfId="31559" xr:uid="{00000000-0005-0000-0000-0000607B0000}"/>
    <cellStyle name="Note 13 17 2" xfId="31560" xr:uid="{00000000-0005-0000-0000-0000617B0000}"/>
    <cellStyle name="Note 13 17 3" xfId="31561" xr:uid="{00000000-0005-0000-0000-0000627B0000}"/>
    <cellStyle name="Note 13 17 4" xfId="31562" xr:uid="{00000000-0005-0000-0000-0000637B0000}"/>
    <cellStyle name="Note 13 18" xfId="31563" xr:uid="{00000000-0005-0000-0000-0000647B0000}"/>
    <cellStyle name="Note 13 18 2" xfId="31564" xr:uid="{00000000-0005-0000-0000-0000657B0000}"/>
    <cellStyle name="Note 13 18 3" xfId="31565" xr:uid="{00000000-0005-0000-0000-0000667B0000}"/>
    <cellStyle name="Note 13 18 4" xfId="31566" xr:uid="{00000000-0005-0000-0000-0000677B0000}"/>
    <cellStyle name="Note 13 19" xfId="31567" xr:uid="{00000000-0005-0000-0000-0000687B0000}"/>
    <cellStyle name="Note 13 19 2" xfId="31568" xr:uid="{00000000-0005-0000-0000-0000697B0000}"/>
    <cellStyle name="Note 13 19 3" xfId="31569" xr:uid="{00000000-0005-0000-0000-00006A7B0000}"/>
    <cellStyle name="Note 13 19 4" xfId="31570" xr:uid="{00000000-0005-0000-0000-00006B7B0000}"/>
    <cellStyle name="Note 13 2" xfId="31571" xr:uid="{00000000-0005-0000-0000-00006C7B0000}"/>
    <cellStyle name="Note 13 2 2" xfId="31572" xr:uid="{00000000-0005-0000-0000-00006D7B0000}"/>
    <cellStyle name="Note 13 20" xfId="31573" xr:uid="{00000000-0005-0000-0000-00006E7B0000}"/>
    <cellStyle name="Note 13 20 2" xfId="31574" xr:uid="{00000000-0005-0000-0000-00006F7B0000}"/>
    <cellStyle name="Note 13 20 3" xfId="31575" xr:uid="{00000000-0005-0000-0000-0000707B0000}"/>
    <cellStyle name="Note 13 20 4" xfId="31576" xr:uid="{00000000-0005-0000-0000-0000717B0000}"/>
    <cellStyle name="Note 13 21" xfId="31577" xr:uid="{00000000-0005-0000-0000-0000727B0000}"/>
    <cellStyle name="Note 13 21 2" xfId="31578" xr:uid="{00000000-0005-0000-0000-0000737B0000}"/>
    <cellStyle name="Note 13 21 3" xfId="31579" xr:uid="{00000000-0005-0000-0000-0000747B0000}"/>
    <cellStyle name="Note 13 21 4" xfId="31580" xr:uid="{00000000-0005-0000-0000-0000757B0000}"/>
    <cellStyle name="Note 13 22" xfId="31581" xr:uid="{00000000-0005-0000-0000-0000767B0000}"/>
    <cellStyle name="Note 13 22 2" xfId="31582" xr:uid="{00000000-0005-0000-0000-0000777B0000}"/>
    <cellStyle name="Note 13 22 3" xfId="31583" xr:uid="{00000000-0005-0000-0000-0000787B0000}"/>
    <cellStyle name="Note 13 22 4" xfId="31584" xr:uid="{00000000-0005-0000-0000-0000797B0000}"/>
    <cellStyle name="Note 13 23" xfId="31585" xr:uid="{00000000-0005-0000-0000-00007A7B0000}"/>
    <cellStyle name="Note 13 23 2" xfId="31586" xr:uid="{00000000-0005-0000-0000-00007B7B0000}"/>
    <cellStyle name="Note 13 23 3" xfId="31587" xr:uid="{00000000-0005-0000-0000-00007C7B0000}"/>
    <cellStyle name="Note 13 23 4" xfId="31588" xr:uid="{00000000-0005-0000-0000-00007D7B0000}"/>
    <cellStyle name="Note 13 24" xfId="31589" xr:uid="{00000000-0005-0000-0000-00007E7B0000}"/>
    <cellStyle name="Note 13 24 2" xfId="31590" xr:uid="{00000000-0005-0000-0000-00007F7B0000}"/>
    <cellStyle name="Note 13 24 3" xfId="31591" xr:uid="{00000000-0005-0000-0000-0000807B0000}"/>
    <cellStyle name="Note 13 24 4" xfId="31592" xr:uid="{00000000-0005-0000-0000-0000817B0000}"/>
    <cellStyle name="Note 13 25" xfId="31593" xr:uid="{00000000-0005-0000-0000-0000827B0000}"/>
    <cellStyle name="Note 13 26" xfId="31594" xr:uid="{00000000-0005-0000-0000-0000837B0000}"/>
    <cellStyle name="Note 13 3" xfId="31595" xr:uid="{00000000-0005-0000-0000-0000847B0000}"/>
    <cellStyle name="Note 13 3 2" xfId="31596" xr:uid="{00000000-0005-0000-0000-0000857B0000}"/>
    <cellStyle name="Note 13 4" xfId="31597" xr:uid="{00000000-0005-0000-0000-0000867B0000}"/>
    <cellStyle name="Note 13 4 2" xfId="31598" xr:uid="{00000000-0005-0000-0000-0000877B0000}"/>
    <cellStyle name="Note 13 5" xfId="31599" xr:uid="{00000000-0005-0000-0000-0000887B0000}"/>
    <cellStyle name="Note 13 5 2" xfId="31600" xr:uid="{00000000-0005-0000-0000-0000897B0000}"/>
    <cellStyle name="Note 13 6" xfId="31601" xr:uid="{00000000-0005-0000-0000-00008A7B0000}"/>
    <cellStyle name="Note 13 6 2" xfId="31602" xr:uid="{00000000-0005-0000-0000-00008B7B0000}"/>
    <cellStyle name="Note 13 6 3" xfId="31603" xr:uid="{00000000-0005-0000-0000-00008C7B0000}"/>
    <cellStyle name="Note 13 6 4" xfId="31604" xr:uid="{00000000-0005-0000-0000-00008D7B0000}"/>
    <cellStyle name="Note 13 7" xfId="31605" xr:uid="{00000000-0005-0000-0000-00008E7B0000}"/>
    <cellStyle name="Note 13 7 2" xfId="31606" xr:uid="{00000000-0005-0000-0000-00008F7B0000}"/>
    <cellStyle name="Note 13 7 3" xfId="31607" xr:uid="{00000000-0005-0000-0000-0000907B0000}"/>
    <cellStyle name="Note 13 7 4" xfId="31608" xr:uid="{00000000-0005-0000-0000-0000917B0000}"/>
    <cellStyle name="Note 13 8" xfId="31609" xr:uid="{00000000-0005-0000-0000-0000927B0000}"/>
    <cellStyle name="Note 13 8 2" xfId="31610" xr:uid="{00000000-0005-0000-0000-0000937B0000}"/>
    <cellStyle name="Note 13 8 3" xfId="31611" xr:uid="{00000000-0005-0000-0000-0000947B0000}"/>
    <cellStyle name="Note 13 8 4" xfId="31612" xr:uid="{00000000-0005-0000-0000-0000957B0000}"/>
    <cellStyle name="Note 13 9" xfId="31613" xr:uid="{00000000-0005-0000-0000-0000967B0000}"/>
    <cellStyle name="Note 13 9 2" xfId="31614" xr:uid="{00000000-0005-0000-0000-0000977B0000}"/>
    <cellStyle name="Note 13 9 3" xfId="31615" xr:uid="{00000000-0005-0000-0000-0000987B0000}"/>
    <cellStyle name="Note 13 9 4" xfId="31616" xr:uid="{00000000-0005-0000-0000-0000997B0000}"/>
    <cellStyle name="Note 14" xfId="31617" xr:uid="{00000000-0005-0000-0000-00009A7B0000}"/>
    <cellStyle name="Note 14 10" xfId="31618" xr:uid="{00000000-0005-0000-0000-00009B7B0000}"/>
    <cellStyle name="Note 14 10 2" xfId="31619" xr:uid="{00000000-0005-0000-0000-00009C7B0000}"/>
    <cellStyle name="Note 14 10 3" xfId="31620" xr:uid="{00000000-0005-0000-0000-00009D7B0000}"/>
    <cellStyle name="Note 14 10 4" xfId="31621" xr:uid="{00000000-0005-0000-0000-00009E7B0000}"/>
    <cellStyle name="Note 14 11" xfId="31622" xr:uid="{00000000-0005-0000-0000-00009F7B0000}"/>
    <cellStyle name="Note 14 11 2" xfId="31623" xr:uid="{00000000-0005-0000-0000-0000A07B0000}"/>
    <cellStyle name="Note 14 11 3" xfId="31624" xr:uid="{00000000-0005-0000-0000-0000A17B0000}"/>
    <cellStyle name="Note 14 11 4" xfId="31625" xr:uid="{00000000-0005-0000-0000-0000A27B0000}"/>
    <cellStyle name="Note 14 12" xfId="31626" xr:uid="{00000000-0005-0000-0000-0000A37B0000}"/>
    <cellStyle name="Note 14 12 2" xfId="31627" xr:uid="{00000000-0005-0000-0000-0000A47B0000}"/>
    <cellStyle name="Note 14 12 3" xfId="31628" xr:uid="{00000000-0005-0000-0000-0000A57B0000}"/>
    <cellStyle name="Note 14 12 4" xfId="31629" xr:uid="{00000000-0005-0000-0000-0000A67B0000}"/>
    <cellStyle name="Note 14 13" xfId="31630" xr:uid="{00000000-0005-0000-0000-0000A77B0000}"/>
    <cellStyle name="Note 14 13 2" xfId="31631" xr:uid="{00000000-0005-0000-0000-0000A87B0000}"/>
    <cellStyle name="Note 14 13 3" xfId="31632" xr:uid="{00000000-0005-0000-0000-0000A97B0000}"/>
    <cellStyle name="Note 14 13 4" xfId="31633" xr:uid="{00000000-0005-0000-0000-0000AA7B0000}"/>
    <cellStyle name="Note 14 14" xfId="31634" xr:uid="{00000000-0005-0000-0000-0000AB7B0000}"/>
    <cellStyle name="Note 14 14 2" xfId="31635" xr:uid="{00000000-0005-0000-0000-0000AC7B0000}"/>
    <cellStyle name="Note 14 14 3" xfId="31636" xr:uid="{00000000-0005-0000-0000-0000AD7B0000}"/>
    <cellStyle name="Note 14 14 4" xfId="31637" xr:uid="{00000000-0005-0000-0000-0000AE7B0000}"/>
    <cellStyle name="Note 14 15" xfId="31638" xr:uid="{00000000-0005-0000-0000-0000AF7B0000}"/>
    <cellStyle name="Note 14 15 2" xfId="31639" xr:uid="{00000000-0005-0000-0000-0000B07B0000}"/>
    <cellStyle name="Note 14 15 3" xfId="31640" xr:uid="{00000000-0005-0000-0000-0000B17B0000}"/>
    <cellStyle name="Note 14 15 4" xfId="31641" xr:uid="{00000000-0005-0000-0000-0000B27B0000}"/>
    <cellStyle name="Note 14 16" xfId="31642" xr:uid="{00000000-0005-0000-0000-0000B37B0000}"/>
    <cellStyle name="Note 14 16 2" xfId="31643" xr:uid="{00000000-0005-0000-0000-0000B47B0000}"/>
    <cellStyle name="Note 14 16 3" xfId="31644" xr:uid="{00000000-0005-0000-0000-0000B57B0000}"/>
    <cellStyle name="Note 14 16 4" xfId="31645" xr:uid="{00000000-0005-0000-0000-0000B67B0000}"/>
    <cellStyle name="Note 14 17" xfId="31646" xr:uid="{00000000-0005-0000-0000-0000B77B0000}"/>
    <cellStyle name="Note 14 17 2" xfId="31647" xr:uid="{00000000-0005-0000-0000-0000B87B0000}"/>
    <cellStyle name="Note 14 17 3" xfId="31648" xr:uid="{00000000-0005-0000-0000-0000B97B0000}"/>
    <cellStyle name="Note 14 17 4" xfId="31649" xr:uid="{00000000-0005-0000-0000-0000BA7B0000}"/>
    <cellStyle name="Note 14 18" xfId="31650" xr:uid="{00000000-0005-0000-0000-0000BB7B0000}"/>
    <cellStyle name="Note 14 18 2" xfId="31651" xr:uid="{00000000-0005-0000-0000-0000BC7B0000}"/>
    <cellStyle name="Note 14 18 3" xfId="31652" xr:uid="{00000000-0005-0000-0000-0000BD7B0000}"/>
    <cellStyle name="Note 14 18 4" xfId="31653" xr:uid="{00000000-0005-0000-0000-0000BE7B0000}"/>
    <cellStyle name="Note 14 19" xfId="31654" xr:uid="{00000000-0005-0000-0000-0000BF7B0000}"/>
    <cellStyle name="Note 14 19 2" xfId="31655" xr:uid="{00000000-0005-0000-0000-0000C07B0000}"/>
    <cellStyle name="Note 14 19 3" xfId="31656" xr:uid="{00000000-0005-0000-0000-0000C17B0000}"/>
    <cellStyle name="Note 14 19 4" xfId="31657" xr:uid="{00000000-0005-0000-0000-0000C27B0000}"/>
    <cellStyle name="Note 14 2" xfId="31658" xr:uid="{00000000-0005-0000-0000-0000C37B0000}"/>
    <cellStyle name="Note 14 2 2" xfId="31659" xr:uid="{00000000-0005-0000-0000-0000C47B0000}"/>
    <cellStyle name="Note 14 20" xfId="31660" xr:uid="{00000000-0005-0000-0000-0000C57B0000}"/>
    <cellStyle name="Note 14 20 2" xfId="31661" xr:uid="{00000000-0005-0000-0000-0000C67B0000}"/>
    <cellStyle name="Note 14 20 3" xfId="31662" xr:uid="{00000000-0005-0000-0000-0000C77B0000}"/>
    <cellStyle name="Note 14 20 4" xfId="31663" xr:uid="{00000000-0005-0000-0000-0000C87B0000}"/>
    <cellStyle name="Note 14 21" xfId="31664" xr:uid="{00000000-0005-0000-0000-0000C97B0000}"/>
    <cellStyle name="Note 14 21 2" xfId="31665" xr:uid="{00000000-0005-0000-0000-0000CA7B0000}"/>
    <cellStyle name="Note 14 21 3" xfId="31666" xr:uid="{00000000-0005-0000-0000-0000CB7B0000}"/>
    <cellStyle name="Note 14 21 4" xfId="31667" xr:uid="{00000000-0005-0000-0000-0000CC7B0000}"/>
    <cellStyle name="Note 14 22" xfId="31668" xr:uid="{00000000-0005-0000-0000-0000CD7B0000}"/>
    <cellStyle name="Note 14 22 2" xfId="31669" xr:uid="{00000000-0005-0000-0000-0000CE7B0000}"/>
    <cellStyle name="Note 14 22 3" xfId="31670" xr:uid="{00000000-0005-0000-0000-0000CF7B0000}"/>
    <cellStyle name="Note 14 22 4" xfId="31671" xr:uid="{00000000-0005-0000-0000-0000D07B0000}"/>
    <cellStyle name="Note 14 23" xfId="31672" xr:uid="{00000000-0005-0000-0000-0000D17B0000}"/>
    <cellStyle name="Note 14 23 2" xfId="31673" xr:uid="{00000000-0005-0000-0000-0000D27B0000}"/>
    <cellStyle name="Note 14 23 3" xfId="31674" xr:uid="{00000000-0005-0000-0000-0000D37B0000}"/>
    <cellStyle name="Note 14 23 4" xfId="31675" xr:uid="{00000000-0005-0000-0000-0000D47B0000}"/>
    <cellStyle name="Note 14 24" xfId="31676" xr:uid="{00000000-0005-0000-0000-0000D57B0000}"/>
    <cellStyle name="Note 14 24 2" xfId="31677" xr:uid="{00000000-0005-0000-0000-0000D67B0000}"/>
    <cellStyle name="Note 14 24 3" xfId="31678" xr:uid="{00000000-0005-0000-0000-0000D77B0000}"/>
    <cellStyle name="Note 14 24 4" xfId="31679" xr:uid="{00000000-0005-0000-0000-0000D87B0000}"/>
    <cellStyle name="Note 14 25" xfId="31680" xr:uid="{00000000-0005-0000-0000-0000D97B0000}"/>
    <cellStyle name="Note 14 26" xfId="31681" xr:uid="{00000000-0005-0000-0000-0000DA7B0000}"/>
    <cellStyle name="Note 14 3" xfId="31682" xr:uid="{00000000-0005-0000-0000-0000DB7B0000}"/>
    <cellStyle name="Note 14 3 2" xfId="31683" xr:uid="{00000000-0005-0000-0000-0000DC7B0000}"/>
    <cellStyle name="Note 14 4" xfId="31684" xr:uid="{00000000-0005-0000-0000-0000DD7B0000}"/>
    <cellStyle name="Note 14 4 2" xfId="31685" xr:uid="{00000000-0005-0000-0000-0000DE7B0000}"/>
    <cellStyle name="Note 14 5" xfId="31686" xr:uid="{00000000-0005-0000-0000-0000DF7B0000}"/>
    <cellStyle name="Note 14 5 2" xfId="31687" xr:uid="{00000000-0005-0000-0000-0000E07B0000}"/>
    <cellStyle name="Note 14 6" xfId="31688" xr:uid="{00000000-0005-0000-0000-0000E17B0000}"/>
    <cellStyle name="Note 14 6 2" xfId="31689" xr:uid="{00000000-0005-0000-0000-0000E27B0000}"/>
    <cellStyle name="Note 14 6 3" xfId="31690" xr:uid="{00000000-0005-0000-0000-0000E37B0000}"/>
    <cellStyle name="Note 14 6 4" xfId="31691" xr:uid="{00000000-0005-0000-0000-0000E47B0000}"/>
    <cellStyle name="Note 14 7" xfId="31692" xr:uid="{00000000-0005-0000-0000-0000E57B0000}"/>
    <cellStyle name="Note 14 7 2" xfId="31693" xr:uid="{00000000-0005-0000-0000-0000E67B0000}"/>
    <cellStyle name="Note 14 7 3" xfId="31694" xr:uid="{00000000-0005-0000-0000-0000E77B0000}"/>
    <cellStyle name="Note 14 7 4" xfId="31695" xr:uid="{00000000-0005-0000-0000-0000E87B0000}"/>
    <cellStyle name="Note 14 8" xfId="31696" xr:uid="{00000000-0005-0000-0000-0000E97B0000}"/>
    <cellStyle name="Note 14 8 2" xfId="31697" xr:uid="{00000000-0005-0000-0000-0000EA7B0000}"/>
    <cellStyle name="Note 14 8 3" xfId="31698" xr:uid="{00000000-0005-0000-0000-0000EB7B0000}"/>
    <cellStyle name="Note 14 8 4" xfId="31699" xr:uid="{00000000-0005-0000-0000-0000EC7B0000}"/>
    <cellStyle name="Note 14 9" xfId="31700" xr:uid="{00000000-0005-0000-0000-0000ED7B0000}"/>
    <cellStyle name="Note 14 9 2" xfId="31701" xr:uid="{00000000-0005-0000-0000-0000EE7B0000}"/>
    <cellStyle name="Note 14 9 3" xfId="31702" xr:uid="{00000000-0005-0000-0000-0000EF7B0000}"/>
    <cellStyle name="Note 14 9 4" xfId="31703" xr:uid="{00000000-0005-0000-0000-0000F07B0000}"/>
    <cellStyle name="Note 15" xfId="31704" xr:uid="{00000000-0005-0000-0000-0000F17B0000}"/>
    <cellStyle name="Note 15 10" xfId="31705" xr:uid="{00000000-0005-0000-0000-0000F27B0000}"/>
    <cellStyle name="Note 15 10 2" xfId="31706" xr:uid="{00000000-0005-0000-0000-0000F37B0000}"/>
    <cellStyle name="Note 15 10 3" xfId="31707" xr:uid="{00000000-0005-0000-0000-0000F47B0000}"/>
    <cellStyle name="Note 15 10 4" xfId="31708" xr:uid="{00000000-0005-0000-0000-0000F57B0000}"/>
    <cellStyle name="Note 15 11" xfId="31709" xr:uid="{00000000-0005-0000-0000-0000F67B0000}"/>
    <cellStyle name="Note 15 11 2" xfId="31710" xr:uid="{00000000-0005-0000-0000-0000F77B0000}"/>
    <cellStyle name="Note 15 11 3" xfId="31711" xr:uid="{00000000-0005-0000-0000-0000F87B0000}"/>
    <cellStyle name="Note 15 11 4" xfId="31712" xr:uid="{00000000-0005-0000-0000-0000F97B0000}"/>
    <cellStyle name="Note 15 12" xfId="31713" xr:uid="{00000000-0005-0000-0000-0000FA7B0000}"/>
    <cellStyle name="Note 15 12 2" xfId="31714" xr:uid="{00000000-0005-0000-0000-0000FB7B0000}"/>
    <cellStyle name="Note 15 12 3" xfId="31715" xr:uid="{00000000-0005-0000-0000-0000FC7B0000}"/>
    <cellStyle name="Note 15 12 4" xfId="31716" xr:uid="{00000000-0005-0000-0000-0000FD7B0000}"/>
    <cellStyle name="Note 15 13" xfId="31717" xr:uid="{00000000-0005-0000-0000-0000FE7B0000}"/>
    <cellStyle name="Note 15 13 2" xfId="31718" xr:uid="{00000000-0005-0000-0000-0000FF7B0000}"/>
    <cellStyle name="Note 15 13 3" xfId="31719" xr:uid="{00000000-0005-0000-0000-0000007C0000}"/>
    <cellStyle name="Note 15 13 4" xfId="31720" xr:uid="{00000000-0005-0000-0000-0000017C0000}"/>
    <cellStyle name="Note 15 14" xfId="31721" xr:uid="{00000000-0005-0000-0000-0000027C0000}"/>
    <cellStyle name="Note 15 14 2" xfId="31722" xr:uid="{00000000-0005-0000-0000-0000037C0000}"/>
    <cellStyle name="Note 15 14 3" xfId="31723" xr:uid="{00000000-0005-0000-0000-0000047C0000}"/>
    <cellStyle name="Note 15 14 4" xfId="31724" xr:uid="{00000000-0005-0000-0000-0000057C0000}"/>
    <cellStyle name="Note 15 15" xfId="31725" xr:uid="{00000000-0005-0000-0000-0000067C0000}"/>
    <cellStyle name="Note 15 15 2" xfId="31726" xr:uid="{00000000-0005-0000-0000-0000077C0000}"/>
    <cellStyle name="Note 15 15 3" xfId="31727" xr:uid="{00000000-0005-0000-0000-0000087C0000}"/>
    <cellStyle name="Note 15 15 4" xfId="31728" xr:uid="{00000000-0005-0000-0000-0000097C0000}"/>
    <cellStyle name="Note 15 16" xfId="31729" xr:uid="{00000000-0005-0000-0000-00000A7C0000}"/>
    <cellStyle name="Note 15 16 2" xfId="31730" xr:uid="{00000000-0005-0000-0000-00000B7C0000}"/>
    <cellStyle name="Note 15 16 3" xfId="31731" xr:uid="{00000000-0005-0000-0000-00000C7C0000}"/>
    <cellStyle name="Note 15 16 4" xfId="31732" xr:uid="{00000000-0005-0000-0000-00000D7C0000}"/>
    <cellStyle name="Note 15 17" xfId="31733" xr:uid="{00000000-0005-0000-0000-00000E7C0000}"/>
    <cellStyle name="Note 15 17 2" xfId="31734" xr:uid="{00000000-0005-0000-0000-00000F7C0000}"/>
    <cellStyle name="Note 15 17 3" xfId="31735" xr:uid="{00000000-0005-0000-0000-0000107C0000}"/>
    <cellStyle name="Note 15 17 4" xfId="31736" xr:uid="{00000000-0005-0000-0000-0000117C0000}"/>
    <cellStyle name="Note 15 18" xfId="31737" xr:uid="{00000000-0005-0000-0000-0000127C0000}"/>
    <cellStyle name="Note 15 18 2" xfId="31738" xr:uid="{00000000-0005-0000-0000-0000137C0000}"/>
    <cellStyle name="Note 15 18 3" xfId="31739" xr:uid="{00000000-0005-0000-0000-0000147C0000}"/>
    <cellStyle name="Note 15 18 4" xfId="31740" xr:uid="{00000000-0005-0000-0000-0000157C0000}"/>
    <cellStyle name="Note 15 19" xfId="31741" xr:uid="{00000000-0005-0000-0000-0000167C0000}"/>
    <cellStyle name="Note 15 19 2" xfId="31742" xr:uid="{00000000-0005-0000-0000-0000177C0000}"/>
    <cellStyle name="Note 15 19 3" xfId="31743" xr:uid="{00000000-0005-0000-0000-0000187C0000}"/>
    <cellStyle name="Note 15 19 4" xfId="31744" xr:uid="{00000000-0005-0000-0000-0000197C0000}"/>
    <cellStyle name="Note 15 2" xfId="31745" xr:uid="{00000000-0005-0000-0000-00001A7C0000}"/>
    <cellStyle name="Note 15 2 2" xfId="31746" xr:uid="{00000000-0005-0000-0000-00001B7C0000}"/>
    <cellStyle name="Note 15 2 3" xfId="31747" xr:uid="{00000000-0005-0000-0000-00001C7C0000}"/>
    <cellStyle name="Note 15 2 4" xfId="31748" xr:uid="{00000000-0005-0000-0000-00001D7C0000}"/>
    <cellStyle name="Note 15 20" xfId="31749" xr:uid="{00000000-0005-0000-0000-00001E7C0000}"/>
    <cellStyle name="Note 15 20 2" xfId="31750" xr:uid="{00000000-0005-0000-0000-00001F7C0000}"/>
    <cellStyle name="Note 15 20 3" xfId="31751" xr:uid="{00000000-0005-0000-0000-0000207C0000}"/>
    <cellStyle name="Note 15 20 4" xfId="31752" xr:uid="{00000000-0005-0000-0000-0000217C0000}"/>
    <cellStyle name="Note 15 21" xfId="31753" xr:uid="{00000000-0005-0000-0000-0000227C0000}"/>
    <cellStyle name="Note 15 22" xfId="31754" xr:uid="{00000000-0005-0000-0000-0000237C0000}"/>
    <cellStyle name="Note 15 3" xfId="31755" xr:uid="{00000000-0005-0000-0000-0000247C0000}"/>
    <cellStyle name="Note 15 3 2" xfId="31756" xr:uid="{00000000-0005-0000-0000-0000257C0000}"/>
    <cellStyle name="Note 15 3 3" xfId="31757" xr:uid="{00000000-0005-0000-0000-0000267C0000}"/>
    <cellStyle name="Note 15 3 4" xfId="31758" xr:uid="{00000000-0005-0000-0000-0000277C0000}"/>
    <cellStyle name="Note 15 4" xfId="31759" xr:uid="{00000000-0005-0000-0000-0000287C0000}"/>
    <cellStyle name="Note 15 4 2" xfId="31760" xr:uid="{00000000-0005-0000-0000-0000297C0000}"/>
    <cellStyle name="Note 15 4 3" xfId="31761" xr:uid="{00000000-0005-0000-0000-00002A7C0000}"/>
    <cellStyle name="Note 15 4 4" xfId="31762" xr:uid="{00000000-0005-0000-0000-00002B7C0000}"/>
    <cellStyle name="Note 15 5" xfId="31763" xr:uid="{00000000-0005-0000-0000-00002C7C0000}"/>
    <cellStyle name="Note 15 5 2" xfId="31764" xr:uid="{00000000-0005-0000-0000-00002D7C0000}"/>
    <cellStyle name="Note 15 5 3" xfId="31765" xr:uid="{00000000-0005-0000-0000-00002E7C0000}"/>
    <cellStyle name="Note 15 5 4" xfId="31766" xr:uid="{00000000-0005-0000-0000-00002F7C0000}"/>
    <cellStyle name="Note 15 6" xfId="31767" xr:uid="{00000000-0005-0000-0000-0000307C0000}"/>
    <cellStyle name="Note 15 6 2" xfId="31768" xr:uid="{00000000-0005-0000-0000-0000317C0000}"/>
    <cellStyle name="Note 15 6 3" xfId="31769" xr:uid="{00000000-0005-0000-0000-0000327C0000}"/>
    <cellStyle name="Note 15 6 4" xfId="31770" xr:uid="{00000000-0005-0000-0000-0000337C0000}"/>
    <cellStyle name="Note 15 7" xfId="31771" xr:uid="{00000000-0005-0000-0000-0000347C0000}"/>
    <cellStyle name="Note 15 7 2" xfId="31772" xr:uid="{00000000-0005-0000-0000-0000357C0000}"/>
    <cellStyle name="Note 15 7 3" xfId="31773" xr:uid="{00000000-0005-0000-0000-0000367C0000}"/>
    <cellStyle name="Note 15 7 4" xfId="31774" xr:uid="{00000000-0005-0000-0000-0000377C0000}"/>
    <cellStyle name="Note 15 8" xfId="31775" xr:uid="{00000000-0005-0000-0000-0000387C0000}"/>
    <cellStyle name="Note 15 8 2" xfId="31776" xr:uid="{00000000-0005-0000-0000-0000397C0000}"/>
    <cellStyle name="Note 15 8 3" xfId="31777" xr:uid="{00000000-0005-0000-0000-00003A7C0000}"/>
    <cellStyle name="Note 15 8 4" xfId="31778" xr:uid="{00000000-0005-0000-0000-00003B7C0000}"/>
    <cellStyle name="Note 15 9" xfId="31779" xr:uid="{00000000-0005-0000-0000-00003C7C0000}"/>
    <cellStyle name="Note 15 9 2" xfId="31780" xr:uid="{00000000-0005-0000-0000-00003D7C0000}"/>
    <cellStyle name="Note 15 9 3" xfId="31781" xr:uid="{00000000-0005-0000-0000-00003E7C0000}"/>
    <cellStyle name="Note 15 9 4" xfId="31782" xr:uid="{00000000-0005-0000-0000-00003F7C0000}"/>
    <cellStyle name="Note 16" xfId="31783" xr:uid="{00000000-0005-0000-0000-0000407C0000}"/>
    <cellStyle name="Note 16 2" xfId="31784" xr:uid="{00000000-0005-0000-0000-0000417C0000}"/>
    <cellStyle name="Note 17" xfId="31785" xr:uid="{00000000-0005-0000-0000-0000427C0000}"/>
    <cellStyle name="Note 17 2" xfId="31786" xr:uid="{00000000-0005-0000-0000-0000437C0000}"/>
    <cellStyle name="Note 18" xfId="31787" xr:uid="{00000000-0005-0000-0000-0000447C0000}"/>
    <cellStyle name="Note 18 2" xfId="31788" xr:uid="{00000000-0005-0000-0000-0000457C0000}"/>
    <cellStyle name="Note 19" xfId="31789" xr:uid="{00000000-0005-0000-0000-0000467C0000}"/>
    <cellStyle name="Note 19 2" xfId="31790" xr:uid="{00000000-0005-0000-0000-0000477C0000}"/>
    <cellStyle name="Note 2" xfId="31791" xr:uid="{00000000-0005-0000-0000-0000487C0000}"/>
    <cellStyle name="Note 2 10" xfId="31792" xr:uid="{00000000-0005-0000-0000-0000497C0000}"/>
    <cellStyle name="Note 2 10 10" xfId="31793" xr:uid="{00000000-0005-0000-0000-00004A7C0000}"/>
    <cellStyle name="Note 2 10 10 2" xfId="31794" xr:uid="{00000000-0005-0000-0000-00004B7C0000}"/>
    <cellStyle name="Note 2 10 10 3" xfId="31795" xr:uid="{00000000-0005-0000-0000-00004C7C0000}"/>
    <cellStyle name="Note 2 10 10 4" xfId="31796" xr:uid="{00000000-0005-0000-0000-00004D7C0000}"/>
    <cellStyle name="Note 2 10 11" xfId="31797" xr:uid="{00000000-0005-0000-0000-00004E7C0000}"/>
    <cellStyle name="Note 2 10 11 2" xfId="31798" xr:uid="{00000000-0005-0000-0000-00004F7C0000}"/>
    <cellStyle name="Note 2 10 11 3" xfId="31799" xr:uid="{00000000-0005-0000-0000-0000507C0000}"/>
    <cellStyle name="Note 2 10 11 4" xfId="31800" xr:uid="{00000000-0005-0000-0000-0000517C0000}"/>
    <cellStyle name="Note 2 10 12" xfId="31801" xr:uid="{00000000-0005-0000-0000-0000527C0000}"/>
    <cellStyle name="Note 2 10 12 2" xfId="31802" xr:uid="{00000000-0005-0000-0000-0000537C0000}"/>
    <cellStyle name="Note 2 10 12 3" xfId="31803" xr:uid="{00000000-0005-0000-0000-0000547C0000}"/>
    <cellStyle name="Note 2 10 12 4" xfId="31804" xr:uid="{00000000-0005-0000-0000-0000557C0000}"/>
    <cellStyle name="Note 2 10 13" xfId="31805" xr:uid="{00000000-0005-0000-0000-0000567C0000}"/>
    <cellStyle name="Note 2 10 13 2" xfId="31806" xr:uid="{00000000-0005-0000-0000-0000577C0000}"/>
    <cellStyle name="Note 2 10 13 3" xfId="31807" xr:uid="{00000000-0005-0000-0000-0000587C0000}"/>
    <cellStyle name="Note 2 10 13 4" xfId="31808" xr:uid="{00000000-0005-0000-0000-0000597C0000}"/>
    <cellStyle name="Note 2 10 14" xfId="31809" xr:uid="{00000000-0005-0000-0000-00005A7C0000}"/>
    <cellStyle name="Note 2 10 14 2" xfId="31810" xr:uid="{00000000-0005-0000-0000-00005B7C0000}"/>
    <cellStyle name="Note 2 10 14 3" xfId="31811" xr:uid="{00000000-0005-0000-0000-00005C7C0000}"/>
    <cellStyle name="Note 2 10 14 4" xfId="31812" xr:uid="{00000000-0005-0000-0000-00005D7C0000}"/>
    <cellStyle name="Note 2 10 15" xfId="31813" xr:uid="{00000000-0005-0000-0000-00005E7C0000}"/>
    <cellStyle name="Note 2 10 15 2" xfId="31814" xr:uid="{00000000-0005-0000-0000-00005F7C0000}"/>
    <cellStyle name="Note 2 10 15 3" xfId="31815" xr:uid="{00000000-0005-0000-0000-0000607C0000}"/>
    <cellStyle name="Note 2 10 15 4" xfId="31816" xr:uid="{00000000-0005-0000-0000-0000617C0000}"/>
    <cellStyle name="Note 2 10 16" xfId="31817" xr:uid="{00000000-0005-0000-0000-0000627C0000}"/>
    <cellStyle name="Note 2 10 16 2" xfId="31818" xr:uid="{00000000-0005-0000-0000-0000637C0000}"/>
    <cellStyle name="Note 2 10 16 3" xfId="31819" xr:uid="{00000000-0005-0000-0000-0000647C0000}"/>
    <cellStyle name="Note 2 10 16 4" xfId="31820" xr:uid="{00000000-0005-0000-0000-0000657C0000}"/>
    <cellStyle name="Note 2 10 17" xfId="31821" xr:uid="{00000000-0005-0000-0000-0000667C0000}"/>
    <cellStyle name="Note 2 10 17 2" xfId="31822" xr:uid="{00000000-0005-0000-0000-0000677C0000}"/>
    <cellStyle name="Note 2 10 17 3" xfId="31823" xr:uid="{00000000-0005-0000-0000-0000687C0000}"/>
    <cellStyle name="Note 2 10 17 4" xfId="31824" xr:uid="{00000000-0005-0000-0000-0000697C0000}"/>
    <cellStyle name="Note 2 10 18" xfId="31825" xr:uid="{00000000-0005-0000-0000-00006A7C0000}"/>
    <cellStyle name="Note 2 10 18 2" xfId="31826" xr:uid="{00000000-0005-0000-0000-00006B7C0000}"/>
    <cellStyle name="Note 2 10 18 3" xfId="31827" xr:uid="{00000000-0005-0000-0000-00006C7C0000}"/>
    <cellStyle name="Note 2 10 18 4" xfId="31828" xr:uid="{00000000-0005-0000-0000-00006D7C0000}"/>
    <cellStyle name="Note 2 10 19" xfId="31829" xr:uid="{00000000-0005-0000-0000-00006E7C0000}"/>
    <cellStyle name="Note 2 10 19 2" xfId="31830" xr:uid="{00000000-0005-0000-0000-00006F7C0000}"/>
    <cellStyle name="Note 2 10 19 3" xfId="31831" xr:uid="{00000000-0005-0000-0000-0000707C0000}"/>
    <cellStyle name="Note 2 10 19 4" xfId="31832" xr:uid="{00000000-0005-0000-0000-0000717C0000}"/>
    <cellStyle name="Note 2 10 2" xfId="31833" xr:uid="{00000000-0005-0000-0000-0000727C0000}"/>
    <cellStyle name="Note 2 10 2 10" xfId="31834" xr:uid="{00000000-0005-0000-0000-0000737C0000}"/>
    <cellStyle name="Note 2 10 2 10 2" xfId="31835" xr:uid="{00000000-0005-0000-0000-0000747C0000}"/>
    <cellStyle name="Note 2 10 2 10 3" xfId="31836" xr:uid="{00000000-0005-0000-0000-0000757C0000}"/>
    <cellStyle name="Note 2 10 2 10 4" xfId="31837" xr:uid="{00000000-0005-0000-0000-0000767C0000}"/>
    <cellStyle name="Note 2 10 2 11" xfId="31838" xr:uid="{00000000-0005-0000-0000-0000777C0000}"/>
    <cellStyle name="Note 2 10 2 11 2" xfId="31839" xr:uid="{00000000-0005-0000-0000-0000787C0000}"/>
    <cellStyle name="Note 2 10 2 11 3" xfId="31840" xr:uid="{00000000-0005-0000-0000-0000797C0000}"/>
    <cellStyle name="Note 2 10 2 11 4" xfId="31841" xr:uid="{00000000-0005-0000-0000-00007A7C0000}"/>
    <cellStyle name="Note 2 10 2 12" xfId="31842" xr:uid="{00000000-0005-0000-0000-00007B7C0000}"/>
    <cellStyle name="Note 2 10 2 12 2" xfId="31843" xr:uid="{00000000-0005-0000-0000-00007C7C0000}"/>
    <cellStyle name="Note 2 10 2 12 3" xfId="31844" xr:uid="{00000000-0005-0000-0000-00007D7C0000}"/>
    <cellStyle name="Note 2 10 2 12 4" xfId="31845" xr:uid="{00000000-0005-0000-0000-00007E7C0000}"/>
    <cellStyle name="Note 2 10 2 13" xfId="31846" xr:uid="{00000000-0005-0000-0000-00007F7C0000}"/>
    <cellStyle name="Note 2 10 2 13 2" xfId="31847" xr:uid="{00000000-0005-0000-0000-0000807C0000}"/>
    <cellStyle name="Note 2 10 2 13 3" xfId="31848" xr:uid="{00000000-0005-0000-0000-0000817C0000}"/>
    <cellStyle name="Note 2 10 2 13 4" xfId="31849" xr:uid="{00000000-0005-0000-0000-0000827C0000}"/>
    <cellStyle name="Note 2 10 2 14" xfId="31850" xr:uid="{00000000-0005-0000-0000-0000837C0000}"/>
    <cellStyle name="Note 2 10 2 14 2" xfId="31851" xr:uid="{00000000-0005-0000-0000-0000847C0000}"/>
    <cellStyle name="Note 2 10 2 14 3" xfId="31852" xr:uid="{00000000-0005-0000-0000-0000857C0000}"/>
    <cellStyle name="Note 2 10 2 14 4" xfId="31853" xr:uid="{00000000-0005-0000-0000-0000867C0000}"/>
    <cellStyle name="Note 2 10 2 15" xfId="31854" xr:uid="{00000000-0005-0000-0000-0000877C0000}"/>
    <cellStyle name="Note 2 10 2 15 2" xfId="31855" xr:uid="{00000000-0005-0000-0000-0000887C0000}"/>
    <cellStyle name="Note 2 10 2 15 3" xfId="31856" xr:uid="{00000000-0005-0000-0000-0000897C0000}"/>
    <cellStyle name="Note 2 10 2 15 4" xfId="31857" xr:uid="{00000000-0005-0000-0000-00008A7C0000}"/>
    <cellStyle name="Note 2 10 2 16" xfId="31858" xr:uid="{00000000-0005-0000-0000-00008B7C0000}"/>
    <cellStyle name="Note 2 10 2 16 2" xfId="31859" xr:uid="{00000000-0005-0000-0000-00008C7C0000}"/>
    <cellStyle name="Note 2 10 2 16 3" xfId="31860" xr:uid="{00000000-0005-0000-0000-00008D7C0000}"/>
    <cellStyle name="Note 2 10 2 16 4" xfId="31861" xr:uid="{00000000-0005-0000-0000-00008E7C0000}"/>
    <cellStyle name="Note 2 10 2 17" xfId="31862" xr:uid="{00000000-0005-0000-0000-00008F7C0000}"/>
    <cellStyle name="Note 2 10 2 17 2" xfId="31863" xr:uid="{00000000-0005-0000-0000-0000907C0000}"/>
    <cellStyle name="Note 2 10 2 17 3" xfId="31864" xr:uid="{00000000-0005-0000-0000-0000917C0000}"/>
    <cellStyle name="Note 2 10 2 17 4" xfId="31865" xr:uid="{00000000-0005-0000-0000-0000927C0000}"/>
    <cellStyle name="Note 2 10 2 18" xfId="31866" xr:uid="{00000000-0005-0000-0000-0000937C0000}"/>
    <cellStyle name="Note 2 10 2 18 2" xfId="31867" xr:uid="{00000000-0005-0000-0000-0000947C0000}"/>
    <cellStyle name="Note 2 10 2 18 3" xfId="31868" xr:uid="{00000000-0005-0000-0000-0000957C0000}"/>
    <cellStyle name="Note 2 10 2 18 4" xfId="31869" xr:uid="{00000000-0005-0000-0000-0000967C0000}"/>
    <cellStyle name="Note 2 10 2 19" xfId="31870" xr:uid="{00000000-0005-0000-0000-0000977C0000}"/>
    <cellStyle name="Note 2 10 2 19 2" xfId="31871" xr:uid="{00000000-0005-0000-0000-0000987C0000}"/>
    <cellStyle name="Note 2 10 2 19 3" xfId="31872" xr:uid="{00000000-0005-0000-0000-0000997C0000}"/>
    <cellStyle name="Note 2 10 2 19 4" xfId="31873" xr:uid="{00000000-0005-0000-0000-00009A7C0000}"/>
    <cellStyle name="Note 2 10 2 2" xfId="31874" xr:uid="{00000000-0005-0000-0000-00009B7C0000}"/>
    <cellStyle name="Note 2 10 2 2 2" xfId="31875" xr:uid="{00000000-0005-0000-0000-00009C7C0000}"/>
    <cellStyle name="Note 2 10 2 2 3" xfId="31876" xr:uid="{00000000-0005-0000-0000-00009D7C0000}"/>
    <cellStyle name="Note 2 10 2 2 4" xfId="31877" xr:uid="{00000000-0005-0000-0000-00009E7C0000}"/>
    <cellStyle name="Note 2 10 2 20" xfId="31878" xr:uid="{00000000-0005-0000-0000-00009F7C0000}"/>
    <cellStyle name="Note 2 10 2 20 2" xfId="31879" xr:uid="{00000000-0005-0000-0000-0000A07C0000}"/>
    <cellStyle name="Note 2 10 2 20 3" xfId="31880" xr:uid="{00000000-0005-0000-0000-0000A17C0000}"/>
    <cellStyle name="Note 2 10 2 20 4" xfId="31881" xr:uid="{00000000-0005-0000-0000-0000A27C0000}"/>
    <cellStyle name="Note 2 10 2 21" xfId="31882" xr:uid="{00000000-0005-0000-0000-0000A37C0000}"/>
    <cellStyle name="Note 2 10 2 22" xfId="31883" xr:uid="{00000000-0005-0000-0000-0000A47C0000}"/>
    <cellStyle name="Note 2 10 2 3" xfId="31884" xr:uid="{00000000-0005-0000-0000-0000A57C0000}"/>
    <cellStyle name="Note 2 10 2 3 2" xfId="31885" xr:uid="{00000000-0005-0000-0000-0000A67C0000}"/>
    <cellStyle name="Note 2 10 2 3 3" xfId="31886" xr:uid="{00000000-0005-0000-0000-0000A77C0000}"/>
    <cellStyle name="Note 2 10 2 3 4" xfId="31887" xr:uid="{00000000-0005-0000-0000-0000A87C0000}"/>
    <cellStyle name="Note 2 10 2 4" xfId="31888" xr:uid="{00000000-0005-0000-0000-0000A97C0000}"/>
    <cellStyle name="Note 2 10 2 4 2" xfId="31889" xr:uid="{00000000-0005-0000-0000-0000AA7C0000}"/>
    <cellStyle name="Note 2 10 2 4 3" xfId="31890" xr:uid="{00000000-0005-0000-0000-0000AB7C0000}"/>
    <cellStyle name="Note 2 10 2 4 4" xfId="31891" xr:uid="{00000000-0005-0000-0000-0000AC7C0000}"/>
    <cellStyle name="Note 2 10 2 5" xfId="31892" xr:uid="{00000000-0005-0000-0000-0000AD7C0000}"/>
    <cellStyle name="Note 2 10 2 5 2" xfId="31893" xr:uid="{00000000-0005-0000-0000-0000AE7C0000}"/>
    <cellStyle name="Note 2 10 2 5 3" xfId="31894" xr:uid="{00000000-0005-0000-0000-0000AF7C0000}"/>
    <cellStyle name="Note 2 10 2 5 4" xfId="31895" xr:uid="{00000000-0005-0000-0000-0000B07C0000}"/>
    <cellStyle name="Note 2 10 2 6" xfId="31896" xr:uid="{00000000-0005-0000-0000-0000B17C0000}"/>
    <cellStyle name="Note 2 10 2 6 2" xfId="31897" xr:uid="{00000000-0005-0000-0000-0000B27C0000}"/>
    <cellStyle name="Note 2 10 2 6 3" xfId="31898" xr:uid="{00000000-0005-0000-0000-0000B37C0000}"/>
    <cellStyle name="Note 2 10 2 6 4" xfId="31899" xr:uid="{00000000-0005-0000-0000-0000B47C0000}"/>
    <cellStyle name="Note 2 10 2 7" xfId="31900" xr:uid="{00000000-0005-0000-0000-0000B57C0000}"/>
    <cellStyle name="Note 2 10 2 7 2" xfId="31901" xr:uid="{00000000-0005-0000-0000-0000B67C0000}"/>
    <cellStyle name="Note 2 10 2 7 3" xfId="31902" xr:uid="{00000000-0005-0000-0000-0000B77C0000}"/>
    <cellStyle name="Note 2 10 2 7 4" xfId="31903" xr:uid="{00000000-0005-0000-0000-0000B87C0000}"/>
    <cellStyle name="Note 2 10 2 8" xfId="31904" xr:uid="{00000000-0005-0000-0000-0000B97C0000}"/>
    <cellStyle name="Note 2 10 2 8 2" xfId="31905" xr:uid="{00000000-0005-0000-0000-0000BA7C0000}"/>
    <cellStyle name="Note 2 10 2 8 3" xfId="31906" xr:uid="{00000000-0005-0000-0000-0000BB7C0000}"/>
    <cellStyle name="Note 2 10 2 8 4" xfId="31907" xr:uid="{00000000-0005-0000-0000-0000BC7C0000}"/>
    <cellStyle name="Note 2 10 2 9" xfId="31908" xr:uid="{00000000-0005-0000-0000-0000BD7C0000}"/>
    <cellStyle name="Note 2 10 2 9 2" xfId="31909" xr:uid="{00000000-0005-0000-0000-0000BE7C0000}"/>
    <cellStyle name="Note 2 10 2 9 3" xfId="31910" xr:uid="{00000000-0005-0000-0000-0000BF7C0000}"/>
    <cellStyle name="Note 2 10 2 9 4" xfId="31911" xr:uid="{00000000-0005-0000-0000-0000C07C0000}"/>
    <cellStyle name="Note 2 10 20" xfId="31912" xr:uid="{00000000-0005-0000-0000-0000C17C0000}"/>
    <cellStyle name="Note 2 10 20 2" xfId="31913" xr:uid="{00000000-0005-0000-0000-0000C27C0000}"/>
    <cellStyle name="Note 2 10 20 3" xfId="31914" xr:uid="{00000000-0005-0000-0000-0000C37C0000}"/>
    <cellStyle name="Note 2 10 20 4" xfId="31915" xr:uid="{00000000-0005-0000-0000-0000C47C0000}"/>
    <cellStyle name="Note 2 10 21" xfId="31916" xr:uid="{00000000-0005-0000-0000-0000C57C0000}"/>
    <cellStyle name="Note 2 10 21 2" xfId="31917" xr:uid="{00000000-0005-0000-0000-0000C67C0000}"/>
    <cellStyle name="Note 2 10 21 3" xfId="31918" xr:uid="{00000000-0005-0000-0000-0000C77C0000}"/>
    <cellStyle name="Note 2 10 21 4" xfId="31919" xr:uid="{00000000-0005-0000-0000-0000C87C0000}"/>
    <cellStyle name="Note 2 10 22" xfId="31920" xr:uid="{00000000-0005-0000-0000-0000C97C0000}"/>
    <cellStyle name="Note 2 10 23" xfId="31921" xr:uid="{00000000-0005-0000-0000-0000CA7C0000}"/>
    <cellStyle name="Note 2 10 24" xfId="31922" xr:uid="{00000000-0005-0000-0000-0000CB7C0000}"/>
    <cellStyle name="Note 2 10 3" xfId="31923" xr:uid="{00000000-0005-0000-0000-0000CC7C0000}"/>
    <cellStyle name="Note 2 10 3 2" xfId="31924" xr:uid="{00000000-0005-0000-0000-0000CD7C0000}"/>
    <cellStyle name="Note 2 10 3 3" xfId="31925" xr:uid="{00000000-0005-0000-0000-0000CE7C0000}"/>
    <cellStyle name="Note 2 10 3 4" xfId="31926" xr:uid="{00000000-0005-0000-0000-0000CF7C0000}"/>
    <cellStyle name="Note 2 10 4" xfId="31927" xr:uid="{00000000-0005-0000-0000-0000D07C0000}"/>
    <cellStyle name="Note 2 10 4 2" xfId="31928" xr:uid="{00000000-0005-0000-0000-0000D17C0000}"/>
    <cellStyle name="Note 2 10 4 3" xfId="31929" xr:uid="{00000000-0005-0000-0000-0000D27C0000}"/>
    <cellStyle name="Note 2 10 4 4" xfId="31930" xr:uid="{00000000-0005-0000-0000-0000D37C0000}"/>
    <cellStyle name="Note 2 10 5" xfId="31931" xr:uid="{00000000-0005-0000-0000-0000D47C0000}"/>
    <cellStyle name="Note 2 10 5 2" xfId="31932" xr:uid="{00000000-0005-0000-0000-0000D57C0000}"/>
    <cellStyle name="Note 2 10 5 3" xfId="31933" xr:uid="{00000000-0005-0000-0000-0000D67C0000}"/>
    <cellStyle name="Note 2 10 5 4" xfId="31934" xr:uid="{00000000-0005-0000-0000-0000D77C0000}"/>
    <cellStyle name="Note 2 10 6" xfId="31935" xr:uid="{00000000-0005-0000-0000-0000D87C0000}"/>
    <cellStyle name="Note 2 10 6 2" xfId="31936" xr:uid="{00000000-0005-0000-0000-0000D97C0000}"/>
    <cellStyle name="Note 2 10 6 3" xfId="31937" xr:uid="{00000000-0005-0000-0000-0000DA7C0000}"/>
    <cellStyle name="Note 2 10 6 4" xfId="31938" xr:uid="{00000000-0005-0000-0000-0000DB7C0000}"/>
    <cellStyle name="Note 2 10 7" xfId="31939" xr:uid="{00000000-0005-0000-0000-0000DC7C0000}"/>
    <cellStyle name="Note 2 10 7 2" xfId="31940" xr:uid="{00000000-0005-0000-0000-0000DD7C0000}"/>
    <cellStyle name="Note 2 10 7 3" xfId="31941" xr:uid="{00000000-0005-0000-0000-0000DE7C0000}"/>
    <cellStyle name="Note 2 10 7 4" xfId="31942" xr:uid="{00000000-0005-0000-0000-0000DF7C0000}"/>
    <cellStyle name="Note 2 10 8" xfId="31943" xr:uid="{00000000-0005-0000-0000-0000E07C0000}"/>
    <cellStyle name="Note 2 10 8 2" xfId="31944" xr:uid="{00000000-0005-0000-0000-0000E17C0000}"/>
    <cellStyle name="Note 2 10 8 3" xfId="31945" xr:uid="{00000000-0005-0000-0000-0000E27C0000}"/>
    <cellStyle name="Note 2 10 8 4" xfId="31946" xr:uid="{00000000-0005-0000-0000-0000E37C0000}"/>
    <cellStyle name="Note 2 10 9" xfId="31947" xr:uid="{00000000-0005-0000-0000-0000E47C0000}"/>
    <cellStyle name="Note 2 10 9 2" xfId="31948" xr:uid="{00000000-0005-0000-0000-0000E57C0000}"/>
    <cellStyle name="Note 2 10 9 3" xfId="31949" xr:uid="{00000000-0005-0000-0000-0000E67C0000}"/>
    <cellStyle name="Note 2 10 9 4" xfId="31950" xr:uid="{00000000-0005-0000-0000-0000E77C0000}"/>
    <cellStyle name="Note 2 11" xfId="31951" xr:uid="{00000000-0005-0000-0000-0000E87C0000}"/>
    <cellStyle name="Note 2 11 10" xfId="31952" xr:uid="{00000000-0005-0000-0000-0000E97C0000}"/>
    <cellStyle name="Note 2 11 10 2" xfId="31953" xr:uid="{00000000-0005-0000-0000-0000EA7C0000}"/>
    <cellStyle name="Note 2 11 10 3" xfId="31954" xr:uid="{00000000-0005-0000-0000-0000EB7C0000}"/>
    <cellStyle name="Note 2 11 10 4" xfId="31955" xr:uid="{00000000-0005-0000-0000-0000EC7C0000}"/>
    <cellStyle name="Note 2 11 11" xfId="31956" xr:uid="{00000000-0005-0000-0000-0000ED7C0000}"/>
    <cellStyle name="Note 2 11 11 2" xfId="31957" xr:uid="{00000000-0005-0000-0000-0000EE7C0000}"/>
    <cellStyle name="Note 2 11 11 3" xfId="31958" xr:uid="{00000000-0005-0000-0000-0000EF7C0000}"/>
    <cellStyle name="Note 2 11 11 4" xfId="31959" xr:uid="{00000000-0005-0000-0000-0000F07C0000}"/>
    <cellStyle name="Note 2 11 12" xfId="31960" xr:uid="{00000000-0005-0000-0000-0000F17C0000}"/>
    <cellStyle name="Note 2 11 12 2" xfId="31961" xr:uid="{00000000-0005-0000-0000-0000F27C0000}"/>
    <cellStyle name="Note 2 11 12 3" xfId="31962" xr:uid="{00000000-0005-0000-0000-0000F37C0000}"/>
    <cellStyle name="Note 2 11 12 4" xfId="31963" xr:uid="{00000000-0005-0000-0000-0000F47C0000}"/>
    <cellStyle name="Note 2 11 13" xfId="31964" xr:uid="{00000000-0005-0000-0000-0000F57C0000}"/>
    <cellStyle name="Note 2 11 13 2" xfId="31965" xr:uid="{00000000-0005-0000-0000-0000F67C0000}"/>
    <cellStyle name="Note 2 11 13 3" xfId="31966" xr:uid="{00000000-0005-0000-0000-0000F77C0000}"/>
    <cellStyle name="Note 2 11 13 4" xfId="31967" xr:uid="{00000000-0005-0000-0000-0000F87C0000}"/>
    <cellStyle name="Note 2 11 14" xfId="31968" xr:uid="{00000000-0005-0000-0000-0000F97C0000}"/>
    <cellStyle name="Note 2 11 14 2" xfId="31969" xr:uid="{00000000-0005-0000-0000-0000FA7C0000}"/>
    <cellStyle name="Note 2 11 14 3" xfId="31970" xr:uid="{00000000-0005-0000-0000-0000FB7C0000}"/>
    <cellStyle name="Note 2 11 14 4" xfId="31971" xr:uid="{00000000-0005-0000-0000-0000FC7C0000}"/>
    <cellStyle name="Note 2 11 15" xfId="31972" xr:uid="{00000000-0005-0000-0000-0000FD7C0000}"/>
    <cellStyle name="Note 2 11 15 2" xfId="31973" xr:uid="{00000000-0005-0000-0000-0000FE7C0000}"/>
    <cellStyle name="Note 2 11 15 3" xfId="31974" xr:uid="{00000000-0005-0000-0000-0000FF7C0000}"/>
    <cellStyle name="Note 2 11 15 4" xfId="31975" xr:uid="{00000000-0005-0000-0000-0000007D0000}"/>
    <cellStyle name="Note 2 11 16" xfId="31976" xr:uid="{00000000-0005-0000-0000-0000017D0000}"/>
    <cellStyle name="Note 2 11 16 2" xfId="31977" xr:uid="{00000000-0005-0000-0000-0000027D0000}"/>
    <cellStyle name="Note 2 11 16 3" xfId="31978" xr:uid="{00000000-0005-0000-0000-0000037D0000}"/>
    <cellStyle name="Note 2 11 16 4" xfId="31979" xr:uid="{00000000-0005-0000-0000-0000047D0000}"/>
    <cellStyle name="Note 2 11 17" xfId="31980" xr:uid="{00000000-0005-0000-0000-0000057D0000}"/>
    <cellStyle name="Note 2 11 17 2" xfId="31981" xr:uid="{00000000-0005-0000-0000-0000067D0000}"/>
    <cellStyle name="Note 2 11 17 3" xfId="31982" xr:uid="{00000000-0005-0000-0000-0000077D0000}"/>
    <cellStyle name="Note 2 11 17 4" xfId="31983" xr:uid="{00000000-0005-0000-0000-0000087D0000}"/>
    <cellStyle name="Note 2 11 18" xfId="31984" xr:uid="{00000000-0005-0000-0000-0000097D0000}"/>
    <cellStyle name="Note 2 11 18 2" xfId="31985" xr:uid="{00000000-0005-0000-0000-00000A7D0000}"/>
    <cellStyle name="Note 2 11 18 3" xfId="31986" xr:uid="{00000000-0005-0000-0000-00000B7D0000}"/>
    <cellStyle name="Note 2 11 18 4" xfId="31987" xr:uid="{00000000-0005-0000-0000-00000C7D0000}"/>
    <cellStyle name="Note 2 11 19" xfId="31988" xr:uid="{00000000-0005-0000-0000-00000D7D0000}"/>
    <cellStyle name="Note 2 11 19 2" xfId="31989" xr:uid="{00000000-0005-0000-0000-00000E7D0000}"/>
    <cellStyle name="Note 2 11 19 3" xfId="31990" xr:uid="{00000000-0005-0000-0000-00000F7D0000}"/>
    <cellStyle name="Note 2 11 19 4" xfId="31991" xr:uid="{00000000-0005-0000-0000-0000107D0000}"/>
    <cellStyle name="Note 2 11 2" xfId="31992" xr:uid="{00000000-0005-0000-0000-0000117D0000}"/>
    <cellStyle name="Note 2 11 2 10" xfId="31993" xr:uid="{00000000-0005-0000-0000-0000127D0000}"/>
    <cellStyle name="Note 2 11 2 10 2" xfId="31994" xr:uid="{00000000-0005-0000-0000-0000137D0000}"/>
    <cellStyle name="Note 2 11 2 10 3" xfId="31995" xr:uid="{00000000-0005-0000-0000-0000147D0000}"/>
    <cellStyle name="Note 2 11 2 10 4" xfId="31996" xr:uid="{00000000-0005-0000-0000-0000157D0000}"/>
    <cellStyle name="Note 2 11 2 11" xfId="31997" xr:uid="{00000000-0005-0000-0000-0000167D0000}"/>
    <cellStyle name="Note 2 11 2 11 2" xfId="31998" xr:uid="{00000000-0005-0000-0000-0000177D0000}"/>
    <cellStyle name="Note 2 11 2 11 3" xfId="31999" xr:uid="{00000000-0005-0000-0000-0000187D0000}"/>
    <cellStyle name="Note 2 11 2 11 4" xfId="32000" xr:uid="{00000000-0005-0000-0000-0000197D0000}"/>
    <cellStyle name="Note 2 11 2 12" xfId="32001" xr:uid="{00000000-0005-0000-0000-00001A7D0000}"/>
    <cellStyle name="Note 2 11 2 12 2" xfId="32002" xr:uid="{00000000-0005-0000-0000-00001B7D0000}"/>
    <cellStyle name="Note 2 11 2 12 3" xfId="32003" xr:uid="{00000000-0005-0000-0000-00001C7D0000}"/>
    <cellStyle name="Note 2 11 2 12 4" xfId="32004" xr:uid="{00000000-0005-0000-0000-00001D7D0000}"/>
    <cellStyle name="Note 2 11 2 13" xfId="32005" xr:uid="{00000000-0005-0000-0000-00001E7D0000}"/>
    <cellStyle name="Note 2 11 2 13 2" xfId="32006" xr:uid="{00000000-0005-0000-0000-00001F7D0000}"/>
    <cellStyle name="Note 2 11 2 13 3" xfId="32007" xr:uid="{00000000-0005-0000-0000-0000207D0000}"/>
    <cellStyle name="Note 2 11 2 13 4" xfId="32008" xr:uid="{00000000-0005-0000-0000-0000217D0000}"/>
    <cellStyle name="Note 2 11 2 14" xfId="32009" xr:uid="{00000000-0005-0000-0000-0000227D0000}"/>
    <cellStyle name="Note 2 11 2 14 2" xfId="32010" xr:uid="{00000000-0005-0000-0000-0000237D0000}"/>
    <cellStyle name="Note 2 11 2 14 3" xfId="32011" xr:uid="{00000000-0005-0000-0000-0000247D0000}"/>
    <cellStyle name="Note 2 11 2 14 4" xfId="32012" xr:uid="{00000000-0005-0000-0000-0000257D0000}"/>
    <cellStyle name="Note 2 11 2 15" xfId="32013" xr:uid="{00000000-0005-0000-0000-0000267D0000}"/>
    <cellStyle name="Note 2 11 2 15 2" xfId="32014" xr:uid="{00000000-0005-0000-0000-0000277D0000}"/>
    <cellStyle name="Note 2 11 2 15 3" xfId="32015" xr:uid="{00000000-0005-0000-0000-0000287D0000}"/>
    <cellStyle name="Note 2 11 2 15 4" xfId="32016" xr:uid="{00000000-0005-0000-0000-0000297D0000}"/>
    <cellStyle name="Note 2 11 2 16" xfId="32017" xr:uid="{00000000-0005-0000-0000-00002A7D0000}"/>
    <cellStyle name="Note 2 11 2 16 2" xfId="32018" xr:uid="{00000000-0005-0000-0000-00002B7D0000}"/>
    <cellStyle name="Note 2 11 2 16 3" xfId="32019" xr:uid="{00000000-0005-0000-0000-00002C7D0000}"/>
    <cellStyle name="Note 2 11 2 16 4" xfId="32020" xr:uid="{00000000-0005-0000-0000-00002D7D0000}"/>
    <cellStyle name="Note 2 11 2 17" xfId="32021" xr:uid="{00000000-0005-0000-0000-00002E7D0000}"/>
    <cellStyle name="Note 2 11 2 17 2" xfId="32022" xr:uid="{00000000-0005-0000-0000-00002F7D0000}"/>
    <cellStyle name="Note 2 11 2 17 3" xfId="32023" xr:uid="{00000000-0005-0000-0000-0000307D0000}"/>
    <cellStyle name="Note 2 11 2 17 4" xfId="32024" xr:uid="{00000000-0005-0000-0000-0000317D0000}"/>
    <cellStyle name="Note 2 11 2 18" xfId="32025" xr:uid="{00000000-0005-0000-0000-0000327D0000}"/>
    <cellStyle name="Note 2 11 2 18 2" xfId="32026" xr:uid="{00000000-0005-0000-0000-0000337D0000}"/>
    <cellStyle name="Note 2 11 2 18 3" xfId="32027" xr:uid="{00000000-0005-0000-0000-0000347D0000}"/>
    <cellStyle name="Note 2 11 2 18 4" xfId="32028" xr:uid="{00000000-0005-0000-0000-0000357D0000}"/>
    <cellStyle name="Note 2 11 2 19" xfId="32029" xr:uid="{00000000-0005-0000-0000-0000367D0000}"/>
    <cellStyle name="Note 2 11 2 19 2" xfId="32030" xr:uid="{00000000-0005-0000-0000-0000377D0000}"/>
    <cellStyle name="Note 2 11 2 19 3" xfId="32031" xr:uid="{00000000-0005-0000-0000-0000387D0000}"/>
    <cellStyle name="Note 2 11 2 19 4" xfId="32032" xr:uid="{00000000-0005-0000-0000-0000397D0000}"/>
    <cellStyle name="Note 2 11 2 2" xfId="32033" xr:uid="{00000000-0005-0000-0000-00003A7D0000}"/>
    <cellStyle name="Note 2 11 2 2 2" xfId="32034" xr:uid="{00000000-0005-0000-0000-00003B7D0000}"/>
    <cellStyle name="Note 2 11 2 2 3" xfId="32035" xr:uid="{00000000-0005-0000-0000-00003C7D0000}"/>
    <cellStyle name="Note 2 11 2 2 4" xfId="32036" xr:uid="{00000000-0005-0000-0000-00003D7D0000}"/>
    <cellStyle name="Note 2 11 2 20" xfId="32037" xr:uid="{00000000-0005-0000-0000-00003E7D0000}"/>
    <cellStyle name="Note 2 11 2 20 2" xfId="32038" xr:uid="{00000000-0005-0000-0000-00003F7D0000}"/>
    <cellStyle name="Note 2 11 2 20 3" xfId="32039" xr:uid="{00000000-0005-0000-0000-0000407D0000}"/>
    <cellStyle name="Note 2 11 2 20 4" xfId="32040" xr:uid="{00000000-0005-0000-0000-0000417D0000}"/>
    <cellStyle name="Note 2 11 2 21" xfId="32041" xr:uid="{00000000-0005-0000-0000-0000427D0000}"/>
    <cellStyle name="Note 2 11 2 22" xfId="32042" xr:uid="{00000000-0005-0000-0000-0000437D0000}"/>
    <cellStyle name="Note 2 11 2 3" xfId="32043" xr:uid="{00000000-0005-0000-0000-0000447D0000}"/>
    <cellStyle name="Note 2 11 2 3 2" xfId="32044" xr:uid="{00000000-0005-0000-0000-0000457D0000}"/>
    <cellStyle name="Note 2 11 2 3 3" xfId="32045" xr:uid="{00000000-0005-0000-0000-0000467D0000}"/>
    <cellStyle name="Note 2 11 2 3 4" xfId="32046" xr:uid="{00000000-0005-0000-0000-0000477D0000}"/>
    <cellStyle name="Note 2 11 2 4" xfId="32047" xr:uid="{00000000-0005-0000-0000-0000487D0000}"/>
    <cellStyle name="Note 2 11 2 4 2" xfId="32048" xr:uid="{00000000-0005-0000-0000-0000497D0000}"/>
    <cellStyle name="Note 2 11 2 4 3" xfId="32049" xr:uid="{00000000-0005-0000-0000-00004A7D0000}"/>
    <cellStyle name="Note 2 11 2 4 4" xfId="32050" xr:uid="{00000000-0005-0000-0000-00004B7D0000}"/>
    <cellStyle name="Note 2 11 2 5" xfId="32051" xr:uid="{00000000-0005-0000-0000-00004C7D0000}"/>
    <cellStyle name="Note 2 11 2 5 2" xfId="32052" xr:uid="{00000000-0005-0000-0000-00004D7D0000}"/>
    <cellStyle name="Note 2 11 2 5 3" xfId="32053" xr:uid="{00000000-0005-0000-0000-00004E7D0000}"/>
    <cellStyle name="Note 2 11 2 5 4" xfId="32054" xr:uid="{00000000-0005-0000-0000-00004F7D0000}"/>
    <cellStyle name="Note 2 11 2 6" xfId="32055" xr:uid="{00000000-0005-0000-0000-0000507D0000}"/>
    <cellStyle name="Note 2 11 2 6 2" xfId="32056" xr:uid="{00000000-0005-0000-0000-0000517D0000}"/>
    <cellStyle name="Note 2 11 2 6 3" xfId="32057" xr:uid="{00000000-0005-0000-0000-0000527D0000}"/>
    <cellStyle name="Note 2 11 2 6 4" xfId="32058" xr:uid="{00000000-0005-0000-0000-0000537D0000}"/>
    <cellStyle name="Note 2 11 2 7" xfId="32059" xr:uid="{00000000-0005-0000-0000-0000547D0000}"/>
    <cellStyle name="Note 2 11 2 7 2" xfId="32060" xr:uid="{00000000-0005-0000-0000-0000557D0000}"/>
    <cellStyle name="Note 2 11 2 7 3" xfId="32061" xr:uid="{00000000-0005-0000-0000-0000567D0000}"/>
    <cellStyle name="Note 2 11 2 7 4" xfId="32062" xr:uid="{00000000-0005-0000-0000-0000577D0000}"/>
    <cellStyle name="Note 2 11 2 8" xfId="32063" xr:uid="{00000000-0005-0000-0000-0000587D0000}"/>
    <cellStyle name="Note 2 11 2 8 2" xfId="32064" xr:uid="{00000000-0005-0000-0000-0000597D0000}"/>
    <cellStyle name="Note 2 11 2 8 3" xfId="32065" xr:uid="{00000000-0005-0000-0000-00005A7D0000}"/>
    <cellStyle name="Note 2 11 2 8 4" xfId="32066" xr:uid="{00000000-0005-0000-0000-00005B7D0000}"/>
    <cellStyle name="Note 2 11 2 9" xfId="32067" xr:uid="{00000000-0005-0000-0000-00005C7D0000}"/>
    <cellStyle name="Note 2 11 2 9 2" xfId="32068" xr:uid="{00000000-0005-0000-0000-00005D7D0000}"/>
    <cellStyle name="Note 2 11 2 9 3" xfId="32069" xr:uid="{00000000-0005-0000-0000-00005E7D0000}"/>
    <cellStyle name="Note 2 11 2 9 4" xfId="32070" xr:uid="{00000000-0005-0000-0000-00005F7D0000}"/>
    <cellStyle name="Note 2 11 20" xfId="32071" xr:uid="{00000000-0005-0000-0000-0000607D0000}"/>
    <cellStyle name="Note 2 11 20 2" xfId="32072" xr:uid="{00000000-0005-0000-0000-0000617D0000}"/>
    <cellStyle name="Note 2 11 20 3" xfId="32073" xr:uid="{00000000-0005-0000-0000-0000627D0000}"/>
    <cellStyle name="Note 2 11 20 4" xfId="32074" xr:uid="{00000000-0005-0000-0000-0000637D0000}"/>
    <cellStyle name="Note 2 11 21" xfId="32075" xr:uid="{00000000-0005-0000-0000-0000647D0000}"/>
    <cellStyle name="Note 2 11 21 2" xfId="32076" xr:uid="{00000000-0005-0000-0000-0000657D0000}"/>
    <cellStyle name="Note 2 11 21 3" xfId="32077" xr:uid="{00000000-0005-0000-0000-0000667D0000}"/>
    <cellStyle name="Note 2 11 21 4" xfId="32078" xr:uid="{00000000-0005-0000-0000-0000677D0000}"/>
    <cellStyle name="Note 2 11 22" xfId="32079" xr:uid="{00000000-0005-0000-0000-0000687D0000}"/>
    <cellStyle name="Note 2 11 23" xfId="32080" xr:uid="{00000000-0005-0000-0000-0000697D0000}"/>
    <cellStyle name="Note 2 11 24" xfId="32081" xr:uid="{00000000-0005-0000-0000-00006A7D0000}"/>
    <cellStyle name="Note 2 11 3" xfId="32082" xr:uid="{00000000-0005-0000-0000-00006B7D0000}"/>
    <cellStyle name="Note 2 11 3 2" xfId="32083" xr:uid="{00000000-0005-0000-0000-00006C7D0000}"/>
    <cellStyle name="Note 2 11 3 3" xfId="32084" xr:uid="{00000000-0005-0000-0000-00006D7D0000}"/>
    <cellStyle name="Note 2 11 3 4" xfId="32085" xr:uid="{00000000-0005-0000-0000-00006E7D0000}"/>
    <cellStyle name="Note 2 11 4" xfId="32086" xr:uid="{00000000-0005-0000-0000-00006F7D0000}"/>
    <cellStyle name="Note 2 11 4 2" xfId="32087" xr:uid="{00000000-0005-0000-0000-0000707D0000}"/>
    <cellStyle name="Note 2 11 4 3" xfId="32088" xr:uid="{00000000-0005-0000-0000-0000717D0000}"/>
    <cellStyle name="Note 2 11 4 4" xfId="32089" xr:uid="{00000000-0005-0000-0000-0000727D0000}"/>
    <cellStyle name="Note 2 11 5" xfId="32090" xr:uid="{00000000-0005-0000-0000-0000737D0000}"/>
    <cellStyle name="Note 2 11 5 2" xfId="32091" xr:uid="{00000000-0005-0000-0000-0000747D0000}"/>
    <cellStyle name="Note 2 11 5 3" xfId="32092" xr:uid="{00000000-0005-0000-0000-0000757D0000}"/>
    <cellStyle name="Note 2 11 5 4" xfId="32093" xr:uid="{00000000-0005-0000-0000-0000767D0000}"/>
    <cellStyle name="Note 2 11 6" xfId="32094" xr:uid="{00000000-0005-0000-0000-0000777D0000}"/>
    <cellStyle name="Note 2 11 6 2" xfId="32095" xr:uid="{00000000-0005-0000-0000-0000787D0000}"/>
    <cellStyle name="Note 2 11 6 3" xfId="32096" xr:uid="{00000000-0005-0000-0000-0000797D0000}"/>
    <cellStyle name="Note 2 11 6 4" xfId="32097" xr:uid="{00000000-0005-0000-0000-00007A7D0000}"/>
    <cellStyle name="Note 2 11 7" xfId="32098" xr:uid="{00000000-0005-0000-0000-00007B7D0000}"/>
    <cellStyle name="Note 2 11 7 2" xfId="32099" xr:uid="{00000000-0005-0000-0000-00007C7D0000}"/>
    <cellStyle name="Note 2 11 7 3" xfId="32100" xr:uid="{00000000-0005-0000-0000-00007D7D0000}"/>
    <cellStyle name="Note 2 11 7 4" xfId="32101" xr:uid="{00000000-0005-0000-0000-00007E7D0000}"/>
    <cellStyle name="Note 2 11 8" xfId="32102" xr:uid="{00000000-0005-0000-0000-00007F7D0000}"/>
    <cellStyle name="Note 2 11 8 2" xfId="32103" xr:uid="{00000000-0005-0000-0000-0000807D0000}"/>
    <cellStyle name="Note 2 11 8 3" xfId="32104" xr:uid="{00000000-0005-0000-0000-0000817D0000}"/>
    <cellStyle name="Note 2 11 8 4" xfId="32105" xr:uid="{00000000-0005-0000-0000-0000827D0000}"/>
    <cellStyle name="Note 2 11 9" xfId="32106" xr:uid="{00000000-0005-0000-0000-0000837D0000}"/>
    <cellStyle name="Note 2 11 9 2" xfId="32107" xr:uid="{00000000-0005-0000-0000-0000847D0000}"/>
    <cellStyle name="Note 2 11 9 3" xfId="32108" xr:uid="{00000000-0005-0000-0000-0000857D0000}"/>
    <cellStyle name="Note 2 11 9 4" xfId="32109" xr:uid="{00000000-0005-0000-0000-0000867D0000}"/>
    <cellStyle name="Note 2 12" xfId="32110" xr:uid="{00000000-0005-0000-0000-0000877D0000}"/>
    <cellStyle name="Note 2 12 10" xfId="32111" xr:uid="{00000000-0005-0000-0000-0000887D0000}"/>
    <cellStyle name="Note 2 12 10 2" xfId="32112" xr:uid="{00000000-0005-0000-0000-0000897D0000}"/>
    <cellStyle name="Note 2 12 10 3" xfId="32113" xr:uid="{00000000-0005-0000-0000-00008A7D0000}"/>
    <cellStyle name="Note 2 12 10 4" xfId="32114" xr:uid="{00000000-0005-0000-0000-00008B7D0000}"/>
    <cellStyle name="Note 2 12 11" xfId="32115" xr:uid="{00000000-0005-0000-0000-00008C7D0000}"/>
    <cellStyle name="Note 2 12 11 2" xfId="32116" xr:uid="{00000000-0005-0000-0000-00008D7D0000}"/>
    <cellStyle name="Note 2 12 11 3" xfId="32117" xr:uid="{00000000-0005-0000-0000-00008E7D0000}"/>
    <cellStyle name="Note 2 12 11 4" xfId="32118" xr:uid="{00000000-0005-0000-0000-00008F7D0000}"/>
    <cellStyle name="Note 2 12 12" xfId="32119" xr:uid="{00000000-0005-0000-0000-0000907D0000}"/>
    <cellStyle name="Note 2 12 12 2" xfId="32120" xr:uid="{00000000-0005-0000-0000-0000917D0000}"/>
    <cellStyle name="Note 2 12 12 3" xfId="32121" xr:uid="{00000000-0005-0000-0000-0000927D0000}"/>
    <cellStyle name="Note 2 12 12 4" xfId="32122" xr:uid="{00000000-0005-0000-0000-0000937D0000}"/>
    <cellStyle name="Note 2 12 13" xfId="32123" xr:uid="{00000000-0005-0000-0000-0000947D0000}"/>
    <cellStyle name="Note 2 12 13 2" xfId="32124" xr:uid="{00000000-0005-0000-0000-0000957D0000}"/>
    <cellStyle name="Note 2 12 13 3" xfId="32125" xr:uid="{00000000-0005-0000-0000-0000967D0000}"/>
    <cellStyle name="Note 2 12 13 4" xfId="32126" xr:uid="{00000000-0005-0000-0000-0000977D0000}"/>
    <cellStyle name="Note 2 12 14" xfId="32127" xr:uid="{00000000-0005-0000-0000-0000987D0000}"/>
    <cellStyle name="Note 2 12 14 2" xfId="32128" xr:uid="{00000000-0005-0000-0000-0000997D0000}"/>
    <cellStyle name="Note 2 12 14 3" xfId="32129" xr:uid="{00000000-0005-0000-0000-00009A7D0000}"/>
    <cellStyle name="Note 2 12 14 4" xfId="32130" xr:uid="{00000000-0005-0000-0000-00009B7D0000}"/>
    <cellStyle name="Note 2 12 15" xfId="32131" xr:uid="{00000000-0005-0000-0000-00009C7D0000}"/>
    <cellStyle name="Note 2 12 15 2" xfId="32132" xr:uid="{00000000-0005-0000-0000-00009D7D0000}"/>
    <cellStyle name="Note 2 12 15 3" xfId="32133" xr:uid="{00000000-0005-0000-0000-00009E7D0000}"/>
    <cellStyle name="Note 2 12 15 4" xfId="32134" xr:uid="{00000000-0005-0000-0000-00009F7D0000}"/>
    <cellStyle name="Note 2 12 16" xfId="32135" xr:uid="{00000000-0005-0000-0000-0000A07D0000}"/>
    <cellStyle name="Note 2 12 16 2" xfId="32136" xr:uid="{00000000-0005-0000-0000-0000A17D0000}"/>
    <cellStyle name="Note 2 12 16 3" xfId="32137" xr:uid="{00000000-0005-0000-0000-0000A27D0000}"/>
    <cellStyle name="Note 2 12 16 4" xfId="32138" xr:uid="{00000000-0005-0000-0000-0000A37D0000}"/>
    <cellStyle name="Note 2 12 17" xfId="32139" xr:uid="{00000000-0005-0000-0000-0000A47D0000}"/>
    <cellStyle name="Note 2 12 17 2" xfId="32140" xr:uid="{00000000-0005-0000-0000-0000A57D0000}"/>
    <cellStyle name="Note 2 12 17 3" xfId="32141" xr:uid="{00000000-0005-0000-0000-0000A67D0000}"/>
    <cellStyle name="Note 2 12 17 4" xfId="32142" xr:uid="{00000000-0005-0000-0000-0000A77D0000}"/>
    <cellStyle name="Note 2 12 18" xfId="32143" xr:uid="{00000000-0005-0000-0000-0000A87D0000}"/>
    <cellStyle name="Note 2 12 18 2" xfId="32144" xr:uid="{00000000-0005-0000-0000-0000A97D0000}"/>
    <cellStyle name="Note 2 12 18 3" xfId="32145" xr:uid="{00000000-0005-0000-0000-0000AA7D0000}"/>
    <cellStyle name="Note 2 12 18 4" xfId="32146" xr:uid="{00000000-0005-0000-0000-0000AB7D0000}"/>
    <cellStyle name="Note 2 12 19" xfId="32147" xr:uid="{00000000-0005-0000-0000-0000AC7D0000}"/>
    <cellStyle name="Note 2 12 19 2" xfId="32148" xr:uid="{00000000-0005-0000-0000-0000AD7D0000}"/>
    <cellStyle name="Note 2 12 19 3" xfId="32149" xr:uid="{00000000-0005-0000-0000-0000AE7D0000}"/>
    <cellStyle name="Note 2 12 19 4" xfId="32150" xr:uid="{00000000-0005-0000-0000-0000AF7D0000}"/>
    <cellStyle name="Note 2 12 2" xfId="32151" xr:uid="{00000000-0005-0000-0000-0000B07D0000}"/>
    <cellStyle name="Note 2 12 2 2" xfId="32152" xr:uid="{00000000-0005-0000-0000-0000B17D0000}"/>
    <cellStyle name="Note 2 12 2 3" xfId="32153" xr:uid="{00000000-0005-0000-0000-0000B27D0000}"/>
    <cellStyle name="Note 2 12 2 4" xfId="32154" xr:uid="{00000000-0005-0000-0000-0000B37D0000}"/>
    <cellStyle name="Note 2 12 20" xfId="32155" xr:uid="{00000000-0005-0000-0000-0000B47D0000}"/>
    <cellStyle name="Note 2 12 20 2" xfId="32156" xr:uid="{00000000-0005-0000-0000-0000B57D0000}"/>
    <cellStyle name="Note 2 12 20 3" xfId="32157" xr:uid="{00000000-0005-0000-0000-0000B67D0000}"/>
    <cellStyle name="Note 2 12 20 4" xfId="32158" xr:uid="{00000000-0005-0000-0000-0000B77D0000}"/>
    <cellStyle name="Note 2 12 21" xfId="32159" xr:uid="{00000000-0005-0000-0000-0000B87D0000}"/>
    <cellStyle name="Note 2 12 22" xfId="32160" xr:uid="{00000000-0005-0000-0000-0000B97D0000}"/>
    <cellStyle name="Note 2 12 23" xfId="32161" xr:uid="{00000000-0005-0000-0000-0000BA7D0000}"/>
    <cellStyle name="Note 2 12 3" xfId="32162" xr:uid="{00000000-0005-0000-0000-0000BB7D0000}"/>
    <cellStyle name="Note 2 12 3 2" xfId="32163" xr:uid="{00000000-0005-0000-0000-0000BC7D0000}"/>
    <cellStyle name="Note 2 12 3 3" xfId="32164" xr:uid="{00000000-0005-0000-0000-0000BD7D0000}"/>
    <cellStyle name="Note 2 12 3 4" xfId="32165" xr:uid="{00000000-0005-0000-0000-0000BE7D0000}"/>
    <cellStyle name="Note 2 12 4" xfId="32166" xr:uid="{00000000-0005-0000-0000-0000BF7D0000}"/>
    <cellStyle name="Note 2 12 4 2" xfId="32167" xr:uid="{00000000-0005-0000-0000-0000C07D0000}"/>
    <cellStyle name="Note 2 12 4 3" xfId="32168" xr:uid="{00000000-0005-0000-0000-0000C17D0000}"/>
    <cellStyle name="Note 2 12 4 4" xfId="32169" xr:uid="{00000000-0005-0000-0000-0000C27D0000}"/>
    <cellStyle name="Note 2 12 5" xfId="32170" xr:uid="{00000000-0005-0000-0000-0000C37D0000}"/>
    <cellStyle name="Note 2 12 5 2" xfId="32171" xr:uid="{00000000-0005-0000-0000-0000C47D0000}"/>
    <cellStyle name="Note 2 12 5 3" xfId="32172" xr:uid="{00000000-0005-0000-0000-0000C57D0000}"/>
    <cellStyle name="Note 2 12 5 4" xfId="32173" xr:uid="{00000000-0005-0000-0000-0000C67D0000}"/>
    <cellStyle name="Note 2 12 6" xfId="32174" xr:uid="{00000000-0005-0000-0000-0000C77D0000}"/>
    <cellStyle name="Note 2 12 6 2" xfId="32175" xr:uid="{00000000-0005-0000-0000-0000C87D0000}"/>
    <cellStyle name="Note 2 12 6 3" xfId="32176" xr:uid="{00000000-0005-0000-0000-0000C97D0000}"/>
    <cellStyle name="Note 2 12 6 4" xfId="32177" xr:uid="{00000000-0005-0000-0000-0000CA7D0000}"/>
    <cellStyle name="Note 2 12 7" xfId="32178" xr:uid="{00000000-0005-0000-0000-0000CB7D0000}"/>
    <cellStyle name="Note 2 12 7 2" xfId="32179" xr:uid="{00000000-0005-0000-0000-0000CC7D0000}"/>
    <cellStyle name="Note 2 12 7 3" xfId="32180" xr:uid="{00000000-0005-0000-0000-0000CD7D0000}"/>
    <cellStyle name="Note 2 12 7 4" xfId="32181" xr:uid="{00000000-0005-0000-0000-0000CE7D0000}"/>
    <cellStyle name="Note 2 12 8" xfId="32182" xr:uid="{00000000-0005-0000-0000-0000CF7D0000}"/>
    <cellStyle name="Note 2 12 8 2" xfId="32183" xr:uid="{00000000-0005-0000-0000-0000D07D0000}"/>
    <cellStyle name="Note 2 12 8 3" xfId="32184" xr:uid="{00000000-0005-0000-0000-0000D17D0000}"/>
    <cellStyle name="Note 2 12 8 4" xfId="32185" xr:uid="{00000000-0005-0000-0000-0000D27D0000}"/>
    <cellStyle name="Note 2 12 9" xfId="32186" xr:uid="{00000000-0005-0000-0000-0000D37D0000}"/>
    <cellStyle name="Note 2 12 9 2" xfId="32187" xr:uid="{00000000-0005-0000-0000-0000D47D0000}"/>
    <cellStyle name="Note 2 12 9 3" xfId="32188" xr:uid="{00000000-0005-0000-0000-0000D57D0000}"/>
    <cellStyle name="Note 2 12 9 4" xfId="32189" xr:uid="{00000000-0005-0000-0000-0000D67D0000}"/>
    <cellStyle name="Note 2 13" xfId="32190" xr:uid="{00000000-0005-0000-0000-0000D77D0000}"/>
    <cellStyle name="Note 2 13 10" xfId="32191" xr:uid="{00000000-0005-0000-0000-0000D87D0000}"/>
    <cellStyle name="Note 2 13 10 2" xfId="32192" xr:uid="{00000000-0005-0000-0000-0000D97D0000}"/>
    <cellStyle name="Note 2 13 10 3" xfId="32193" xr:uid="{00000000-0005-0000-0000-0000DA7D0000}"/>
    <cellStyle name="Note 2 13 10 4" xfId="32194" xr:uid="{00000000-0005-0000-0000-0000DB7D0000}"/>
    <cellStyle name="Note 2 13 11" xfId="32195" xr:uid="{00000000-0005-0000-0000-0000DC7D0000}"/>
    <cellStyle name="Note 2 13 11 2" xfId="32196" xr:uid="{00000000-0005-0000-0000-0000DD7D0000}"/>
    <cellStyle name="Note 2 13 11 3" xfId="32197" xr:uid="{00000000-0005-0000-0000-0000DE7D0000}"/>
    <cellStyle name="Note 2 13 11 4" xfId="32198" xr:uid="{00000000-0005-0000-0000-0000DF7D0000}"/>
    <cellStyle name="Note 2 13 12" xfId="32199" xr:uid="{00000000-0005-0000-0000-0000E07D0000}"/>
    <cellStyle name="Note 2 13 12 2" xfId="32200" xr:uid="{00000000-0005-0000-0000-0000E17D0000}"/>
    <cellStyle name="Note 2 13 12 3" xfId="32201" xr:uid="{00000000-0005-0000-0000-0000E27D0000}"/>
    <cellStyle name="Note 2 13 12 4" xfId="32202" xr:uid="{00000000-0005-0000-0000-0000E37D0000}"/>
    <cellStyle name="Note 2 13 13" xfId="32203" xr:uid="{00000000-0005-0000-0000-0000E47D0000}"/>
    <cellStyle name="Note 2 13 13 2" xfId="32204" xr:uid="{00000000-0005-0000-0000-0000E57D0000}"/>
    <cellStyle name="Note 2 13 13 3" xfId="32205" xr:uid="{00000000-0005-0000-0000-0000E67D0000}"/>
    <cellStyle name="Note 2 13 13 4" xfId="32206" xr:uid="{00000000-0005-0000-0000-0000E77D0000}"/>
    <cellStyle name="Note 2 13 14" xfId="32207" xr:uid="{00000000-0005-0000-0000-0000E87D0000}"/>
    <cellStyle name="Note 2 13 14 2" xfId="32208" xr:uid="{00000000-0005-0000-0000-0000E97D0000}"/>
    <cellStyle name="Note 2 13 14 3" xfId="32209" xr:uid="{00000000-0005-0000-0000-0000EA7D0000}"/>
    <cellStyle name="Note 2 13 14 4" xfId="32210" xr:uid="{00000000-0005-0000-0000-0000EB7D0000}"/>
    <cellStyle name="Note 2 13 15" xfId="32211" xr:uid="{00000000-0005-0000-0000-0000EC7D0000}"/>
    <cellStyle name="Note 2 13 15 2" xfId="32212" xr:uid="{00000000-0005-0000-0000-0000ED7D0000}"/>
    <cellStyle name="Note 2 13 15 3" xfId="32213" xr:uid="{00000000-0005-0000-0000-0000EE7D0000}"/>
    <cellStyle name="Note 2 13 15 4" xfId="32214" xr:uid="{00000000-0005-0000-0000-0000EF7D0000}"/>
    <cellStyle name="Note 2 13 16" xfId="32215" xr:uid="{00000000-0005-0000-0000-0000F07D0000}"/>
    <cellStyle name="Note 2 13 16 2" xfId="32216" xr:uid="{00000000-0005-0000-0000-0000F17D0000}"/>
    <cellStyle name="Note 2 13 16 3" xfId="32217" xr:uid="{00000000-0005-0000-0000-0000F27D0000}"/>
    <cellStyle name="Note 2 13 16 4" xfId="32218" xr:uid="{00000000-0005-0000-0000-0000F37D0000}"/>
    <cellStyle name="Note 2 13 17" xfId="32219" xr:uid="{00000000-0005-0000-0000-0000F47D0000}"/>
    <cellStyle name="Note 2 13 17 2" xfId="32220" xr:uid="{00000000-0005-0000-0000-0000F57D0000}"/>
    <cellStyle name="Note 2 13 17 3" xfId="32221" xr:uid="{00000000-0005-0000-0000-0000F67D0000}"/>
    <cellStyle name="Note 2 13 17 4" xfId="32222" xr:uid="{00000000-0005-0000-0000-0000F77D0000}"/>
    <cellStyle name="Note 2 13 18" xfId="32223" xr:uid="{00000000-0005-0000-0000-0000F87D0000}"/>
    <cellStyle name="Note 2 13 18 2" xfId="32224" xr:uid="{00000000-0005-0000-0000-0000F97D0000}"/>
    <cellStyle name="Note 2 13 18 3" xfId="32225" xr:uid="{00000000-0005-0000-0000-0000FA7D0000}"/>
    <cellStyle name="Note 2 13 18 4" xfId="32226" xr:uid="{00000000-0005-0000-0000-0000FB7D0000}"/>
    <cellStyle name="Note 2 13 19" xfId="32227" xr:uid="{00000000-0005-0000-0000-0000FC7D0000}"/>
    <cellStyle name="Note 2 13 19 2" xfId="32228" xr:uid="{00000000-0005-0000-0000-0000FD7D0000}"/>
    <cellStyle name="Note 2 13 19 3" xfId="32229" xr:uid="{00000000-0005-0000-0000-0000FE7D0000}"/>
    <cellStyle name="Note 2 13 19 4" xfId="32230" xr:uid="{00000000-0005-0000-0000-0000FF7D0000}"/>
    <cellStyle name="Note 2 13 2" xfId="32231" xr:uid="{00000000-0005-0000-0000-0000007E0000}"/>
    <cellStyle name="Note 2 13 2 2" xfId="32232" xr:uid="{00000000-0005-0000-0000-0000017E0000}"/>
    <cellStyle name="Note 2 13 2 3" xfId="32233" xr:uid="{00000000-0005-0000-0000-0000027E0000}"/>
    <cellStyle name="Note 2 13 2 4" xfId="32234" xr:uid="{00000000-0005-0000-0000-0000037E0000}"/>
    <cellStyle name="Note 2 13 20" xfId="32235" xr:uid="{00000000-0005-0000-0000-0000047E0000}"/>
    <cellStyle name="Note 2 13 20 2" xfId="32236" xr:uid="{00000000-0005-0000-0000-0000057E0000}"/>
    <cellStyle name="Note 2 13 20 3" xfId="32237" xr:uid="{00000000-0005-0000-0000-0000067E0000}"/>
    <cellStyle name="Note 2 13 20 4" xfId="32238" xr:uid="{00000000-0005-0000-0000-0000077E0000}"/>
    <cellStyle name="Note 2 13 21" xfId="32239" xr:uid="{00000000-0005-0000-0000-0000087E0000}"/>
    <cellStyle name="Note 2 13 22" xfId="32240" xr:uid="{00000000-0005-0000-0000-0000097E0000}"/>
    <cellStyle name="Note 2 13 3" xfId="32241" xr:uid="{00000000-0005-0000-0000-00000A7E0000}"/>
    <cellStyle name="Note 2 13 3 2" xfId="32242" xr:uid="{00000000-0005-0000-0000-00000B7E0000}"/>
    <cellStyle name="Note 2 13 3 3" xfId="32243" xr:uid="{00000000-0005-0000-0000-00000C7E0000}"/>
    <cellStyle name="Note 2 13 3 4" xfId="32244" xr:uid="{00000000-0005-0000-0000-00000D7E0000}"/>
    <cellStyle name="Note 2 13 4" xfId="32245" xr:uid="{00000000-0005-0000-0000-00000E7E0000}"/>
    <cellStyle name="Note 2 13 4 2" xfId="32246" xr:uid="{00000000-0005-0000-0000-00000F7E0000}"/>
    <cellStyle name="Note 2 13 4 3" xfId="32247" xr:uid="{00000000-0005-0000-0000-0000107E0000}"/>
    <cellStyle name="Note 2 13 4 4" xfId="32248" xr:uid="{00000000-0005-0000-0000-0000117E0000}"/>
    <cellStyle name="Note 2 13 5" xfId="32249" xr:uid="{00000000-0005-0000-0000-0000127E0000}"/>
    <cellStyle name="Note 2 13 5 2" xfId="32250" xr:uid="{00000000-0005-0000-0000-0000137E0000}"/>
    <cellStyle name="Note 2 13 5 3" xfId="32251" xr:uid="{00000000-0005-0000-0000-0000147E0000}"/>
    <cellStyle name="Note 2 13 5 4" xfId="32252" xr:uid="{00000000-0005-0000-0000-0000157E0000}"/>
    <cellStyle name="Note 2 13 6" xfId="32253" xr:uid="{00000000-0005-0000-0000-0000167E0000}"/>
    <cellStyle name="Note 2 13 6 2" xfId="32254" xr:uid="{00000000-0005-0000-0000-0000177E0000}"/>
    <cellStyle name="Note 2 13 6 3" xfId="32255" xr:uid="{00000000-0005-0000-0000-0000187E0000}"/>
    <cellStyle name="Note 2 13 6 4" xfId="32256" xr:uid="{00000000-0005-0000-0000-0000197E0000}"/>
    <cellStyle name="Note 2 13 7" xfId="32257" xr:uid="{00000000-0005-0000-0000-00001A7E0000}"/>
    <cellStyle name="Note 2 13 7 2" xfId="32258" xr:uid="{00000000-0005-0000-0000-00001B7E0000}"/>
    <cellStyle name="Note 2 13 7 3" xfId="32259" xr:uid="{00000000-0005-0000-0000-00001C7E0000}"/>
    <cellStyle name="Note 2 13 7 4" xfId="32260" xr:uid="{00000000-0005-0000-0000-00001D7E0000}"/>
    <cellStyle name="Note 2 13 8" xfId="32261" xr:uid="{00000000-0005-0000-0000-00001E7E0000}"/>
    <cellStyle name="Note 2 13 8 2" xfId="32262" xr:uid="{00000000-0005-0000-0000-00001F7E0000}"/>
    <cellStyle name="Note 2 13 8 3" xfId="32263" xr:uid="{00000000-0005-0000-0000-0000207E0000}"/>
    <cellStyle name="Note 2 13 8 4" xfId="32264" xr:uid="{00000000-0005-0000-0000-0000217E0000}"/>
    <cellStyle name="Note 2 13 9" xfId="32265" xr:uid="{00000000-0005-0000-0000-0000227E0000}"/>
    <cellStyle name="Note 2 13 9 2" xfId="32266" xr:uid="{00000000-0005-0000-0000-0000237E0000}"/>
    <cellStyle name="Note 2 13 9 3" xfId="32267" xr:uid="{00000000-0005-0000-0000-0000247E0000}"/>
    <cellStyle name="Note 2 13 9 4" xfId="32268" xr:uid="{00000000-0005-0000-0000-0000257E0000}"/>
    <cellStyle name="Note 2 14" xfId="32269" xr:uid="{00000000-0005-0000-0000-0000267E0000}"/>
    <cellStyle name="Note 2 14 10" xfId="32270" xr:uid="{00000000-0005-0000-0000-0000277E0000}"/>
    <cellStyle name="Note 2 14 10 2" xfId="32271" xr:uid="{00000000-0005-0000-0000-0000287E0000}"/>
    <cellStyle name="Note 2 14 10 3" xfId="32272" xr:uid="{00000000-0005-0000-0000-0000297E0000}"/>
    <cellStyle name="Note 2 14 10 4" xfId="32273" xr:uid="{00000000-0005-0000-0000-00002A7E0000}"/>
    <cellStyle name="Note 2 14 11" xfId="32274" xr:uid="{00000000-0005-0000-0000-00002B7E0000}"/>
    <cellStyle name="Note 2 14 11 2" xfId="32275" xr:uid="{00000000-0005-0000-0000-00002C7E0000}"/>
    <cellStyle name="Note 2 14 11 3" xfId="32276" xr:uid="{00000000-0005-0000-0000-00002D7E0000}"/>
    <cellStyle name="Note 2 14 11 4" xfId="32277" xr:uid="{00000000-0005-0000-0000-00002E7E0000}"/>
    <cellStyle name="Note 2 14 12" xfId="32278" xr:uid="{00000000-0005-0000-0000-00002F7E0000}"/>
    <cellStyle name="Note 2 14 12 2" xfId="32279" xr:uid="{00000000-0005-0000-0000-0000307E0000}"/>
    <cellStyle name="Note 2 14 12 3" xfId="32280" xr:uid="{00000000-0005-0000-0000-0000317E0000}"/>
    <cellStyle name="Note 2 14 12 4" xfId="32281" xr:uid="{00000000-0005-0000-0000-0000327E0000}"/>
    <cellStyle name="Note 2 14 13" xfId="32282" xr:uid="{00000000-0005-0000-0000-0000337E0000}"/>
    <cellStyle name="Note 2 14 13 2" xfId="32283" xr:uid="{00000000-0005-0000-0000-0000347E0000}"/>
    <cellStyle name="Note 2 14 13 3" xfId="32284" xr:uid="{00000000-0005-0000-0000-0000357E0000}"/>
    <cellStyle name="Note 2 14 13 4" xfId="32285" xr:uid="{00000000-0005-0000-0000-0000367E0000}"/>
    <cellStyle name="Note 2 14 14" xfId="32286" xr:uid="{00000000-0005-0000-0000-0000377E0000}"/>
    <cellStyle name="Note 2 14 14 2" xfId="32287" xr:uid="{00000000-0005-0000-0000-0000387E0000}"/>
    <cellStyle name="Note 2 14 14 3" xfId="32288" xr:uid="{00000000-0005-0000-0000-0000397E0000}"/>
    <cellStyle name="Note 2 14 14 4" xfId="32289" xr:uid="{00000000-0005-0000-0000-00003A7E0000}"/>
    <cellStyle name="Note 2 14 15" xfId="32290" xr:uid="{00000000-0005-0000-0000-00003B7E0000}"/>
    <cellStyle name="Note 2 14 15 2" xfId="32291" xr:uid="{00000000-0005-0000-0000-00003C7E0000}"/>
    <cellStyle name="Note 2 14 15 3" xfId="32292" xr:uid="{00000000-0005-0000-0000-00003D7E0000}"/>
    <cellStyle name="Note 2 14 15 4" xfId="32293" xr:uid="{00000000-0005-0000-0000-00003E7E0000}"/>
    <cellStyle name="Note 2 14 16" xfId="32294" xr:uid="{00000000-0005-0000-0000-00003F7E0000}"/>
    <cellStyle name="Note 2 14 16 2" xfId="32295" xr:uid="{00000000-0005-0000-0000-0000407E0000}"/>
    <cellStyle name="Note 2 14 16 3" xfId="32296" xr:uid="{00000000-0005-0000-0000-0000417E0000}"/>
    <cellStyle name="Note 2 14 16 4" xfId="32297" xr:uid="{00000000-0005-0000-0000-0000427E0000}"/>
    <cellStyle name="Note 2 14 17" xfId="32298" xr:uid="{00000000-0005-0000-0000-0000437E0000}"/>
    <cellStyle name="Note 2 14 17 2" xfId="32299" xr:uid="{00000000-0005-0000-0000-0000447E0000}"/>
    <cellStyle name="Note 2 14 17 3" xfId="32300" xr:uid="{00000000-0005-0000-0000-0000457E0000}"/>
    <cellStyle name="Note 2 14 17 4" xfId="32301" xr:uid="{00000000-0005-0000-0000-0000467E0000}"/>
    <cellStyle name="Note 2 14 18" xfId="32302" xr:uid="{00000000-0005-0000-0000-0000477E0000}"/>
    <cellStyle name="Note 2 14 18 2" xfId="32303" xr:uid="{00000000-0005-0000-0000-0000487E0000}"/>
    <cellStyle name="Note 2 14 18 3" xfId="32304" xr:uid="{00000000-0005-0000-0000-0000497E0000}"/>
    <cellStyle name="Note 2 14 18 4" xfId="32305" xr:uid="{00000000-0005-0000-0000-00004A7E0000}"/>
    <cellStyle name="Note 2 14 19" xfId="32306" xr:uid="{00000000-0005-0000-0000-00004B7E0000}"/>
    <cellStyle name="Note 2 14 19 2" xfId="32307" xr:uid="{00000000-0005-0000-0000-00004C7E0000}"/>
    <cellStyle name="Note 2 14 19 3" xfId="32308" xr:uid="{00000000-0005-0000-0000-00004D7E0000}"/>
    <cellStyle name="Note 2 14 19 4" xfId="32309" xr:uid="{00000000-0005-0000-0000-00004E7E0000}"/>
    <cellStyle name="Note 2 14 2" xfId="32310" xr:uid="{00000000-0005-0000-0000-00004F7E0000}"/>
    <cellStyle name="Note 2 14 2 2" xfId="32311" xr:uid="{00000000-0005-0000-0000-0000507E0000}"/>
    <cellStyle name="Note 2 14 2 3" xfId="32312" xr:uid="{00000000-0005-0000-0000-0000517E0000}"/>
    <cellStyle name="Note 2 14 2 4" xfId="32313" xr:uid="{00000000-0005-0000-0000-0000527E0000}"/>
    <cellStyle name="Note 2 14 20" xfId="32314" xr:uid="{00000000-0005-0000-0000-0000537E0000}"/>
    <cellStyle name="Note 2 14 20 2" xfId="32315" xr:uid="{00000000-0005-0000-0000-0000547E0000}"/>
    <cellStyle name="Note 2 14 20 3" xfId="32316" xr:uid="{00000000-0005-0000-0000-0000557E0000}"/>
    <cellStyle name="Note 2 14 20 4" xfId="32317" xr:uid="{00000000-0005-0000-0000-0000567E0000}"/>
    <cellStyle name="Note 2 14 21" xfId="32318" xr:uid="{00000000-0005-0000-0000-0000577E0000}"/>
    <cellStyle name="Note 2 14 22" xfId="32319" xr:uid="{00000000-0005-0000-0000-0000587E0000}"/>
    <cellStyle name="Note 2 14 3" xfId="32320" xr:uid="{00000000-0005-0000-0000-0000597E0000}"/>
    <cellStyle name="Note 2 14 3 2" xfId="32321" xr:uid="{00000000-0005-0000-0000-00005A7E0000}"/>
    <cellStyle name="Note 2 14 3 3" xfId="32322" xr:uid="{00000000-0005-0000-0000-00005B7E0000}"/>
    <cellStyle name="Note 2 14 3 4" xfId="32323" xr:uid="{00000000-0005-0000-0000-00005C7E0000}"/>
    <cellStyle name="Note 2 14 4" xfId="32324" xr:uid="{00000000-0005-0000-0000-00005D7E0000}"/>
    <cellStyle name="Note 2 14 4 2" xfId="32325" xr:uid="{00000000-0005-0000-0000-00005E7E0000}"/>
    <cellStyle name="Note 2 14 4 3" xfId="32326" xr:uid="{00000000-0005-0000-0000-00005F7E0000}"/>
    <cellStyle name="Note 2 14 4 4" xfId="32327" xr:uid="{00000000-0005-0000-0000-0000607E0000}"/>
    <cellStyle name="Note 2 14 5" xfId="32328" xr:uid="{00000000-0005-0000-0000-0000617E0000}"/>
    <cellStyle name="Note 2 14 5 2" xfId="32329" xr:uid="{00000000-0005-0000-0000-0000627E0000}"/>
    <cellStyle name="Note 2 14 5 3" xfId="32330" xr:uid="{00000000-0005-0000-0000-0000637E0000}"/>
    <cellStyle name="Note 2 14 5 4" xfId="32331" xr:uid="{00000000-0005-0000-0000-0000647E0000}"/>
    <cellStyle name="Note 2 14 6" xfId="32332" xr:uid="{00000000-0005-0000-0000-0000657E0000}"/>
    <cellStyle name="Note 2 14 6 2" xfId="32333" xr:uid="{00000000-0005-0000-0000-0000667E0000}"/>
    <cellStyle name="Note 2 14 6 3" xfId="32334" xr:uid="{00000000-0005-0000-0000-0000677E0000}"/>
    <cellStyle name="Note 2 14 6 4" xfId="32335" xr:uid="{00000000-0005-0000-0000-0000687E0000}"/>
    <cellStyle name="Note 2 14 7" xfId="32336" xr:uid="{00000000-0005-0000-0000-0000697E0000}"/>
    <cellStyle name="Note 2 14 7 2" xfId="32337" xr:uid="{00000000-0005-0000-0000-00006A7E0000}"/>
    <cellStyle name="Note 2 14 7 3" xfId="32338" xr:uid="{00000000-0005-0000-0000-00006B7E0000}"/>
    <cellStyle name="Note 2 14 7 4" xfId="32339" xr:uid="{00000000-0005-0000-0000-00006C7E0000}"/>
    <cellStyle name="Note 2 14 8" xfId="32340" xr:uid="{00000000-0005-0000-0000-00006D7E0000}"/>
    <cellStyle name="Note 2 14 8 2" xfId="32341" xr:uid="{00000000-0005-0000-0000-00006E7E0000}"/>
    <cellStyle name="Note 2 14 8 3" xfId="32342" xr:uid="{00000000-0005-0000-0000-00006F7E0000}"/>
    <cellStyle name="Note 2 14 8 4" xfId="32343" xr:uid="{00000000-0005-0000-0000-0000707E0000}"/>
    <cellStyle name="Note 2 14 9" xfId="32344" xr:uid="{00000000-0005-0000-0000-0000717E0000}"/>
    <cellStyle name="Note 2 14 9 2" xfId="32345" xr:uid="{00000000-0005-0000-0000-0000727E0000}"/>
    <cellStyle name="Note 2 14 9 3" xfId="32346" xr:uid="{00000000-0005-0000-0000-0000737E0000}"/>
    <cellStyle name="Note 2 14 9 4" xfId="32347" xr:uid="{00000000-0005-0000-0000-0000747E0000}"/>
    <cellStyle name="Note 2 15" xfId="32348" xr:uid="{00000000-0005-0000-0000-0000757E0000}"/>
    <cellStyle name="Note 2 15 10" xfId="32349" xr:uid="{00000000-0005-0000-0000-0000767E0000}"/>
    <cellStyle name="Note 2 15 10 2" xfId="32350" xr:uid="{00000000-0005-0000-0000-0000777E0000}"/>
    <cellStyle name="Note 2 15 10 3" xfId="32351" xr:uid="{00000000-0005-0000-0000-0000787E0000}"/>
    <cellStyle name="Note 2 15 10 4" xfId="32352" xr:uid="{00000000-0005-0000-0000-0000797E0000}"/>
    <cellStyle name="Note 2 15 11" xfId="32353" xr:uid="{00000000-0005-0000-0000-00007A7E0000}"/>
    <cellStyle name="Note 2 15 11 2" xfId="32354" xr:uid="{00000000-0005-0000-0000-00007B7E0000}"/>
    <cellStyle name="Note 2 15 11 3" xfId="32355" xr:uid="{00000000-0005-0000-0000-00007C7E0000}"/>
    <cellStyle name="Note 2 15 11 4" xfId="32356" xr:uid="{00000000-0005-0000-0000-00007D7E0000}"/>
    <cellStyle name="Note 2 15 12" xfId="32357" xr:uid="{00000000-0005-0000-0000-00007E7E0000}"/>
    <cellStyle name="Note 2 15 12 2" xfId="32358" xr:uid="{00000000-0005-0000-0000-00007F7E0000}"/>
    <cellStyle name="Note 2 15 12 3" xfId="32359" xr:uid="{00000000-0005-0000-0000-0000807E0000}"/>
    <cellStyle name="Note 2 15 12 4" xfId="32360" xr:uid="{00000000-0005-0000-0000-0000817E0000}"/>
    <cellStyle name="Note 2 15 13" xfId="32361" xr:uid="{00000000-0005-0000-0000-0000827E0000}"/>
    <cellStyle name="Note 2 15 13 2" xfId="32362" xr:uid="{00000000-0005-0000-0000-0000837E0000}"/>
    <cellStyle name="Note 2 15 13 3" xfId="32363" xr:uid="{00000000-0005-0000-0000-0000847E0000}"/>
    <cellStyle name="Note 2 15 13 4" xfId="32364" xr:uid="{00000000-0005-0000-0000-0000857E0000}"/>
    <cellStyle name="Note 2 15 14" xfId="32365" xr:uid="{00000000-0005-0000-0000-0000867E0000}"/>
    <cellStyle name="Note 2 15 14 2" xfId="32366" xr:uid="{00000000-0005-0000-0000-0000877E0000}"/>
    <cellStyle name="Note 2 15 14 3" xfId="32367" xr:uid="{00000000-0005-0000-0000-0000887E0000}"/>
    <cellStyle name="Note 2 15 14 4" xfId="32368" xr:uid="{00000000-0005-0000-0000-0000897E0000}"/>
    <cellStyle name="Note 2 15 15" xfId="32369" xr:uid="{00000000-0005-0000-0000-00008A7E0000}"/>
    <cellStyle name="Note 2 15 15 2" xfId="32370" xr:uid="{00000000-0005-0000-0000-00008B7E0000}"/>
    <cellStyle name="Note 2 15 15 3" xfId="32371" xr:uid="{00000000-0005-0000-0000-00008C7E0000}"/>
    <cellStyle name="Note 2 15 15 4" xfId="32372" xr:uid="{00000000-0005-0000-0000-00008D7E0000}"/>
    <cellStyle name="Note 2 15 16" xfId="32373" xr:uid="{00000000-0005-0000-0000-00008E7E0000}"/>
    <cellStyle name="Note 2 15 16 2" xfId="32374" xr:uid="{00000000-0005-0000-0000-00008F7E0000}"/>
    <cellStyle name="Note 2 15 16 3" xfId="32375" xr:uid="{00000000-0005-0000-0000-0000907E0000}"/>
    <cellStyle name="Note 2 15 16 4" xfId="32376" xr:uid="{00000000-0005-0000-0000-0000917E0000}"/>
    <cellStyle name="Note 2 15 17" xfId="32377" xr:uid="{00000000-0005-0000-0000-0000927E0000}"/>
    <cellStyle name="Note 2 15 17 2" xfId="32378" xr:uid="{00000000-0005-0000-0000-0000937E0000}"/>
    <cellStyle name="Note 2 15 17 3" xfId="32379" xr:uid="{00000000-0005-0000-0000-0000947E0000}"/>
    <cellStyle name="Note 2 15 17 4" xfId="32380" xr:uid="{00000000-0005-0000-0000-0000957E0000}"/>
    <cellStyle name="Note 2 15 18" xfId="32381" xr:uid="{00000000-0005-0000-0000-0000967E0000}"/>
    <cellStyle name="Note 2 15 18 2" xfId="32382" xr:uid="{00000000-0005-0000-0000-0000977E0000}"/>
    <cellStyle name="Note 2 15 18 3" xfId="32383" xr:uid="{00000000-0005-0000-0000-0000987E0000}"/>
    <cellStyle name="Note 2 15 18 4" xfId="32384" xr:uid="{00000000-0005-0000-0000-0000997E0000}"/>
    <cellStyle name="Note 2 15 19" xfId="32385" xr:uid="{00000000-0005-0000-0000-00009A7E0000}"/>
    <cellStyle name="Note 2 15 19 2" xfId="32386" xr:uid="{00000000-0005-0000-0000-00009B7E0000}"/>
    <cellStyle name="Note 2 15 19 3" xfId="32387" xr:uid="{00000000-0005-0000-0000-00009C7E0000}"/>
    <cellStyle name="Note 2 15 19 4" xfId="32388" xr:uid="{00000000-0005-0000-0000-00009D7E0000}"/>
    <cellStyle name="Note 2 15 2" xfId="32389" xr:uid="{00000000-0005-0000-0000-00009E7E0000}"/>
    <cellStyle name="Note 2 15 2 2" xfId="32390" xr:uid="{00000000-0005-0000-0000-00009F7E0000}"/>
    <cellStyle name="Note 2 15 2 3" xfId="32391" xr:uid="{00000000-0005-0000-0000-0000A07E0000}"/>
    <cellStyle name="Note 2 15 2 4" xfId="32392" xr:uid="{00000000-0005-0000-0000-0000A17E0000}"/>
    <cellStyle name="Note 2 15 20" xfId="32393" xr:uid="{00000000-0005-0000-0000-0000A27E0000}"/>
    <cellStyle name="Note 2 15 20 2" xfId="32394" xr:uid="{00000000-0005-0000-0000-0000A37E0000}"/>
    <cellStyle name="Note 2 15 20 3" xfId="32395" xr:uid="{00000000-0005-0000-0000-0000A47E0000}"/>
    <cellStyle name="Note 2 15 20 4" xfId="32396" xr:uid="{00000000-0005-0000-0000-0000A57E0000}"/>
    <cellStyle name="Note 2 15 21" xfId="32397" xr:uid="{00000000-0005-0000-0000-0000A67E0000}"/>
    <cellStyle name="Note 2 15 22" xfId="32398" xr:uid="{00000000-0005-0000-0000-0000A77E0000}"/>
    <cellStyle name="Note 2 15 3" xfId="32399" xr:uid="{00000000-0005-0000-0000-0000A87E0000}"/>
    <cellStyle name="Note 2 15 3 2" xfId="32400" xr:uid="{00000000-0005-0000-0000-0000A97E0000}"/>
    <cellStyle name="Note 2 15 3 3" xfId="32401" xr:uid="{00000000-0005-0000-0000-0000AA7E0000}"/>
    <cellStyle name="Note 2 15 3 4" xfId="32402" xr:uid="{00000000-0005-0000-0000-0000AB7E0000}"/>
    <cellStyle name="Note 2 15 4" xfId="32403" xr:uid="{00000000-0005-0000-0000-0000AC7E0000}"/>
    <cellStyle name="Note 2 15 4 2" xfId="32404" xr:uid="{00000000-0005-0000-0000-0000AD7E0000}"/>
    <cellStyle name="Note 2 15 4 3" xfId="32405" xr:uid="{00000000-0005-0000-0000-0000AE7E0000}"/>
    <cellStyle name="Note 2 15 4 4" xfId="32406" xr:uid="{00000000-0005-0000-0000-0000AF7E0000}"/>
    <cellStyle name="Note 2 15 5" xfId="32407" xr:uid="{00000000-0005-0000-0000-0000B07E0000}"/>
    <cellStyle name="Note 2 15 5 2" xfId="32408" xr:uid="{00000000-0005-0000-0000-0000B17E0000}"/>
    <cellStyle name="Note 2 15 5 3" xfId="32409" xr:uid="{00000000-0005-0000-0000-0000B27E0000}"/>
    <cellStyle name="Note 2 15 5 4" xfId="32410" xr:uid="{00000000-0005-0000-0000-0000B37E0000}"/>
    <cellStyle name="Note 2 15 6" xfId="32411" xr:uid="{00000000-0005-0000-0000-0000B47E0000}"/>
    <cellStyle name="Note 2 15 6 2" xfId="32412" xr:uid="{00000000-0005-0000-0000-0000B57E0000}"/>
    <cellStyle name="Note 2 15 6 3" xfId="32413" xr:uid="{00000000-0005-0000-0000-0000B67E0000}"/>
    <cellStyle name="Note 2 15 6 4" xfId="32414" xr:uid="{00000000-0005-0000-0000-0000B77E0000}"/>
    <cellStyle name="Note 2 15 7" xfId="32415" xr:uid="{00000000-0005-0000-0000-0000B87E0000}"/>
    <cellStyle name="Note 2 15 7 2" xfId="32416" xr:uid="{00000000-0005-0000-0000-0000B97E0000}"/>
    <cellStyle name="Note 2 15 7 3" xfId="32417" xr:uid="{00000000-0005-0000-0000-0000BA7E0000}"/>
    <cellStyle name="Note 2 15 7 4" xfId="32418" xr:uid="{00000000-0005-0000-0000-0000BB7E0000}"/>
    <cellStyle name="Note 2 15 8" xfId="32419" xr:uid="{00000000-0005-0000-0000-0000BC7E0000}"/>
    <cellStyle name="Note 2 15 8 2" xfId="32420" xr:uid="{00000000-0005-0000-0000-0000BD7E0000}"/>
    <cellStyle name="Note 2 15 8 3" xfId="32421" xr:uid="{00000000-0005-0000-0000-0000BE7E0000}"/>
    <cellStyle name="Note 2 15 8 4" xfId="32422" xr:uid="{00000000-0005-0000-0000-0000BF7E0000}"/>
    <cellStyle name="Note 2 15 9" xfId="32423" xr:uid="{00000000-0005-0000-0000-0000C07E0000}"/>
    <cellStyle name="Note 2 15 9 2" xfId="32424" xr:uid="{00000000-0005-0000-0000-0000C17E0000}"/>
    <cellStyle name="Note 2 15 9 3" xfId="32425" xr:uid="{00000000-0005-0000-0000-0000C27E0000}"/>
    <cellStyle name="Note 2 15 9 4" xfId="32426" xr:uid="{00000000-0005-0000-0000-0000C37E0000}"/>
    <cellStyle name="Note 2 16" xfId="32427" xr:uid="{00000000-0005-0000-0000-0000C47E0000}"/>
    <cellStyle name="Note 2 16 10" xfId="32428" xr:uid="{00000000-0005-0000-0000-0000C57E0000}"/>
    <cellStyle name="Note 2 16 10 2" xfId="32429" xr:uid="{00000000-0005-0000-0000-0000C67E0000}"/>
    <cellStyle name="Note 2 16 10 3" xfId="32430" xr:uid="{00000000-0005-0000-0000-0000C77E0000}"/>
    <cellStyle name="Note 2 16 10 4" xfId="32431" xr:uid="{00000000-0005-0000-0000-0000C87E0000}"/>
    <cellStyle name="Note 2 16 11" xfId="32432" xr:uid="{00000000-0005-0000-0000-0000C97E0000}"/>
    <cellStyle name="Note 2 16 11 2" xfId="32433" xr:uid="{00000000-0005-0000-0000-0000CA7E0000}"/>
    <cellStyle name="Note 2 16 11 3" xfId="32434" xr:uid="{00000000-0005-0000-0000-0000CB7E0000}"/>
    <cellStyle name="Note 2 16 11 4" xfId="32435" xr:uid="{00000000-0005-0000-0000-0000CC7E0000}"/>
    <cellStyle name="Note 2 16 12" xfId="32436" xr:uid="{00000000-0005-0000-0000-0000CD7E0000}"/>
    <cellStyle name="Note 2 16 12 2" xfId="32437" xr:uid="{00000000-0005-0000-0000-0000CE7E0000}"/>
    <cellStyle name="Note 2 16 12 3" xfId="32438" xr:uid="{00000000-0005-0000-0000-0000CF7E0000}"/>
    <cellStyle name="Note 2 16 12 4" xfId="32439" xr:uid="{00000000-0005-0000-0000-0000D07E0000}"/>
    <cellStyle name="Note 2 16 13" xfId="32440" xr:uid="{00000000-0005-0000-0000-0000D17E0000}"/>
    <cellStyle name="Note 2 16 13 2" xfId="32441" xr:uid="{00000000-0005-0000-0000-0000D27E0000}"/>
    <cellStyle name="Note 2 16 13 3" xfId="32442" xr:uid="{00000000-0005-0000-0000-0000D37E0000}"/>
    <cellStyle name="Note 2 16 13 4" xfId="32443" xr:uid="{00000000-0005-0000-0000-0000D47E0000}"/>
    <cellStyle name="Note 2 16 14" xfId="32444" xr:uid="{00000000-0005-0000-0000-0000D57E0000}"/>
    <cellStyle name="Note 2 16 14 2" xfId="32445" xr:uid="{00000000-0005-0000-0000-0000D67E0000}"/>
    <cellStyle name="Note 2 16 14 3" xfId="32446" xr:uid="{00000000-0005-0000-0000-0000D77E0000}"/>
    <cellStyle name="Note 2 16 14 4" xfId="32447" xr:uid="{00000000-0005-0000-0000-0000D87E0000}"/>
    <cellStyle name="Note 2 16 15" xfId="32448" xr:uid="{00000000-0005-0000-0000-0000D97E0000}"/>
    <cellStyle name="Note 2 16 15 2" xfId="32449" xr:uid="{00000000-0005-0000-0000-0000DA7E0000}"/>
    <cellStyle name="Note 2 16 15 3" xfId="32450" xr:uid="{00000000-0005-0000-0000-0000DB7E0000}"/>
    <cellStyle name="Note 2 16 15 4" xfId="32451" xr:uid="{00000000-0005-0000-0000-0000DC7E0000}"/>
    <cellStyle name="Note 2 16 16" xfId="32452" xr:uid="{00000000-0005-0000-0000-0000DD7E0000}"/>
    <cellStyle name="Note 2 16 16 2" xfId="32453" xr:uid="{00000000-0005-0000-0000-0000DE7E0000}"/>
    <cellStyle name="Note 2 16 16 3" xfId="32454" xr:uid="{00000000-0005-0000-0000-0000DF7E0000}"/>
    <cellStyle name="Note 2 16 16 4" xfId="32455" xr:uid="{00000000-0005-0000-0000-0000E07E0000}"/>
    <cellStyle name="Note 2 16 17" xfId="32456" xr:uid="{00000000-0005-0000-0000-0000E17E0000}"/>
    <cellStyle name="Note 2 16 17 2" xfId="32457" xr:uid="{00000000-0005-0000-0000-0000E27E0000}"/>
    <cellStyle name="Note 2 16 17 3" xfId="32458" xr:uid="{00000000-0005-0000-0000-0000E37E0000}"/>
    <cellStyle name="Note 2 16 17 4" xfId="32459" xr:uid="{00000000-0005-0000-0000-0000E47E0000}"/>
    <cellStyle name="Note 2 16 18" xfId="32460" xr:uid="{00000000-0005-0000-0000-0000E57E0000}"/>
    <cellStyle name="Note 2 16 18 2" xfId="32461" xr:uid="{00000000-0005-0000-0000-0000E67E0000}"/>
    <cellStyle name="Note 2 16 18 3" xfId="32462" xr:uid="{00000000-0005-0000-0000-0000E77E0000}"/>
    <cellStyle name="Note 2 16 18 4" xfId="32463" xr:uid="{00000000-0005-0000-0000-0000E87E0000}"/>
    <cellStyle name="Note 2 16 19" xfId="32464" xr:uid="{00000000-0005-0000-0000-0000E97E0000}"/>
    <cellStyle name="Note 2 16 19 2" xfId="32465" xr:uid="{00000000-0005-0000-0000-0000EA7E0000}"/>
    <cellStyle name="Note 2 16 19 3" xfId="32466" xr:uid="{00000000-0005-0000-0000-0000EB7E0000}"/>
    <cellStyle name="Note 2 16 19 4" xfId="32467" xr:uid="{00000000-0005-0000-0000-0000EC7E0000}"/>
    <cellStyle name="Note 2 16 2" xfId="32468" xr:uid="{00000000-0005-0000-0000-0000ED7E0000}"/>
    <cellStyle name="Note 2 16 2 2" xfId="32469" xr:uid="{00000000-0005-0000-0000-0000EE7E0000}"/>
    <cellStyle name="Note 2 16 2 3" xfId="32470" xr:uid="{00000000-0005-0000-0000-0000EF7E0000}"/>
    <cellStyle name="Note 2 16 2 4" xfId="32471" xr:uid="{00000000-0005-0000-0000-0000F07E0000}"/>
    <cellStyle name="Note 2 16 20" xfId="32472" xr:uid="{00000000-0005-0000-0000-0000F17E0000}"/>
    <cellStyle name="Note 2 16 20 2" xfId="32473" xr:uid="{00000000-0005-0000-0000-0000F27E0000}"/>
    <cellStyle name="Note 2 16 20 3" xfId="32474" xr:uid="{00000000-0005-0000-0000-0000F37E0000}"/>
    <cellStyle name="Note 2 16 20 4" xfId="32475" xr:uid="{00000000-0005-0000-0000-0000F47E0000}"/>
    <cellStyle name="Note 2 16 21" xfId="32476" xr:uid="{00000000-0005-0000-0000-0000F57E0000}"/>
    <cellStyle name="Note 2 16 22" xfId="32477" xr:uid="{00000000-0005-0000-0000-0000F67E0000}"/>
    <cellStyle name="Note 2 16 3" xfId="32478" xr:uid="{00000000-0005-0000-0000-0000F77E0000}"/>
    <cellStyle name="Note 2 16 3 2" xfId="32479" xr:uid="{00000000-0005-0000-0000-0000F87E0000}"/>
    <cellStyle name="Note 2 16 3 3" xfId="32480" xr:uid="{00000000-0005-0000-0000-0000F97E0000}"/>
    <cellStyle name="Note 2 16 3 4" xfId="32481" xr:uid="{00000000-0005-0000-0000-0000FA7E0000}"/>
    <cellStyle name="Note 2 16 4" xfId="32482" xr:uid="{00000000-0005-0000-0000-0000FB7E0000}"/>
    <cellStyle name="Note 2 16 4 2" xfId="32483" xr:uid="{00000000-0005-0000-0000-0000FC7E0000}"/>
    <cellStyle name="Note 2 16 4 3" xfId="32484" xr:uid="{00000000-0005-0000-0000-0000FD7E0000}"/>
    <cellStyle name="Note 2 16 4 4" xfId="32485" xr:uid="{00000000-0005-0000-0000-0000FE7E0000}"/>
    <cellStyle name="Note 2 16 5" xfId="32486" xr:uid="{00000000-0005-0000-0000-0000FF7E0000}"/>
    <cellStyle name="Note 2 16 5 2" xfId="32487" xr:uid="{00000000-0005-0000-0000-0000007F0000}"/>
    <cellStyle name="Note 2 16 5 3" xfId="32488" xr:uid="{00000000-0005-0000-0000-0000017F0000}"/>
    <cellStyle name="Note 2 16 5 4" xfId="32489" xr:uid="{00000000-0005-0000-0000-0000027F0000}"/>
    <cellStyle name="Note 2 16 6" xfId="32490" xr:uid="{00000000-0005-0000-0000-0000037F0000}"/>
    <cellStyle name="Note 2 16 6 2" xfId="32491" xr:uid="{00000000-0005-0000-0000-0000047F0000}"/>
    <cellStyle name="Note 2 16 6 3" xfId="32492" xr:uid="{00000000-0005-0000-0000-0000057F0000}"/>
    <cellStyle name="Note 2 16 6 4" xfId="32493" xr:uid="{00000000-0005-0000-0000-0000067F0000}"/>
    <cellStyle name="Note 2 16 7" xfId="32494" xr:uid="{00000000-0005-0000-0000-0000077F0000}"/>
    <cellStyle name="Note 2 16 7 2" xfId="32495" xr:uid="{00000000-0005-0000-0000-0000087F0000}"/>
    <cellStyle name="Note 2 16 7 3" xfId="32496" xr:uid="{00000000-0005-0000-0000-0000097F0000}"/>
    <cellStyle name="Note 2 16 7 4" xfId="32497" xr:uid="{00000000-0005-0000-0000-00000A7F0000}"/>
    <cellStyle name="Note 2 16 8" xfId="32498" xr:uid="{00000000-0005-0000-0000-00000B7F0000}"/>
    <cellStyle name="Note 2 16 8 2" xfId="32499" xr:uid="{00000000-0005-0000-0000-00000C7F0000}"/>
    <cellStyle name="Note 2 16 8 3" xfId="32500" xr:uid="{00000000-0005-0000-0000-00000D7F0000}"/>
    <cellStyle name="Note 2 16 8 4" xfId="32501" xr:uid="{00000000-0005-0000-0000-00000E7F0000}"/>
    <cellStyle name="Note 2 16 9" xfId="32502" xr:uid="{00000000-0005-0000-0000-00000F7F0000}"/>
    <cellStyle name="Note 2 16 9 2" xfId="32503" xr:uid="{00000000-0005-0000-0000-0000107F0000}"/>
    <cellStyle name="Note 2 16 9 3" xfId="32504" xr:uid="{00000000-0005-0000-0000-0000117F0000}"/>
    <cellStyle name="Note 2 16 9 4" xfId="32505" xr:uid="{00000000-0005-0000-0000-0000127F0000}"/>
    <cellStyle name="Note 2 17" xfId="32506" xr:uid="{00000000-0005-0000-0000-0000137F0000}"/>
    <cellStyle name="Note 2 17 10" xfId="32507" xr:uid="{00000000-0005-0000-0000-0000147F0000}"/>
    <cellStyle name="Note 2 17 10 2" xfId="32508" xr:uid="{00000000-0005-0000-0000-0000157F0000}"/>
    <cellStyle name="Note 2 17 10 3" xfId="32509" xr:uid="{00000000-0005-0000-0000-0000167F0000}"/>
    <cellStyle name="Note 2 17 10 4" xfId="32510" xr:uid="{00000000-0005-0000-0000-0000177F0000}"/>
    <cellStyle name="Note 2 17 11" xfId="32511" xr:uid="{00000000-0005-0000-0000-0000187F0000}"/>
    <cellStyle name="Note 2 17 11 2" xfId="32512" xr:uid="{00000000-0005-0000-0000-0000197F0000}"/>
    <cellStyle name="Note 2 17 11 3" xfId="32513" xr:uid="{00000000-0005-0000-0000-00001A7F0000}"/>
    <cellStyle name="Note 2 17 11 4" xfId="32514" xr:uid="{00000000-0005-0000-0000-00001B7F0000}"/>
    <cellStyle name="Note 2 17 12" xfId="32515" xr:uid="{00000000-0005-0000-0000-00001C7F0000}"/>
    <cellStyle name="Note 2 17 12 2" xfId="32516" xr:uid="{00000000-0005-0000-0000-00001D7F0000}"/>
    <cellStyle name="Note 2 17 12 3" xfId="32517" xr:uid="{00000000-0005-0000-0000-00001E7F0000}"/>
    <cellStyle name="Note 2 17 12 4" xfId="32518" xr:uid="{00000000-0005-0000-0000-00001F7F0000}"/>
    <cellStyle name="Note 2 17 13" xfId="32519" xr:uid="{00000000-0005-0000-0000-0000207F0000}"/>
    <cellStyle name="Note 2 17 13 2" xfId="32520" xr:uid="{00000000-0005-0000-0000-0000217F0000}"/>
    <cellStyle name="Note 2 17 13 3" xfId="32521" xr:uid="{00000000-0005-0000-0000-0000227F0000}"/>
    <cellStyle name="Note 2 17 13 4" xfId="32522" xr:uid="{00000000-0005-0000-0000-0000237F0000}"/>
    <cellStyle name="Note 2 17 14" xfId="32523" xr:uid="{00000000-0005-0000-0000-0000247F0000}"/>
    <cellStyle name="Note 2 17 14 2" xfId="32524" xr:uid="{00000000-0005-0000-0000-0000257F0000}"/>
    <cellStyle name="Note 2 17 14 3" xfId="32525" xr:uid="{00000000-0005-0000-0000-0000267F0000}"/>
    <cellStyle name="Note 2 17 14 4" xfId="32526" xr:uid="{00000000-0005-0000-0000-0000277F0000}"/>
    <cellStyle name="Note 2 17 15" xfId="32527" xr:uid="{00000000-0005-0000-0000-0000287F0000}"/>
    <cellStyle name="Note 2 17 15 2" xfId="32528" xr:uid="{00000000-0005-0000-0000-0000297F0000}"/>
    <cellStyle name="Note 2 17 15 3" xfId="32529" xr:uid="{00000000-0005-0000-0000-00002A7F0000}"/>
    <cellStyle name="Note 2 17 15 4" xfId="32530" xr:uid="{00000000-0005-0000-0000-00002B7F0000}"/>
    <cellStyle name="Note 2 17 16" xfId="32531" xr:uid="{00000000-0005-0000-0000-00002C7F0000}"/>
    <cellStyle name="Note 2 17 16 2" xfId="32532" xr:uid="{00000000-0005-0000-0000-00002D7F0000}"/>
    <cellStyle name="Note 2 17 16 3" xfId="32533" xr:uid="{00000000-0005-0000-0000-00002E7F0000}"/>
    <cellStyle name="Note 2 17 16 4" xfId="32534" xr:uid="{00000000-0005-0000-0000-00002F7F0000}"/>
    <cellStyle name="Note 2 17 17" xfId="32535" xr:uid="{00000000-0005-0000-0000-0000307F0000}"/>
    <cellStyle name="Note 2 17 17 2" xfId="32536" xr:uid="{00000000-0005-0000-0000-0000317F0000}"/>
    <cellStyle name="Note 2 17 17 3" xfId="32537" xr:uid="{00000000-0005-0000-0000-0000327F0000}"/>
    <cellStyle name="Note 2 17 17 4" xfId="32538" xr:uid="{00000000-0005-0000-0000-0000337F0000}"/>
    <cellStyle name="Note 2 17 18" xfId="32539" xr:uid="{00000000-0005-0000-0000-0000347F0000}"/>
    <cellStyle name="Note 2 17 18 2" xfId="32540" xr:uid="{00000000-0005-0000-0000-0000357F0000}"/>
    <cellStyle name="Note 2 17 18 3" xfId="32541" xr:uid="{00000000-0005-0000-0000-0000367F0000}"/>
    <cellStyle name="Note 2 17 18 4" xfId="32542" xr:uid="{00000000-0005-0000-0000-0000377F0000}"/>
    <cellStyle name="Note 2 17 19" xfId="32543" xr:uid="{00000000-0005-0000-0000-0000387F0000}"/>
    <cellStyle name="Note 2 17 19 2" xfId="32544" xr:uid="{00000000-0005-0000-0000-0000397F0000}"/>
    <cellStyle name="Note 2 17 19 3" xfId="32545" xr:uid="{00000000-0005-0000-0000-00003A7F0000}"/>
    <cellStyle name="Note 2 17 19 4" xfId="32546" xr:uid="{00000000-0005-0000-0000-00003B7F0000}"/>
    <cellStyle name="Note 2 17 2" xfId="32547" xr:uid="{00000000-0005-0000-0000-00003C7F0000}"/>
    <cellStyle name="Note 2 17 2 2" xfId="32548" xr:uid="{00000000-0005-0000-0000-00003D7F0000}"/>
    <cellStyle name="Note 2 17 2 3" xfId="32549" xr:uid="{00000000-0005-0000-0000-00003E7F0000}"/>
    <cellStyle name="Note 2 17 2 4" xfId="32550" xr:uid="{00000000-0005-0000-0000-00003F7F0000}"/>
    <cellStyle name="Note 2 17 20" xfId="32551" xr:uid="{00000000-0005-0000-0000-0000407F0000}"/>
    <cellStyle name="Note 2 17 20 2" xfId="32552" xr:uid="{00000000-0005-0000-0000-0000417F0000}"/>
    <cellStyle name="Note 2 17 20 3" xfId="32553" xr:uid="{00000000-0005-0000-0000-0000427F0000}"/>
    <cellStyle name="Note 2 17 20 4" xfId="32554" xr:uid="{00000000-0005-0000-0000-0000437F0000}"/>
    <cellStyle name="Note 2 17 21" xfId="32555" xr:uid="{00000000-0005-0000-0000-0000447F0000}"/>
    <cellStyle name="Note 2 17 22" xfId="32556" xr:uid="{00000000-0005-0000-0000-0000457F0000}"/>
    <cellStyle name="Note 2 17 3" xfId="32557" xr:uid="{00000000-0005-0000-0000-0000467F0000}"/>
    <cellStyle name="Note 2 17 3 2" xfId="32558" xr:uid="{00000000-0005-0000-0000-0000477F0000}"/>
    <cellStyle name="Note 2 17 3 3" xfId="32559" xr:uid="{00000000-0005-0000-0000-0000487F0000}"/>
    <cellStyle name="Note 2 17 3 4" xfId="32560" xr:uid="{00000000-0005-0000-0000-0000497F0000}"/>
    <cellStyle name="Note 2 17 4" xfId="32561" xr:uid="{00000000-0005-0000-0000-00004A7F0000}"/>
    <cellStyle name="Note 2 17 4 2" xfId="32562" xr:uid="{00000000-0005-0000-0000-00004B7F0000}"/>
    <cellStyle name="Note 2 17 4 3" xfId="32563" xr:uid="{00000000-0005-0000-0000-00004C7F0000}"/>
    <cellStyle name="Note 2 17 4 4" xfId="32564" xr:uid="{00000000-0005-0000-0000-00004D7F0000}"/>
    <cellStyle name="Note 2 17 5" xfId="32565" xr:uid="{00000000-0005-0000-0000-00004E7F0000}"/>
    <cellStyle name="Note 2 17 5 2" xfId="32566" xr:uid="{00000000-0005-0000-0000-00004F7F0000}"/>
    <cellStyle name="Note 2 17 5 3" xfId="32567" xr:uid="{00000000-0005-0000-0000-0000507F0000}"/>
    <cellStyle name="Note 2 17 5 4" xfId="32568" xr:uid="{00000000-0005-0000-0000-0000517F0000}"/>
    <cellStyle name="Note 2 17 6" xfId="32569" xr:uid="{00000000-0005-0000-0000-0000527F0000}"/>
    <cellStyle name="Note 2 17 6 2" xfId="32570" xr:uid="{00000000-0005-0000-0000-0000537F0000}"/>
    <cellStyle name="Note 2 17 6 3" xfId="32571" xr:uid="{00000000-0005-0000-0000-0000547F0000}"/>
    <cellStyle name="Note 2 17 6 4" xfId="32572" xr:uid="{00000000-0005-0000-0000-0000557F0000}"/>
    <cellStyle name="Note 2 17 7" xfId="32573" xr:uid="{00000000-0005-0000-0000-0000567F0000}"/>
    <cellStyle name="Note 2 17 7 2" xfId="32574" xr:uid="{00000000-0005-0000-0000-0000577F0000}"/>
    <cellStyle name="Note 2 17 7 3" xfId="32575" xr:uid="{00000000-0005-0000-0000-0000587F0000}"/>
    <cellStyle name="Note 2 17 7 4" xfId="32576" xr:uid="{00000000-0005-0000-0000-0000597F0000}"/>
    <cellStyle name="Note 2 17 8" xfId="32577" xr:uid="{00000000-0005-0000-0000-00005A7F0000}"/>
    <cellStyle name="Note 2 17 8 2" xfId="32578" xr:uid="{00000000-0005-0000-0000-00005B7F0000}"/>
    <cellStyle name="Note 2 17 8 3" xfId="32579" xr:uid="{00000000-0005-0000-0000-00005C7F0000}"/>
    <cellStyle name="Note 2 17 8 4" xfId="32580" xr:uid="{00000000-0005-0000-0000-00005D7F0000}"/>
    <cellStyle name="Note 2 17 9" xfId="32581" xr:uid="{00000000-0005-0000-0000-00005E7F0000}"/>
    <cellStyle name="Note 2 17 9 2" xfId="32582" xr:uid="{00000000-0005-0000-0000-00005F7F0000}"/>
    <cellStyle name="Note 2 17 9 3" xfId="32583" xr:uid="{00000000-0005-0000-0000-0000607F0000}"/>
    <cellStyle name="Note 2 17 9 4" xfId="32584" xr:uid="{00000000-0005-0000-0000-0000617F0000}"/>
    <cellStyle name="Note 2 18" xfId="32585" xr:uid="{00000000-0005-0000-0000-0000627F0000}"/>
    <cellStyle name="Note 2 18 10" xfId="32586" xr:uid="{00000000-0005-0000-0000-0000637F0000}"/>
    <cellStyle name="Note 2 18 10 2" xfId="32587" xr:uid="{00000000-0005-0000-0000-0000647F0000}"/>
    <cellStyle name="Note 2 18 10 3" xfId="32588" xr:uid="{00000000-0005-0000-0000-0000657F0000}"/>
    <cellStyle name="Note 2 18 10 4" xfId="32589" xr:uid="{00000000-0005-0000-0000-0000667F0000}"/>
    <cellStyle name="Note 2 18 11" xfId="32590" xr:uid="{00000000-0005-0000-0000-0000677F0000}"/>
    <cellStyle name="Note 2 18 11 2" xfId="32591" xr:uid="{00000000-0005-0000-0000-0000687F0000}"/>
    <cellStyle name="Note 2 18 11 3" xfId="32592" xr:uid="{00000000-0005-0000-0000-0000697F0000}"/>
    <cellStyle name="Note 2 18 11 4" xfId="32593" xr:uid="{00000000-0005-0000-0000-00006A7F0000}"/>
    <cellStyle name="Note 2 18 12" xfId="32594" xr:uid="{00000000-0005-0000-0000-00006B7F0000}"/>
    <cellStyle name="Note 2 18 12 2" xfId="32595" xr:uid="{00000000-0005-0000-0000-00006C7F0000}"/>
    <cellStyle name="Note 2 18 12 3" xfId="32596" xr:uid="{00000000-0005-0000-0000-00006D7F0000}"/>
    <cellStyle name="Note 2 18 12 4" xfId="32597" xr:uid="{00000000-0005-0000-0000-00006E7F0000}"/>
    <cellStyle name="Note 2 18 13" xfId="32598" xr:uid="{00000000-0005-0000-0000-00006F7F0000}"/>
    <cellStyle name="Note 2 18 13 2" xfId="32599" xr:uid="{00000000-0005-0000-0000-0000707F0000}"/>
    <cellStyle name="Note 2 18 13 3" xfId="32600" xr:uid="{00000000-0005-0000-0000-0000717F0000}"/>
    <cellStyle name="Note 2 18 13 4" xfId="32601" xr:uid="{00000000-0005-0000-0000-0000727F0000}"/>
    <cellStyle name="Note 2 18 14" xfId="32602" xr:uid="{00000000-0005-0000-0000-0000737F0000}"/>
    <cellStyle name="Note 2 18 14 2" xfId="32603" xr:uid="{00000000-0005-0000-0000-0000747F0000}"/>
    <cellStyle name="Note 2 18 14 3" xfId="32604" xr:uid="{00000000-0005-0000-0000-0000757F0000}"/>
    <cellStyle name="Note 2 18 14 4" xfId="32605" xr:uid="{00000000-0005-0000-0000-0000767F0000}"/>
    <cellStyle name="Note 2 18 15" xfId="32606" xr:uid="{00000000-0005-0000-0000-0000777F0000}"/>
    <cellStyle name="Note 2 18 15 2" xfId="32607" xr:uid="{00000000-0005-0000-0000-0000787F0000}"/>
    <cellStyle name="Note 2 18 15 3" xfId="32608" xr:uid="{00000000-0005-0000-0000-0000797F0000}"/>
    <cellStyle name="Note 2 18 15 4" xfId="32609" xr:uid="{00000000-0005-0000-0000-00007A7F0000}"/>
    <cellStyle name="Note 2 18 16" xfId="32610" xr:uid="{00000000-0005-0000-0000-00007B7F0000}"/>
    <cellStyle name="Note 2 18 16 2" xfId="32611" xr:uid="{00000000-0005-0000-0000-00007C7F0000}"/>
    <cellStyle name="Note 2 18 16 3" xfId="32612" xr:uid="{00000000-0005-0000-0000-00007D7F0000}"/>
    <cellStyle name="Note 2 18 16 4" xfId="32613" xr:uid="{00000000-0005-0000-0000-00007E7F0000}"/>
    <cellStyle name="Note 2 18 17" xfId="32614" xr:uid="{00000000-0005-0000-0000-00007F7F0000}"/>
    <cellStyle name="Note 2 18 17 2" xfId="32615" xr:uid="{00000000-0005-0000-0000-0000807F0000}"/>
    <cellStyle name="Note 2 18 17 3" xfId="32616" xr:uid="{00000000-0005-0000-0000-0000817F0000}"/>
    <cellStyle name="Note 2 18 17 4" xfId="32617" xr:uid="{00000000-0005-0000-0000-0000827F0000}"/>
    <cellStyle name="Note 2 18 18" xfId="32618" xr:uid="{00000000-0005-0000-0000-0000837F0000}"/>
    <cellStyle name="Note 2 18 18 2" xfId="32619" xr:uid="{00000000-0005-0000-0000-0000847F0000}"/>
    <cellStyle name="Note 2 18 18 3" xfId="32620" xr:uid="{00000000-0005-0000-0000-0000857F0000}"/>
    <cellStyle name="Note 2 18 18 4" xfId="32621" xr:uid="{00000000-0005-0000-0000-0000867F0000}"/>
    <cellStyle name="Note 2 18 19" xfId="32622" xr:uid="{00000000-0005-0000-0000-0000877F0000}"/>
    <cellStyle name="Note 2 18 19 2" xfId="32623" xr:uid="{00000000-0005-0000-0000-0000887F0000}"/>
    <cellStyle name="Note 2 18 19 3" xfId="32624" xr:uid="{00000000-0005-0000-0000-0000897F0000}"/>
    <cellStyle name="Note 2 18 19 4" xfId="32625" xr:uid="{00000000-0005-0000-0000-00008A7F0000}"/>
    <cellStyle name="Note 2 18 2" xfId="32626" xr:uid="{00000000-0005-0000-0000-00008B7F0000}"/>
    <cellStyle name="Note 2 18 2 2" xfId="32627" xr:uid="{00000000-0005-0000-0000-00008C7F0000}"/>
    <cellStyle name="Note 2 18 2 3" xfId="32628" xr:uid="{00000000-0005-0000-0000-00008D7F0000}"/>
    <cellStyle name="Note 2 18 2 4" xfId="32629" xr:uid="{00000000-0005-0000-0000-00008E7F0000}"/>
    <cellStyle name="Note 2 18 20" xfId="32630" xr:uid="{00000000-0005-0000-0000-00008F7F0000}"/>
    <cellStyle name="Note 2 18 20 2" xfId="32631" xr:uid="{00000000-0005-0000-0000-0000907F0000}"/>
    <cellStyle name="Note 2 18 20 3" xfId="32632" xr:uid="{00000000-0005-0000-0000-0000917F0000}"/>
    <cellStyle name="Note 2 18 20 4" xfId="32633" xr:uid="{00000000-0005-0000-0000-0000927F0000}"/>
    <cellStyle name="Note 2 18 21" xfId="32634" xr:uid="{00000000-0005-0000-0000-0000937F0000}"/>
    <cellStyle name="Note 2 18 22" xfId="32635" xr:uid="{00000000-0005-0000-0000-0000947F0000}"/>
    <cellStyle name="Note 2 18 3" xfId="32636" xr:uid="{00000000-0005-0000-0000-0000957F0000}"/>
    <cellStyle name="Note 2 18 3 2" xfId="32637" xr:uid="{00000000-0005-0000-0000-0000967F0000}"/>
    <cellStyle name="Note 2 18 3 3" xfId="32638" xr:uid="{00000000-0005-0000-0000-0000977F0000}"/>
    <cellStyle name="Note 2 18 3 4" xfId="32639" xr:uid="{00000000-0005-0000-0000-0000987F0000}"/>
    <cellStyle name="Note 2 18 4" xfId="32640" xr:uid="{00000000-0005-0000-0000-0000997F0000}"/>
    <cellStyle name="Note 2 18 4 2" xfId="32641" xr:uid="{00000000-0005-0000-0000-00009A7F0000}"/>
    <cellStyle name="Note 2 18 4 3" xfId="32642" xr:uid="{00000000-0005-0000-0000-00009B7F0000}"/>
    <cellStyle name="Note 2 18 4 4" xfId="32643" xr:uid="{00000000-0005-0000-0000-00009C7F0000}"/>
    <cellStyle name="Note 2 18 5" xfId="32644" xr:uid="{00000000-0005-0000-0000-00009D7F0000}"/>
    <cellStyle name="Note 2 18 5 2" xfId="32645" xr:uid="{00000000-0005-0000-0000-00009E7F0000}"/>
    <cellStyle name="Note 2 18 5 3" xfId="32646" xr:uid="{00000000-0005-0000-0000-00009F7F0000}"/>
    <cellStyle name="Note 2 18 5 4" xfId="32647" xr:uid="{00000000-0005-0000-0000-0000A07F0000}"/>
    <cellStyle name="Note 2 18 6" xfId="32648" xr:uid="{00000000-0005-0000-0000-0000A17F0000}"/>
    <cellStyle name="Note 2 18 6 2" xfId="32649" xr:uid="{00000000-0005-0000-0000-0000A27F0000}"/>
    <cellStyle name="Note 2 18 6 3" xfId="32650" xr:uid="{00000000-0005-0000-0000-0000A37F0000}"/>
    <cellStyle name="Note 2 18 6 4" xfId="32651" xr:uid="{00000000-0005-0000-0000-0000A47F0000}"/>
    <cellStyle name="Note 2 18 7" xfId="32652" xr:uid="{00000000-0005-0000-0000-0000A57F0000}"/>
    <cellStyle name="Note 2 18 7 2" xfId="32653" xr:uid="{00000000-0005-0000-0000-0000A67F0000}"/>
    <cellStyle name="Note 2 18 7 3" xfId="32654" xr:uid="{00000000-0005-0000-0000-0000A77F0000}"/>
    <cellStyle name="Note 2 18 7 4" xfId="32655" xr:uid="{00000000-0005-0000-0000-0000A87F0000}"/>
    <cellStyle name="Note 2 18 8" xfId="32656" xr:uid="{00000000-0005-0000-0000-0000A97F0000}"/>
    <cellStyle name="Note 2 18 8 2" xfId="32657" xr:uid="{00000000-0005-0000-0000-0000AA7F0000}"/>
    <cellStyle name="Note 2 18 8 3" xfId="32658" xr:uid="{00000000-0005-0000-0000-0000AB7F0000}"/>
    <cellStyle name="Note 2 18 8 4" xfId="32659" xr:uid="{00000000-0005-0000-0000-0000AC7F0000}"/>
    <cellStyle name="Note 2 18 9" xfId="32660" xr:uid="{00000000-0005-0000-0000-0000AD7F0000}"/>
    <cellStyle name="Note 2 18 9 2" xfId="32661" xr:uid="{00000000-0005-0000-0000-0000AE7F0000}"/>
    <cellStyle name="Note 2 18 9 3" xfId="32662" xr:uid="{00000000-0005-0000-0000-0000AF7F0000}"/>
    <cellStyle name="Note 2 18 9 4" xfId="32663" xr:uid="{00000000-0005-0000-0000-0000B07F0000}"/>
    <cellStyle name="Note 2 19" xfId="32664" xr:uid="{00000000-0005-0000-0000-0000B17F0000}"/>
    <cellStyle name="Note 2 19 2" xfId="32665" xr:uid="{00000000-0005-0000-0000-0000B27F0000}"/>
    <cellStyle name="Note 2 19 3" xfId="32666" xr:uid="{00000000-0005-0000-0000-0000B37F0000}"/>
    <cellStyle name="Note 2 2" xfId="32667" xr:uid="{00000000-0005-0000-0000-0000B47F0000}"/>
    <cellStyle name="Note 2 2 10" xfId="32668" xr:uid="{00000000-0005-0000-0000-0000B57F0000}"/>
    <cellStyle name="Note 2 2 10 10" xfId="32669" xr:uid="{00000000-0005-0000-0000-0000B67F0000}"/>
    <cellStyle name="Note 2 2 10 10 2" xfId="32670" xr:uid="{00000000-0005-0000-0000-0000B77F0000}"/>
    <cellStyle name="Note 2 2 10 10 3" xfId="32671" xr:uid="{00000000-0005-0000-0000-0000B87F0000}"/>
    <cellStyle name="Note 2 2 10 10 4" xfId="32672" xr:uid="{00000000-0005-0000-0000-0000B97F0000}"/>
    <cellStyle name="Note 2 2 10 11" xfId="32673" xr:uid="{00000000-0005-0000-0000-0000BA7F0000}"/>
    <cellStyle name="Note 2 2 10 11 2" xfId="32674" xr:uid="{00000000-0005-0000-0000-0000BB7F0000}"/>
    <cellStyle name="Note 2 2 10 11 3" xfId="32675" xr:uid="{00000000-0005-0000-0000-0000BC7F0000}"/>
    <cellStyle name="Note 2 2 10 11 4" xfId="32676" xr:uid="{00000000-0005-0000-0000-0000BD7F0000}"/>
    <cellStyle name="Note 2 2 10 12" xfId="32677" xr:uid="{00000000-0005-0000-0000-0000BE7F0000}"/>
    <cellStyle name="Note 2 2 10 12 2" xfId="32678" xr:uid="{00000000-0005-0000-0000-0000BF7F0000}"/>
    <cellStyle name="Note 2 2 10 12 3" xfId="32679" xr:uid="{00000000-0005-0000-0000-0000C07F0000}"/>
    <cellStyle name="Note 2 2 10 12 4" xfId="32680" xr:uid="{00000000-0005-0000-0000-0000C17F0000}"/>
    <cellStyle name="Note 2 2 10 13" xfId="32681" xr:uid="{00000000-0005-0000-0000-0000C27F0000}"/>
    <cellStyle name="Note 2 2 10 13 2" xfId="32682" xr:uid="{00000000-0005-0000-0000-0000C37F0000}"/>
    <cellStyle name="Note 2 2 10 13 3" xfId="32683" xr:uid="{00000000-0005-0000-0000-0000C47F0000}"/>
    <cellStyle name="Note 2 2 10 13 4" xfId="32684" xr:uid="{00000000-0005-0000-0000-0000C57F0000}"/>
    <cellStyle name="Note 2 2 10 14" xfId="32685" xr:uid="{00000000-0005-0000-0000-0000C67F0000}"/>
    <cellStyle name="Note 2 2 10 14 2" xfId="32686" xr:uid="{00000000-0005-0000-0000-0000C77F0000}"/>
    <cellStyle name="Note 2 2 10 14 3" xfId="32687" xr:uid="{00000000-0005-0000-0000-0000C87F0000}"/>
    <cellStyle name="Note 2 2 10 14 4" xfId="32688" xr:uid="{00000000-0005-0000-0000-0000C97F0000}"/>
    <cellStyle name="Note 2 2 10 15" xfId="32689" xr:uid="{00000000-0005-0000-0000-0000CA7F0000}"/>
    <cellStyle name="Note 2 2 10 15 2" xfId="32690" xr:uid="{00000000-0005-0000-0000-0000CB7F0000}"/>
    <cellStyle name="Note 2 2 10 15 3" xfId="32691" xr:uid="{00000000-0005-0000-0000-0000CC7F0000}"/>
    <cellStyle name="Note 2 2 10 15 4" xfId="32692" xr:uid="{00000000-0005-0000-0000-0000CD7F0000}"/>
    <cellStyle name="Note 2 2 10 16" xfId="32693" xr:uid="{00000000-0005-0000-0000-0000CE7F0000}"/>
    <cellStyle name="Note 2 2 10 16 2" xfId="32694" xr:uid="{00000000-0005-0000-0000-0000CF7F0000}"/>
    <cellStyle name="Note 2 2 10 16 3" xfId="32695" xr:uid="{00000000-0005-0000-0000-0000D07F0000}"/>
    <cellStyle name="Note 2 2 10 16 4" xfId="32696" xr:uid="{00000000-0005-0000-0000-0000D17F0000}"/>
    <cellStyle name="Note 2 2 10 17" xfId="32697" xr:uid="{00000000-0005-0000-0000-0000D27F0000}"/>
    <cellStyle name="Note 2 2 10 17 2" xfId="32698" xr:uid="{00000000-0005-0000-0000-0000D37F0000}"/>
    <cellStyle name="Note 2 2 10 17 3" xfId="32699" xr:uid="{00000000-0005-0000-0000-0000D47F0000}"/>
    <cellStyle name="Note 2 2 10 17 4" xfId="32700" xr:uid="{00000000-0005-0000-0000-0000D57F0000}"/>
    <cellStyle name="Note 2 2 10 18" xfId="32701" xr:uid="{00000000-0005-0000-0000-0000D67F0000}"/>
    <cellStyle name="Note 2 2 10 18 2" xfId="32702" xr:uid="{00000000-0005-0000-0000-0000D77F0000}"/>
    <cellStyle name="Note 2 2 10 18 3" xfId="32703" xr:uid="{00000000-0005-0000-0000-0000D87F0000}"/>
    <cellStyle name="Note 2 2 10 18 4" xfId="32704" xr:uid="{00000000-0005-0000-0000-0000D97F0000}"/>
    <cellStyle name="Note 2 2 10 19" xfId="32705" xr:uid="{00000000-0005-0000-0000-0000DA7F0000}"/>
    <cellStyle name="Note 2 2 10 19 2" xfId="32706" xr:uid="{00000000-0005-0000-0000-0000DB7F0000}"/>
    <cellStyle name="Note 2 2 10 19 3" xfId="32707" xr:uid="{00000000-0005-0000-0000-0000DC7F0000}"/>
    <cellStyle name="Note 2 2 10 19 4" xfId="32708" xr:uid="{00000000-0005-0000-0000-0000DD7F0000}"/>
    <cellStyle name="Note 2 2 10 2" xfId="32709" xr:uid="{00000000-0005-0000-0000-0000DE7F0000}"/>
    <cellStyle name="Note 2 2 10 2 2" xfId="32710" xr:uid="{00000000-0005-0000-0000-0000DF7F0000}"/>
    <cellStyle name="Note 2 2 10 2 3" xfId="32711" xr:uid="{00000000-0005-0000-0000-0000E07F0000}"/>
    <cellStyle name="Note 2 2 10 2 4" xfId="32712" xr:uid="{00000000-0005-0000-0000-0000E17F0000}"/>
    <cellStyle name="Note 2 2 10 20" xfId="32713" xr:uid="{00000000-0005-0000-0000-0000E27F0000}"/>
    <cellStyle name="Note 2 2 10 20 2" xfId="32714" xr:uid="{00000000-0005-0000-0000-0000E37F0000}"/>
    <cellStyle name="Note 2 2 10 20 3" xfId="32715" xr:uid="{00000000-0005-0000-0000-0000E47F0000}"/>
    <cellStyle name="Note 2 2 10 20 4" xfId="32716" xr:uid="{00000000-0005-0000-0000-0000E57F0000}"/>
    <cellStyle name="Note 2 2 10 21" xfId="32717" xr:uid="{00000000-0005-0000-0000-0000E67F0000}"/>
    <cellStyle name="Note 2 2 10 22" xfId="32718" xr:uid="{00000000-0005-0000-0000-0000E77F0000}"/>
    <cellStyle name="Note 2 2 10 3" xfId="32719" xr:uid="{00000000-0005-0000-0000-0000E87F0000}"/>
    <cellStyle name="Note 2 2 10 3 2" xfId="32720" xr:uid="{00000000-0005-0000-0000-0000E97F0000}"/>
    <cellStyle name="Note 2 2 10 3 3" xfId="32721" xr:uid="{00000000-0005-0000-0000-0000EA7F0000}"/>
    <cellStyle name="Note 2 2 10 3 4" xfId="32722" xr:uid="{00000000-0005-0000-0000-0000EB7F0000}"/>
    <cellStyle name="Note 2 2 10 4" xfId="32723" xr:uid="{00000000-0005-0000-0000-0000EC7F0000}"/>
    <cellStyle name="Note 2 2 10 4 2" xfId="32724" xr:uid="{00000000-0005-0000-0000-0000ED7F0000}"/>
    <cellStyle name="Note 2 2 10 4 3" xfId="32725" xr:uid="{00000000-0005-0000-0000-0000EE7F0000}"/>
    <cellStyle name="Note 2 2 10 4 4" xfId="32726" xr:uid="{00000000-0005-0000-0000-0000EF7F0000}"/>
    <cellStyle name="Note 2 2 10 5" xfId="32727" xr:uid="{00000000-0005-0000-0000-0000F07F0000}"/>
    <cellStyle name="Note 2 2 10 5 2" xfId="32728" xr:uid="{00000000-0005-0000-0000-0000F17F0000}"/>
    <cellStyle name="Note 2 2 10 5 3" xfId="32729" xr:uid="{00000000-0005-0000-0000-0000F27F0000}"/>
    <cellStyle name="Note 2 2 10 5 4" xfId="32730" xr:uid="{00000000-0005-0000-0000-0000F37F0000}"/>
    <cellStyle name="Note 2 2 10 6" xfId="32731" xr:uid="{00000000-0005-0000-0000-0000F47F0000}"/>
    <cellStyle name="Note 2 2 10 6 2" xfId="32732" xr:uid="{00000000-0005-0000-0000-0000F57F0000}"/>
    <cellStyle name="Note 2 2 10 6 3" xfId="32733" xr:uid="{00000000-0005-0000-0000-0000F67F0000}"/>
    <cellStyle name="Note 2 2 10 6 4" xfId="32734" xr:uid="{00000000-0005-0000-0000-0000F77F0000}"/>
    <cellStyle name="Note 2 2 10 7" xfId="32735" xr:uid="{00000000-0005-0000-0000-0000F87F0000}"/>
    <cellStyle name="Note 2 2 10 7 2" xfId="32736" xr:uid="{00000000-0005-0000-0000-0000F97F0000}"/>
    <cellStyle name="Note 2 2 10 7 3" xfId="32737" xr:uid="{00000000-0005-0000-0000-0000FA7F0000}"/>
    <cellStyle name="Note 2 2 10 7 4" xfId="32738" xr:uid="{00000000-0005-0000-0000-0000FB7F0000}"/>
    <cellStyle name="Note 2 2 10 8" xfId="32739" xr:uid="{00000000-0005-0000-0000-0000FC7F0000}"/>
    <cellStyle name="Note 2 2 10 8 2" xfId="32740" xr:uid="{00000000-0005-0000-0000-0000FD7F0000}"/>
    <cellStyle name="Note 2 2 10 8 3" xfId="32741" xr:uid="{00000000-0005-0000-0000-0000FE7F0000}"/>
    <cellStyle name="Note 2 2 10 8 4" xfId="32742" xr:uid="{00000000-0005-0000-0000-0000FF7F0000}"/>
    <cellStyle name="Note 2 2 10 9" xfId="32743" xr:uid="{00000000-0005-0000-0000-000000800000}"/>
    <cellStyle name="Note 2 2 10 9 2" xfId="32744" xr:uid="{00000000-0005-0000-0000-000001800000}"/>
    <cellStyle name="Note 2 2 10 9 3" xfId="32745" xr:uid="{00000000-0005-0000-0000-000002800000}"/>
    <cellStyle name="Note 2 2 10 9 4" xfId="32746" xr:uid="{00000000-0005-0000-0000-000003800000}"/>
    <cellStyle name="Note 2 2 11" xfId="32747" xr:uid="{00000000-0005-0000-0000-000004800000}"/>
    <cellStyle name="Note 2 2 11 10" xfId="32748" xr:uid="{00000000-0005-0000-0000-000005800000}"/>
    <cellStyle name="Note 2 2 11 10 2" xfId="32749" xr:uid="{00000000-0005-0000-0000-000006800000}"/>
    <cellStyle name="Note 2 2 11 10 3" xfId="32750" xr:uid="{00000000-0005-0000-0000-000007800000}"/>
    <cellStyle name="Note 2 2 11 10 4" xfId="32751" xr:uid="{00000000-0005-0000-0000-000008800000}"/>
    <cellStyle name="Note 2 2 11 11" xfId="32752" xr:uid="{00000000-0005-0000-0000-000009800000}"/>
    <cellStyle name="Note 2 2 11 11 2" xfId="32753" xr:uid="{00000000-0005-0000-0000-00000A800000}"/>
    <cellStyle name="Note 2 2 11 11 3" xfId="32754" xr:uid="{00000000-0005-0000-0000-00000B800000}"/>
    <cellStyle name="Note 2 2 11 11 4" xfId="32755" xr:uid="{00000000-0005-0000-0000-00000C800000}"/>
    <cellStyle name="Note 2 2 11 12" xfId="32756" xr:uid="{00000000-0005-0000-0000-00000D800000}"/>
    <cellStyle name="Note 2 2 11 12 2" xfId="32757" xr:uid="{00000000-0005-0000-0000-00000E800000}"/>
    <cellStyle name="Note 2 2 11 12 3" xfId="32758" xr:uid="{00000000-0005-0000-0000-00000F800000}"/>
    <cellStyle name="Note 2 2 11 12 4" xfId="32759" xr:uid="{00000000-0005-0000-0000-000010800000}"/>
    <cellStyle name="Note 2 2 11 13" xfId="32760" xr:uid="{00000000-0005-0000-0000-000011800000}"/>
    <cellStyle name="Note 2 2 11 13 2" xfId="32761" xr:uid="{00000000-0005-0000-0000-000012800000}"/>
    <cellStyle name="Note 2 2 11 13 3" xfId="32762" xr:uid="{00000000-0005-0000-0000-000013800000}"/>
    <cellStyle name="Note 2 2 11 13 4" xfId="32763" xr:uid="{00000000-0005-0000-0000-000014800000}"/>
    <cellStyle name="Note 2 2 11 14" xfId="32764" xr:uid="{00000000-0005-0000-0000-000015800000}"/>
    <cellStyle name="Note 2 2 11 14 2" xfId="32765" xr:uid="{00000000-0005-0000-0000-000016800000}"/>
    <cellStyle name="Note 2 2 11 14 3" xfId="32766" xr:uid="{00000000-0005-0000-0000-000017800000}"/>
    <cellStyle name="Note 2 2 11 14 4" xfId="32767" xr:uid="{00000000-0005-0000-0000-000018800000}"/>
    <cellStyle name="Note 2 2 11 15" xfId="32768" xr:uid="{00000000-0005-0000-0000-000019800000}"/>
    <cellStyle name="Note 2 2 11 15 2" xfId="32769" xr:uid="{00000000-0005-0000-0000-00001A800000}"/>
    <cellStyle name="Note 2 2 11 15 3" xfId="32770" xr:uid="{00000000-0005-0000-0000-00001B800000}"/>
    <cellStyle name="Note 2 2 11 15 4" xfId="32771" xr:uid="{00000000-0005-0000-0000-00001C800000}"/>
    <cellStyle name="Note 2 2 11 16" xfId="32772" xr:uid="{00000000-0005-0000-0000-00001D800000}"/>
    <cellStyle name="Note 2 2 11 16 2" xfId="32773" xr:uid="{00000000-0005-0000-0000-00001E800000}"/>
    <cellStyle name="Note 2 2 11 16 3" xfId="32774" xr:uid="{00000000-0005-0000-0000-00001F800000}"/>
    <cellStyle name="Note 2 2 11 16 4" xfId="32775" xr:uid="{00000000-0005-0000-0000-000020800000}"/>
    <cellStyle name="Note 2 2 11 17" xfId="32776" xr:uid="{00000000-0005-0000-0000-000021800000}"/>
    <cellStyle name="Note 2 2 11 17 2" xfId="32777" xr:uid="{00000000-0005-0000-0000-000022800000}"/>
    <cellStyle name="Note 2 2 11 17 3" xfId="32778" xr:uid="{00000000-0005-0000-0000-000023800000}"/>
    <cellStyle name="Note 2 2 11 17 4" xfId="32779" xr:uid="{00000000-0005-0000-0000-000024800000}"/>
    <cellStyle name="Note 2 2 11 18" xfId="32780" xr:uid="{00000000-0005-0000-0000-000025800000}"/>
    <cellStyle name="Note 2 2 11 18 2" xfId="32781" xr:uid="{00000000-0005-0000-0000-000026800000}"/>
    <cellStyle name="Note 2 2 11 18 3" xfId="32782" xr:uid="{00000000-0005-0000-0000-000027800000}"/>
    <cellStyle name="Note 2 2 11 18 4" xfId="32783" xr:uid="{00000000-0005-0000-0000-000028800000}"/>
    <cellStyle name="Note 2 2 11 19" xfId="32784" xr:uid="{00000000-0005-0000-0000-000029800000}"/>
    <cellStyle name="Note 2 2 11 19 2" xfId="32785" xr:uid="{00000000-0005-0000-0000-00002A800000}"/>
    <cellStyle name="Note 2 2 11 19 3" xfId="32786" xr:uid="{00000000-0005-0000-0000-00002B800000}"/>
    <cellStyle name="Note 2 2 11 19 4" xfId="32787" xr:uid="{00000000-0005-0000-0000-00002C800000}"/>
    <cellStyle name="Note 2 2 11 2" xfId="32788" xr:uid="{00000000-0005-0000-0000-00002D800000}"/>
    <cellStyle name="Note 2 2 11 2 2" xfId="32789" xr:uid="{00000000-0005-0000-0000-00002E800000}"/>
    <cellStyle name="Note 2 2 11 2 3" xfId="32790" xr:uid="{00000000-0005-0000-0000-00002F800000}"/>
    <cellStyle name="Note 2 2 11 2 4" xfId="32791" xr:uid="{00000000-0005-0000-0000-000030800000}"/>
    <cellStyle name="Note 2 2 11 20" xfId="32792" xr:uid="{00000000-0005-0000-0000-000031800000}"/>
    <cellStyle name="Note 2 2 11 20 2" xfId="32793" xr:uid="{00000000-0005-0000-0000-000032800000}"/>
    <cellStyle name="Note 2 2 11 20 3" xfId="32794" xr:uid="{00000000-0005-0000-0000-000033800000}"/>
    <cellStyle name="Note 2 2 11 20 4" xfId="32795" xr:uid="{00000000-0005-0000-0000-000034800000}"/>
    <cellStyle name="Note 2 2 11 21" xfId="32796" xr:uid="{00000000-0005-0000-0000-000035800000}"/>
    <cellStyle name="Note 2 2 11 22" xfId="32797" xr:uid="{00000000-0005-0000-0000-000036800000}"/>
    <cellStyle name="Note 2 2 11 3" xfId="32798" xr:uid="{00000000-0005-0000-0000-000037800000}"/>
    <cellStyle name="Note 2 2 11 3 2" xfId="32799" xr:uid="{00000000-0005-0000-0000-000038800000}"/>
    <cellStyle name="Note 2 2 11 3 3" xfId="32800" xr:uid="{00000000-0005-0000-0000-000039800000}"/>
    <cellStyle name="Note 2 2 11 3 4" xfId="32801" xr:uid="{00000000-0005-0000-0000-00003A800000}"/>
    <cellStyle name="Note 2 2 11 4" xfId="32802" xr:uid="{00000000-0005-0000-0000-00003B800000}"/>
    <cellStyle name="Note 2 2 11 4 2" xfId="32803" xr:uid="{00000000-0005-0000-0000-00003C800000}"/>
    <cellStyle name="Note 2 2 11 4 3" xfId="32804" xr:uid="{00000000-0005-0000-0000-00003D800000}"/>
    <cellStyle name="Note 2 2 11 4 4" xfId="32805" xr:uid="{00000000-0005-0000-0000-00003E800000}"/>
    <cellStyle name="Note 2 2 11 5" xfId="32806" xr:uid="{00000000-0005-0000-0000-00003F800000}"/>
    <cellStyle name="Note 2 2 11 5 2" xfId="32807" xr:uid="{00000000-0005-0000-0000-000040800000}"/>
    <cellStyle name="Note 2 2 11 5 3" xfId="32808" xr:uid="{00000000-0005-0000-0000-000041800000}"/>
    <cellStyle name="Note 2 2 11 5 4" xfId="32809" xr:uid="{00000000-0005-0000-0000-000042800000}"/>
    <cellStyle name="Note 2 2 11 6" xfId="32810" xr:uid="{00000000-0005-0000-0000-000043800000}"/>
    <cellStyle name="Note 2 2 11 6 2" xfId="32811" xr:uid="{00000000-0005-0000-0000-000044800000}"/>
    <cellStyle name="Note 2 2 11 6 3" xfId="32812" xr:uid="{00000000-0005-0000-0000-000045800000}"/>
    <cellStyle name="Note 2 2 11 6 4" xfId="32813" xr:uid="{00000000-0005-0000-0000-000046800000}"/>
    <cellStyle name="Note 2 2 11 7" xfId="32814" xr:uid="{00000000-0005-0000-0000-000047800000}"/>
    <cellStyle name="Note 2 2 11 7 2" xfId="32815" xr:uid="{00000000-0005-0000-0000-000048800000}"/>
    <cellStyle name="Note 2 2 11 7 3" xfId="32816" xr:uid="{00000000-0005-0000-0000-000049800000}"/>
    <cellStyle name="Note 2 2 11 7 4" xfId="32817" xr:uid="{00000000-0005-0000-0000-00004A800000}"/>
    <cellStyle name="Note 2 2 11 8" xfId="32818" xr:uid="{00000000-0005-0000-0000-00004B800000}"/>
    <cellStyle name="Note 2 2 11 8 2" xfId="32819" xr:uid="{00000000-0005-0000-0000-00004C800000}"/>
    <cellStyle name="Note 2 2 11 8 3" xfId="32820" xr:uid="{00000000-0005-0000-0000-00004D800000}"/>
    <cellStyle name="Note 2 2 11 8 4" xfId="32821" xr:uid="{00000000-0005-0000-0000-00004E800000}"/>
    <cellStyle name="Note 2 2 11 9" xfId="32822" xr:uid="{00000000-0005-0000-0000-00004F800000}"/>
    <cellStyle name="Note 2 2 11 9 2" xfId="32823" xr:uid="{00000000-0005-0000-0000-000050800000}"/>
    <cellStyle name="Note 2 2 11 9 3" xfId="32824" xr:uid="{00000000-0005-0000-0000-000051800000}"/>
    <cellStyle name="Note 2 2 11 9 4" xfId="32825" xr:uid="{00000000-0005-0000-0000-000052800000}"/>
    <cellStyle name="Note 2 2 12" xfId="32826" xr:uid="{00000000-0005-0000-0000-000053800000}"/>
    <cellStyle name="Note 2 2 12 2" xfId="32827" xr:uid="{00000000-0005-0000-0000-000054800000}"/>
    <cellStyle name="Note 2 2 12 3" xfId="32828" xr:uid="{00000000-0005-0000-0000-000055800000}"/>
    <cellStyle name="Note 2 2 12 4" xfId="32829" xr:uid="{00000000-0005-0000-0000-000056800000}"/>
    <cellStyle name="Note 2 2 13" xfId="32830" xr:uid="{00000000-0005-0000-0000-000057800000}"/>
    <cellStyle name="Note 2 2 13 2" xfId="32831" xr:uid="{00000000-0005-0000-0000-000058800000}"/>
    <cellStyle name="Note 2 2 13 3" xfId="32832" xr:uid="{00000000-0005-0000-0000-000059800000}"/>
    <cellStyle name="Note 2 2 13 4" xfId="32833" xr:uid="{00000000-0005-0000-0000-00005A800000}"/>
    <cellStyle name="Note 2 2 14" xfId="32834" xr:uid="{00000000-0005-0000-0000-00005B800000}"/>
    <cellStyle name="Note 2 2 14 2" xfId="32835" xr:uid="{00000000-0005-0000-0000-00005C800000}"/>
    <cellStyle name="Note 2 2 14 3" xfId="32836" xr:uid="{00000000-0005-0000-0000-00005D800000}"/>
    <cellStyle name="Note 2 2 14 4" xfId="32837" xr:uid="{00000000-0005-0000-0000-00005E800000}"/>
    <cellStyle name="Note 2 2 15" xfId="32838" xr:uid="{00000000-0005-0000-0000-00005F800000}"/>
    <cellStyle name="Note 2 2 15 2" xfId="32839" xr:uid="{00000000-0005-0000-0000-000060800000}"/>
    <cellStyle name="Note 2 2 15 3" xfId="32840" xr:uid="{00000000-0005-0000-0000-000061800000}"/>
    <cellStyle name="Note 2 2 15 4" xfId="32841" xr:uid="{00000000-0005-0000-0000-000062800000}"/>
    <cellStyle name="Note 2 2 16" xfId="32842" xr:uid="{00000000-0005-0000-0000-000063800000}"/>
    <cellStyle name="Note 2 2 16 2" xfId="32843" xr:uid="{00000000-0005-0000-0000-000064800000}"/>
    <cellStyle name="Note 2 2 16 3" xfId="32844" xr:uid="{00000000-0005-0000-0000-000065800000}"/>
    <cellStyle name="Note 2 2 16 4" xfId="32845" xr:uid="{00000000-0005-0000-0000-000066800000}"/>
    <cellStyle name="Note 2 2 17" xfId="32846" xr:uid="{00000000-0005-0000-0000-000067800000}"/>
    <cellStyle name="Note 2 2 17 2" xfId="32847" xr:uid="{00000000-0005-0000-0000-000068800000}"/>
    <cellStyle name="Note 2 2 17 3" xfId="32848" xr:uid="{00000000-0005-0000-0000-000069800000}"/>
    <cellStyle name="Note 2 2 17 4" xfId="32849" xr:uid="{00000000-0005-0000-0000-00006A800000}"/>
    <cellStyle name="Note 2 2 18" xfId="32850" xr:uid="{00000000-0005-0000-0000-00006B800000}"/>
    <cellStyle name="Note 2 2 18 2" xfId="32851" xr:uid="{00000000-0005-0000-0000-00006C800000}"/>
    <cellStyle name="Note 2 2 18 3" xfId="32852" xr:uid="{00000000-0005-0000-0000-00006D800000}"/>
    <cellStyle name="Note 2 2 18 4" xfId="32853" xr:uid="{00000000-0005-0000-0000-00006E800000}"/>
    <cellStyle name="Note 2 2 19" xfId="32854" xr:uid="{00000000-0005-0000-0000-00006F800000}"/>
    <cellStyle name="Note 2 2 19 2" xfId="32855" xr:uid="{00000000-0005-0000-0000-000070800000}"/>
    <cellStyle name="Note 2 2 19 3" xfId="32856" xr:uid="{00000000-0005-0000-0000-000071800000}"/>
    <cellStyle name="Note 2 2 19 4" xfId="32857" xr:uid="{00000000-0005-0000-0000-000072800000}"/>
    <cellStyle name="Note 2 2 2" xfId="32858" xr:uid="{00000000-0005-0000-0000-000073800000}"/>
    <cellStyle name="Note 2 2 2 2" xfId="32859" xr:uid="{00000000-0005-0000-0000-000074800000}"/>
    <cellStyle name="Note 2 2 2 2 10" xfId="32860" xr:uid="{00000000-0005-0000-0000-000075800000}"/>
    <cellStyle name="Note 2 2 2 2 10 2" xfId="32861" xr:uid="{00000000-0005-0000-0000-000076800000}"/>
    <cellStyle name="Note 2 2 2 2 10 3" xfId="32862" xr:uid="{00000000-0005-0000-0000-000077800000}"/>
    <cellStyle name="Note 2 2 2 2 10 4" xfId="32863" xr:uid="{00000000-0005-0000-0000-000078800000}"/>
    <cellStyle name="Note 2 2 2 2 11" xfId="32864" xr:uid="{00000000-0005-0000-0000-000079800000}"/>
    <cellStyle name="Note 2 2 2 2 11 2" xfId="32865" xr:uid="{00000000-0005-0000-0000-00007A800000}"/>
    <cellStyle name="Note 2 2 2 2 11 3" xfId="32866" xr:uid="{00000000-0005-0000-0000-00007B800000}"/>
    <cellStyle name="Note 2 2 2 2 11 4" xfId="32867" xr:uid="{00000000-0005-0000-0000-00007C800000}"/>
    <cellStyle name="Note 2 2 2 2 12" xfId="32868" xr:uid="{00000000-0005-0000-0000-00007D800000}"/>
    <cellStyle name="Note 2 2 2 2 12 2" xfId="32869" xr:uid="{00000000-0005-0000-0000-00007E800000}"/>
    <cellStyle name="Note 2 2 2 2 12 3" xfId="32870" xr:uid="{00000000-0005-0000-0000-00007F800000}"/>
    <cellStyle name="Note 2 2 2 2 12 4" xfId="32871" xr:uid="{00000000-0005-0000-0000-000080800000}"/>
    <cellStyle name="Note 2 2 2 2 13" xfId="32872" xr:uid="{00000000-0005-0000-0000-000081800000}"/>
    <cellStyle name="Note 2 2 2 2 13 2" xfId="32873" xr:uid="{00000000-0005-0000-0000-000082800000}"/>
    <cellStyle name="Note 2 2 2 2 13 3" xfId="32874" xr:uid="{00000000-0005-0000-0000-000083800000}"/>
    <cellStyle name="Note 2 2 2 2 13 4" xfId="32875" xr:uid="{00000000-0005-0000-0000-000084800000}"/>
    <cellStyle name="Note 2 2 2 2 14" xfId="32876" xr:uid="{00000000-0005-0000-0000-000085800000}"/>
    <cellStyle name="Note 2 2 2 2 14 2" xfId="32877" xr:uid="{00000000-0005-0000-0000-000086800000}"/>
    <cellStyle name="Note 2 2 2 2 14 3" xfId="32878" xr:uid="{00000000-0005-0000-0000-000087800000}"/>
    <cellStyle name="Note 2 2 2 2 14 4" xfId="32879" xr:uid="{00000000-0005-0000-0000-000088800000}"/>
    <cellStyle name="Note 2 2 2 2 15" xfId="32880" xr:uid="{00000000-0005-0000-0000-000089800000}"/>
    <cellStyle name="Note 2 2 2 2 15 2" xfId="32881" xr:uid="{00000000-0005-0000-0000-00008A800000}"/>
    <cellStyle name="Note 2 2 2 2 15 3" xfId="32882" xr:uid="{00000000-0005-0000-0000-00008B800000}"/>
    <cellStyle name="Note 2 2 2 2 15 4" xfId="32883" xr:uid="{00000000-0005-0000-0000-00008C800000}"/>
    <cellStyle name="Note 2 2 2 2 16" xfId="32884" xr:uid="{00000000-0005-0000-0000-00008D800000}"/>
    <cellStyle name="Note 2 2 2 2 16 2" xfId="32885" xr:uid="{00000000-0005-0000-0000-00008E800000}"/>
    <cellStyle name="Note 2 2 2 2 16 3" xfId="32886" xr:uid="{00000000-0005-0000-0000-00008F800000}"/>
    <cellStyle name="Note 2 2 2 2 16 4" xfId="32887" xr:uid="{00000000-0005-0000-0000-000090800000}"/>
    <cellStyle name="Note 2 2 2 2 17" xfId="32888" xr:uid="{00000000-0005-0000-0000-000091800000}"/>
    <cellStyle name="Note 2 2 2 2 17 2" xfId="32889" xr:uid="{00000000-0005-0000-0000-000092800000}"/>
    <cellStyle name="Note 2 2 2 2 17 3" xfId="32890" xr:uid="{00000000-0005-0000-0000-000093800000}"/>
    <cellStyle name="Note 2 2 2 2 17 4" xfId="32891" xr:uid="{00000000-0005-0000-0000-000094800000}"/>
    <cellStyle name="Note 2 2 2 2 18" xfId="32892" xr:uid="{00000000-0005-0000-0000-000095800000}"/>
    <cellStyle name="Note 2 2 2 2 18 2" xfId="32893" xr:uid="{00000000-0005-0000-0000-000096800000}"/>
    <cellStyle name="Note 2 2 2 2 18 3" xfId="32894" xr:uid="{00000000-0005-0000-0000-000097800000}"/>
    <cellStyle name="Note 2 2 2 2 18 4" xfId="32895" xr:uid="{00000000-0005-0000-0000-000098800000}"/>
    <cellStyle name="Note 2 2 2 2 19" xfId="32896" xr:uid="{00000000-0005-0000-0000-000099800000}"/>
    <cellStyle name="Note 2 2 2 2 19 2" xfId="32897" xr:uid="{00000000-0005-0000-0000-00009A800000}"/>
    <cellStyle name="Note 2 2 2 2 19 3" xfId="32898" xr:uid="{00000000-0005-0000-0000-00009B800000}"/>
    <cellStyle name="Note 2 2 2 2 19 4" xfId="32899" xr:uid="{00000000-0005-0000-0000-00009C800000}"/>
    <cellStyle name="Note 2 2 2 2 2" xfId="32900" xr:uid="{00000000-0005-0000-0000-00009D800000}"/>
    <cellStyle name="Note 2 2 2 2 2 10" xfId="32901" xr:uid="{00000000-0005-0000-0000-00009E800000}"/>
    <cellStyle name="Note 2 2 2 2 2 10 2" xfId="32902" xr:uid="{00000000-0005-0000-0000-00009F800000}"/>
    <cellStyle name="Note 2 2 2 2 2 10 3" xfId="32903" xr:uid="{00000000-0005-0000-0000-0000A0800000}"/>
    <cellStyle name="Note 2 2 2 2 2 10 4" xfId="32904" xr:uid="{00000000-0005-0000-0000-0000A1800000}"/>
    <cellStyle name="Note 2 2 2 2 2 11" xfId="32905" xr:uid="{00000000-0005-0000-0000-0000A2800000}"/>
    <cellStyle name="Note 2 2 2 2 2 11 2" xfId="32906" xr:uid="{00000000-0005-0000-0000-0000A3800000}"/>
    <cellStyle name="Note 2 2 2 2 2 11 3" xfId="32907" xr:uid="{00000000-0005-0000-0000-0000A4800000}"/>
    <cellStyle name="Note 2 2 2 2 2 11 4" xfId="32908" xr:uid="{00000000-0005-0000-0000-0000A5800000}"/>
    <cellStyle name="Note 2 2 2 2 2 12" xfId="32909" xr:uid="{00000000-0005-0000-0000-0000A6800000}"/>
    <cellStyle name="Note 2 2 2 2 2 12 2" xfId="32910" xr:uid="{00000000-0005-0000-0000-0000A7800000}"/>
    <cellStyle name="Note 2 2 2 2 2 12 3" xfId="32911" xr:uid="{00000000-0005-0000-0000-0000A8800000}"/>
    <cellStyle name="Note 2 2 2 2 2 12 4" xfId="32912" xr:uid="{00000000-0005-0000-0000-0000A9800000}"/>
    <cellStyle name="Note 2 2 2 2 2 13" xfId="32913" xr:uid="{00000000-0005-0000-0000-0000AA800000}"/>
    <cellStyle name="Note 2 2 2 2 2 13 2" xfId="32914" xr:uid="{00000000-0005-0000-0000-0000AB800000}"/>
    <cellStyle name="Note 2 2 2 2 2 13 3" xfId="32915" xr:uid="{00000000-0005-0000-0000-0000AC800000}"/>
    <cellStyle name="Note 2 2 2 2 2 13 4" xfId="32916" xr:uid="{00000000-0005-0000-0000-0000AD800000}"/>
    <cellStyle name="Note 2 2 2 2 2 14" xfId="32917" xr:uid="{00000000-0005-0000-0000-0000AE800000}"/>
    <cellStyle name="Note 2 2 2 2 2 14 2" xfId="32918" xr:uid="{00000000-0005-0000-0000-0000AF800000}"/>
    <cellStyle name="Note 2 2 2 2 2 14 3" xfId="32919" xr:uid="{00000000-0005-0000-0000-0000B0800000}"/>
    <cellStyle name="Note 2 2 2 2 2 14 4" xfId="32920" xr:uid="{00000000-0005-0000-0000-0000B1800000}"/>
    <cellStyle name="Note 2 2 2 2 2 15" xfId="32921" xr:uid="{00000000-0005-0000-0000-0000B2800000}"/>
    <cellStyle name="Note 2 2 2 2 2 15 2" xfId="32922" xr:uid="{00000000-0005-0000-0000-0000B3800000}"/>
    <cellStyle name="Note 2 2 2 2 2 15 3" xfId="32923" xr:uid="{00000000-0005-0000-0000-0000B4800000}"/>
    <cellStyle name="Note 2 2 2 2 2 15 4" xfId="32924" xr:uid="{00000000-0005-0000-0000-0000B5800000}"/>
    <cellStyle name="Note 2 2 2 2 2 16" xfId="32925" xr:uid="{00000000-0005-0000-0000-0000B6800000}"/>
    <cellStyle name="Note 2 2 2 2 2 16 2" xfId="32926" xr:uid="{00000000-0005-0000-0000-0000B7800000}"/>
    <cellStyle name="Note 2 2 2 2 2 16 3" xfId="32927" xr:uid="{00000000-0005-0000-0000-0000B8800000}"/>
    <cellStyle name="Note 2 2 2 2 2 16 4" xfId="32928" xr:uid="{00000000-0005-0000-0000-0000B9800000}"/>
    <cellStyle name="Note 2 2 2 2 2 17" xfId="32929" xr:uid="{00000000-0005-0000-0000-0000BA800000}"/>
    <cellStyle name="Note 2 2 2 2 2 17 2" xfId="32930" xr:uid="{00000000-0005-0000-0000-0000BB800000}"/>
    <cellStyle name="Note 2 2 2 2 2 17 3" xfId="32931" xr:uid="{00000000-0005-0000-0000-0000BC800000}"/>
    <cellStyle name="Note 2 2 2 2 2 17 4" xfId="32932" xr:uid="{00000000-0005-0000-0000-0000BD800000}"/>
    <cellStyle name="Note 2 2 2 2 2 18" xfId="32933" xr:uid="{00000000-0005-0000-0000-0000BE800000}"/>
    <cellStyle name="Note 2 2 2 2 2 18 2" xfId="32934" xr:uid="{00000000-0005-0000-0000-0000BF800000}"/>
    <cellStyle name="Note 2 2 2 2 2 18 3" xfId="32935" xr:uid="{00000000-0005-0000-0000-0000C0800000}"/>
    <cellStyle name="Note 2 2 2 2 2 18 4" xfId="32936" xr:uid="{00000000-0005-0000-0000-0000C1800000}"/>
    <cellStyle name="Note 2 2 2 2 2 19" xfId="32937" xr:uid="{00000000-0005-0000-0000-0000C2800000}"/>
    <cellStyle name="Note 2 2 2 2 2 19 2" xfId="32938" xr:uid="{00000000-0005-0000-0000-0000C3800000}"/>
    <cellStyle name="Note 2 2 2 2 2 19 3" xfId="32939" xr:uid="{00000000-0005-0000-0000-0000C4800000}"/>
    <cellStyle name="Note 2 2 2 2 2 19 4" xfId="32940" xr:uid="{00000000-0005-0000-0000-0000C5800000}"/>
    <cellStyle name="Note 2 2 2 2 2 2" xfId="32941" xr:uid="{00000000-0005-0000-0000-0000C6800000}"/>
    <cellStyle name="Note 2 2 2 2 2 2 10" xfId="32942" xr:uid="{00000000-0005-0000-0000-0000C7800000}"/>
    <cellStyle name="Note 2 2 2 2 2 2 10 2" xfId="32943" xr:uid="{00000000-0005-0000-0000-0000C8800000}"/>
    <cellStyle name="Note 2 2 2 2 2 2 10 3" xfId="32944" xr:uid="{00000000-0005-0000-0000-0000C9800000}"/>
    <cellStyle name="Note 2 2 2 2 2 2 10 4" xfId="32945" xr:uid="{00000000-0005-0000-0000-0000CA800000}"/>
    <cellStyle name="Note 2 2 2 2 2 2 11" xfId="32946" xr:uid="{00000000-0005-0000-0000-0000CB800000}"/>
    <cellStyle name="Note 2 2 2 2 2 2 11 2" xfId="32947" xr:uid="{00000000-0005-0000-0000-0000CC800000}"/>
    <cellStyle name="Note 2 2 2 2 2 2 11 3" xfId="32948" xr:uid="{00000000-0005-0000-0000-0000CD800000}"/>
    <cellStyle name="Note 2 2 2 2 2 2 11 4" xfId="32949" xr:uid="{00000000-0005-0000-0000-0000CE800000}"/>
    <cellStyle name="Note 2 2 2 2 2 2 12" xfId="32950" xr:uid="{00000000-0005-0000-0000-0000CF800000}"/>
    <cellStyle name="Note 2 2 2 2 2 2 12 2" xfId="32951" xr:uid="{00000000-0005-0000-0000-0000D0800000}"/>
    <cellStyle name="Note 2 2 2 2 2 2 12 3" xfId="32952" xr:uid="{00000000-0005-0000-0000-0000D1800000}"/>
    <cellStyle name="Note 2 2 2 2 2 2 12 4" xfId="32953" xr:uid="{00000000-0005-0000-0000-0000D2800000}"/>
    <cellStyle name="Note 2 2 2 2 2 2 13" xfId="32954" xr:uid="{00000000-0005-0000-0000-0000D3800000}"/>
    <cellStyle name="Note 2 2 2 2 2 2 13 2" xfId="32955" xr:uid="{00000000-0005-0000-0000-0000D4800000}"/>
    <cellStyle name="Note 2 2 2 2 2 2 13 3" xfId="32956" xr:uid="{00000000-0005-0000-0000-0000D5800000}"/>
    <cellStyle name="Note 2 2 2 2 2 2 13 4" xfId="32957" xr:uid="{00000000-0005-0000-0000-0000D6800000}"/>
    <cellStyle name="Note 2 2 2 2 2 2 14" xfId="32958" xr:uid="{00000000-0005-0000-0000-0000D7800000}"/>
    <cellStyle name="Note 2 2 2 2 2 2 14 2" xfId="32959" xr:uid="{00000000-0005-0000-0000-0000D8800000}"/>
    <cellStyle name="Note 2 2 2 2 2 2 14 3" xfId="32960" xr:uid="{00000000-0005-0000-0000-0000D9800000}"/>
    <cellStyle name="Note 2 2 2 2 2 2 14 4" xfId="32961" xr:uid="{00000000-0005-0000-0000-0000DA800000}"/>
    <cellStyle name="Note 2 2 2 2 2 2 15" xfId="32962" xr:uid="{00000000-0005-0000-0000-0000DB800000}"/>
    <cellStyle name="Note 2 2 2 2 2 2 15 2" xfId="32963" xr:uid="{00000000-0005-0000-0000-0000DC800000}"/>
    <cellStyle name="Note 2 2 2 2 2 2 15 3" xfId="32964" xr:uid="{00000000-0005-0000-0000-0000DD800000}"/>
    <cellStyle name="Note 2 2 2 2 2 2 15 4" xfId="32965" xr:uid="{00000000-0005-0000-0000-0000DE800000}"/>
    <cellStyle name="Note 2 2 2 2 2 2 16" xfId="32966" xr:uid="{00000000-0005-0000-0000-0000DF800000}"/>
    <cellStyle name="Note 2 2 2 2 2 2 16 2" xfId="32967" xr:uid="{00000000-0005-0000-0000-0000E0800000}"/>
    <cellStyle name="Note 2 2 2 2 2 2 16 3" xfId="32968" xr:uid="{00000000-0005-0000-0000-0000E1800000}"/>
    <cellStyle name="Note 2 2 2 2 2 2 16 4" xfId="32969" xr:uid="{00000000-0005-0000-0000-0000E2800000}"/>
    <cellStyle name="Note 2 2 2 2 2 2 17" xfId="32970" xr:uid="{00000000-0005-0000-0000-0000E3800000}"/>
    <cellStyle name="Note 2 2 2 2 2 2 17 2" xfId="32971" xr:uid="{00000000-0005-0000-0000-0000E4800000}"/>
    <cellStyle name="Note 2 2 2 2 2 2 17 3" xfId="32972" xr:uid="{00000000-0005-0000-0000-0000E5800000}"/>
    <cellStyle name="Note 2 2 2 2 2 2 17 4" xfId="32973" xr:uid="{00000000-0005-0000-0000-0000E6800000}"/>
    <cellStyle name="Note 2 2 2 2 2 2 18" xfId="32974" xr:uid="{00000000-0005-0000-0000-0000E7800000}"/>
    <cellStyle name="Note 2 2 2 2 2 2 18 2" xfId="32975" xr:uid="{00000000-0005-0000-0000-0000E8800000}"/>
    <cellStyle name="Note 2 2 2 2 2 2 18 3" xfId="32976" xr:uid="{00000000-0005-0000-0000-0000E9800000}"/>
    <cellStyle name="Note 2 2 2 2 2 2 18 4" xfId="32977" xr:uid="{00000000-0005-0000-0000-0000EA800000}"/>
    <cellStyle name="Note 2 2 2 2 2 2 19" xfId="32978" xr:uid="{00000000-0005-0000-0000-0000EB800000}"/>
    <cellStyle name="Note 2 2 2 2 2 2 19 2" xfId="32979" xr:uid="{00000000-0005-0000-0000-0000EC800000}"/>
    <cellStyle name="Note 2 2 2 2 2 2 19 3" xfId="32980" xr:uid="{00000000-0005-0000-0000-0000ED800000}"/>
    <cellStyle name="Note 2 2 2 2 2 2 19 4" xfId="32981" xr:uid="{00000000-0005-0000-0000-0000EE800000}"/>
    <cellStyle name="Note 2 2 2 2 2 2 2" xfId="32982" xr:uid="{00000000-0005-0000-0000-0000EF800000}"/>
    <cellStyle name="Note 2 2 2 2 2 2 2 10" xfId="32983" xr:uid="{00000000-0005-0000-0000-0000F0800000}"/>
    <cellStyle name="Note 2 2 2 2 2 2 2 10 2" xfId="32984" xr:uid="{00000000-0005-0000-0000-0000F1800000}"/>
    <cellStyle name="Note 2 2 2 2 2 2 2 10 3" xfId="32985" xr:uid="{00000000-0005-0000-0000-0000F2800000}"/>
    <cellStyle name="Note 2 2 2 2 2 2 2 10 4" xfId="32986" xr:uid="{00000000-0005-0000-0000-0000F3800000}"/>
    <cellStyle name="Note 2 2 2 2 2 2 2 11" xfId="32987" xr:uid="{00000000-0005-0000-0000-0000F4800000}"/>
    <cellStyle name="Note 2 2 2 2 2 2 2 11 2" xfId="32988" xr:uid="{00000000-0005-0000-0000-0000F5800000}"/>
    <cellStyle name="Note 2 2 2 2 2 2 2 11 3" xfId="32989" xr:uid="{00000000-0005-0000-0000-0000F6800000}"/>
    <cellStyle name="Note 2 2 2 2 2 2 2 11 4" xfId="32990" xr:uid="{00000000-0005-0000-0000-0000F7800000}"/>
    <cellStyle name="Note 2 2 2 2 2 2 2 12" xfId="32991" xr:uid="{00000000-0005-0000-0000-0000F8800000}"/>
    <cellStyle name="Note 2 2 2 2 2 2 2 12 2" xfId="32992" xr:uid="{00000000-0005-0000-0000-0000F9800000}"/>
    <cellStyle name="Note 2 2 2 2 2 2 2 12 3" xfId="32993" xr:uid="{00000000-0005-0000-0000-0000FA800000}"/>
    <cellStyle name="Note 2 2 2 2 2 2 2 12 4" xfId="32994" xr:uid="{00000000-0005-0000-0000-0000FB800000}"/>
    <cellStyle name="Note 2 2 2 2 2 2 2 13" xfId="32995" xr:uid="{00000000-0005-0000-0000-0000FC800000}"/>
    <cellStyle name="Note 2 2 2 2 2 2 2 13 2" xfId="32996" xr:uid="{00000000-0005-0000-0000-0000FD800000}"/>
    <cellStyle name="Note 2 2 2 2 2 2 2 13 3" xfId="32997" xr:uid="{00000000-0005-0000-0000-0000FE800000}"/>
    <cellStyle name="Note 2 2 2 2 2 2 2 13 4" xfId="32998" xr:uid="{00000000-0005-0000-0000-0000FF800000}"/>
    <cellStyle name="Note 2 2 2 2 2 2 2 14" xfId="32999" xr:uid="{00000000-0005-0000-0000-000000810000}"/>
    <cellStyle name="Note 2 2 2 2 2 2 2 14 2" xfId="33000" xr:uid="{00000000-0005-0000-0000-000001810000}"/>
    <cellStyle name="Note 2 2 2 2 2 2 2 14 3" xfId="33001" xr:uid="{00000000-0005-0000-0000-000002810000}"/>
    <cellStyle name="Note 2 2 2 2 2 2 2 14 4" xfId="33002" xr:uid="{00000000-0005-0000-0000-000003810000}"/>
    <cellStyle name="Note 2 2 2 2 2 2 2 15" xfId="33003" xr:uid="{00000000-0005-0000-0000-000004810000}"/>
    <cellStyle name="Note 2 2 2 2 2 2 2 15 2" xfId="33004" xr:uid="{00000000-0005-0000-0000-000005810000}"/>
    <cellStyle name="Note 2 2 2 2 2 2 2 15 3" xfId="33005" xr:uid="{00000000-0005-0000-0000-000006810000}"/>
    <cellStyle name="Note 2 2 2 2 2 2 2 15 4" xfId="33006" xr:uid="{00000000-0005-0000-0000-000007810000}"/>
    <cellStyle name="Note 2 2 2 2 2 2 2 16" xfId="33007" xr:uid="{00000000-0005-0000-0000-000008810000}"/>
    <cellStyle name="Note 2 2 2 2 2 2 2 16 2" xfId="33008" xr:uid="{00000000-0005-0000-0000-000009810000}"/>
    <cellStyle name="Note 2 2 2 2 2 2 2 16 3" xfId="33009" xr:uid="{00000000-0005-0000-0000-00000A810000}"/>
    <cellStyle name="Note 2 2 2 2 2 2 2 16 4" xfId="33010" xr:uid="{00000000-0005-0000-0000-00000B810000}"/>
    <cellStyle name="Note 2 2 2 2 2 2 2 17" xfId="33011" xr:uid="{00000000-0005-0000-0000-00000C810000}"/>
    <cellStyle name="Note 2 2 2 2 2 2 2 17 2" xfId="33012" xr:uid="{00000000-0005-0000-0000-00000D810000}"/>
    <cellStyle name="Note 2 2 2 2 2 2 2 17 3" xfId="33013" xr:uid="{00000000-0005-0000-0000-00000E810000}"/>
    <cellStyle name="Note 2 2 2 2 2 2 2 17 4" xfId="33014" xr:uid="{00000000-0005-0000-0000-00000F810000}"/>
    <cellStyle name="Note 2 2 2 2 2 2 2 18" xfId="33015" xr:uid="{00000000-0005-0000-0000-000010810000}"/>
    <cellStyle name="Note 2 2 2 2 2 2 2 18 2" xfId="33016" xr:uid="{00000000-0005-0000-0000-000011810000}"/>
    <cellStyle name="Note 2 2 2 2 2 2 2 18 3" xfId="33017" xr:uid="{00000000-0005-0000-0000-000012810000}"/>
    <cellStyle name="Note 2 2 2 2 2 2 2 18 4" xfId="33018" xr:uid="{00000000-0005-0000-0000-000013810000}"/>
    <cellStyle name="Note 2 2 2 2 2 2 2 19" xfId="33019" xr:uid="{00000000-0005-0000-0000-000014810000}"/>
    <cellStyle name="Note 2 2 2 2 2 2 2 19 2" xfId="33020" xr:uid="{00000000-0005-0000-0000-000015810000}"/>
    <cellStyle name="Note 2 2 2 2 2 2 2 19 3" xfId="33021" xr:uid="{00000000-0005-0000-0000-000016810000}"/>
    <cellStyle name="Note 2 2 2 2 2 2 2 19 4" xfId="33022" xr:uid="{00000000-0005-0000-0000-000017810000}"/>
    <cellStyle name="Note 2 2 2 2 2 2 2 2" xfId="33023" xr:uid="{00000000-0005-0000-0000-000018810000}"/>
    <cellStyle name="Note 2 2 2 2 2 2 2 2 10" xfId="33024" xr:uid="{00000000-0005-0000-0000-000019810000}"/>
    <cellStyle name="Note 2 2 2 2 2 2 2 2 10 2" xfId="33025" xr:uid="{00000000-0005-0000-0000-00001A810000}"/>
    <cellStyle name="Note 2 2 2 2 2 2 2 2 10 3" xfId="33026" xr:uid="{00000000-0005-0000-0000-00001B810000}"/>
    <cellStyle name="Note 2 2 2 2 2 2 2 2 10 4" xfId="33027" xr:uid="{00000000-0005-0000-0000-00001C810000}"/>
    <cellStyle name="Note 2 2 2 2 2 2 2 2 11" xfId="33028" xr:uid="{00000000-0005-0000-0000-00001D810000}"/>
    <cellStyle name="Note 2 2 2 2 2 2 2 2 11 2" xfId="33029" xr:uid="{00000000-0005-0000-0000-00001E810000}"/>
    <cellStyle name="Note 2 2 2 2 2 2 2 2 11 3" xfId="33030" xr:uid="{00000000-0005-0000-0000-00001F810000}"/>
    <cellStyle name="Note 2 2 2 2 2 2 2 2 11 4" xfId="33031" xr:uid="{00000000-0005-0000-0000-000020810000}"/>
    <cellStyle name="Note 2 2 2 2 2 2 2 2 12" xfId="33032" xr:uid="{00000000-0005-0000-0000-000021810000}"/>
    <cellStyle name="Note 2 2 2 2 2 2 2 2 12 2" xfId="33033" xr:uid="{00000000-0005-0000-0000-000022810000}"/>
    <cellStyle name="Note 2 2 2 2 2 2 2 2 12 3" xfId="33034" xr:uid="{00000000-0005-0000-0000-000023810000}"/>
    <cellStyle name="Note 2 2 2 2 2 2 2 2 12 4" xfId="33035" xr:uid="{00000000-0005-0000-0000-000024810000}"/>
    <cellStyle name="Note 2 2 2 2 2 2 2 2 13" xfId="33036" xr:uid="{00000000-0005-0000-0000-000025810000}"/>
    <cellStyle name="Note 2 2 2 2 2 2 2 2 13 2" xfId="33037" xr:uid="{00000000-0005-0000-0000-000026810000}"/>
    <cellStyle name="Note 2 2 2 2 2 2 2 2 13 3" xfId="33038" xr:uid="{00000000-0005-0000-0000-000027810000}"/>
    <cellStyle name="Note 2 2 2 2 2 2 2 2 13 4" xfId="33039" xr:uid="{00000000-0005-0000-0000-000028810000}"/>
    <cellStyle name="Note 2 2 2 2 2 2 2 2 14" xfId="33040" xr:uid="{00000000-0005-0000-0000-000029810000}"/>
    <cellStyle name="Note 2 2 2 2 2 2 2 2 14 2" xfId="33041" xr:uid="{00000000-0005-0000-0000-00002A810000}"/>
    <cellStyle name="Note 2 2 2 2 2 2 2 2 14 3" xfId="33042" xr:uid="{00000000-0005-0000-0000-00002B810000}"/>
    <cellStyle name="Note 2 2 2 2 2 2 2 2 14 4" xfId="33043" xr:uid="{00000000-0005-0000-0000-00002C810000}"/>
    <cellStyle name="Note 2 2 2 2 2 2 2 2 15" xfId="33044" xr:uid="{00000000-0005-0000-0000-00002D810000}"/>
    <cellStyle name="Note 2 2 2 2 2 2 2 2 15 2" xfId="33045" xr:uid="{00000000-0005-0000-0000-00002E810000}"/>
    <cellStyle name="Note 2 2 2 2 2 2 2 2 15 3" xfId="33046" xr:uid="{00000000-0005-0000-0000-00002F810000}"/>
    <cellStyle name="Note 2 2 2 2 2 2 2 2 15 4" xfId="33047" xr:uid="{00000000-0005-0000-0000-000030810000}"/>
    <cellStyle name="Note 2 2 2 2 2 2 2 2 16" xfId="33048" xr:uid="{00000000-0005-0000-0000-000031810000}"/>
    <cellStyle name="Note 2 2 2 2 2 2 2 2 16 2" xfId="33049" xr:uid="{00000000-0005-0000-0000-000032810000}"/>
    <cellStyle name="Note 2 2 2 2 2 2 2 2 16 3" xfId="33050" xr:uid="{00000000-0005-0000-0000-000033810000}"/>
    <cellStyle name="Note 2 2 2 2 2 2 2 2 16 4" xfId="33051" xr:uid="{00000000-0005-0000-0000-000034810000}"/>
    <cellStyle name="Note 2 2 2 2 2 2 2 2 17" xfId="33052" xr:uid="{00000000-0005-0000-0000-000035810000}"/>
    <cellStyle name="Note 2 2 2 2 2 2 2 2 17 2" xfId="33053" xr:uid="{00000000-0005-0000-0000-000036810000}"/>
    <cellStyle name="Note 2 2 2 2 2 2 2 2 17 3" xfId="33054" xr:uid="{00000000-0005-0000-0000-000037810000}"/>
    <cellStyle name="Note 2 2 2 2 2 2 2 2 17 4" xfId="33055" xr:uid="{00000000-0005-0000-0000-000038810000}"/>
    <cellStyle name="Note 2 2 2 2 2 2 2 2 18" xfId="33056" xr:uid="{00000000-0005-0000-0000-000039810000}"/>
    <cellStyle name="Note 2 2 2 2 2 2 2 2 18 2" xfId="33057" xr:uid="{00000000-0005-0000-0000-00003A810000}"/>
    <cellStyle name="Note 2 2 2 2 2 2 2 2 18 3" xfId="33058" xr:uid="{00000000-0005-0000-0000-00003B810000}"/>
    <cellStyle name="Note 2 2 2 2 2 2 2 2 18 4" xfId="33059" xr:uid="{00000000-0005-0000-0000-00003C810000}"/>
    <cellStyle name="Note 2 2 2 2 2 2 2 2 19" xfId="33060" xr:uid="{00000000-0005-0000-0000-00003D810000}"/>
    <cellStyle name="Note 2 2 2 2 2 2 2 2 19 2" xfId="33061" xr:uid="{00000000-0005-0000-0000-00003E810000}"/>
    <cellStyle name="Note 2 2 2 2 2 2 2 2 19 3" xfId="33062" xr:uid="{00000000-0005-0000-0000-00003F810000}"/>
    <cellStyle name="Note 2 2 2 2 2 2 2 2 19 4" xfId="33063" xr:uid="{00000000-0005-0000-0000-000040810000}"/>
    <cellStyle name="Note 2 2 2 2 2 2 2 2 2" xfId="33064" xr:uid="{00000000-0005-0000-0000-000041810000}"/>
    <cellStyle name="Note 2 2 2 2 2 2 2 2 2 2" xfId="33065" xr:uid="{00000000-0005-0000-0000-000042810000}"/>
    <cellStyle name="Note 2 2 2 2 2 2 2 2 2 3" xfId="33066" xr:uid="{00000000-0005-0000-0000-000043810000}"/>
    <cellStyle name="Note 2 2 2 2 2 2 2 2 2 4" xfId="33067" xr:uid="{00000000-0005-0000-0000-000044810000}"/>
    <cellStyle name="Note 2 2 2 2 2 2 2 2 20" xfId="33068" xr:uid="{00000000-0005-0000-0000-000045810000}"/>
    <cellStyle name="Note 2 2 2 2 2 2 2 2 20 2" xfId="33069" xr:uid="{00000000-0005-0000-0000-000046810000}"/>
    <cellStyle name="Note 2 2 2 2 2 2 2 2 20 3" xfId="33070" xr:uid="{00000000-0005-0000-0000-000047810000}"/>
    <cellStyle name="Note 2 2 2 2 2 2 2 2 20 4" xfId="33071" xr:uid="{00000000-0005-0000-0000-000048810000}"/>
    <cellStyle name="Note 2 2 2 2 2 2 2 2 21" xfId="33072" xr:uid="{00000000-0005-0000-0000-000049810000}"/>
    <cellStyle name="Note 2 2 2 2 2 2 2 2 22" xfId="33073" xr:uid="{00000000-0005-0000-0000-00004A810000}"/>
    <cellStyle name="Note 2 2 2 2 2 2 2 2 3" xfId="33074" xr:uid="{00000000-0005-0000-0000-00004B810000}"/>
    <cellStyle name="Note 2 2 2 2 2 2 2 2 3 2" xfId="33075" xr:uid="{00000000-0005-0000-0000-00004C810000}"/>
    <cellStyle name="Note 2 2 2 2 2 2 2 2 3 3" xfId="33076" xr:uid="{00000000-0005-0000-0000-00004D810000}"/>
    <cellStyle name="Note 2 2 2 2 2 2 2 2 3 4" xfId="33077" xr:uid="{00000000-0005-0000-0000-00004E810000}"/>
    <cellStyle name="Note 2 2 2 2 2 2 2 2 4" xfId="33078" xr:uid="{00000000-0005-0000-0000-00004F810000}"/>
    <cellStyle name="Note 2 2 2 2 2 2 2 2 4 2" xfId="33079" xr:uid="{00000000-0005-0000-0000-000050810000}"/>
    <cellStyle name="Note 2 2 2 2 2 2 2 2 4 3" xfId="33080" xr:uid="{00000000-0005-0000-0000-000051810000}"/>
    <cellStyle name="Note 2 2 2 2 2 2 2 2 4 4" xfId="33081" xr:uid="{00000000-0005-0000-0000-000052810000}"/>
    <cellStyle name="Note 2 2 2 2 2 2 2 2 5" xfId="33082" xr:uid="{00000000-0005-0000-0000-000053810000}"/>
    <cellStyle name="Note 2 2 2 2 2 2 2 2 5 2" xfId="33083" xr:uid="{00000000-0005-0000-0000-000054810000}"/>
    <cellStyle name="Note 2 2 2 2 2 2 2 2 5 3" xfId="33084" xr:uid="{00000000-0005-0000-0000-000055810000}"/>
    <cellStyle name="Note 2 2 2 2 2 2 2 2 5 4" xfId="33085" xr:uid="{00000000-0005-0000-0000-000056810000}"/>
    <cellStyle name="Note 2 2 2 2 2 2 2 2 6" xfId="33086" xr:uid="{00000000-0005-0000-0000-000057810000}"/>
    <cellStyle name="Note 2 2 2 2 2 2 2 2 6 2" xfId="33087" xr:uid="{00000000-0005-0000-0000-000058810000}"/>
    <cellStyle name="Note 2 2 2 2 2 2 2 2 6 3" xfId="33088" xr:uid="{00000000-0005-0000-0000-000059810000}"/>
    <cellStyle name="Note 2 2 2 2 2 2 2 2 6 4" xfId="33089" xr:uid="{00000000-0005-0000-0000-00005A810000}"/>
    <cellStyle name="Note 2 2 2 2 2 2 2 2 7" xfId="33090" xr:uid="{00000000-0005-0000-0000-00005B810000}"/>
    <cellStyle name="Note 2 2 2 2 2 2 2 2 7 2" xfId="33091" xr:uid="{00000000-0005-0000-0000-00005C810000}"/>
    <cellStyle name="Note 2 2 2 2 2 2 2 2 7 3" xfId="33092" xr:uid="{00000000-0005-0000-0000-00005D810000}"/>
    <cellStyle name="Note 2 2 2 2 2 2 2 2 7 4" xfId="33093" xr:uid="{00000000-0005-0000-0000-00005E810000}"/>
    <cellStyle name="Note 2 2 2 2 2 2 2 2 8" xfId="33094" xr:uid="{00000000-0005-0000-0000-00005F810000}"/>
    <cellStyle name="Note 2 2 2 2 2 2 2 2 8 2" xfId="33095" xr:uid="{00000000-0005-0000-0000-000060810000}"/>
    <cellStyle name="Note 2 2 2 2 2 2 2 2 8 3" xfId="33096" xr:uid="{00000000-0005-0000-0000-000061810000}"/>
    <cellStyle name="Note 2 2 2 2 2 2 2 2 8 4" xfId="33097" xr:uid="{00000000-0005-0000-0000-000062810000}"/>
    <cellStyle name="Note 2 2 2 2 2 2 2 2 9" xfId="33098" xr:uid="{00000000-0005-0000-0000-000063810000}"/>
    <cellStyle name="Note 2 2 2 2 2 2 2 2 9 2" xfId="33099" xr:uid="{00000000-0005-0000-0000-000064810000}"/>
    <cellStyle name="Note 2 2 2 2 2 2 2 2 9 3" xfId="33100" xr:uid="{00000000-0005-0000-0000-000065810000}"/>
    <cellStyle name="Note 2 2 2 2 2 2 2 2 9 4" xfId="33101" xr:uid="{00000000-0005-0000-0000-000066810000}"/>
    <cellStyle name="Note 2 2 2 2 2 2 2 20" xfId="33102" xr:uid="{00000000-0005-0000-0000-000067810000}"/>
    <cellStyle name="Note 2 2 2 2 2 2 2 20 2" xfId="33103" xr:uid="{00000000-0005-0000-0000-000068810000}"/>
    <cellStyle name="Note 2 2 2 2 2 2 2 20 3" xfId="33104" xr:uid="{00000000-0005-0000-0000-000069810000}"/>
    <cellStyle name="Note 2 2 2 2 2 2 2 20 4" xfId="33105" xr:uid="{00000000-0005-0000-0000-00006A810000}"/>
    <cellStyle name="Note 2 2 2 2 2 2 2 21" xfId="33106" xr:uid="{00000000-0005-0000-0000-00006B810000}"/>
    <cellStyle name="Note 2 2 2 2 2 2 2 21 2" xfId="33107" xr:uid="{00000000-0005-0000-0000-00006C810000}"/>
    <cellStyle name="Note 2 2 2 2 2 2 2 21 3" xfId="33108" xr:uid="{00000000-0005-0000-0000-00006D810000}"/>
    <cellStyle name="Note 2 2 2 2 2 2 2 21 4" xfId="33109" xr:uid="{00000000-0005-0000-0000-00006E810000}"/>
    <cellStyle name="Note 2 2 2 2 2 2 2 22" xfId="33110" xr:uid="{00000000-0005-0000-0000-00006F810000}"/>
    <cellStyle name="Note 2 2 2 2 2 2 2 23" xfId="33111" xr:uid="{00000000-0005-0000-0000-000070810000}"/>
    <cellStyle name="Note 2 2 2 2 2 2 2 3" xfId="33112" xr:uid="{00000000-0005-0000-0000-000071810000}"/>
    <cellStyle name="Note 2 2 2 2 2 2 2 3 2" xfId="33113" xr:uid="{00000000-0005-0000-0000-000072810000}"/>
    <cellStyle name="Note 2 2 2 2 2 2 2 3 3" xfId="33114" xr:uid="{00000000-0005-0000-0000-000073810000}"/>
    <cellStyle name="Note 2 2 2 2 2 2 2 3 4" xfId="33115" xr:uid="{00000000-0005-0000-0000-000074810000}"/>
    <cellStyle name="Note 2 2 2 2 2 2 2 4" xfId="33116" xr:uid="{00000000-0005-0000-0000-000075810000}"/>
    <cellStyle name="Note 2 2 2 2 2 2 2 4 2" xfId="33117" xr:uid="{00000000-0005-0000-0000-000076810000}"/>
    <cellStyle name="Note 2 2 2 2 2 2 2 4 3" xfId="33118" xr:uid="{00000000-0005-0000-0000-000077810000}"/>
    <cellStyle name="Note 2 2 2 2 2 2 2 4 4" xfId="33119" xr:uid="{00000000-0005-0000-0000-000078810000}"/>
    <cellStyle name="Note 2 2 2 2 2 2 2 5" xfId="33120" xr:uid="{00000000-0005-0000-0000-000079810000}"/>
    <cellStyle name="Note 2 2 2 2 2 2 2 5 2" xfId="33121" xr:uid="{00000000-0005-0000-0000-00007A810000}"/>
    <cellStyle name="Note 2 2 2 2 2 2 2 5 3" xfId="33122" xr:uid="{00000000-0005-0000-0000-00007B810000}"/>
    <cellStyle name="Note 2 2 2 2 2 2 2 5 4" xfId="33123" xr:uid="{00000000-0005-0000-0000-00007C810000}"/>
    <cellStyle name="Note 2 2 2 2 2 2 2 6" xfId="33124" xr:uid="{00000000-0005-0000-0000-00007D810000}"/>
    <cellStyle name="Note 2 2 2 2 2 2 2 6 2" xfId="33125" xr:uid="{00000000-0005-0000-0000-00007E810000}"/>
    <cellStyle name="Note 2 2 2 2 2 2 2 6 3" xfId="33126" xr:uid="{00000000-0005-0000-0000-00007F810000}"/>
    <cellStyle name="Note 2 2 2 2 2 2 2 6 4" xfId="33127" xr:uid="{00000000-0005-0000-0000-000080810000}"/>
    <cellStyle name="Note 2 2 2 2 2 2 2 7" xfId="33128" xr:uid="{00000000-0005-0000-0000-000081810000}"/>
    <cellStyle name="Note 2 2 2 2 2 2 2 7 2" xfId="33129" xr:uid="{00000000-0005-0000-0000-000082810000}"/>
    <cellStyle name="Note 2 2 2 2 2 2 2 7 3" xfId="33130" xr:uid="{00000000-0005-0000-0000-000083810000}"/>
    <cellStyle name="Note 2 2 2 2 2 2 2 7 4" xfId="33131" xr:uid="{00000000-0005-0000-0000-000084810000}"/>
    <cellStyle name="Note 2 2 2 2 2 2 2 8" xfId="33132" xr:uid="{00000000-0005-0000-0000-000085810000}"/>
    <cellStyle name="Note 2 2 2 2 2 2 2 8 2" xfId="33133" xr:uid="{00000000-0005-0000-0000-000086810000}"/>
    <cellStyle name="Note 2 2 2 2 2 2 2 8 3" xfId="33134" xr:uid="{00000000-0005-0000-0000-000087810000}"/>
    <cellStyle name="Note 2 2 2 2 2 2 2 8 4" xfId="33135" xr:uid="{00000000-0005-0000-0000-000088810000}"/>
    <cellStyle name="Note 2 2 2 2 2 2 2 9" xfId="33136" xr:uid="{00000000-0005-0000-0000-000089810000}"/>
    <cellStyle name="Note 2 2 2 2 2 2 2 9 2" xfId="33137" xr:uid="{00000000-0005-0000-0000-00008A810000}"/>
    <cellStyle name="Note 2 2 2 2 2 2 2 9 3" xfId="33138" xr:uid="{00000000-0005-0000-0000-00008B810000}"/>
    <cellStyle name="Note 2 2 2 2 2 2 2 9 4" xfId="33139" xr:uid="{00000000-0005-0000-0000-00008C810000}"/>
    <cellStyle name="Note 2 2 2 2 2 2 20" xfId="33140" xr:uid="{00000000-0005-0000-0000-00008D810000}"/>
    <cellStyle name="Note 2 2 2 2 2 2 20 2" xfId="33141" xr:uid="{00000000-0005-0000-0000-00008E810000}"/>
    <cellStyle name="Note 2 2 2 2 2 2 20 3" xfId="33142" xr:uid="{00000000-0005-0000-0000-00008F810000}"/>
    <cellStyle name="Note 2 2 2 2 2 2 20 4" xfId="33143" xr:uid="{00000000-0005-0000-0000-000090810000}"/>
    <cellStyle name="Note 2 2 2 2 2 2 21" xfId="33144" xr:uid="{00000000-0005-0000-0000-000091810000}"/>
    <cellStyle name="Note 2 2 2 2 2 2 21 2" xfId="33145" xr:uid="{00000000-0005-0000-0000-000092810000}"/>
    <cellStyle name="Note 2 2 2 2 2 2 21 3" xfId="33146" xr:uid="{00000000-0005-0000-0000-000093810000}"/>
    <cellStyle name="Note 2 2 2 2 2 2 21 4" xfId="33147" xr:uid="{00000000-0005-0000-0000-000094810000}"/>
    <cellStyle name="Note 2 2 2 2 2 2 22" xfId="33148" xr:uid="{00000000-0005-0000-0000-000095810000}"/>
    <cellStyle name="Note 2 2 2 2 2 2 23" xfId="33149" xr:uid="{00000000-0005-0000-0000-000096810000}"/>
    <cellStyle name="Note 2 2 2 2 2 2 3" xfId="33150" xr:uid="{00000000-0005-0000-0000-000097810000}"/>
    <cellStyle name="Note 2 2 2 2 2 2 3 2" xfId="33151" xr:uid="{00000000-0005-0000-0000-000098810000}"/>
    <cellStyle name="Note 2 2 2 2 2 2 3 3" xfId="33152" xr:uid="{00000000-0005-0000-0000-000099810000}"/>
    <cellStyle name="Note 2 2 2 2 2 2 3 4" xfId="33153" xr:uid="{00000000-0005-0000-0000-00009A810000}"/>
    <cellStyle name="Note 2 2 2 2 2 2 4" xfId="33154" xr:uid="{00000000-0005-0000-0000-00009B810000}"/>
    <cellStyle name="Note 2 2 2 2 2 2 4 2" xfId="33155" xr:uid="{00000000-0005-0000-0000-00009C810000}"/>
    <cellStyle name="Note 2 2 2 2 2 2 4 3" xfId="33156" xr:uid="{00000000-0005-0000-0000-00009D810000}"/>
    <cellStyle name="Note 2 2 2 2 2 2 4 4" xfId="33157" xr:uid="{00000000-0005-0000-0000-00009E810000}"/>
    <cellStyle name="Note 2 2 2 2 2 2 5" xfId="33158" xr:uid="{00000000-0005-0000-0000-00009F810000}"/>
    <cellStyle name="Note 2 2 2 2 2 2 5 2" xfId="33159" xr:uid="{00000000-0005-0000-0000-0000A0810000}"/>
    <cellStyle name="Note 2 2 2 2 2 2 5 3" xfId="33160" xr:uid="{00000000-0005-0000-0000-0000A1810000}"/>
    <cellStyle name="Note 2 2 2 2 2 2 5 4" xfId="33161" xr:uid="{00000000-0005-0000-0000-0000A2810000}"/>
    <cellStyle name="Note 2 2 2 2 2 2 6" xfId="33162" xr:uid="{00000000-0005-0000-0000-0000A3810000}"/>
    <cellStyle name="Note 2 2 2 2 2 2 6 2" xfId="33163" xr:uid="{00000000-0005-0000-0000-0000A4810000}"/>
    <cellStyle name="Note 2 2 2 2 2 2 6 3" xfId="33164" xr:uid="{00000000-0005-0000-0000-0000A5810000}"/>
    <cellStyle name="Note 2 2 2 2 2 2 6 4" xfId="33165" xr:uid="{00000000-0005-0000-0000-0000A6810000}"/>
    <cellStyle name="Note 2 2 2 2 2 2 7" xfId="33166" xr:uid="{00000000-0005-0000-0000-0000A7810000}"/>
    <cellStyle name="Note 2 2 2 2 2 2 7 2" xfId="33167" xr:uid="{00000000-0005-0000-0000-0000A8810000}"/>
    <cellStyle name="Note 2 2 2 2 2 2 7 3" xfId="33168" xr:uid="{00000000-0005-0000-0000-0000A9810000}"/>
    <cellStyle name="Note 2 2 2 2 2 2 7 4" xfId="33169" xr:uid="{00000000-0005-0000-0000-0000AA810000}"/>
    <cellStyle name="Note 2 2 2 2 2 2 8" xfId="33170" xr:uid="{00000000-0005-0000-0000-0000AB810000}"/>
    <cellStyle name="Note 2 2 2 2 2 2 8 2" xfId="33171" xr:uid="{00000000-0005-0000-0000-0000AC810000}"/>
    <cellStyle name="Note 2 2 2 2 2 2 8 3" xfId="33172" xr:uid="{00000000-0005-0000-0000-0000AD810000}"/>
    <cellStyle name="Note 2 2 2 2 2 2 8 4" xfId="33173" xr:uid="{00000000-0005-0000-0000-0000AE810000}"/>
    <cellStyle name="Note 2 2 2 2 2 2 9" xfId="33174" xr:uid="{00000000-0005-0000-0000-0000AF810000}"/>
    <cellStyle name="Note 2 2 2 2 2 2 9 2" xfId="33175" xr:uid="{00000000-0005-0000-0000-0000B0810000}"/>
    <cellStyle name="Note 2 2 2 2 2 2 9 3" xfId="33176" xr:uid="{00000000-0005-0000-0000-0000B1810000}"/>
    <cellStyle name="Note 2 2 2 2 2 2 9 4" xfId="33177" xr:uid="{00000000-0005-0000-0000-0000B2810000}"/>
    <cellStyle name="Note 2 2 2 2 2 20" xfId="33178" xr:uid="{00000000-0005-0000-0000-0000B3810000}"/>
    <cellStyle name="Note 2 2 2 2 2 20 2" xfId="33179" xr:uid="{00000000-0005-0000-0000-0000B4810000}"/>
    <cellStyle name="Note 2 2 2 2 2 20 3" xfId="33180" xr:uid="{00000000-0005-0000-0000-0000B5810000}"/>
    <cellStyle name="Note 2 2 2 2 2 20 4" xfId="33181" xr:uid="{00000000-0005-0000-0000-0000B6810000}"/>
    <cellStyle name="Note 2 2 2 2 2 21" xfId="33182" xr:uid="{00000000-0005-0000-0000-0000B7810000}"/>
    <cellStyle name="Note 2 2 2 2 2 21 2" xfId="33183" xr:uid="{00000000-0005-0000-0000-0000B8810000}"/>
    <cellStyle name="Note 2 2 2 2 2 21 3" xfId="33184" xr:uid="{00000000-0005-0000-0000-0000B9810000}"/>
    <cellStyle name="Note 2 2 2 2 2 21 4" xfId="33185" xr:uid="{00000000-0005-0000-0000-0000BA810000}"/>
    <cellStyle name="Note 2 2 2 2 2 22" xfId="33186" xr:uid="{00000000-0005-0000-0000-0000BB810000}"/>
    <cellStyle name="Note 2 2 2 2 2 23" xfId="33187" xr:uid="{00000000-0005-0000-0000-0000BC810000}"/>
    <cellStyle name="Note 2 2 2 2 2 3" xfId="33188" xr:uid="{00000000-0005-0000-0000-0000BD810000}"/>
    <cellStyle name="Note 2 2 2 2 2 3 2" xfId="33189" xr:uid="{00000000-0005-0000-0000-0000BE810000}"/>
    <cellStyle name="Note 2 2 2 2 2 3 3" xfId="33190" xr:uid="{00000000-0005-0000-0000-0000BF810000}"/>
    <cellStyle name="Note 2 2 2 2 2 3 4" xfId="33191" xr:uid="{00000000-0005-0000-0000-0000C0810000}"/>
    <cellStyle name="Note 2 2 2 2 2 4" xfId="33192" xr:uid="{00000000-0005-0000-0000-0000C1810000}"/>
    <cellStyle name="Note 2 2 2 2 2 4 2" xfId="33193" xr:uid="{00000000-0005-0000-0000-0000C2810000}"/>
    <cellStyle name="Note 2 2 2 2 2 4 3" xfId="33194" xr:uid="{00000000-0005-0000-0000-0000C3810000}"/>
    <cellStyle name="Note 2 2 2 2 2 4 4" xfId="33195" xr:uid="{00000000-0005-0000-0000-0000C4810000}"/>
    <cellStyle name="Note 2 2 2 2 2 5" xfId="33196" xr:uid="{00000000-0005-0000-0000-0000C5810000}"/>
    <cellStyle name="Note 2 2 2 2 2 5 2" xfId="33197" xr:uid="{00000000-0005-0000-0000-0000C6810000}"/>
    <cellStyle name="Note 2 2 2 2 2 5 3" xfId="33198" xr:uid="{00000000-0005-0000-0000-0000C7810000}"/>
    <cellStyle name="Note 2 2 2 2 2 5 4" xfId="33199" xr:uid="{00000000-0005-0000-0000-0000C8810000}"/>
    <cellStyle name="Note 2 2 2 2 2 6" xfId="33200" xr:uid="{00000000-0005-0000-0000-0000C9810000}"/>
    <cellStyle name="Note 2 2 2 2 2 6 2" xfId="33201" xr:uid="{00000000-0005-0000-0000-0000CA810000}"/>
    <cellStyle name="Note 2 2 2 2 2 6 3" xfId="33202" xr:uid="{00000000-0005-0000-0000-0000CB810000}"/>
    <cellStyle name="Note 2 2 2 2 2 6 4" xfId="33203" xr:uid="{00000000-0005-0000-0000-0000CC810000}"/>
    <cellStyle name="Note 2 2 2 2 2 7" xfId="33204" xr:uid="{00000000-0005-0000-0000-0000CD810000}"/>
    <cellStyle name="Note 2 2 2 2 2 7 2" xfId="33205" xr:uid="{00000000-0005-0000-0000-0000CE810000}"/>
    <cellStyle name="Note 2 2 2 2 2 7 3" xfId="33206" xr:uid="{00000000-0005-0000-0000-0000CF810000}"/>
    <cellStyle name="Note 2 2 2 2 2 7 4" xfId="33207" xr:uid="{00000000-0005-0000-0000-0000D0810000}"/>
    <cellStyle name="Note 2 2 2 2 2 8" xfId="33208" xr:uid="{00000000-0005-0000-0000-0000D1810000}"/>
    <cellStyle name="Note 2 2 2 2 2 8 2" xfId="33209" xr:uid="{00000000-0005-0000-0000-0000D2810000}"/>
    <cellStyle name="Note 2 2 2 2 2 8 3" xfId="33210" xr:uid="{00000000-0005-0000-0000-0000D3810000}"/>
    <cellStyle name="Note 2 2 2 2 2 8 4" xfId="33211" xr:uid="{00000000-0005-0000-0000-0000D4810000}"/>
    <cellStyle name="Note 2 2 2 2 2 9" xfId="33212" xr:uid="{00000000-0005-0000-0000-0000D5810000}"/>
    <cellStyle name="Note 2 2 2 2 2 9 2" xfId="33213" xr:uid="{00000000-0005-0000-0000-0000D6810000}"/>
    <cellStyle name="Note 2 2 2 2 2 9 3" xfId="33214" xr:uid="{00000000-0005-0000-0000-0000D7810000}"/>
    <cellStyle name="Note 2 2 2 2 2 9 4" xfId="33215" xr:uid="{00000000-0005-0000-0000-0000D8810000}"/>
    <cellStyle name="Note 2 2 2 2 20" xfId="33216" xr:uid="{00000000-0005-0000-0000-0000D9810000}"/>
    <cellStyle name="Note 2 2 2 2 20 2" xfId="33217" xr:uid="{00000000-0005-0000-0000-0000DA810000}"/>
    <cellStyle name="Note 2 2 2 2 20 3" xfId="33218" xr:uid="{00000000-0005-0000-0000-0000DB810000}"/>
    <cellStyle name="Note 2 2 2 2 20 4" xfId="33219" xr:uid="{00000000-0005-0000-0000-0000DC810000}"/>
    <cellStyle name="Note 2 2 2 2 21" xfId="33220" xr:uid="{00000000-0005-0000-0000-0000DD810000}"/>
    <cellStyle name="Note 2 2 2 2 21 2" xfId="33221" xr:uid="{00000000-0005-0000-0000-0000DE810000}"/>
    <cellStyle name="Note 2 2 2 2 21 3" xfId="33222" xr:uid="{00000000-0005-0000-0000-0000DF810000}"/>
    <cellStyle name="Note 2 2 2 2 21 4" xfId="33223" xr:uid="{00000000-0005-0000-0000-0000E0810000}"/>
    <cellStyle name="Note 2 2 2 2 22" xfId="33224" xr:uid="{00000000-0005-0000-0000-0000E1810000}"/>
    <cellStyle name="Note 2 2 2 2 23" xfId="33225" xr:uid="{00000000-0005-0000-0000-0000E2810000}"/>
    <cellStyle name="Note 2 2 2 2 3" xfId="33226" xr:uid="{00000000-0005-0000-0000-0000E3810000}"/>
    <cellStyle name="Note 2 2 2 2 3 2" xfId="33227" xr:uid="{00000000-0005-0000-0000-0000E4810000}"/>
    <cellStyle name="Note 2 2 2 2 3 3" xfId="33228" xr:uid="{00000000-0005-0000-0000-0000E5810000}"/>
    <cellStyle name="Note 2 2 2 2 3 4" xfId="33229" xr:uid="{00000000-0005-0000-0000-0000E6810000}"/>
    <cellStyle name="Note 2 2 2 2 4" xfId="33230" xr:uid="{00000000-0005-0000-0000-0000E7810000}"/>
    <cellStyle name="Note 2 2 2 2 4 2" xfId="33231" xr:uid="{00000000-0005-0000-0000-0000E8810000}"/>
    <cellStyle name="Note 2 2 2 2 4 3" xfId="33232" xr:uid="{00000000-0005-0000-0000-0000E9810000}"/>
    <cellStyle name="Note 2 2 2 2 4 4" xfId="33233" xr:uid="{00000000-0005-0000-0000-0000EA810000}"/>
    <cellStyle name="Note 2 2 2 2 5" xfId="33234" xr:uid="{00000000-0005-0000-0000-0000EB810000}"/>
    <cellStyle name="Note 2 2 2 2 5 2" xfId="33235" xr:uid="{00000000-0005-0000-0000-0000EC810000}"/>
    <cellStyle name="Note 2 2 2 2 5 3" xfId="33236" xr:uid="{00000000-0005-0000-0000-0000ED810000}"/>
    <cellStyle name="Note 2 2 2 2 5 4" xfId="33237" xr:uid="{00000000-0005-0000-0000-0000EE810000}"/>
    <cellStyle name="Note 2 2 2 2 6" xfId="33238" xr:uid="{00000000-0005-0000-0000-0000EF810000}"/>
    <cellStyle name="Note 2 2 2 2 6 2" xfId="33239" xr:uid="{00000000-0005-0000-0000-0000F0810000}"/>
    <cellStyle name="Note 2 2 2 2 6 3" xfId="33240" xr:uid="{00000000-0005-0000-0000-0000F1810000}"/>
    <cellStyle name="Note 2 2 2 2 6 4" xfId="33241" xr:uid="{00000000-0005-0000-0000-0000F2810000}"/>
    <cellStyle name="Note 2 2 2 2 7" xfId="33242" xr:uid="{00000000-0005-0000-0000-0000F3810000}"/>
    <cellStyle name="Note 2 2 2 2 7 2" xfId="33243" xr:uid="{00000000-0005-0000-0000-0000F4810000}"/>
    <cellStyle name="Note 2 2 2 2 7 3" xfId="33244" xr:uid="{00000000-0005-0000-0000-0000F5810000}"/>
    <cellStyle name="Note 2 2 2 2 7 4" xfId="33245" xr:uid="{00000000-0005-0000-0000-0000F6810000}"/>
    <cellStyle name="Note 2 2 2 2 8" xfId="33246" xr:uid="{00000000-0005-0000-0000-0000F7810000}"/>
    <cellStyle name="Note 2 2 2 2 8 2" xfId="33247" xr:uid="{00000000-0005-0000-0000-0000F8810000}"/>
    <cellStyle name="Note 2 2 2 2 8 3" xfId="33248" xr:uid="{00000000-0005-0000-0000-0000F9810000}"/>
    <cellStyle name="Note 2 2 2 2 8 4" xfId="33249" xr:uid="{00000000-0005-0000-0000-0000FA810000}"/>
    <cellStyle name="Note 2 2 2 2 9" xfId="33250" xr:uid="{00000000-0005-0000-0000-0000FB810000}"/>
    <cellStyle name="Note 2 2 2 2 9 2" xfId="33251" xr:uid="{00000000-0005-0000-0000-0000FC810000}"/>
    <cellStyle name="Note 2 2 2 2 9 3" xfId="33252" xr:uid="{00000000-0005-0000-0000-0000FD810000}"/>
    <cellStyle name="Note 2 2 2 2 9 4" xfId="33253" xr:uid="{00000000-0005-0000-0000-0000FE810000}"/>
    <cellStyle name="Note 2 2 2 3" xfId="33254" xr:uid="{00000000-0005-0000-0000-0000FF810000}"/>
    <cellStyle name="Note 2 2 2 3 10" xfId="33255" xr:uid="{00000000-0005-0000-0000-000000820000}"/>
    <cellStyle name="Note 2 2 2 3 10 2" xfId="33256" xr:uid="{00000000-0005-0000-0000-000001820000}"/>
    <cellStyle name="Note 2 2 2 3 10 3" xfId="33257" xr:uid="{00000000-0005-0000-0000-000002820000}"/>
    <cellStyle name="Note 2 2 2 3 10 4" xfId="33258" xr:uid="{00000000-0005-0000-0000-000003820000}"/>
    <cellStyle name="Note 2 2 2 3 11" xfId="33259" xr:uid="{00000000-0005-0000-0000-000004820000}"/>
    <cellStyle name="Note 2 2 2 3 11 2" xfId="33260" xr:uid="{00000000-0005-0000-0000-000005820000}"/>
    <cellStyle name="Note 2 2 2 3 11 3" xfId="33261" xr:uid="{00000000-0005-0000-0000-000006820000}"/>
    <cellStyle name="Note 2 2 2 3 11 4" xfId="33262" xr:uid="{00000000-0005-0000-0000-000007820000}"/>
    <cellStyle name="Note 2 2 2 3 12" xfId="33263" xr:uid="{00000000-0005-0000-0000-000008820000}"/>
    <cellStyle name="Note 2 2 2 3 12 2" xfId="33264" xr:uid="{00000000-0005-0000-0000-000009820000}"/>
    <cellStyle name="Note 2 2 2 3 12 3" xfId="33265" xr:uid="{00000000-0005-0000-0000-00000A820000}"/>
    <cellStyle name="Note 2 2 2 3 12 4" xfId="33266" xr:uid="{00000000-0005-0000-0000-00000B820000}"/>
    <cellStyle name="Note 2 2 2 3 13" xfId="33267" xr:uid="{00000000-0005-0000-0000-00000C820000}"/>
    <cellStyle name="Note 2 2 2 3 13 2" xfId="33268" xr:uid="{00000000-0005-0000-0000-00000D820000}"/>
    <cellStyle name="Note 2 2 2 3 13 3" xfId="33269" xr:uid="{00000000-0005-0000-0000-00000E820000}"/>
    <cellStyle name="Note 2 2 2 3 13 4" xfId="33270" xr:uid="{00000000-0005-0000-0000-00000F820000}"/>
    <cellStyle name="Note 2 2 2 3 14" xfId="33271" xr:uid="{00000000-0005-0000-0000-000010820000}"/>
    <cellStyle name="Note 2 2 2 3 14 2" xfId="33272" xr:uid="{00000000-0005-0000-0000-000011820000}"/>
    <cellStyle name="Note 2 2 2 3 14 3" xfId="33273" xr:uid="{00000000-0005-0000-0000-000012820000}"/>
    <cellStyle name="Note 2 2 2 3 14 4" xfId="33274" xr:uid="{00000000-0005-0000-0000-000013820000}"/>
    <cellStyle name="Note 2 2 2 3 15" xfId="33275" xr:uid="{00000000-0005-0000-0000-000014820000}"/>
    <cellStyle name="Note 2 2 2 3 15 2" xfId="33276" xr:uid="{00000000-0005-0000-0000-000015820000}"/>
    <cellStyle name="Note 2 2 2 3 15 3" xfId="33277" xr:uid="{00000000-0005-0000-0000-000016820000}"/>
    <cellStyle name="Note 2 2 2 3 15 4" xfId="33278" xr:uid="{00000000-0005-0000-0000-000017820000}"/>
    <cellStyle name="Note 2 2 2 3 16" xfId="33279" xr:uid="{00000000-0005-0000-0000-000018820000}"/>
    <cellStyle name="Note 2 2 2 3 16 2" xfId="33280" xr:uid="{00000000-0005-0000-0000-000019820000}"/>
    <cellStyle name="Note 2 2 2 3 16 3" xfId="33281" xr:uid="{00000000-0005-0000-0000-00001A820000}"/>
    <cellStyle name="Note 2 2 2 3 16 4" xfId="33282" xr:uid="{00000000-0005-0000-0000-00001B820000}"/>
    <cellStyle name="Note 2 2 2 3 17" xfId="33283" xr:uid="{00000000-0005-0000-0000-00001C820000}"/>
    <cellStyle name="Note 2 2 2 3 17 2" xfId="33284" xr:uid="{00000000-0005-0000-0000-00001D820000}"/>
    <cellStyle name="Note 2 2 2 3 17 3" xfId="33285" xr:uid="{00000000-0005-0000-0000-00001E820000}"/>
    <cellStyle name="Note 2 2 2 3 17 4" xfId="33286" xr:uid="{00000000-0005-0000-0000-00001F820000}"/>
    <cellStyle name="Note 2 2 2 3 18" xfId="33287" xr:uid="{00000000-0005-0000-0000-000020820000}"/>
    <cellStyle name="Note 2 2 2 3 18 2" xfId="33288" xr:uid="{00000000-0005-0000-0000-000021820000}"/>
    <cellStyle name="Note 2 2 2 3 18 3" xfId="33289" xr:uid="{00000000-0005-0000-0000-000022820000}"/>
    <cellStyle name="Note 2 2 2 3 18 4" xfId="33290" xr:uid="{00000000-0005-0000-0000-000023820000}"/>
    <cellStyle name="Note 2 2 2 3 19" xfId="33291" xr:uid="{00000000-0005-0000-0000-000024820000}"/>
    <cellStyle name="Note 2 2 2 3 19 2" xfId="33292" xr:uid="{00000000-0005-0000-0000-000025820000}"/>
    <cellStyle name="Note 2 2 2 3 19 3" xfId="33293" xr:uid="{00000000-0005-0000-0000-000026820000}"/>
    <cellStyle name="Note 2 2 2 3 19 4" xfId="33294" xr:uid="{00000000-0005-0000-0000-000027820000}"/>
    <cellStyle name="Note 2 2 2 3 2" xfId="33295" xr:uid="{00000000-0005-0000-0000-000028820000}"/>
    <cellStyle name="Note 2 2 2 3 2 2" xfId="33296" xr:uid="{00000000-0005-0000-0000-000029820000}"/>
    <cellStyle name="Note 2 2 2 3 2 3" xfId="33297" xr:uid="{00000000-0005-0000-0000-00002A820000}"/>
    <cellStyle name="Note 2 2 2 3 2 4" xfId="33298" xr:uid="{00000000-0005-0000-0000-00002B820000}"/>
    <cellStyle name="Note 2 2 2 3 20" xfId="33299" xr:uid="{00000000-0005-0000-0000-00002C820000}"/>
    <cellStyle name="Note 2 2 2 3 20 2" xfId="33300" xr:uid="{00000000-0005-0000-0000-00002D820000}"/>
    <cellStyle name="Note 2 2 2 3 20 3" xfId="33301" xr:uid="{00000000-0005-0000-0000-00002E820000}"/>
    <cellStyle name="Note 2 2 2 3 20 4" xfId="33302" xr:uid="{00000000-0005-0000-0000-00002F820000}"/>
    <cellStyle name="Note 2 2 2 3 21" xfId="33303" xr:uid="{00000000-0005-0000-0000-000030820000}"/>
    <cellStyle name="Note 2 2 2 3 22" xfId="33304" xr:uid="{00000000-0005-0000-0000-000031820000}"/>
    <cellStyle name="Note 2 2 2 3 3" xfId="33305" xr:uid="{00000000-0005-0000-0000-000032820000}"/>
    <cellStyle name="Note 2 2 2 3 3 2" xfId="33306" xr:uid="{00000000-0005-0000-0000-000033820000}"/>
    <cellStyle name="Note 2 2 2 3 3 3" xfId="33307" xr:uid="{00000000-0005-0000-0000-000034820000}"/>
    <cellStyle name="Note 2 2 2 3 3 4" xfId="33308" xr:uid="{00000000-0005-0000-0000-000035820000}"/>
    <cellStyle name="Note 2 2 2 3 4" xfId="33309" xr:uid="{00000000-0005-0000-0000-000036820000}"/>
    <cellStyle name="Note 2 2 2 3 4 2" xfId="33310" xr:uid="{00000000-0005-0000-0000-000037820000}"/>
    <cellStyle name="Note 2 2 2 3 4 3" xfId="33311" xr:uid="{00000000-0005-0000-0000-000038820000}"/>
    <cellStyle name="Note 2 2 2 3 4 4" xfId="33312" xr:uid="{00000000-0005-0000-0000-000039820000}"/>
    <cellStyle name="Note 2 2 2 3 5" xfId="33313" xr:uid="{00000000-0005-0000-0000-00003A820000}"/>
    <cellStyle name="Note 2 2 2 3 5 2" xfId="33314" xr:uid="{00000000-0005-0000-0000-00003B820000}"/>
    <cellStyle name="Note 2 2 2 3 5 3" xfId="33315" xr:uid="{00000000-0005-0000-0000-00003C820000}"/>
    <cellStyle name="Note 2 2 2 3 5 4" xfId="33316" xr:uid="{00000000-0005-0000-0000-00003D820000}"/>
    <cellStyle name="Note 2 2 2 3 6" xfId="33317" xr:uid="{00000000-0005-0000-0000-00003E820000}"/>
    <cellStyle name="Note 2 2 2 3 6 2" xfId="33318" xr:uid="{00000000-0005-0000-0000-00003F820000}"/>
    <cellStyle name="Note 2 2 2 3 6 3" xfId="33319" xr:uid="{00000000-0005-0000-0000-000040820000}"/>
    <cellStyle name="Note 2 2 2 3 6 4" xfId="33320" xr:uid="{00000000-0005-0000-0000-000041820000}"/>
    <cellStyle name="Note 2 2 2 3 7" xfId="33321" xr:uid="{00000000-0005-0000-0000-000042820000}"/>
    <cellStyle name="Note 2 2 2 3 7 2" xfId="33322" xr:uid="{00000000-0005-0000-0000-000043820000}"/>
    <cellStyle name="Note 2 2 2 3 7 3" xfId="33323" xr:uid="{00000000-0005-0000-0000-000044820000}"/>
    <cellStyle name="Note 2 2 2 3 7 4" xfId="33324" xr:uid="{00000000-0005-0000-0000-000045820000}"/>
    <cellStyle name="Note 2 2 2 3 8" xfId="33325" xr:uid="{00000000-0005-0000-0000-000046820000}"/>
    <cellStyle name="Note 2 2 2 3 8 2" xfId="33326" xr:uid="{00000000-0005-0000-0000-000047820000}"/>
    <cellStyle name="Note 2 2 2 3 8 3" xfId="33327" xr:uid="{00000000-0005-0000-0000-000048820000}"/>
    <cellStyle name="Note 2 2 2 3 8 4" xfId="33328" xr:uid="{00000000-0005-0000-0000-000049820000}"/>
    <cellStyle name="Note 2 2 2 3 9" xfId="33329" xr:uid="{00000000-0005-0000-0000-00004A820000}"/>
    <cellStyle name="Note 2 2 2 3 9 2" xfId="33330" xr:uid="{00000000-0005-0000-0000-00004B820000}"/>
    <cellStyle name="Note 2 2 2 3 9 3" xfId="33331" xr:uid="{00000000-0005-0000-0000-00004C820000}"/>
    <cellStyle name="Note 2 2 2 3 9 4" xfId="33332" xr:uid="{00000000-0005-0000-0000-00004D820000}"/>
    <cellStyle name="Note 2 2 2 4" xfId="33333" xr:uid="{00000000-0005-0000-0000-00004E820000}"/>
    <cellStyle name="Note 2 2 2 4 10" xfId="33334" xr:uid="{00000000-0005-0000-0000-00004F820000}"/>
    <cellStyle name="Note 2 2 2 4 10 2" xfId="33335" xr:uid="{00000000-0005-0000-0000-000050820000}"/>
    <cellStyle name="Note 2 2 2 4 10 3" xfId="33336" xr:uid="{00000000-0005-0000-0000-000051820000}"/>
    <cellStyle name="Note 2 2 2 4 10 4" xfId="33337" xr:uid="{00000000-0005-0000-0000-000052820000}"/>
    <cellStyle name="Note 2 2 2 4 11" xfId="33338" xr:uid="{00000000-0005-0000-0000-000053820000}"/>
    <cellStyle name="Note 2 2 2 4 11 2" xfId="33339" xr:uid="{00000000-0005-0000-0000-000054820000}"/>
    <cellStyle name="Note 2 2 2 4 11 3" xfId="33340" xr:uid="{00000000-0005-0000-0000-000055820000}"/>
    <cellStyle name="Note 2 2 2 4 11 4" xfId="33341" xr:uid="{00000000-0005-0000-0000-000056820000}"/>
    <cellStyle name="Note 2 2 2 4 12" xfId="33342" xr:uid="{00000000-0005-0000-0000-000057820000}"/>
    <cellStyle name="Note 2 2 2 4 12 2" xfId="33343" xr:uid="{00000000-0005-0000-0000-000058820000}"/>
    <cellStyle name="Note 2 2 2 4 12 3" xfId="33344" xr:uid="{00000000-0005-0000-0000-000059820000}"/>
    <cellStyle name="Note 2 2 2 4 12 4" xfId="33345" xr:uid="{00000000-0005-0000-0000-00005A820000}"/>
    <cellStyle name="Note 2 2 2 4 13" xfId="33346" xr:uid="{00000000-0005-0000-0000-00005B820000}"/>
    <cellStyle name="Note 2 2 2 4 13 2" xfId="33347" xr:uid="{00000000-0005-0000-0000-00005C820000}"/>
    <cellStyle name="Note 2 2 2 4 13 3" xfId="33348" xr:uid="{00000000-0005-0000-0000-00005D820000}"/>
    <cellStyle name="Note 2 2 2 4 13 4" xfId="33349" xr:uid="{00000000-0005-0000-0000-00005E820000}"/>
    <cellStyle name="Note 2 2 2 4 14" xfId="33350" xr:uid="{00000000-0005-0000-0000-00005F820000}"/>
    <cellStyle name="Note 2 2 2 4 14 2" xfId="33351" xr:uid="{00000000-0005-0000-0000-000060820000}"/>
    <cellStyle name="Note 2 2 2 4 14 3" xfId="33352" xr:uid="{00000000-0005-0000-0000-000061820000}"/>
    <cellStyle name="Note 2 2 2 4 14 4" xfId="33353" xr:uid="{00000000-0005-0000-0000-000062820000}"/>
    <cellStyle name="Note 2 2 2 4 15" xfId="33354" xr:uid="{00000000-0005-0000-0000-000063820000}"/>
    <cellStyle name="Note 2 2 2 4 15 2" xfId="33355" xr:uid="{00000000-0005-0000-0000-000064820000}"/>
    <cellStyle name="Note 2 2 2 4 15 3" xfId="33356" xr:uid="{00000000-0005-0000-0000-000065820000}"/>
    <cellStyle name="Note 2 2 2 4 15 4" xfId="33357" xr:uid="{00000000-0005-0000-0000-000066820000}"/>
    <cellStyle name="Note 2 2 2 4 16" xfId="33358" xr:uid="{00000000-0005-0000-0000-000067820000}"/>
    <cellStyle name="Note 2 2 2 4 16 2" xfId="33359" xr:uid="{00000000-0005-0000-0000-000068820000}"/>
    <cellStyle name="Note 2 2 2 4 16 3" xfId="33360" xr:uid="{00000000-0005-0000-0000-000069820000}"/>
    <cellStyle name="Note 2 2 2 4 16 4" xfId="33361" xr:uid="{00000000-0005-0000-0000-00006A820000}"/>
    <cellStyle name="Note 2 2 2 4 17" xfId="33362" xr:uid="{00000000-0005-0000-0000-00006B820000}"/>
    <cellStyle name="Note 2 2 2 4 17 2" xfId="33363" xr:uid="{00000000-0005-0000-0000-00006C820000}"/>
    <cellStyle name="Note 2 2 2 4 17 3" xfId="33364" xr:uid="{00000000-0005-0000-0000-00006D820000}"/>
    <cellStyle name="Note 2 2 2 4 17 4" xfId="33365" xr:uid="{00000000-0005-0000-0000-00006E820000}"/>
    <cellStyle name="Note 2 2 2 4 18" xfId="33366" xr:uid="{00000000-0005-0000-0000-00006F820000}"/>
    <cellStyle name="Note 2 2 2 4 18 2" xfId="33367" xr:uid="{00000000-0005-0000-0000-000070820000}"/>
    <cellStyle name="Note 2 2 2 4 18 3" xfId="33368" xr:uid="{00000000-0005-0000-0000-000071820000}"/>
    <cellStyle name="Note 2 2 2 4 18 4" xfId="33369" xr:uid="{00000000-0005-0000-0000-000072820000}"/>
    <cellStyle name="Note 2 2 2 4 19" xfId="33370" xr:uid="{00000000-0005-0000-0000-000073820000}"/>
    <cellStyle name="Note 2 2 2 4 19 2" xfId="33371" xr:uid="{00000000-0005-0000-0000-000074820000}"/>
    <cellStyle name="Note 2 2 2 4 19 3" xfId="33372" xr:uid="{00000000-0005-0000-0000-000075820000}"/>
    <cellStyle name="Note 2 2 2 4 19 4" xfId="33373" xr:uid="{00000000-0005-0000-0000-000076820000}"/>
    <cellStyle name="Note 2 2 2 4 2" xfId="33374" xr:uid="{00000000-0005-0000-0000-000077820000}"/>
    <cellStyle name="Note 2 2 2 4 2 2" xfId="33375" xr:uid="{00000000-0005-0000-0000-000078820000}"/>
    <cellStyle name="Note 2 2 2 4 2 3" xfId="33376" xr:uid="{00000000-0005-0000-0000-000079820000}"/>
    <cellStyle name="Note 2 2 2 4 2 4" xfId="33377" xr:uid="{00000000-0005-0000-0000-00007A820000}"/>
    <cellStyle name="Note 2 2 2 4 20" xfId="33378" xr:uid="{00000000-0005-0000-0000-00007B820000}"/>
    <cellStyle name="Note 2 2 2 4 20 2" xfId="33379" xr:uid="{00000000-0005-0000-0000-00007C820000}"/>
    <cellStyle name="Note 2 2 2 4 20 3" xfId="33380" xr:uid="{00000000-0005-0000-0000-00007D820000}"/>
    <cellStyle name="Note 2 2 2 4 20 4" xfId="33381" xr:uid="{00000000-0005-0000-0000-00007E820000}"/>
    <cellStyle name="Note 2 2 2 4 21" xfId="33382" xr:uid="{00000000-0005-0000-0000-00007F820000}"/>
    <cellStyle name="Note 2 2 2 4 22" xfId="33383" xr:uid="{00000000-0005-0000-0000-000080820000}"/>
    <cellStyle name="Note 2 2 2 4 3" xfId="33384" xr:uid="{00000000-0005-0000-0000-000081820000}"/>
    <cellStyle name="Note 2 2 2 4 3 2" xfId="33385" xr:uid="{00000000-0005-0000-0000-000082820000}"/>
    <cellStyle name="Note 2 2 2 4 3 3" xfId="33386" xr:uid="{00000000-0005-0000-0000-000083820000}"/>
    <cellStyle name="Note 2 2 2 4 3 4" xfId="33387" xr:uid="{00000000-0005-0000-0000-000084820000}"/>
    <cellStyle name="Note 2 2 2 4 4" xfId="33388" xr:uid="{00000000-0005-0000-0000-000085820000}"/>
    <cellStyle name="Note 2 2 2 4 4 2" xfId="33389" xr:uid="{00000000-0005-0000-0000-000086820000}"/>
    <cellStyle name="Note 2 2 2 4 4 3" xfId="33390" xr:uid="{00000000-0005-0000-0000-000087820000}"/>
    <cellStyle name="Note 2 2 2 4 4 4" xfId="33391" xr:uid="{00000000-0005-0000-0000-000088820000}"/>
    <cellStyle name="Note 2 2 2 4 5" xfId="33392" xr:uid="{00000000-0005-0000-0000-000089820000}"/>
    <cellStyle name="Note 2 2 2 4 5 2" xfId="33393" xr:uid="{00000000-0005-0000-0000-00008A820000}"/>
    <cellStyle name="Note 2 2 2 4 5 3" xfId="33394" xr:uid="{00000000-0005-0000-0000-00008B820000}"/>
    <cellStyle name="Note 2 2 2 4 5 4" xfId="33395" xr:uid="{00000000-0005-0000-0000-00008C820000}"/>
    <cellStyle name="Note 2 2 2 4 6" xfId="33396" xr:uid="{00000000-0005-0000-0000-00008D820000}"/>
    <cellStyle name="Note 2 2 2 4 6 2" xfId="33397" xr:uid="{00000000-0005-0000-0000-00008E820000}"/>
    <cellStyle name="Note 2 2 2 4 6 3" xfId="33398" xr:uid="{00000000-0005-0000-0000-00008F820000}"/>
    <cellStyle name="Note 2 2 2 4 6 4" xfId="33399" xr:uid="{00000000-0005-0000-0000-000090820000}"/>
    <cellStyle name="Note 2 2 2 4 7" xfId="33400" xr:uid="{00000000-0005-0000-0000-000091820000}"/>
    <cellStyle name="Note 2 2 2 4 7 2" xfId="33401" xr:uid="{00000000-0005-0000-0000-000092820000}"/>
    <cellStyle name="Note 2 2 2 4 7 3" xfId="33402" xr:uid="{00000000-0005-0000-0000-000093820000}"/>
    <cellStyle name="Note 2 2 2 4 7 4" xfId="33403" xr:uid="{00000000-0005-0000-0000-000094820000}"/>
    <cellStyle name="Note 2 2 2 4 8" xfId="33404" xr:uid="{00000000-0005-0000-0000-000095820000}"/>
    <cellStyle name="Note 2 2 2 4 8 2" xfId="33405" xr:uid="{00000000-0005-0000-0000-000096820000}"/>
    <cellStyle name="Note 2 2 2 4 8 3" xfId="33406" xr:uid="{00000000-0005-0000-0000-000097820000}"/>
    <cellStyle name="Note 2 2 2 4 8 4" xfId="33407" xr:uid="{00000000-0005-0000-0000-000098820000}"/>
    <cellStyle name="Note 2 2 2 4 9" xfId="33408" xr:uid="{00000000-0005-0000-0000-000099820000}"/>
    <cellStyle name="Note 2 2 2 4 9 2" xfId="33409" xr:uid="{00000000-0005-0000-0000-00009A820000}"/>
    <cellStyle name="Note 2 2 2 4 9 3" xfId="33410" xr:uid="{00000000-0005-0000-0000-00009B820000}"/>
    <cellStyle name="Note 2 2 2 4 9 4" xfId="33411" xr:uid="{00000000-0005-0000-0000-00009C820000}"/>
    <cellStyle name="Note 2 2 2 5" xfId="33412" xr:uid="{00000000-0005-0000-0000-00009D820000}"/>
    <cellStyle name="Note 2 2 2 5 10" xfId="33413" xr:uid="{00000000-0005-0000-0000-00009E820000}"/>
    <cellStyle name="Note 2 2 2 5 10 2" xfId="33414" xr:uid="{00000000-0005-0000-0000-00009F820000}"/>
    <cellStyle name="Note 2 2 2 5 10 3" xfId="33415" xr:uid="{00000000-0005-0000-0000-0000A0820000}"/>
    <cellStyle name="Note 2 2 2 5 10 4" xfId="33416" xr:uid="{00000000-0005-0000-0000-0000A1820000}"/>
    <cellStyle name="Note 2 2 2 5 11" xfId="33417" xr:uid="{00000000-0005-0000-0000-0000A2820000}"/>
    <cellStyle name="Note 2 2 2 5 11 2" xfId="33418" xr:uid="{00000000-0005-0000-0000-0000A3820000}"/>
    <cellStyle name="Note 2 2 2 5 11 3" xfId="33419" xr:uid="{00000000-0005-0000-0000-0000A4820000}"/>
    <cellStyle name="Note 2 2 2 5 11 4" xfId="33420" xr:uid="{00000000-0005-0000-0000-0000A5820000}"/>
    <cellStyle name="Note 2 2 2 5 12" xfId="33421" xr:uid="{00000000-0005-0000-0000-0000A6820000}"/>
    <cellStyle name="Note 2 2 2 5 12 2" xfId="33422" xr:uid="{00000000-0005-0000-0000-0000A7820000}"/>
    <cellStyle name="Note 2 2 2 5 12 3" xfId="33423" xr:uid="{00000000-0005-0000-0000-0000A8820000}"/>
    <cellStyle name="Note 2 2 2 5 12 4" xfId="33424" xr:uid="{00000000-0005-0000-0000-0000A9820000}"/>
    <cellStyle name="Note 2 2 2 5 13" xfId="33425" xr:uid="{00000000-0005-0000-0000-0000AA820000}"/>
    <cellStyle name="Note 2 2 2 5 13 2" xfId="33426" xr:uid="{00000000-0005-0000-0000-0000AB820000}"/>
    <cellStyle name="Note 2 2 2 5 13 3" xfId="33427" xr:uid="{00000000-0005-0000-0000-0000AC820000}"/>
    <cellStyle name="Note 2 2 2 5 13 4" xfId="33428" xr:uid="{00000000-0005-0000-0000-0000AD820000}"/>
    <cellStyle name="Note 2 2 2 5 14" xfId="33429" xr:uid="{00000000-0005-0000-0000-0000AE820000}"/>
    <cellStyle name="Note 2 2 2 5 14 2" xfId="33430" xr:uid="{00000000-0005-0000-0000-0000AF820000}"/>
    <cellStyle name="Note 2 2 2 5 14 3" xfId="33431" xr:uid="{00000000-0005-0000-0000-0000B0820000}"/>
    <cellStyle name="Note 2 2 2 5 14 4" xfId="33432" xr:uid="{00000000-0005-0000-0000-0000B1820000}"/>
    <cellStyle name="Note 2 2 2 5 15" xfId="33433" xr:uid="{00000000-0005-0000-0000-0000B2820000}"/>
    <cellStyle name="Note 2 2 2 5 15 2" xfId="33434" xr:uid="{00000000-0005-0000-0000-0000B3820000}"/>
    <cellStyle name="Note 2 2 2 5 15 3" xfId="33435" xr:uid="{00000000-0005-0000-0000-0000B4820000}"/>
    <cellStyle name="Note 2 2 2 5 15 4" xfId="33436" xr:uid="{00000000-0005-0000-0000-0000B5820000}"/>
    <cellStyle name="Note 2 2 2 5 16" xfId="33437" xr:uid="{00000000-0005-0000-0000-0000B6820000}"/>
    <cellStyle name="Note 2 2 2 5 16 2" xfId="33438" xr:uid="{00000000-0005-0000-0000-0000B7820000}"/>
    <cellStyle name="Note 2 2 2 5 16 3" xfId="33439" xr:uid="{00000000-0005-0000-0000-0000B8820000}"/>
    <cellStyle name="Note 2 2 2 5 16 4" xfId="33440" xr:uid="{00000000-0005-0000-0000-0000B9820000}"/>
    <cellStyle name="Note 2 2 2 5 17" xfId="33441" xr:uid="{00000000-0005-0000-0000-0000BA820000}"/>
    <cellStyle name="Note 2 2 2 5 17 2" xfId="33442" xr:uid="{00000000-0005-0000-0000-0000BB820000}"/>
    <cellStyle name="Note 2 2 2 5 17 3" xfId="33443" xr:uid="{00000000-0005-0000-0000-0000BC820000}"/>
    <cellStyle name="Note 2 2 2 5 17 4" xfId="33444" xr:uid="{00000000-0005-0000-0000-0000BD820000}"/>
    <cellStyle name="Note 2 2 2 5 18" xfId="33445" xr:uid="{00000000-0005-0000-0000-0000BE820000}"/>
    <cellStyle name="Note 2 2 2 5 18 2" xfId="33446" xr:uid="{00000000-0005-0000-0000-0000BF820000}"/>
    <cellStyle name="Note 2 2 2 5 18 3" xfId="33447" xr:uid="{00000000-0005-0000-0000-0000C0820000}"/>
    <cellStyle name="Note 2 2 2 5 18 4" xfId="33448" xr:uid="{00000000-0005-0000-0000-0000C1820000}"/>
    <cellStyle name="Note 2 2 2 5 19" xfId="33449" xr:uid="{00000000-0005-0000-0000-0000C2820000}"/>
    <cellStyle name="Note 2 2 2 5 19 2" xfId="33450" xr:uid="{00000000-0005-0000-0000-0000C3820000}"/>
    <cellStyle name="Note 2 2 2 5 19 3" xfId="33451" xr:uid="{00000000-0005-0000-0000-0000C4820000}"/>
    <cellStyle name="Note 2 2 2 5 19 4" xfId="33452" xr:uid="{00000000-0005-0000-0000-0000C5820000}"/>
    <cellStyle name="Note 2 2 2 5 2" xfId="33453" xr:uid="{00000000-0005-0000-0000-0000C6820000}"/>
    <cellStyle name="Note 2 2 2 5 2 2" xfId="33454" xr:uid="{00000000-0005-0000-0000-0000C7820000}"/>
    <cellStyle name="Note 2 2 2 5 2 3" xfId="33455" xr:uid="{00000000-0005-0000-0000-0000C8820000}"/>
    <cellStyle name="Note 2 2 2 5 2 4" xfId="33456" xr:uid="{00000000-0005-0000-0000-0000C9820000}"/>
    <cellStyle name="Note 2 2 2 5 20" xfId="33457" xr:uid="{00000000-0005-0000-0000-0000CA820000}"/>
    <cellStyle name="Note 2 2 2 5 20 2" xfId="33458" xr:uid="{00000000-0005-0000-0000-0000CB820000}"/>
    <cellStyle name="Note 2 2 2 5 20 3" xfId="33459" xr:uid="{00000000-0005-0000-0000-0000CC820000}"/>
    <cellStyle name="Note 2 2 2 5 20 4" xfId="33460" xr:uid="{00000000-0005-0000-0000-0000CD820000}"/>
    <cellStyle name="Note 2 2 2 5 21" xfId="33461" xr:uid="{00000000-0005-0000-0000-0000CE820000}"/>
    <cellStyle name="Note 2 2 2 5 22" xfId="33462" xr:uid="{00000000-0005-0000-0000-0000CF820000}"/>
    <cellStyle name="Note 2 2 2 5 3" xfId="33463" xr:uid="{00000000-0005-0000-0000-0000D0820000}"/>
    <cellStyle name="Note 2 2 2 5 3 2" xfId="33464" xr:uid="{00000000-0005-0000-0000-0000D1820000}"/>
    <cellStyle name="Note 2 2 2 5 3 3" xfId="33465" xr:uid="{00000000-0005-0000-0000-0000D2820000}"/>
    <cellStyle name="Note 2 2 2 5 3 4" xfId="33466" xr:uid="{00000000-0005-0000-0000-0000D3820000}"/>
    <cellStyle name="Note 2 2 2 5 4" xfId="33467" xr:uid="{00000000-0005-0000-0000-0000D4820000}"/>
    <cellStyle name="Note 2 2 2 5 4 2" xfId="33468" xr:uid="{00000000-0005-0000-0000-0000D5820000}"/>
    <cellStyle name="Note 2 2 2 5 4 3" xfId="33469" xr:uid="{00000000-0005-0000-0000-0000D6820000}"/>
    <cellStyle name="Note 2 2 2 5 4 4" xfId="33470" xr:uid="{00000000-0005-0000-0000-0000D7820000}"/>
    <cellStyle name="Note 2 2 2 5 5" xfId="33471" xr:uid="{00000000-0005-0000-0000-0000D8820000}"/>
    <cellStyle name="Note 2 2 2 5 5 2" xfId="33472" xr:uid="{00000000-0005-0000-0000-0000D9820000}"/>
    <cellStyle name="Note 2 2 2 5 5 3" xfId="33473" xr:uid="{00000000-0005-0000-0000-0000DA820000}"/>
    <cellStyle name="Note 2 2 2 5 5 4" xfId="33474" xr:uid="{00000000-0005-0000-0000-0000DB820000}"/>
    <cellStyle name="Note 2 2 2 5 6" xfId="33475" xr:uid="{00000000-0005-0000-0000-0000DC820000}"/>
    <cellStyle name="Note 2 2 2 5 6 2" xfId="33476" xr:uid="{00000000-0005-0000-0000-0000DD820000}"/>
    <cellStyle name="Note 2 2 2 5 6 3" xfId="33477" xr:uid="{00000000-0005-0000-0000-0000DE820000}"/>
    <cellStyle name="Note 2 2 2 5 6 4" xfId="33478" xr:uid="{00000000-0005-0000-0000-0000DF820000}"/>
    <cellStyle name="Note 2 2 2 5 7" xfId="33479" xr:uid="{00000000-0005-0000-0000-0000E0820000}"/>
    <cellStyle name="Note 2 2 2 5 7 2" xfId="33480" xr:uid="{00000000-0005-0000-0000-0000E1820000}"/>
    <cellStyle name="Note 2 2 2 5 7 3" xfId="33481" xr:uid="{00000000-0005-0000-0000-0000E2820000}"/>
    <cellStyle name="Note 2 2 2 5 7 4" xfId="33482" xr:uid="{00000000-0005-0000-0000-0000E3820000}"/>
    <cellStyle name="Note 2 2 2 5 8" xfId="33483" xr:uid="{00000000-0005-0000-0000-0000E4820000}"/>
    <cellStyle name="Note 2 2 2 5 8 2" xfId="33484" xr:uid="{00000000-0005-0000-0000-0000E5820000}"/>
    <cellStyle name="Note 2 2 2 5 8 3" xfId="33485" xr:uid="{00000000-0005-0000-0000-0000E6820000}"/>
    <cellStyle name="Note 2 2 2 5 8 4" xfId="33486" xr:uid="{00000000-0005-0000-0000-0000E7820000}"/>
    <cellStyle name="Note 2 2 2 5 9" xfId="33487" xr:uid="{00000000-0005-0000-0000-0000E8820000}"/>
    <cellStyle name="Note 2 2 2 5 9 2" xfId="33488" xr:uid="{00000000-0005-0000-0000-0000E9820000}"/>
    <cellStyle name="Note 2 2 2 5 9 3" xfId="33489" xr:uid="{00000000-0005-0000-0000-0000EA820000}"/>
    <cellStyle name="Note 2 2 2 5 9 4" xfId="33490" xr:uid="{00000000-0005-0000-0000-0000EB820000}"/>
    <cellStyle name="Note 2 2 2 6" xfId="33491" xr:uid="{00000000-0005-0000-0000-0000EC820000}"/>
    <cellStyle name="Note 2 2 2 7" xfId="33492" xr:uid="{00000000-0005-0000-0000-0000ED820000}"/>
    <cellStyle name="Note 2 2 20" xfId="33493" xr:uid="{00000000-0005-0000-0000-0000EE820000}"/>
    <cellStyle name="Note 2 2 20 2" xfId="33494" xr:uid="{00000000-0005-0000-0000-0000EF820000}"/>
    <cellStyle name="Note 2 2 20 3" xfId="33495" xr:uid="{00000000-0005-0000-0000-0000F0820000}"/>
    <cellStyle name="Note 2 2 20 4" xfId="33496" xr:uid="{00000000-0005-0000-0000-0000F1820000}"/>
    <cellStyle name="Note 2 2 21" xfId="33497" xr:uid="{00000000-0005-0000-0000-0000F2820000}"/>
    <cellStyle name="Note 2 2 21 2" xfId="33498" xr:uid="{00000000-0005-0000-0000-0000F3820000}"/>
    <cellStyle name="Note 2 2 21 3" xfId="33499" xr:uid="{00000000-0005-0000-0000-0000F4820000}"/>
    <cellStyle name="Note 2 2 21 4" xfId="33500" xr:uid="{00000000-0005-0000-0000-0000F5820000}"/>
    <cellStyle name="Note 2 2 22" xfId="33501" xr:uid="{00000000-0005-0000-0000-0000F6820000}"/>
    <cellStyle name="Note 2 2 22 2" xfId="33502" xr:uid="{00000000-0005-0000-0000-0000F7820000}"/>
    <cellStyle name="Note 2 2 22 3" xfId="33503" xr:uid="{00000000-0005-0000-0000-0000F8820000}"/>
    <cellStyle name="Note 2 2 22 4" xfId="33504" xr:uid="{00000000-0005-0000-0000-0000F9820000}"/>
    <cellStyle name="Note 2 2 23" xfId="33505" xr:uid="{00000000-0005-0000-0000-0000FA820000}"/>
    <cellStyle name="Note 2 2 23 2" xfId="33506" xr:uid="{00000000-0005-0000-0000-0000FB820000}"/>
    <cellStyle name="Note 2 2 23 3" xfId="33507" xr:uid="{00000000-0005-0000-0000-0000FC820000}"/>
    <cellStyle name="Note 2 2 23 4" xfId="33508" xr:uid="{00000000-0005-0000-0000-0000FD820000}"/>
    <cellStyle name="Note 2 2 24" xfId="33509" xr:uid="{00000000-0005-0000-0000-0000FE820000}"/>
    <cellStyle name="Note 2 2 24 2" xfId="33510" xr:uid="{00000000-0005-0000-0000-0000FF820000}"/>
    <cellStyle name="Note 2 2 24 3" xfId="33511" xr:uid="{00000000-0005-0000-0000-000000830000}"/>
    <cellStyle name="Note 2 2 24 4" xfId="33512" xr:uid="{00000000-0005-0000-0000-000001830000}"/>
    <cellStyle name="Note 2 2 25" xfId="33513" xr:uid="{00000000-0005-0000-0000-000002830000}"/>
    <cellStyle name="Note 2 2 25 2" xfId="33514" xr:uid="{00000000-0005-0000-0000-000003830000}"/>
    <cellStyle name="Note 2 2 25 3" xfId="33515" xr:uid="{00000000-0005-0000-0000-000004830000}"/>
    <cellStyle name="Note 2 2 25 4" xfId="33516" xr:uid="{00000000-0005-0000-0000-000005830000}"/>
    <cellStyle name="Note 2 2 26" xfId="33517" xr:uid="{00000000-0005-0000-0000-000006830000}"/>
    <cellStyle name="Note 2 2 26 2" xfId="33518" xr:uid="{00000000-0005-0000-0000-000007830000}"/>
    <cellStyle name="Note 2 2 26 3" xfId="33519" xr:uid="{00000000-0005-0000-0000-000008830000}"/>
    <cellStyle name="Note 2 2 26 4" xfId="33520" xr:uid="{00000000-0005-0000-0000-000009830000}"/>
    <cellStyle name="Note 2 2 27" xfId="33521" xr:uid="{00000000-0005-0000-0000-00000A830000}"/>
    <cellStyle name="Note 2 2 27 2" xfId="33522" xr:uid="{00000000-0005-0000-0000-00000B830000}"/>
    <cellStyle name="Note 2 2 27 3" xfId="33523" xr:uid="{00000000-0005-0000-0000-00000C830000}"/>
    <cellStyle name="Note 2 2 27 4" xfId="33524" xr:uid="{00000000-0005-0000-0000-00000D830000}"/>
    <cellStyle name="Note 2 2 28" xfId="33525" xr:uid="{00000000-0005-0000-0000-00000E830000}"/>
    <cellStyle name="Note 2 2 28 2" xfId="33526" xr:uid="{00000000-0005-0000-0000-00000F830000}"/>
    <cellStyle name="Note 2 2 28 3" xfId="33527" xr:uid="{00000000-0005-0000-0000-000010830000}"/>
    <cellStyle name="Note 2 2 28 4" xfId="33528" xr:uid="{00000000-0005-0000-0000-000011830000}"/>
    <cellStyle name="Note 2 2 29" xfId="33529" xr:uid="{00000000-0005-0000-0000-000012830000}"/>
    <cellStyle name="Note 2 2 29 2" xfId="33530" xr:uid="{00000000-0005-0000-0000-000013830000}"/>
    <cellStyle name="Note 2 2 29 3" xfId="33531" xr:uid="{00000000-0005-0000-0000-000014830000}"/>
    <cellStyle name="Note 2 2 29 4" xfId="33532" xr:uid="{00000000-0005-0000-0000-000015830000}"/>
    <cellStyle name="Note 2 2 3" xfId="33533" xr:uid="{00000000-0005-0000-0000-000016830000}"/>
    <cellStyle name="Note 2 2 3 10" xfId="33534" xr:uid="{00000000-0005-0000-0000-000017830000}"/>
    <cellStyle name="Note 2 2 3 10 2" xfId="33535" xr:uid="{00000000-0005-0000-0000-000018830000}"/>
    <cellStyle name="Note 2 2 3 10 3" xfId="33536" xr:uid="{00000000-0005-0000-0000-000019830000}"/>
    <cellStyle name="Note 2 2 3 10 4" xfId="33537" xr:uid="{00000000-0005-0000-0000-00001A830000}"/>
    <cellStyle name="Note 2 2 3 11" xfId="33538" xr:uid="{00000000-0005-0000-0000-00001B830000}"/>
    <cellStyle name="Note 2 2 3 11 2" xfId="33539" xr:uid="{00000000-0005-0000-0000-00001C830000}"/>
    <cellStyle name="Note 2 2 3 11 3" xfId="33540" xr:uid="{00000000-0005-0000-0000-00001D830000}"/>
    <cellStyle name="Note 2 2 3 11 4" xfId="33541" xr:uid="{00000000-0005-0000-0000-00001E830000}"/>
    <cellStyle name="Note 2 2 3 12" xfId="33542" xr:uid="{00000000-0005-0000-0000-00001F830000}"/>
    <cellStyle name="Note 2 2 3 12 2" xfId="33543" xr:uid="{00000000-0005-0000-0000-000020830000}"/>
    <cellStyle name="Note 2 2 3 12 3" xfId="33544" xr:uid="{00000000-0005-0000-0000-000021830000}"/>
    <cellStyle name="Note 2 2 3 12 4" xfId="33545" xr:uid="{00000000-0005-0000-0000-000022830000}"/>
    <cellStyle name="Note 2 2 3 13" xfId="33546" xr:uid="{00000000-0005-0000-0000-000023830000}"/>
    <cellStyle name="Note 2 2 3 13 2" xfId="33547" xr:uid="{00000000-0005-0000-0000-000024830000}"/>
    <cellStyle name="Note 2 2 3 13 3" xfId="33548" xr:uid="{00000000-0005-0000-0000-000025830000}"/>
    <cellStyle name="Note 2 2 3 13 4" xfId="33549" xr:uid="{00000000-0005-0000-0000-000026830000}"/>
    <cellStyle name="Note 2 2 3 14" xfId="33550" xr:uid="{00000000-0005-0000-0000-000027830000}"/>
    <cellStyle name="Note 2 2 3 14 2" xfId="33551" xr:uid="{00000000-0005-0000-0000-000028830000}"/>
    <cellStyle name="Note 2 2 3 14 3" xfId="33552" xr:uid="{00000000-0005-0000-0000-000029830000}"/>
    <cellStyle name="Note 2 2 3 14 4" xfId="33553" xr:uid="{00000000-0005-0000-0000-00002A830000}"/>
    <cellStyle name="Note 2 2 3 15" xfId="33554" xr:uid="{00000000-0005-0000-0000-00002B830000}"/>
    <cellStyle name="Note 2 2 3 15 2" xfId="33555" xr:uid="{00000000-0005-0000-0000-00002C830000}"/>
    <cellStyle name="Note 2 2 3 15 3" xfId="33556" xr:uid="{00000000-0005-0000-0000-00002D830000}"/>
    <cellStyle name="Note 2 2 3 15 4" xfId="33557" xr:uid="{00000000-0005-0000-0000-00002E830000}"/>
    <cellStyle name="Note 2 2 3 16" xfId="33558" xr:uid="{00000000-0005-0000-0000-00002F830000}"/>
    <cellStyle name="Note 2 2 3 16 2" xfId="33559" xr:uid="{00000000-0005-0000-0000-000030830000}"/>
    <cellStyle name="Note 2 2 3 16 3" xfId="33560" xr:uid="{00000000-0005-0000-0000-000031830000}"/>
    <cellStyle name="Note 2 2 3 16 4" xfId="33561" xr:uid="{00000000-0005-0000-0000-000032830000}"/>
    <cellStyle name="Note 2 2 3 17" xfId="33562" xr:uid="{00000000-0005-0000-0000-000033830000}"/>
    <cellStyle name="Note 2 2 3 17 2" xfId="33563" xr:uid="{00000000-0005-0000-0000-000034830000}"/>
    <cellStyle name="Note 2 2 3 17 3" xfId="33564" xr:uid="{00000000-0005-0000-0000-000035830000}"/>
    <cellStyle name="Note 2 2 3 17 4" xfId="33565" xr:uid="{00000000-0005-0000-0000-000036830000}"/>
    <cellStyle name="Note 2 2 3 18" xfId="33566" xr:uid="{00000000-0005-0000-0000-000037830000}"/>
    <cellStyle name="Note 2 2 3 18 2" xfId="33567" xr:uid="{00000000-0005-0000-0000-000038830000}"/>
    <cellStyle name="Note 2 2 3 18 3" xfId="33568" xr:uid="{00000000-0005-0000-0000-000039830000}"/>
    <cellStyle name="Note 2 2 3 18 4" xfId="33569" xr:uid="{00000000-0005-0000-0000-00003A830000}"/>
    <cellStyle name="Note 2 2 3 19" xfId="33570" xr:uid="{00000000-0005-0000-0000-00003B830000}"/>
    <cellStyle name="Note 2 2 3 19 2" xfId="33571" xr:uid="{00000000-0005-0000-0000-00003C830000}"/>
    <cellStyle name="Note 2 2 3 19 3" xfId="33572" xr:uid="{00000000-0005-0000-0000-00003D830000}"/>
    <cellStyle name="Note 2 2 3 19 4" xfId="33573" xr:uid="{00000000-0005-0000-0000-00003E830000}"/>
    <cellStyle name="Note 2 2 3 2" xfId="33574" xr:uid="{00000000-0005-0000-0000-00003F830000}"/>
    <cellStyle name="Note 2 2 3 2 10" xfId="33575" xr:uid="{00000000-0005-0000-0000-000040830000}"/>
    <cellStyle name="Note 2 2 3 2 10 2" xfId="33576" xr:uid="{00000000-0005-0000-0000-000041830000}"/>
    <cellStyle name="Note 2 2 3 2 10 3" xfId="33577" xr:uid="{00000000-0005-0000-0000-000042830000}"/>
    <cellStyle name="Note 2 2 3 2 10 4" xfId="33578" xr:uid="{00000000-0005-0000-0000-000043830000}"/>
    <cellStyle name="Note 2 2 3 2 11" xfId="33579" xr:uid="{00000000-0005-0000-0000-000044830000}"/>
    <cellStyle name="Note 2 2 3 2 11 2" xfId="33580" xr:uid="{00000000-0005-0000-0000-000045830000}"/>
    <cellStyle name="Note 2 2 3 2 11 3" xfId="33581" xr:uid="{00000000-0005-0000-0000-000046830000}"/>
    <cellStyle name="Note 2 2 3 2 11 4" xfId="33582" xr:uid="{00000000-0005-0000-0000-000047830000}"/>
    <cellStyle name="Note 2 2 3 2 12" xfId="33583" xr:uid="{00000000-0005-0000-0000-000048830000}"/>
    <cellStyle name="Note 2 2 3 2 12 2" xfId="33584" xr:uid="{00000000-0005-0000-0000-000049830000}"/>
    <cellStyle name="Note 2 2 3 2 12 3" xfId="33585" xr:uid="{00000000-0005-0000-0000-00004A830000}"/>
    <cellStyle name="Note 2 2 3 2 12 4" xfId="33586" xr:uid="{00000000-0005-0000-0000-00004B830000}"/>
    <cellStyle name="Note 2 2 3 2 13" xfId="33587" xr:uid="{00000000-0005-0000-0000-00004C830000}"/>
    <cellStyle name="Note 2 2 3 2 13 2" xfId="33588" xr:uid="{00000000-0005-0000-0000-00004D830000}"/>
    <cellStyle name="Note 2 2 3 2 13 3" xfId="33589" xr:uid="{00000000-0005-0000-0000-00004E830000}"/>
    <cellStyle name="Note 2 2 3 2 13 4" xfId="33590" xr:uid="{00000000-0005-0000-0000-00004F830000}"/>
    <cellStyle name="Note 2 2 3 2 14" xfId="33591" xr:uid="{00000000-0005-0000-0000-000050830000}"/>
    <cellStyle name="Note 2 2 3 2 14 2" xfId="33592" xr:uid="{00000000-0005-0000-0000-000051830000}"/>
    <cellStyle name="Note 2 2 3 2 14 3" xfId="33593" xr:uid="{00000000-0005-0000-0000-000052830000}"/>
    <cellStyle name="Note 2 2 3 2 14 4" xfId="33594" xr:uid="{00000000-0005-0000-0000-000053830000}"/>
    <cellStyle name="Note 2 2 3 2 15" xfId="33595" xr:uid="{00000000-0005-0000-0000-000054830000}"/>
    <cellStyle name="Note 2 2 3 2 15 2" xfId="33596" xr:uid="{00000000-0005-0000-0000-000055830000}"/>
    <cellStyle name="Note 2 2 3 2 15 3" xfId="33597" xr:uid="{00000000-0005-0000-0000-000056830000}"/>
    <cellStyle name="Note 2 2 3 2 15 4" xfId="33598" xr:uid="{00000000-0005-0000-0000-000057830000}"/>
    <cellStyle name="Note 2 2 3 2 16" xfId="33599" xr:uid="{00000000-0005-0000-0000-000058830000}"/>
    <cellStyle name="Note 2 2 3 2 16 2" xfId="33600" xr:uid="{00000000-0005-0000-0000-000059830000}"/>
    <cellStyle name="Note 2 2 3 2 16 3" xfId="33601" xr:uid="{00000000-0005-0000-0000-00005A830000}"/>
    <cellStyle name="Note 2 2 3 2 16 4" xfId="33602" xr:uid="{00000000-0005-0000-0000-00005B830000}"/>
    <cellStyle name="Note 2 2 3 2 17" xfId="33603" xr:uid="{00000000-0005-0000-0000-00005C830000}"/>
    <cellStyle name="Note 2 2 3 2 17 2" xfId="33604" xr:uid="{00000000-0005-0000-0000-00005D830000}"/>
    <cellStyle name="Note 2 2 3 2 17 3" xfId="33605" xr:uid="{00000000-0005-0000-0000-00005E830000}"/>
    <cellStyle name="Note 2 2 3 2 17 4" xfId="33606" xr:uid="{00000000-0005-0000-0000-00005F830000}"/>
    <cellStyle name="Note 2 2 3 2 18" xfId="33607" xr:uid="{00000000-0005-0000-0000-000060830000}"/>
    <cellStyle name="Note 2 2 3 2 18 2" xfId="33608" xr:uid="{00000000-0005-0000-0000-000061830000}"/>
    <cellStyle name="Note 2 2 3 2 18 3" xfId="33609" xr:uid="{00000000-0005-0000-0000-000062830000}"/>
    <cellStyle name="Note 2 2 3 2 18 4" xfId="33610" xr:uid="{00000000-0005-0000-0000-000063830000}"/>
    <cellStyle name="Note 2 2 3 2 19" xfId="33611" xr:uid="{00000000-0005-0000-0000-000064830000}"/>
    <cellStyle name="Note 2 2 3 2 19 2" xfId="33612" xr:uid="{00000000-0005-0000-0000-000065830000}"/>
    <cellStyle name="Note 2 2 3 2 19 3" xfId="33613" xr:uid="{00000000-0005-0000-0000-000066830000}"/>
    <cellStyle name="Note 2 2 3 2 19 4" xfId="33614" xr:uid="{00000000-0005-0000-0000-000067830000}"/>
    <cellStyle name="Note 2 2 3 2 2" xfId="33615" xr:uid="{00000000-0005-0000-0000-000068830000}"/>
    <cellStyle name="Note 2 2 3 2 2 2" xfId="33616" xr:uid="{00000000-0005-0000-0000-000069830000}"/>
    <cellStyle name="Note 2 2 3 2 2 3" xfId="33617" xr:uid="{00000000-0005-0000-0000-00006A830000}"/>
    <cellStyle name="Note 2 2 3 2 2 4" xfId="33618" xr:uid="{00000000-0005-0000-0000-00006B830000}"/>
    <cellStyle name="Note 2 2 3 2 20" xfId="33619" xr:uid="{00000000-0005-0000-0000-00006C830000}"/>
    <cellStyle name="Note 2 2 3 2 20 2" xfId="33620" xr:uid="{00000000-0005-0000-0000-00006D830000}"/>
    <cellStyle name="Note 2 2 3 2 20 3" xfId="33621" xr:uid="{00000000-0005-0000-0000-00006E830000}"/>
    <cellStyle name="Note 2 2 3 2 20 4" xfId="33622" xr:uid="{00000000-0005-0000-0000-00006F830000}"/>
    <cellStyle name="Note 2 2 3 2 21" xfId="33623" xr:uid="{00000000-0005-0000-0000-000070830000}"/>
    <cellStyle name="Note 2 2 3 2 22" xfId="33624" xr:uid="{00000000-0005-0000-0000-000071830000}"/>
    <cellStyle name="Note 2 2 3 2 3" xfId="33625" xr:uid="{00000000-0005-0000-0000-000072830000}"/>
    <cellStyle name="Note 2 2 3 2 3 2" xfId="33626" xr:uid="{00000000-0005-0000-0000-000073830000}"/>
    <cellStyle name="Note 2 2 3 2 3 3" xfId="33627" xr:uid="{00000000-0005-0000-0000-000074830000}"/>
    <cellStyle name="Note 2 2 3 2 3 4" xfId="33628" xr:uid="{00000000-0005-0000-0000-000075830000}"/>
    <cellStyle name="Note 2 2 3 2 4" xfId="33629" xr:uid="{00000000-0005-0000-0000-000076830000}"/>
    <cellStyle name="Note 2 2 3 2 4 2" xfId="33630" xr:uid="{00000000-0005-0000-0000-000077830000}"/>
    <cellStyle name="Note 2 2 3 2 4 3" xfId="33631" xr:uid="{00000000-0005-0000-0000-000078830000}"/>
    <cellStyle name="Note 2 2 3 2 4 4" xfId="33632" xr:uid="{00000000-0005-0000-0000-000079830000}"/>
    <cellStyle name="Note 2 2 3 2 5" xfId="33633" xr:uid="{00000000-0005-0000-0000-00007A830000}"/>
    <cellStyle name="Note 2 2 3 2 5 2" xfId="33634" xr:uid="{00000000-0005-0000-0000-00007B830000}"/>
    <cellStyle name="Note 2 2 3 2 5 3" xfId="33635" xr:uid="{00000000-0005-0000-0000-00007C830000}"/>
    <cellStyle name="Note 2 2 3 2 5 4" xfId="33636" xr:uid="{00000000-0005-0000-0000-00007D830000}"/>
    <cellStyle name="Note 2 2 3 2 6" xfId="33637" xr:uid="{00000000-0005-0000-0000-00007E830000}"/>
    <cellStyle name="Note 2 2 3 2 6 2" xfId="33638" xr:uid="{00000000-0005-0000-0000-00007F830000}"/>
    <cellStyle name="Note 2 2 3 2 6 3" xfId="33639" xr:uid="{00000000-0005-0000-0000-000080830000}"/>
    <cellStyle name="Note 2 2 3 2 6 4" xfId="33640" xr:uid="{00000000-0005-0000-0000-000081830000}"/>
    <cellStyle name="Note 2 2 3 2 7" xfId="33641" xr:uid="{00000000-0005-0000-0000-000082830000}"/>
    <cellStyle name="Note 2 2 3 2 7 2" xfId="33642" xr:uid="{00000000-0005-0000-0000-000083830000}"/>
    <cellStyle name="Note 2 2 3 2 7 3" xfId="33643" xr:uid="{00000000-0005-0000-0000-000084830000}"/>
    <cellStyle name="Note 2 2 3 2 7 4" xfId="33644" xr:uid="{00000000-0005-0000-0000-000085830000}"/>
    <cellStyle name="Note 2 2 3 2 8" xfId="33645" xr:uid="{00000000-0005-0000-0000-000086830000}"/>
    <cellStyle name="Note 2 2 3 2 8 2" xfId="33646" xr:uid="{00000000-0005-0000-0000-000087830000}"/>
    <cellStyle name="Note 2 2 3 2 8 3" xfId="33647" xr:uid="{00000000-0005-0000-0000-000088830000}"/>
    <cellStyle name="Note 2 2 3 2 8 4" xfId="33648" xr:uid="{00000000-0005-0000-0000-000089830000}"/>
    <cellStyle name="Note 2 2 3 2 9" xfId="33649" xr:uid="{00000000-0005-0000-0000-00008A830000}"/>
    <cellStyle name="Note 2 2 3 2 9 2" xfId="33650" xr:uid="{00000000-0005-0000-0000-00008B830000}"/>
    <cellStyle name="Note 2 2 3 2 9 3" xfId="33651" xr:uid="{00000000-0005-0000-0000-00008C830000}"/>
    <cellStyle name="Note 2 2 3 2 9 4" xfId="33652" xr:uid="{00000000-0005-0000-0000-00008D830000}"/>
    <cellStyle name="Note 2 2 3 20" xfId="33653" xr:uid="{00000000-0005-0000-0000-00008E830000}"/>
    <cellStyle name="Note 2 2 3 20 2" xfId="33654" xr:uid="{00000000-0005-0000-0000-00008F830000}"/>
    <cellStyle name="Note 2 2 3 20 3" xfId="33655" xr:uid="{00000000-0005-0000-0000-000090830000}"/>
    <cellStyle name="Note 2 2 3 20 4" xfId="33656" xr:uid="{00000000-0005-0000-0000-000091830000}"/>
    <cellStyle name="Note 2 2 3 21" xfId="33657" xr:uid="{00000000-0005-0000-0000-000092830000}"/>
    <cellStyle name="Note 2 2 3 21 2" xfId="33658" xr:uid="{00000000-0005-0000-0000-000093830000}"/>
    <cellStyle name="Note 2 2 3 21 3" xfId="33659" xr:uid="{00000000-0005-0000-0000-000094830000}"/>
    <cellStyle name="Note 2 2 3 21 4" xfId="33660" xr:uid="{00000000-0005-0000-0000-000095830000}"/>
    <cellStyle name="Note 2 2 3 22" xfId="33661" xr:uid="{00000000-0005-0000-0000-000096830000}"/>
    <cellStyle name="Note 2 2 3 23" xfId="33662" xr:uid="{00000000-0005-0000-0000-000097830000}"/>
    <cellStyle name="Note 2 2 3 3" xfId="33663" xr:uid="{00000000-0005-0000-0000-000098830000}"/>
    <cellStyle name="Note 2 2 3 3 2" xfId="33664" xr:uid="{00000000-0005-0000-0000-000099830000}"/>
    <cellStyle name="Note 2 2 3 3 3" xfId="33665" xr:uid="{00000000-0005-0000-0000-00009A830000}"/>
    <cellStyle name="Note 2 2 3 3 4" xfId="33666" xr:uid="{00000000-0005-0000-0000-00009B830000}"/>
    <cellStyle name="Note 2 2 3 4" xfId="33667" xr:uid="{00000000-0005-0000-0000-00009C830000}"/>
    <cellStyle name="Note 2 2 3 4 2" xfId="33668" xr:uid="{00000000-0005-0000-0000-00009D830000}"/>
    <cellStyle name="Note 2 2 3 4 3" xfId="33669" xr:uid="{00000000-0005-0000-0000-00009E830000}"/>
    <cellStyle name="Note 2 2 3 4 4" xfId="33670" xr:uid="{00000000-0005-0000-0000-00009F830000}"/>
    <cellStyle name="Note 2 2 3 5" xfId="33671" xr:uid="{00000000-0005-0000-0000-0000A0830000}"/>
    <cellStyle name="Note 2 2 3 5 2" xfId="33672" xr:uid="{00000000-0005-0000-0000-0000A1830000}"/>
    <cellStyle name="Note 2 2 3 5 3" xfId="33673" xr:uid="{00000000-0005-0000-0000-0000A2830000}"/>
    <cellStyle name="Note 2 2 3 5 4" xfId="33674" xr:uid="{00000000-0005-0000-0000-0000A3830000}"/>
    <cellStyle name="Note 2 2 3 6" xfId="33675" xr:uid="{00000000-0005-0000-0000-0000A4830000}"/>
    <cellStyle name="Note 2 2 3 6 2" xfId="33676" xr:uid="{00000000-0005-0000-0000-0000A5830000}"/>
    <cellStyle name="Note 2 2 3 6 3" xfId="33677" xr:uid="{00000000-0005-0000-0000-0000A6830000}"/>
    <cellStyle name="Note 2 2 3 6 4" xfId="33678" xr:uid="{00000000-0005-0000-0000-0000A7830000}"/>
    <cellStyle name="Note 2 2 3 7" xfId="33679" xr:uid="{00000000-0005-0000-0000-0000A8830000}"/>
    <cellStyle name="Note 2 2 3 7 2" xfId="33680" xr:uid="{00000000-0005-0000-0000-0000A9830000}"/>
    <cellStyle name="Note 2 2 3 7 3" xfId="33681" xr:uid="{00000000-0005-0000-0000-0000AA830000}"/>
    <cellStyle name="Note 2 2 3 7 4" xfId="33682" xr:uid="{00000000-0005-0000-0000-0000AB830000}"/>
    <cellStyle name="Note 2 2 3 8" xfId="33683" xr:uid="{00000000-0005-0000-0000-0000AC830000}"/>
    <cellStyle name="Note 2 2 3 8 2" xfId="33684" xr:uid="{00000000-0005-0000-0000-0000AD830000}"/>
    <cellStyle name="Note 2 2 3 8 3" xfId="33685" xr:uid="{00000000-0005-0000-0000-0000AE830000}"/>
    <cellStyle name="Note 2 2 3 8 4" xfId="33686" xr:uid="{00000000-0005-0000-0000-0000AF830000}"/>
    <cellStyle name="Note 2 2 3 9" xfId="33687" xr:uid="{00000000-0005-0000-0000-0000B0830000}"/>
    <cellStyle name="Note 2 2 3 9 2" xfId="33688" xr:uid="{00000000-0005-0000-0000-0000B1830000}"/>
    <cellStyle name="Note 2 2 3 9 3" xfId="33689" xr:uid="{00000000-0005-0000-0000-0000B2830000}"/>
    <cellStyle name="Note 2 2 3 9 4" xfId="33690" xr:uid="{00000000-0005-0000-0000-0000B3830000}"/>
    <cellStyle name="Note 2 2 30" xfId="33691" xr:uid="{00000000-0005-0000-0000-0000B4830000}"/>
    <cellStyle name="Note 2 2 30 2" xfId="33692" xr:uid="{00000000-0005-0000-0000-0000B5830000}"/>
    <cellStyle name="Note 2 2 30 3" xfId="33693" xr:uid="{00000000-0005-0000-0000-0000B6830000}"/>
    <cellStyle name="Note 2 2 30 4" xfId="33694" xr:uid="{00000000-0005-0000-0000-0000B7830000}"/>
    <cellStyle name="Note 2 2 31" xfId="33695" xr:uid="{00000000-0005-0000-0000-0000B8830000}"/>
    <cellStyle name="Note 2 2 32" xfId="33696" xr:uid="{00000000-0005-0000-0000-0000B9830000}"/>
    <cellStyle name="Note 2 2 33" xfId="33697" xr:uid="{00000000-0005-0000-0000-0000BA830000}"/>
    <cellStyle name="Note 2 2 34" xfId="33698" xr:uid="{00000000-0005-0000-0000-0000BB830000}"/>
    <cellStyle name="Note 2 2 4" xfId="33699" xr:uid="{00000000-0005-0000-0000-0000BC830000}"/>
    <cellStyle name="Note 2 2 4 10" xfId="33700" xr:uid="{00000000-0005-0000-0000-0000BD830000}"/>
    <cellStyle name="Note 2 2 4 10 2" xfId="33701" xr:uid="{00000000-0005-0000-0000-0000BE830000}"/>
    <cellStyle name="Note 2 2 4 10 3" xfId="33702" xr:uid="{00000000-0005-0000-0000-0000BF830000}"/>
    <cellStyle name="Note 2 2 4 10 4" xfId="33703" xr:uid="{00000000-0005-0000-0000-0000C0830000}"/>
    <cellStyle name="Note 2 2 4 11" xfId="33704" xr:uid="{00000000-0005-0000-0000-0000C1830000}"/>
    <cellStyle name="Note 2 2 4 11 2" xfId="33705" xr:uid="{00000000-0005-0000-0000-0000C2830000}"/>
    <cellStyle name="Note 2 2 4 11 3" xfId="33706" xr:uid="{00000000-0005-0000-0000-0000C3830000}"/>
    <cellStyle name="Note 2 2 4 11 4" xfId="33707" xr:uid="{00000000-0005-0000-0000-0000C4830000}"/>
    <cellStyle name="Note 2 2 4 12" xfId="33708" xr:uid="{00000000-0005-0000-0000-0000C5830000}"/>
    <cellStyle name="Note 2 2 4 12 2" xfId="33709" xr:uid="{00000000-0005-0000-0000-0000C6830000}"/>
    <cellStyle name="Note 2 2 4 12 3" xfId="33710" xr:uid="{00000000-0005-0000-0000-0000C7830000}"/>
    <cellStyle name="Note 2 2 4 12 4" xfId="33711" xr:uid="{00000000-0005-0000-0000-0000C8830000}"/>
    <cellStyle name="Note 2 2 4 13" xfId="33712" xr:uid="{00000000-0005-0000-0000-0000C9830000}"/>
    <cellStyle name="Note 2 2 4 13 2" xfId="33713" xr:uid="{00000000-0005-0000-0000-0000CA830000}"/>
    <cellStyle name="Note 2 2 4 13 3" xfId="33714" xr:uid="{00000000-0005-0000-0000-0000CB830000}"/>
    <cellStyle name="Note 2 2 4 13 4" xfId="33715" xr:uid="{00000000-0005-0000-0000-0000CC830000}"/>
    <cellStyle name="Note 2 2 4 14" xfId="33716" xr:uid="{00000000-0005-0000-0000-0000CD830000}"/>
    <cellStyle name="Note 2 2 4 14 2" xfId="33717" xr:uid="{00000000-0005-0000-0000-0000CE830000}"/>
    <cellStyle name="Note 2 2 4 14 3" xfId="33718" xr:uid="{00000000-0005-0000-0000-0000CF830000}"/>
    <cellStyle name="Note 2 2 4 14 4" xfId="33719" xr:uid="{00000000-0005-0000-0000-0000D0830000}"/>
    <cellStyle name="Note 2 2 4 15" xfId="33720" xr:uid="{00000000-0005-0000-0000-0000D1830000}"/>
    <cellStyle name="Note 2 2 4 15 2" xfId="33721" xr:uid="{00000000-0005-0000-0000-0000D2830000}"/>
    <cellStyle name="Note 2 2 4 15 3" xfId="33722" xr:uid="{00000000-0005-0000-0000-0000D3830000}"/>
    <cellStyle name="Note 2 2 4 15 4" xfId="33723" xr:uid="{00000000-0005-0000-0000-0000D4830000}"/>
    <cellStyle name="Note 2 2 4 16" xfId="33724" xr:uid="{00000000-0005-0000-0000-0000D5830000}"/>
    <cellStyle name="Note 2 2 4 16 2" xfId="33725" xr:uid="{00000000-0005-0000-0000-0000D6830000}"/>
    <cellStyle name="Note 2 2 4 16 3" xfId="33726" xr:uid="{00000000-0005-0000-0000-0000D7830000}"/>
    <cellStyle name="Note 2 2 4 16 4" xfId="33727" xr:uid="{00000000-0005-0000-0000-0000D8830000}"/>
    <cellStyle name="Note 2 2 4 17" xfId="33728" xr:uid="{00000000-0005-0000-0000-0000D9830000}"/>
    <cellStyle name="Note 2 2 4 17 2" xfId="33729" xr:uid="{00000000-0005-0000-0000-0000DA830000}"/>
    <cellStyle name="Note 2 2 4 17 3" xfId="33730" xr:uid="{00000000-0005-0000-0000-0000DB830000}"/>
    <cellStyle name="Note 2 2 4 17 4" xfId="33731" xr:uid="{00000000-0005-0000-0000-0000DC830000}"/>
    <cellStyle name="Note 2 2 4 18" xfId="33732" xr:uid="{00000000-0005-0000-0000-0000DD830000}"/>
    <cellStyle name="Note 2 2 4 18 2" xfId="33733" xr:uid="{00000000-0005-0000-0000-0000DE830000}"/>
    <cellStyle name="Note 2 2 4 18 3" xfId="33734" xr:uid="{00000000-0005-0000-0000-0000DF830000}"/>
    <cellStyle name="Note 2 2 4 18 4" xfId="33735" xr:uid="{00000000-0005-0000-0000-0000E0830000}"/>
    <cellStyle name="Note 2 2 4 19" xfId="33736" xr:uid="{00000000-0005-0000-0000-0000E1830000}"/>
    <cellStyle name="Note 2 2 4 19 2" xfId="33737" xr:uid="{00000000-0005-0000-0000-0000E2830000}"/>
    <cellStyle name="Note 2 2 4 19 3" xfId="33738" xr:uid="{00000000-0005-0000-0000-0000E3830000}"/>
    <cellStyle name="Note 2 2 4 19 4" xfId="33739" xr:uid="{00000000-0005-0000-0000-0000E4830000}"/>
    <cellStyle name="Note 2 2 4 2" xfId="33740" xr:uid="{00000000-0005-0000-0000-0000E5830000}"/>
    <cellStyle name="Note 2 2 4 2 10" xfId="33741" xr:uid="{00000000-0005-0000-0000-0000E6830000}"/>
    <cellStyle name="Note 2 2 4 2 10 2" xfId="33742" xr:uid="{00000000-0005-0000-0000-0000E7830000}"/>
    <cellStyle name="Note 2 2 4 2 10 3" xfId="33743" xr:uid="{00000000-0005-0000-0000-0000E8830000}"/>
    <cellStyle name="Note 2 2 4 2 10 4" xfId="33744" xr:uid="{00000000-0005-0000-0000-0000E9830000}"/>
    <cellStyle name="Note 2 2 4 2 11" xfId="33745" xr:uid="{00000000-0005-0000-0000-0000EA830000}"/>
    <cellStyle name="Note 2 2 4 2 11 2" xfId="33746" xr:uid="{00000000-0005-0000-0000-0000EB830000}"/>
    <cellStyle name="Note 2 2 4 2 11 3" xfId="33747" xr:uid="{00000000-0005-0000-0000-0000EC830000}"/>
    <cellStyle name="Note 2 2 4 2 11 4" xfId="33748" xr:uid="{00000000-0005-0000-0000-0000ED830000}"/>
    <cellStyle name="Note 2 2 4 2 12" xfId="33749" xr:uid="{00000000-0005-0000-0000-0000EE830000}"/>
    <cellStyle name="Note 2 2 4 2 12 2" xfId="33750" xr:uid="{00000000-0005-0000-0000-0000EF830000}"/>
    <cellStyle name="Note 2 2 4 2 12 3" xfId="33751" xr:uid="{00000000-0005-0000-0000-0000F0830000}"/>
    <cellStyle name="Note 2 2 4 2 12 4" xfId="33752" xr:uid="{00000000-0005-0000-0000-0000F1830000}"/>
    <cellStyle name="Note 2 2 4 2 13" xfId="33753" xr:uid="{00000000-0005-0000-0000-0000F2830000}"/>
    <cellStyle name="Note 2 2 4 2 13 2" xfId="33754" xr:uid="{00000000-0005-0000-0000-0000F3830000}"/>
    <cellStyle name="Note 2 2 4 2 13 3" xfId="33755" xr:uid="{00000000-0005-0000-0000-0000F4830000}"/>
    <cellStyle name="Note 2 2 4 2 13 4" xfId="33756" xr:uid="{00000000-0005-0000-0000-0000F5830000}"/>
    <cellStyle name="Note 2 2 4 2 14" xfId="33757" xr:uid="{00000000-0005-0000-0000-0000F6830000}"/>
    <cellStyle name="Note 2 2 4 2 14 2" xfId="33758" xr:uid="{00000000-0005-0000-0000-0000F7830000}"/>
    <cellStyle name="Note 2 2 4 2 14 3" xfId="33759" xr:uid="{00000000-0005-0000-0000-0000F8830000}"/>
    <cellStyle name="Note 2 2 4 2 14 4" xfId="33760" xr:uid="{00000000-0005-0000-0000-0000F9830000}"/>
    <cellStyle name="Note 2 2 4 2 15" xfId="33761" xr:uid="{00000000-0005-0000-0000-0000FA830000}"/>
    <cellStyle name="Note 2 2 4 2 15 2" xfId="33762" xr:uid="{00000000-0005-0000-0000-0000FB830000}"/>
    <cellStyle name="Note 2 2 4 2 15 3" xfId="33763" xr:uid="{00000000-0005-0000-0000-0000FC830000}"/>
    <cellStyle name="Note 2 2 4 2 15 4" xfId="33764" xr:uid="{00000000-0005-0000-0000-0000FD830000}"/>
    <cellStyle name="Note 2 2 4 2 16" xfId="33765" xr:uid="{00000000-0005-0000-0000-0000FE830000}"/>
    <cellStyle name="Note 2 2 4 2 16 2" xfId="33766" xr:uid="{00000000-0005-0000-0000-0000FF830000}"/>
    <cellStyle name="Note 2 2 4 2 16 3" xfId="33767" xr:uid="{00000000-0005-0000-0000-000000840000}"/>
    <cellStyle name="Note 2 2 4 2 16 4" xfId="33768" xr:uid="{00000000-0005-0000-0000-000001840000}"/>
    <cellStyle name="Note 2 2 4 2 17" xfId="33769" xr:uid="{00000000-0005-0000-0000-000002840000}"/>
    <cellStyle name="Note 2 2 4 2 17 2" xfId="33770" xr:uid="{00000000-0005-0000-0000-000003840000}"/>
    <cellStyle name="Note 2 2 4 2 17 3" xfId="33771" xr:uid="{00000000-0005-0000-0000-000004840000}"/>
    <cellStyle name="Note 2 2 4 2 17 4" xfId="33772" xr:uid="{00000000-0005-0000-0000-000005840000}"/>
    <cellStyle name="Note 2 2 4 2 18" xfId="33773" xr:uid="{00000000-0005-0000-0000-000006840000}"/>
    <cellStyle name="Note 2 2 4 2 18 2" xfId="33774" xr:uid="{00000000-0005-0000-0000-000007840000}"/>
    <cellStyle name="Note 2 2 4 2 18 3" xfId="33775" xr:uid="{00000000-0005-0000-0000-000008840000}"/>
    <cellStyle name="Note 2 2 4 2 18 4" xfId="33776" xr:uid="{00000000-0005-0000-0000-000009840000}"/>
    <cellStyle name="Note 2 2 4 2 19" xfId="33777" xr:uid="{00000000-0005-0000-0000-00000A840000}"/>
    <cellStyle name="Note 2 2 4 2 19 2" xfId="33778" xr:uid="{00000000-0005-0000-0000-00000B840000}"/>
    <cellStyle name="Note 2 2 4 2 19 3" xfId="33779" xr:uid="{00000000-0005-0000-0000-00000C840000}"/>
    <cellStyle name="Note 2 2 4 2 19 4" xfId="33780" xr:uid="{00000000-0005-0000-0000-00000D840000}"/>
    <cellStyle name="Note 2 2 4 2 2" xfId="33781" xr:uid="{00000000-0005-0000-0000-00000E840000}"/>
    <cellStyle name="Note 2 2 4 2 2 2" xfId="33782" xr:uid="{00000000-0005-0000-0000-00000F840000}"/>
    <cellStyle name="Note 2 2 4 2 2 3" xfId="33783" xr:uid="{00000000-0005-0000-0000-000010840000}"/>
    <cellStyle name="Note 2 2 4 2 2 4" xfId="33784" xr:uid="{00000000-0005-0000-0000-000011840000}"/>
    <cellStyle name="Note 2 2 4 2 20" xfId="33785" xr:uid="{00000000-0005-0000-0000-000012840000}"/>
    <cellStyle name="Note 2 2 4 2 20 2" xfId="33786" xr:uid="{00000000-0005-0000-0000-000013840000}"/>
    <cellStyle name="Note 2 2 4 2 20 3" xfId="33787" xr:uid="{00000000-0005-0000-0000-000014840000}"/>
    <cellStyle name="Note 2 2 4 2 20 4" xfId="33788" xr:uid="{00000000-0005-0000-0000-000015840000}"/>
    <cellStyle name="Note 2 2 4 2 21" xfId="33789" xr:uid="{00000000-0005-0000-0000-000016840000}"/>
    <cellStyle name="Note 2 2 4 2 22" xfId="33790" xr:uid="{00000000-0005-0000-0000-000017840000}"/>
    <cellStyle name="Note 2 2 4 2 3" xfId="33791" xr:uid="{00000000-0005-0000-0000-000018840000}"/>
    <cellStyle name="Note 2 2 4 2 3 2" xfId="33792" xr:uid="{00000000-0005-0000-0000-000019840000}"/>
    <cellStyle name="Note 2 2 4 2 3 3" xfId="33793" xr:uid="{00000000-0005-0000-0000-00001A840000}"/>
    <cellStyle name="Note 2 2 4 2 3 4" xfId="33794" xr:uid="{00000000-0005-0000-0000-00001B840000}"/>
    <cellStyle name="Note 2 2 4 2 4" xfId="33795" xr:uid="{00000000-0005-0000-0000-00001C840000}"/>
    <cellStyle name="Note 2 2 4 2 4 2" xfId="33796" xr:uid="{00000000-0005-0000-0000-00001D840000}"/>
    <cellStyle name="Note 2 2 4 2 4 3" xfId="33797" xr:uid="{00000000-0005-0000-0000-00001E840000}"/>
    <cellStyle name="Note 2 2 4 2 4 4" xfId="33798" xr:uid="{00000000-0005-0000-0000-00001F840000}"/>
    <cellStyle name="Note 2 2 4 2 5" xfId="33799" xr:uid="{00000000-0005-0000-0000-000020840000}"/>
    <cellStyle name="Note 2 2 4 2 5 2" xfId="33800" xr:uid="{00000000-0005-0000-0000-000021840000}"/>
    <cellStyle name="Note 2 2 4 2 5 3" xfId="33801" xr:uid="{00000000-0005-0000-0000-000022840000}"/>
    <cellStyle name="Note 2 2 4 2 5 4" xfId="33802" xr:uid="{00000000-0005-0000-0000-000023840000}"/>
    <cellStyle name="Note 2 2 4 2 6" xfId="33803" xr:uid="{00000000-0005-0000-0000-000024840000}"/>
    <cellStyle name="Note 2 2 4 2 6 2" xfId="33804" xr:uid="{00000000-0005-0000-0000-000025840000}"/>
    <cellStyle name="Note 2 2 4 2 6 3" xfId="33805" xr:uid="{00000000-0005-0000-0000-000026840000}"/>
    <cellStyle name="Note 2 2 4 2 6 4" xfId="33806" xr:uid="{00000000-0005-0000-0000-000027840000}"/>
    <cellStyle name="Note 2 2 4 2 7" xfId="33807" xr:uid="{00000000-0005-0000-0000-000028840000}"/>
    <cellStyle name="Note 2 2 4 2 7 2" xfId="33808" xr:uid="{00000000-0005-0000-0000-000029840000}"/>
    <cellStyle name="Note 2 2 4 2 7 3" xfId="33809" xr:uid="{00000000-0005-0000-0000-00002A840000}"/>
    <cellStyle name="Note 2 2 4 2 7 4" xfId="33810" xr:uid="{00000000-0005-0000-0000-00002B840000}"/>
    <cellStyle name="Note 2 2 4 2 8" xfId="33811" xr:uid="{00000000-0005-0000-0000-00002C840000}"/>
    <cellStyle name="Note 2 2 4 2 8 2" xfId="33812" xr:uid="{00000000-0005-0000-0000-00002D840000}"/>
    <cellStyle name="Note 2 2 4 2 8 3" xfId="33813" xr:uid="{00000000-0005-0000-0000-00002E840000}"/>
    <cellStyle name="Note 2 2 4 2 8 4" xfId="33814" xr:uid="{00000000-0005-0000-0000-00002F840000}"/>
    <cellStyle name="Note 2 2 4 2 9" xfId="33815" xr:uid="{00000000-0005-0000-0000-000030840000}"/>
    <cellStyle name="Note 2 2 4 2 9 2" xfId="33816" xr:uid="{00000000-0005-0000-0000-000031840000}"/>
    <cellStyle name="Note 2 2 4 2 9 3" xfId="33817" xr:uid="{00000000-0005-0000-0000-000032840000}"/>
    <cellStyle name="Note 2 2 4 2 9 4" xfId="33818" xr:uid="{00000000-0005-0000-0000-000033840000}"/>
    <cellStyle name="Note 2 2 4 20" xfId="33819" xr:uid="{00000000-0005-0000-0000-000034840000}"/>
    <cellStyle name="Note 2 2 4 20 2" xfId="33820" xr:uid="{00000000-0005-0000-0000-000035840000}"/>
    <cellStyle name="Note 2 2 4 20 3" xfId="33821" xr:uid="{00000000-0005-0000-0000-000036840000}"/>
    <cellStyle name="Note 2 2 4 20 4" xfId="33822" xr:uid="{00000000-0005-0000-0000-000037840000}"/>
    <cellStyle name="Note 2 2 4 21" xfId="33823" xr:uid="{00000000-0005-0000-0000-000038840000}"/>
    <cellStyle name="Note 2 2 4 21 2" xfId="33824" xr:uid="{00000000-0005-0000-0000-000039840000}"/>
    <cellStyle name="Note 2 2 4 21 3" xfId="33825" xr:uid="{00000000-0005-0000-0000-00003A840000}"/>
    <cellStyle name="Note 2 2 4 21 4" xfId="33826" xr:uid="{00000000-0005-0000-0000-00003B840000}"/>
    <cellStyle name="Note 2 2 4 22" xfId="33827" xr:uid="{00000000-0005-0000-0000-00003C840000}"/>
    <cellStyle name="Note 2 2 4 23" xfId="33828" xr:uid="{00000000-0005-0000-0000-00003D840000}"/>
    <cellStyle name="Note 2 2 4 3" xfId="33829" xr:uid="{00000000-0005-0000-0000-00003E840000}"/>
    <cellStyle name="Note 2 2 4 3 2" xfId="33830" xr:uid="{00000000-0005-0000-0000-00003F840000}"/>
    <cellStyle name="Note 2 2 4 3 3" xfId="33831" xr:uid="{00000000-0005-0000-0000-000040840000}"/>
    <cellStyle name="Note 2 2 4 3 4" xfId="33832" xr:uid="{00000000-0005-0000-0000-000041840000}"/>
    <cellStyle name="Note 2 2 4 4" xfId="33833" xr:uid="{00000000-0005-0000-0000-000042840000}"/>
    <cellStyle name="Note 2 2 4 4 2" xfId="33834" xr:uid="{00000000-0005-0000-0000-000043840000}"/>
    <cellStyle name="Note 2 2 4 4 3" xfId="33835" xr:uid="{00000000-0005-0000-0000-000044840000}"/>
    <cellStyle name="Note 2 2 4 4 4" xfId="33836" xr:uid="{00000000-0005-0000-0000-000045840000}"/>
    <cellStyle name="Note 2 2 4 5" xfId="33837" xr:uid="{00000000-0005-0000-0000-000046840000}"/>
    <cellStyle name="Note 2 2 4 5 2" xfId="33838" xr:uid="{00000000-0005-0000-0000-000047840000}"/>
    <cellStyle name="Note 2 2 4 5 3" xfId="33839" xr:uid="{00000000-0005-0000-0000-000048840000}"/>
    <cellStyle name="Note 2 2 4 5 4" xfId="33840" xr:uid="{00000000-0005-0000-0000-000049840000}"/>
    <cellStyle name="Note 2 2 4 6" xfId="33841" xr:uid="{00000000-0005-0000-0000-00004A840000}"/>
    <cellStyle name="Note 2 2 4 6 2" xfId="33842" xr:uid="{00000000-0005-0000-0000-00004B840000}"/>
    <cellStyle name="Note 2 2 4 6 3" xfId="33843" xr:uid="{00000000-0005-0000-0000-00004C840000}"/>
    <cellStyle name="Note 2 2 4 6 4" xfId="33844" xr:uid="{00000000-0005-0000-0000-00004D840000}"/>
    <cellStyle name="Note 2 2 4 7" xfId="33845" xr:uid="{00000000-0005-0000-0000-00004E840000}"/>
    <cellStyle name="Note 2 2 4 7 2" xfId="33846" xr:uid="{00000000-0005-0000-0000-00004F840000}"/>
    <cellStyle name="Note 2 2 4 7 3" xfId="33847" xr:uid="{00000000-0005-0000-0000-000050840000}"/>
    <cellStyle name="Note 2 2 4 7 4" xfId="33848" xr:uid="{00000000-0005-0000-0000-000051840000}"/>
    <cellStyle name="Note 2 2 4 8" xfId="33849" xr:uid="{00000000-0005-0000-0000-000052840000}"/>
    <cellStyle name="Note 2 2 4 8 2" xfId="33850" xr:uid="{00000000-0005-0000-0000-000053840000}"/>
    <cellStyle name="Note 2 2 4 8 3" xfId="33851" xr:uid="{00000000-0005-0000-0000-000054840000}"/>
    <cellStyle name="Note 2 2 4 8 4" xfId="33852" xr:uid="{00000000-0005-0000-0000-000055840000}"/>
    <cellStyle name="Note 2 2 4 9" xfId="33853" xr:uid="{00000000-0005-0000-0000-000056840000}"/>
    <cellStyle name="Note 2 2 4 9 2" xfId="33854" xr:uid="{00000000-0005-0000-0000-000057840000}"/>
    <cellStyle name="Note 2 2 4 9 3" xfId="33855" xr:uid="{00000000-0005-0000-0000-000058840000}"/>
    <cellStyle name="Note 2 2 4 9 4" xfId="33856" xr:uid="{00000000-0005-0000-0000-000059840000}"/>
    <cellStyle name="Note 2 2 5" xfId="33857" xr:uid="{00000000-0005-0000-0000-00005A840000}"/>
    <cellStyle name="Note 2 2 5 10" xfId="33858" xr:uid="{00000000-0005-0000-0000-00005B840000}"/>
    <cellStyle name="Note 2 2 5 10 2" xfId="33859" xr:uid="{00000000-0005-0000-0000-00005C840000}"/>
    <cellStyle name="Note 2 2 5 10 3" xfId="33860" xr:uid="{00000000-0005-0000-0000-00005D840000}"/>
    <cellStyle name="Note 2 2 5 10 4" xfId="33861" xr:uid="{00000000-0005-0000-0000-00005E840000}"/>
    <cellStyle name="Note 2 2 5 11" xfId="33862" xr:uid="{00000000-0005-0000-0000-00005F840000}"/>
    <cellStyle name="Note 2 2 5 11 2" xfId="33863" xr:uid="{00000000-0005-0000-0000-000060840000}"/>
    <cellStyle name="Note 2 2 5 11 3" xfId="33864" xr:uid="{00000000-0005-0000-0000-000061840000}"/>
    <cellStyle name="Note 2 2 5 11 4" xfId="33865" xr:uid="{00000000-0005-0000-0000-000062840000}"/>
    <cellStyle name="Note 2 2 5 12" xfId="33866" xr:uid="{00000000-0005-0000-0000-000063840000}"/>
    <cellStyle name="Note 2 2 5 12 2" xfId="33867" xr:uid="{00000000-0005-0000-0000-000064840000}"/>
    <cellStyle name="Note 2 2 5 12 3" xfId="33868" xr:uid="{00000000-0005-0000-0000-000065840000}"/>
    <cellStyle name="Note 2 2 5 12 4" xfId="33869" xr:uid="{00000000-0005-0000-0000-000066840000}"/>
    <cellStyle name="Note 2 2 5 13" xfId="33870" xr:uid="{00000000-0005-0000-0000-000067840000}"/>
    <cellStyle name="Note 2 2 5 13 2" xfId="33871" xr:uid="{00000000-0005-0000-0000-000068840000}"/>
    <cellStyle name="Note 2 2 5 13 3" xfId="33872" xr:uid="{00000000-0005-0000-0000-000069840000}"/>
    <cellStyle name="Note 2 2 5 13 4" xfId="33873" xr:uid="{00000000-0005-0000-0000-00006A840000}"/>
    <cellStyle name="Note 2 2 5 14" xfId="33874" xr:uid="{00000000-0005-0000-0000-00006B840000}"/>
    <cellStyle name="Note 2 2 5 14 2" xfId="33875" xr:uid="{00000000-0005-0000-0000-00006C840000}"/>
    <cellStyle name="Note 2 2 5 14 3" xfId="33876" xr:uid="{00000000-0005-0000-0000-00006D840000}"/>
    <cellStyle name="Note 2 2 5 14 4" xfId="33877" xr:uid="{00000000-0005-0000-0000-00006E840000}"/>
    <cellStyle name="Note 2 2 5 15" xfId="33878" xr:uid="{00000000-0005-0000-0000-00006F840000}"/>
    <cellStyle name="Note 2 2 5 15 2" xfId="33879" xr:uid="{00000000-0005-0000-0000-000070840000}"/>
    <cellStyle name="Note 2 2 5 15 3" xfId="33880" xr:uid="{00000000-0005-0000-0000-000071840000}"/>
    <cellStyle name="Note 2 2 5 15 4" xfId="33881" xr:uid="{00000000-0005-0000-0000-000072840000}"/>
    <cellStyle name="Note 2 2 5 16" xfId="33882" xr:uid="{00000000-0005-0000-0000-000073840000}"/>
    <cellStyle name="Note 2 2 5 16 2" xfId="33883" xr:uid="{00000000-0005-0000-0000-000074840000}"/>
    <cellStyle name="Note 2 2 5 16 3" xfId="33884" xr:uid="{00000000-0005-0000-0000-000075840000}"/>
    <cellStyle name="Note 2 2 5 16 4" xfId="33885" xr:uid="{00000000-0005-0000-0000-000076840000}"/>
    <cellStyle name="Note 2 2 5 17" xfId="33886" xr:uid="{00000000-0005-0000-0000-000077840000}"/>
    <cellStyle name="Note 2 2 5 17 2" xfId="33887" xr:uid="{00000000-0005-0000-0000-000078840000}"/>
    <cellStyle name="Note 2 2 5 17 3" xfId="33888" xr:uid="{00000000-0005-0000-0000-000079840000}"/>
    <cellStyle name="Note 2 2 5 17 4" xfId="33889" xr:uid="{00000000-0005-0000-0000-00007A840000}"/>
    <cellStyle name="Note 2 2 5 18" xfId="33890" xr:uid="{00000000-0005-0000-0000-00007B840000}"/>
    <cellStyle name="Note 2 2 5 18 2" xfId="33891" xr:uid="{00000000-0005-0000-0000-00007C840000}"/>
    <cellStyle name="Note 2 2 5 18 3" xfId="33892" xr:uid="{00000000-0005-0000-0000-00007D840000}"/>
    <cellStyle name="Note 2 2 5 18 4" xfId="33893" xr:uid="{00000000-0005-0000-0000-00007E840000}"/>
    <cellStyle name="Note 2 2 5 19" xfId="33894" xr:uid="{00000000-0005-0000-0000-00007F840000}"/>
    <cellStyle name="Note 2 2 5 19 2" xfId="33895" xr:uid="{00000000-0005-0000-0000-000080840000}"/>
    <cellStyle name="Note 2 2 5 19 3" xfId="33896" xr:uid="{00000000-0005-0000-0000-000081840000}"/>
    <cellStyle name="Note 2 2 5 19 4" xfId="33897" xr:uid="{00000000-0005-0000-0000-000082840000}"/>
    <cellStyle name="Note 2 2 5 2" xfId="33898" xr:uid="{00000000-0005-0000-0000-000083840000}"/>
    <cellStyle name="Note 2 2 5 2 10" xfId="33899" xr:uid="{00000000-0005-0000-0000-000084840000}"/>
    <cellStyle name="Note 2 2 5 2 10 2" xfId="33900" xr:uid="{00000000-0005-0000-0000-000085840000}"/>
    <cellStyle name="Note 2 2 5 2 10 3" xfId="33901" xr:uid="{00000000-0005-0000-0000-000086840000}"/>
    <cellStyle name="Note 2 2 5 2 10 4" xfId="33902" xr:uid="{00000000-0005-0000-0000-000087840000}"/>
    <cellStyle name="Note 2 2 5 2 11" xfId="33903" xr:uid="{00000000-0005-0000-0000-000088840000}"/>
    <cellStyle name="Note 2 2 5 2 11 2" xfId="33904" xr:uid="{00000000-0005-0000-0000-000089840000}"/>
    <cellStyle name="Note 2 2 5 2 11 3" xfId="33905" xr:uid="{00000000-0005-0000-0000-00008A840000}"/>
    <cellStyle name="Note 2 2 5 2 11 4" xfId="33906" xr:uid="{00000000-0005-0000-0000-00008B840000}"/>
    <cellStyle name="Note 2 2 5 2 12" xfId="33907" xr:uid="{00000000-0005-0000-0000-00008C840000}"/>
    <cellStyle name="Note 2 2 5 2 12 2" xfId="33908" xr:uid="{00000000-0005-0000-0000-00008D840000}"/>
    <cellStyle name="Note 2 2 5 2 12 3" xfId="33909" xr:uid="{00000000-0005-0000-0000-00008E840000}"/>
    <cellStyle name="Note 2 2 5 2 12 4" xfId="33910" xr:uid="{00000000-0005-0000-0000-00008F840000}"/>
    <cellStyle name="Note 2 2 5 2 13" xfId="33911" xr:uid="{00000000-0005-0000-0000-000090840000}"/>
    <cellStyle name="Note 2 2 5 2 13 2" xfId="33912" xr:uid="{00000000-0005-0000-0000-000091840000}"/>
    <cellStyle name="Note 2 2 5 2 13 3" xfId="33913" xr:uid="{00000000-0005-0000-0000-000092840000}"/>
    <cellStyle name="Note 2 2 5 2 13 4" xfId="33914" xr:uid="{00000000-0005-0000-0000-000093840000}"/>
    <cellStyle name="Note 2 2 5 2 14" xfId="33915" xr:uid="{00000000-0005-0000-0000-000094840000}"/>
    <cellStyle name="Note 2 2 5 2 14 2" xfId="33916" xr:uid="{00000000-0005-0000-0000-000095840000}"/>
    <cellStyle name="Note 2 2 5 2 14 3" xfId="33917" xr:uid="{00000000-0005-0000-0000-000096840000}"/>
    <cellStyle name="Note 2 2 5 2 14 4" xfId="33918" xr:uid="{00000000-0005-0000-0000-000097840000}"/>
    <cellStyle name="Note 2 2 5 2 15" xfId="33919" xr:uid="{00000000-0005-0000-0000-000098840000}"/>
    <cellStyle name="Note 2 2 5 2 15 2" xfId="33920" xr:uid="{00000000-0005-0000-0000-000099840000}"/>
    <cellStyle name="Note 2 2 5 2 15 3" xfId="33921" xr:uid="{00000000-0005-0000-0000-00009A840000}"/>
    <cellStyle name="Note 2 2 5 2 15 4" xfId="33922" xr:uid="{00000000-0005-0000-0000-00009B840000}"/>
    <cellStyle name="Note 2 2 5 2 16" xfId="33923" xr:uid="{00000000-0005-0000-0000-00009C840000}"/>
    <cellStyle name="Note 2 2 5 2 16 2" xfId="33924" xr:uid="{00000000-0005-0000-0000-00009D840000}"/>
    <cellStyle name="Note 2 2 5 2 16 3" xfId="33925" xr:uid="{00000000-0005-0000-0000-00009E840000}"/>
    <cellStyle name="Note 2 2 5 2 16 4" xfId="33926" xr:uid="{00000000-0005-0000-0000-00009F840000}"/>
    <cellStyle name="Note 2 2 5 2 17" xfId="33927" xr:uid="{00000000-0005-0000-0000-0000A0840000}"/>
    <cellStyle name="Note 2 2 5 2 17 2" xfId="33928" xr:uid="{00000000-0005-0000-0000-0000A1840000}"/>
    <cellStyle name="Note 2 2 5 2 17 3" xfId="33929" xr:uid="{00000000-0005-0000-0000-0000A2840000}"/>
    <cellStyle name="Note 2 2 5 2 17 4" xfId="33930" xr:uid="{00000000-0005-0000-0000-0000A3840000}"/>
    <cellStyle name="Note 2 2 5 2 18" xfId="33931" xr:uid="{00000000-0005-0000-0000-0000A4840000}"/>
    <cellStyle name="Note 2 2 5 2 18 2" xfId="33932" xr:uid="{00000000-0005-0000-0000-0000A5840000}"/>
    <cellStyle name="Note 2 2 5 2 18 3" xfId="33933" xr:uid="{00000000-0005-0000-0000-0000A6840000}"/>
    <cellStyle name="Note 2 2 5 2 18 4" xfId="33934" xr:uid="{00000000-0005-0000-0000-0000A7840000}"/>
    <cellStyle name="Note 2 2 5 2 19" xfId="33935" xr:uid="{00000000-0005-0000-0000-0000A8840000}"/>
    <cellStyle name="Note 2 2 5 2 19 2" xfId="33936" xr:uid="{00000000-0005-0000-0000-0000A9840000}"/>
    <cellStyle name="Note 2 2 5 2 19 3" xfId="33937" xr:uid="{00000000-0005-0000-0000-0000AA840000}"/>
    <cellStyle name="Note 2 2 5 2 19 4" xfId="33938" xr:uid="{00000000-0005-0000-0000-0000AB840000}"/>
    <cellStyle name="Note 2 2 5 2 2" xfId="33939" xr:uid="{00000000-0005-0000-0000-0000AC840000}"/>
    <cellStyle name="Note 2 2 5 2 2 2" xfId="33940" xr:uid="{00000000-0005-0000-0000-0000AD840000}"/>
    <cellStyle name="Note 2 2 5 2 2 3" xfId="33941" xr:uid="{00000000-0005-0000-0000-0000AE840000}"/>
    <cellStyle name="Note 2 2 5 2 2 4" xfId="33942" xr:uid="{00000000-0005-0000-0000-0000AF840000}"/>
    <cellStyle name="Note 2 2 5 2 20" xfId="33943" xr:uid="{00000000-0005-0000-0000-0000B0840000}"/>
    <cellStyle name="Note 2 2 5 2 20 2" xfId="33944" xr:uid="{00000000-0005-0000-0000-0000B1840000}"/>
    <cellStyle name="Note 2 2 5 2 20 3" xfId="33945" xr:uid="{00000000-0005-0000-0000-0000B2840000}"/>
    <cellStyle name="Note 2 2 5 2 20 4" xfId="33946" xr:uid="{00000000-0005-0000-0000-0000B3840000}"/>
    <cellStyle name="Note 2 2 5 2 21" xfId="33947" xr:uid="{00000000-0005-0000-0000-0000B4840000}"/>
    <cellStyle name="Note 2 2 5 2 22" xfId="33948" xr:uid="{00000000-0005-0000-0000-0000B5840000}"/>
    <cellStyle name="Note 2 2 5 2 3" xfId="33949" xr:uid="{00000000-0005-0000-0000-0000B6840000}"/>
    <cellStyle name="Note 2 2 5 2 3 2" xfId="33950" xr:uid="{00000000-0005-0000-0000-0000B7840000}"/>
    <cellStyle name="Note 2 2 5 2 3 3" xfId="33951" xr:uid="{00000000-0005-0000-0000-0000B8840000}"/>
    <cellStyle name="Note 2 2 5 2 3 4" xfId="33952" xr:uid="{00000000-0005-0000-0000-0000B9840000}"/>
    <cellStyle name="Note 2 2 5 2 4" xfId="33953" xr:uid="{00000000-0005-0000-0000-0000BA840000}"/>
    <cellStyle name="Note 2 2 5 2 4 2" xfId="33954" xr:uid="{00000000-0005-0000-0000-0000BB840000}"/>
    <cellStyle name="Note 2 2 5 2 4 3" xfId="33955" xr:uid="{00000000-0005-0000-0000-0000BC840000}"/>
    <cellStyle name="Note 2 2 5 2 4 4" xfId="33956" xr:uid="{00000000-0005-0000-0000-0000BD840000}"/>
    <cellStyle name="Note 2 2 5 2 5" xfId="33957" xr:uid="{00000000-0005-0000-0000-0000BE840000}"/>
    <cellStyle name="Note 2 2 5 2 5 2" xfId="33958" xr:uid="{00000000-0005-0000-0000-0000BF840000}"/>
    <cellStyle name="Note 2 2 5 2 5 3" xfId="33959" xr:uid="{00000000-0005-0000-0000-0000C0840000}"/>
    <cellStyle name="Note 2 2 5 2 5 4" xfId="33960" xr:uid="{00000000-0005-0000-0000-0000C1840000}"/>
    <cellStyle name="Note 2 2 5 2 6" xfId="33961" xr:uid="{00000000-0005-0000-0000-0000C2840000}"/>
    <cellStyle name="Note 2 2 5 2 6 2" xfId="33962" xr:uid="{00000000-0005-0000-0000-0000C3840000}"/>
    <cellStyle name="Note 2 2 5 2 6 3" xfId="33963" xr:uid="{00000000-0005-0000-0000-0000C4840000}"/>
    <cellStyle name="Note 2 2 5 2 6 4" xfId="33964" xr:uid="{00000000-0005-0000-0000-0000C5840000}"/>
    <cellStyle name="Note 2 2 5 2 7" xfId="33965" xr:uid="{00000000-0005-0000-0000-0000C6840000}"/>
    <cellStyle name="Note 2 2 5 2 7 2" xfId="33966" xr:uid="{00000000-0005-0000-0000-0000C7840000}"/>
    <cellStyle name="Note 2 2 5 2 7 3" xfId="33967" xr:uid="{00000000-0005-0000-0000-0000C8840000}"/>
    <cellStyle name="Note 2 2 5 2 7 4" xfId="33968" xr:uid="{00000000-0005-0000-0000-0000C9840000}"/>
    <cellStyle name="Note 2 2 5 2 8" xfId="33969" xr:uid="{00000000-0005-0000-0000-0000CA840000}"/>
    <cellStyle name="Note 2 2 5 2 8 2" xfId="33970" xr:uid="{00000000-0005-0000-0000-0000CB840000}"/>
    <cellStyle name="Note 2 2 5 2 8 3" xfId="33971" xr:uid="{00000000-0005-0000-0000-0000CC840000}"/>
    <cellStyle name="Note 2 2 5 2 8 4" xfId="33972" xr:uid="{00000000-0005-0000-0000-0000CD840000}"/>
    <cellStyle name="Note 2 2 5 2 9" xfId="33973" xr:uid="{00000000-0005-0000-0000-0000CE840000}"/>
    <cellStyle name="Note 2 2 5 2 9 2" xfId="33974" xr:uid="{00000000-0005-0000-0000-0000CF840000}"/>
    <cellStyle name="Note 2 2 5 2 9 3" xfId="33975" xr:uid="{00000000-0005-0000-0000-0000D0840000}"/>
    <cellStyle name="Note 2 2 5 2 9 4" xfId="33976" xr:uid="{00000000-0005-0000-0000-0000D1840000}"/>
    <cellStyle name="Note 2 2 5 20" xfId="33977" xr:uid="{00000000-0005-0000-0000-0000D2840000}"/>
    <cellStyle name="Note 2 2 5 20 2" xfId="33978" xr:uid="{00000000-0005-0000-0000-0000D3840000}"/>
    <cellStyle name="Note 2 2 5 20 3" xfId="33979" xr:uid="{00000000-0005-0000-0000-0000D4840000}"/>
    <cellStyle name="Note 2 2 5 20 4" xfId="33980" xr:uid="{00000000-0005-0000-0000-0000D5840000}"/>
    <cellStyle name="Note 2 2 5 21" xfId="33981" xr:uid="{00000000-0005-0000-0000-0000D6840000}"/>
    <cellStyle name="Note 2 2 5 21 2" xfId="33982" xr:uid="{00000000-0005-0000-0000-0000D7840000}"/>
    <cellStyle name="Note 2 2 5 21 3" xfId="33983" xr:uid="{00000000-0005-0000-0000-0000D8840000}"/>
    <cellStyle name="Note 2 2 5 21 4" xfId="33984" xr:uid="{00000000-0005-0000-0000-0000D9840000}"/>
    <cellStyle name="Note 2 2 5 22" xfId="33985" xr:uid="{00000000-0005-0000-0000-0000DA840000}"/>
    <cellStyle name="Note 2 2 5 23" xfId="33986" xr:uid="{00000000-0005-0000-0000-0000DB840000}"/>
    <cellStyle name="Note 2 2 5 3" xfId="33987" xr:uid="{00000000-0005-0000-0000-0000DC840000}"/>
    <cellStyle name="Note 2 2 5 3 2" xfId="33988" xr:uid="{00000000-0005-0000-0000-0000DD840000}"/>
    <cellStyle name="Note 2 2 5 3 3" xfId="33989" xr:uid="{00000000-0005-0000-0000-0000DE840000}"/>
    <cellStyle name="Note 2 2 5 3 4" xfId="33990" xr:uid="{00000000-0005-0000-0000-0000DF840000}"/>
    <cellStyle name="Note 2 2 5 4" xfId="33991" xr:uid="{00000000-0005-0000-0000-0000E0840000}"/>
    <cellStyle name="Note 2 2 5 4 2" xfId="33992" xr:uid="{00000000-0005-0000-0000-0000E1840000}"/>
    <cellStyle name="Note 2 2 5 4 3" xfId="33993" xr:uid="{00000000-0005-0000-0000-0000E2840000}"/>
    <cellStyle name="Note 2 2 5 4 4" xfId="33994" xr:uid="{00000000-0005-0000-0000-0000E3840000}"/>
    <cellStyle name="Note 2 2 5 5" xfId="33995" xr:uid="{00000000-0005-0000-0000-0000E4840000}"/>
    <cellStyle name="Note 2 2 5 5 2" xfId="33996" xr:uid="{00000000-0005-0000-0000-0000E5840000}"/>
    <cellStyle name="Note 2 2 5 5 3" xfId="33997" xr:uid="{00000000-0005-0000-0000-0000E6840000}"/>
    <cellStyle name="Note 2 2 5 5 4" xfId="33998" xr:uid="{00000000-0005-0000-0000-0000E7840000}"/>
    <cellStyle name="Note 2 2 5 6" xfId="33999" xr:uid="{00000000-0005-0000-0000-0000E8840000}"/>
    <cellStyle name="Note 2 2 5 6 2" xfId="34000" xr:uid="{00000000-0005-0000-0000-0000E9840000}"/>
    <cellStyle name="Note 2 2 5 6 3" xfId="34001" xr:uid="{00000000-0005-0000-0000-0000EA840000}"/>
    <cellStyle name="Note 2 2 5 6 4" xfId="34002" xr:uid="{00000000-0005-0000-0000-0000EB840000}"/>
    <cellStyle name="Note 2 2 5 7" xfId="34003" xr:uid="{00000000-0005-0000-0000-0000EC840000}"/>
    <cellStyle name="Note 2 2 5 7 2" xfId="34004" xr:uid="{00000000-0005-0000-0000-0000ED840000}"/>
    <cellStyle name="Note 2 2 5 7 3" xfId="34005" xr:uid="{00000000-0005-0000-0000-0000EE840000}"/>
    <cellStyle name="Note 2 2 5 7 4" xfId="34006" xr:uid="{00000000-0005-0000-0000-0000EF840000}"/>
    <cellStyle name="Note 2 2 5 8" xfId="34007" xr:uid="{00000000-0005-0000-0000-0000F0840000}"/>
    <cellStyle name="Note 2 2 5 8 2" xfId="34008" xr:uid="{00000000-0005-0000-0000-0000F1840000}"/>
    <cellStyle name="Note 2 2 5 8 3" xfId="34009" xr:uid="{00000000-0005-0000-0000-0000F2840000}"/>
    <cellStyle name="Note 2 2 5 8 4" xfId="34010" xr:uid="{00000000-0005-0000-0000-0000F3840000}"/>
    <cellStyle name="Note 2 2 5 9" xfId="34011" xr:uid="{00000000-0005-0000-0000-0000F4840000}"/>
    <cellStyle name="Note 2 2 5 9 2" xfId="34012" xr:uid="{00000000-0005-0000-0000-0000F5840000}"/>
    <cellStyle name="Note 2 2 5 9 3" xfId="34013" xr:uid="{00000000-0005-0000-0000-0000F6840000}"/>
    <cellStyle name="Note 2 2 5 9 4" xfId="34014" xr:uid="{00000000-0005-0000-0000-0000F7840000}"/>
    <cellStyle name="Note 2 2 6" xfId="34015" xr:uid="{00000000-0005-0000-0000-0000F8840000}"/>
    <cellStyle name="Note 2 2 6 10" xfId="34016" xr:uid="{00000000-0005-0000-0000-0000F9840000}"/>
    <cellStyle name="Note 2 2 6 10 2" xfId="34017" xr:uid="{00000000-0005-0000-0000-0000FA840000}"/>
    <cellStyle name="Note 2 2 6 10 3" xfId="34018" xr:uid="{00000000-0005-0000-0000-0000FB840000}"/>
    <cellStyle name="Note 2 2 6 10 4" xfId="34019" xr:uid="{00000000-0005-0000-0000-0000FC840000}"/>
    <cellStyle name="Note 2 2 6 11" xfId="34020" xr:uid="{00000000-0005-0000-0000-0000FD840000}"/>
    <cellStyle name="Note 2 2 6 11 2" xfId="34021" xr:uid="{00000000-0005-0000-0000-0000FE840000}"/>
    <cellStyle name="Note 2 2 6 11 3" xfId="34022" xr:uid="{00000000-0005-0000-0000-0000FF840000}"/>
    <cellStyle name="Note 2 2 6 11 4" xfId="34023" xr:uid="{00000000-0005-0000-0000-000000850000}"/>
    <cellStyle name="Note 2 2 6 12" xfId="34024" xr:uid="{00000000-0005-0000-0000-000001850000}"/>
    <cellStyle name="Note 2 2 6 12 2" xfId="34025" xr:uid="{00000000-0005-0000-0000-000002850000}"/>
    <cellStyle name="Note 2 2 6 12 3" xfId="34026" xr:uid="{00000000-0005-0000-0000-000003850000}"/>
    <cellStyle name="Note 2 2 6 12 4" xfId="34027" xr:uid="{00000000-0005-0000-0000-000004850000}"/>
    <cellStyle name="Note 2 2 6 13" xfId="34028" xr:uid="{00000000-0005-0000-0000-000005850000}"/>
    <cellStyle name="Note 2 2 6 13 2" xfId="34029" xr:uid="{00000000-0005-0000-0000-000006850000}"/>
    <cellStyle name="Note 2 2 6 13 3" xfId="34030" xr:uid="{00000000-0005-0000-0000-000007850000}"/>
    <cellStyle name="Note 2 2 6 13 4" xfId="34031" xr:uid="{00000000-0005-0000-0000-000008850000}"/>
    <cellStyle name="Note 2 2 6 14" xfId="34032" xr:uid="{00000000-0005-0000-0000-000009850000}"/>
    <cellStyle name="Note 2 2 6 14 2" xfId="34033" xr:uid="{00000000-0005-0000-0000-00000A850000}"/>
    <cellStyle name="Note 2 2 6 14 3" xfId="34034" xr:uid="{00000000-0005-0000-0000-00000B850000}"/>
    <cellStyle name="Note 2 2 6 14 4" xfId="34035" xr:uid="{00000000-0005-0000-0000-00000C850000}"/>
    <cellStyle name="Note 2 2 6 15" xfId="34036" xr:uid="{00000000-0005-0000-0000-00000D850000}"/>
    <cellStyle name="Note 2 2 6 15 2" xfId="34037" xr:uid="{00000000-0005-0000-0000-00000E850000}"/>
    <cellStyle name="Note 2 2 6 15 3" xfId="34038" xr:uid="{00000000-0005-0000-0000-00000F850000}"/>
    <cellStyle name="Note 2 2 6 15 4" xfId="34039" xr:uid="{00000000-0005-0000-0000-000010850000}"/>
    <cellStyle name="Note 2 2 6 16" xfId="34040" xr:uid="{00000000-0005-0000-0000-000011850000}"/>
    <cellStyle name="Note 2 2 6 16 2" xfId="34041" xr:uid="{00000000-0005-0000-0000-000012850000}"/>
    <cellStyle name="Note 2 2 6 16 3" xfId="34042" xr:uid="{00000000-0005-0000-0000-000013850000}"/>
    <cellStyle name="Note 2 2 6 16 4" xfId="34043" xr:uid="{00000000-0005-0000-0000-000014850000}"/>
    <cellStyle name="Note 2 2 6 17" xfId="34044" xr:uid="{00000000-0005-0000-0000-000015850000}"/>
    <cellStyle name="Note 2 2 6 17 2" xfId="34045" xr:uid="{00000000-0005-0000-0000-000016850000}"/>
    <cellStyle name="Note 2 2 6 17 3" xfId="34046" xr:uid="{00000000-0005-0000-0000-000017850000}"/>
    <cellStyle name="Note 2 2 6 17 4" xfId="34047" xr:uid="{00000000-0005-0000-0000-000018850000}"/>
    <cellStyle name="Note 2 2 6 18" xfId="34048" xr:uid="{00000000-0005-0000-0000-000019850000}"/>
    <cellStyle name="Note 2 2 6 18 2" xfId="34049" xr:uid="{00000000-0005-0000-0000-00001A850000}"/>
    <cellStyle name="Note 2 2 6 18 3" xfId="34050" xr:uid="{00000000-0005-0000-0000-00001B850000}"/>
    <cellStyle name="Note 2 2 6 18 4" xfId="34051" xr:uid="{00000000-0005-0000-0000-00001C850000}"/>
    <cellStyle name="Note 2 2 6 19" xfId="34052" xr:uid="{00000000-0005-0000-0000-00001D850000}"/>
    <cellStyle name="Note 2 2 6 19 2" xfId="34053" xr:uid="{00000000-0005-0000-0000-00001E850000}"/>
    <cellStyle name="Note 2 2 6 19 3" xfId="34054" xr:uid="{00000000-0005-0000-0000-00001F850000}"/>
    <cellStyle name="Note 2 2 6 19 4" xfId="34055" xr:uid="{00000000-0005-0000-0000-000020850000}"/>
    <cellStyle name="Note 2 2 6 2" xfId="34056" xr:uid="{00000000-0005-0000-0000-000021850000}"/>
    <cellStyle name="Note 2 2 6 2 2" xfId="34057" xr:uid="{00000000-0005-0000-0000-000022850000}"/>
    <cellStyle name="Note 2 2 6 2 3" xfId="34058" xr:uid="{00000000-0005-0000-0000-000023850000}"/>
    <cellStyle name="Note 2 2 6 2 4" xfId="34059" xr:uid="{00000000-0005-0000-0000-000024850000}"/>
    <cellStyle name="Note 2 2 6 20" xfId="34060" xr:uid="{00000000-0005-0000-0000-000025850000}"/>
    <cellStyle name="Note 2 2 6 20 2" xfId="34061" xr:uid="{00000000-0005-0000-0000-000026850000}"/>
    <cellStyle name="Note 2 2 6 20 3" xfId="34062" xr:uid="{00000000-0005-0000-0000-000027850000}"/>
    <cellStyle name="Note 2 2 6 20 4" xfId="34063" xr:uid="{00000000-0005-0000-0000-000028850000}"/>
    <cellStyle name="Note 2 2 6 21" xfId="34064" xr:uid="{00000000-0005-0000-0000-000029850000}"/>
    <cellStyle name="Note 2 2 6 22" xfId="34065" xr:uid="{00000000-0005-0000-0000-00002A850000}"/>
    <cellStyle name="Note 2 2 6 3" xfId="34066" xr:uid="{00000000-0005-0000-0000-00002B850000}"/>
    <cellStyle name="Note 2 2 6 3 2" xfId="34067" xr:uid="{00000000-0005-0000-0000-00002C850000}"/>
    <cellStyle name="Note 2 2 6 3 3" xfId="34068" xr:uid="{00000000-0005-0000-0000-00002D850000}"/>
    <cellStyle name="Note 2 2 6 3 4" xfId="34069" xr:uid="{00000000-0005-0000-0000-00002E850000}"/>
    <cellStyle name="Note 2 2 6 4" xfId="34070" xr:uid="{00000000-0005-0000-0000-00002F850000}"/>
    <cellStyle name="Note 2 2 6 4 2" xfId="34071" xr:uid="{00000000-0005-0000-0000-000030850000}"/>
    <cellStyle name="Note 2 2 6 4 3" xfId="34072" xr:uid="{00000000-0005-0000-0000-000031850000}"/>
    <cellStyle name="Note 2 2 6 4 4" xfId="34073" xr:uid="{00000000-0005-0000-0000-000032850000}"/>
    <cellStyle name="Note 2 2 6 5" xfId="34074" xr:uid="{00000000-0005-0000-0000-000033850000}"/>
    <cellStyle name="Note 2 2 6 5 2" xfId="34075" xr:uid="{00000000-0005-0000-0000-000034850000}"/>
    <cellStyle name="Note 2 2 6 5 3" xfId="34076" xr:uid="{00000000-0005-0000-0000-000035850000}"/>
    <cellStyle name="Note 2 2 6 5 4" xfId="34077" xr:uid="{00000000-0005-0000-0000-000036850000}"/>
    <cellStyle name="Note 2 2 6 6" xfId="34078" xr:uid="{00000000-0005-0000-0000-000037850000}"/>
    <cellStyle name="Note 2 2 6 6 2" xfId="34079" xr:uid="{00000000-0005-0000-0000-000038850000}"/>
    <cellStyle name="Note 2 2 6 6 3" xfId="34080" xr:uid="{00000000-0005-0000-0000-000039850000}"/>
    <cellStyle name="Note 2 2 6 6 4" xfId="34081" xr:uid="{00000000-0005-0000-0000-00003A850000}"/>
    <cellStyle name="Note 2 2 6 7" xfId="34082" xr:uid="{00000000-0005-0000-0000-00003B850000}"/>
    <cellStyle name="Note 2 2 6 7 2" xfId="34083" xr:uid="{00000000-0005-0000-0000-00003C850000}"/>
    <cellStyle name="Note 2 2 6 7 3" xfId="34084" xr:uid="{00000000-0005-0000-0000-00003D850000}"/>
    <cellStyle name="Note 2 2 6 7 4" xfId="34085" xr:uid="{00000000-0005-0000-0000-00003E850000}"/>
    <cellStyle name="Note 2 2 6 8" xfId="34086" xr:uid="{00000000-0005-0000-0000-00003F850000}"/>
    <cellStyle name="Note 2 2 6 8 2" xfId="34087" xr:uid="{00000000-0005-0000-0000-000040850000}"/>
    <cellStyle name="Note 2 2 6 8 3" xfId="34088" xr:uid="{00000000-0005-0000-0000-000041850000}"/>
    <cellStyle name="Note 2 2 6 8 4" xfId="34089" xr:uid="{00000000-0005-0000-0000-000042850000}"/>
    <cellStyle name="Note 2 2 6 9" xfId="34090" xr:uid="{00000000-0005-0000-0000-000043850000}"/>
    <cellStyle name="Note 2 2 6 9 2" xfId="34091" xr:uid="{00000000-0005-0000-0000-000044850000}"/>
    <cellStyle name="Note 2 2 6 9 3" xfId="34092" xr:uid="{00000000-0005-0000-0000-000045850000}"/>
    <cellStyle name="Note 2 2 6 9 4" xfId="34093" xr:uid="{00000000-0005-0000-0000-000046850000}"/>
    <cellStyle name="Note 2 2 7" xfId="34094" xr:uid="{00000000-0005-0000-0000-000047850000}"/>
    <cellStyle name="Note 2 2 7 10" xfId="34095" xr:uid="{00000000-0005-0000-0000-000048850000}"/>
    <cellStyle name="Note 2 2 7 10 2" xfId="34096" xr:uid="{00000000-0005-0000-0000-000049850000}"/>
    <cellStyle name="Note 2 2 7 10 3" xfId="34097" xr:uid="{00000000-0005-0000-0000-00004A850000}"/>
    <cellStyle name="Note 2 2 7 10 4" xfId="34098" xr:uid="{00000000-0005-0000-0000-00004B850000}"/>
    <cellStyle name="Note 2 2 7 11" xfId="34099" xr:uid="{00000000-0005-0000-0000-00004C850000}"/>
    <cellStyle name="Note 2 2 7 11 2" xfId="34100" xr:uid="{00000000-0005-0000-0000-00004D850000}"/>
    <cellStyle name="Note 2 2 7 11 3" xfId="34101" xr:uid="{00000000-0005-0000-0000-00004E850000}"/>
    <cellStyle name="Note 2 2 7 11 4" xfId="34102" xr:uid="{00000000-0005-0000-0000-00004F850000}"/>
    <cellStyle name="Note 2 2 7 12" xfId="34103" xr:uid="{00000000-0005-0000-0000-000050850000}"/>
    <cellStyle name="Note 2 2 7 12 2" xfId="34104" xr:uid="{00000000-0005-0000-0000-000051850000}"/>
    <cellStyle name="Note 2 2 7 12 3" xfId="34105" xr:uid="{00000000-0005-0000-0000-000052850000}"/>
    <cellStyle name="Note 2 2 7 12 4" xfId="34106" xr:uid="{00000000-0005-0000-0000-000053850000}"/>
    <cellStyle name="Note 2 2 7 13" xfId="34107" xr:uid="{00000000-0005-0000-0000-000054850000}"/>
    <cellStyle name="Note 2 2 7 13 2" xfId="34108" xr:uid="{00000000-0005-0000-0000-000055850000}"/>
    <cellStyle name="Note 2 2 7 13 3" xfId="34109" xr:uid="{00000000-0005-0000-0000-000056850000}"/>
    <cellStyle name="Note 2 2 7 13 4" xfId="34110" xr:uid="{00000000-0005-0000-0000-000057850000}"/>
    <cellStyle name="Note 2 2 7 14" xfId="34111" xr:uid="{00000000-0005-0000-0000-000058850000}"/>
    <cellStyle name="Note 2 2 7 14 2" xfId="34112" xr:uid="{00000000-0005-0000-0000-000059850000}"/>
    <cellStyle name="Note 2 2 7 14 3" xfId="34113" xr:uid="{00000000-0005-0000-0000-00005A850000}"/>
    <cellStyle name="Note 2 2 7 14 4" xfId="34114" xr:uid="{00000000-0005-0000-0000-00005B850000}"/>
    <cellStyle name="Note 2 2 7 15" xfId="34115" xr:uid="{00000000-0005-0000-0000-00005C850000}"/>
    <cellStyle name="Note 2 2 7 15 2" xfId="34116" xr:uid="{00000000-0005-0000-0000-00005D850000}"/>
    <cellStyle name="Note 2 2 7 15 3" xfId="34117" xr:uid="{00000000-0005-0000-0000-00005E850000}"/>
    <cellStyle name="Note 2 2 7 15 4" xfId="34118" xr:uid="{00000000-0005-0000-0000-00005F850000}"/>
    <cellStyle name="Note 2 2 7 16" xfId="34119" xr:uid="{00000000-0005-0000-0000-000060850000}"/>
    <cellStyle name="Note 2 2 7 16 2" xfId="34120" xr:uid="{00000000-0005-0000-0000-000061850000}"/>
    <cellStyle name="Note 2 2 7 16 3" xfId="34121" xr:uid="{00000000-0005-0000-0000-000062850000}"/>
    <cellStyle name="Note 2 2 7 16 4" xfId="34122" xr:uid="{00000000-0005-0000-0000-000063850000}"/>
    <cellStyle name="Note 2 2 7 17" xfId="34123" xr:uid="{00000000-0005-0000-0000-000064850000}"/>
    <cellStyle name="Note 2 2 7 17 2" xfId="34124" xr:uid="{00000000-0005-0000-0000-000065850000}"/>
    <cellStyle name="Note 2 2 7 17 3" xfId="34125" xr:uid="{00000000-0005-0000-0000-000066850000}"/>
    <cellStyle name="Note 2 2 7 17 4" xfId="34126" xr:uid="{00000000-0005-0000-0000-000067850000}"/>
    <cellStyle name="Note 2 2 7 18" xfId="34127" xr:uid="{00000000-0005-0000-0000-000068850000}"/>
    <cellStyle name="Note 2 2 7 18 2" xfId="34128" xr:uid="{00000000-0005-0000-0000-000069850000}"/>
    <cellStyle name="Note 2 2 7 18 3" xfId="34129" xr:uid="{00000000-0005-0000-0000-00006A850000}"/>
    <cellStyle name="Note 2 2 7 18 4" xfId="34130" xr:uid="{00000000-0005-0000-0000-00006B850000}"/>
    <cellStyle name="Note 2 2 7 19" xfId="34131" xr:uid="{00000000-0005-0000-0000-00006C850000}"/>
    <cellStyle name="Note 2 2 7 19 2" xfId="34132" xr:uid="{00000000-0005-0000-0000-00006D850000}"/>
    <cellStyle name="Note 2 2 7 19 3" xfId="34133" xr:uid="{00000000-0005-0000-0000-00006E850000}"/>
    <cellStyle name="Note 2 2 7 19 4" xfId="34134" xr:uid="{00000000-0005-0000-0000-00006F850000}"/>
    <cellStyle name="Note 2 2 7 2" xfId="34135" xr:uid="{00000000-0005-0000-0000-000070850000}"/>
    <cellStyle name="Note 2 2 7 2 2" xfId="34136" xr:uid="{00000000-0005-0000-0000-000071850000}"/>
    <cellStyle name="Note 2 2 7 2 3" xfId="34137" xr:uid="{00000000-0005-0000-0000-000072850000}"/>
    <cellStyle name="Note 2 2 7 2 4" xfId="34138" xr:uid="{00000000-0005-0000-0000-000073850000}"/>
    <cellStyle name="Note 2 2 7 20" xfId="34139" xr:uid="{00000000-0005-0000-0000-000074850000}"/>
    <cellStyle name="Note 2 2 7 20 2" xfId="34140" xr:uid="{00000000-0005-0000-0000-000075850000}"/>
    <cellStyle name="Note 2 2 7 20 3" xfId="34141" xr:uid="{00000000-0005-0000-0000-000076850000}"/>
    <cellStyle name="Note 2 2 7 20 4" xfId="34142" xr:uid="{00000000-0005-0000-0000-000077850000}"/>
    <cellStyle name="Note 2 2 7 21" xfId="34143" xr:uid="{00000000-0005-0000-0000-000078850000}"/>
    <cellStyle name="Note 2 2 7 22" xfId="34144" xr:uid="{00000000-0005-0000-0000-000079850000}"/>
    <cellStyle name="Note 2 2 7 3" xfId="34145" xr:uid="{00000000-0005-0000-0000-00007A850000}"/>
    <cellStyle name="Note 2 2 7 3 2" xfId="34146" xr:uid="{00000000-0005-0000-0000-00007B850000}"/>
    <cellStyle name="Note 2 2 7 3 3" xfId="34147" xr:uid="{00000000-0005-0000-0000-00007C850000}"/>
    <cellStyle name="Note 2 2 7 3 4" xfId="34148" xr:uid="{00000000-0005-0000-0000-00007D850000}"/>
    <cellStyle name="Note 2 2 7 4" xfId="34149" xr:uid="{00000000-0005-0000-0000-00007E850000}"/>
    <cellStyle name="Note 2 2 7 4 2" xfId="34150" xr:uid="{00000000-0005-0000-0000-00007F850000}"/>
    <cellStyle name="Note 2 2 7 4 3" xfId="34151" xr:uid="{00000000-0005-0000-0000-000080850000}"/>
    <cellStyle name="Note 2 2 7 4 4" xfId="34152" xr:uid="{00000000-0005-0000-0000-000081850000}"/>
    <cellStyle name="Note 2 2 7 5" xfId="34153" xr:uid="{00000000-0005-0000-0000-000082850000}"/>
    <cellStyle name="Note 2 2 7 5 2" xfId="34154" xr:uid="{00000000-0005-0000-0000-000083850000}"/>
    <cellStyle name="Note 2 2 7 5 3" xfId="34155" xr:uid="{00000000-0005-0000-0000-000084850000}"/>
    <cellStyle name="Note 2 2 7 5 4" xfId="34156" xr:uid="{00000000-0005-0000-0000-000085850000}"/>
    <cellStyle name="Note 2 2 7 6" xfId="34157" xr:uid="{00000000-0005-0000-0000-000086850000}"/>
    <cellStyle name="Note 2 2 7 6 2" xfId="34158" xr:uid="{00000000-0005-0000-0000-000087850000}"/>
    <cellStyle name="Note 2 2 7 6 3" xfId="34159" xr:uid="{00000000-0005-0000-0000-000088850000}"/>
    <cellStyle name="Note 2 2 7 6 4" xfId="34160" xr:uid="{00000000-0005-0000-0000-000089850000}"/>
    <cellStyle name="Note 2 2 7 7" xfId="34161" xr:uid="{00000000-0005-0000-0000-00008A850000}"/>
    <cellStyle name="Note 2 2 7 7 2" xfId="34162" xr:uid="{00000000-0005-0000-0000-00008B850000}"/>
    <cellStyle name="Note 2 2 7 7 3" xfId="34163" xr:uid="{00000000-0005-0000-0000-00008C850000}"/>
    <cellStyle name="Note 2 2 7 7 4" xfId="34164" xr:uid="{00000000-0005-0000-0000-00008D850000}"/>
    <cellStyle name="Note 2 2 7 8" xfId="34165" xr:uid="{00000000-0005-0000-0000-00008E850000}"/>
    <cellStyle name="Note 2 2 7 8 2" xfId="34166" xr:uid="{00000000-0005-0000-0000-00008F850000}"/>
    <cellStyle name="Note 2 2 7 8 3" xfId="34167" xr:uid="{00000000-0005-0000-0000-000090850000}"/>
    <cellStyle name="Note 2 2 7 8 4" xfId="34168" xr:uid="{00000000-0005-0000-0000-000091850000}"/>
    <cellStyle name="Note 2 2 7 9" xfId="34169" xr:uid="{00000000-0005-0000-0000-000092850000}"/>
    <cellStyle name="Note 2 2 7 9 2" xfId="34170" xr:uid="{00000000-0005-0000-0000-000093850000}"/>
    <cellStyle name="Note 2 2 7 9 3" xfId="34171" xr:uid="{00000000-0005-0000-0000-000094850000}"/>
    <cellStyle name="Note 2 2 7 9 4" xfId="34172" xr:uid="{00000000-0005-0000-0000-000095850000}"/>
    <cellStyle name="Note 2 2 8" xfId="34173" xr:uid="{00000000-0005-0000-0000-000096850000}"/>
    <cellStyle name="Note 2 2 8 10" xfId="34174" xr:uid="{00000000-0005-0000-0000-000097850000}"/>
    <cellStyle name="Note 2 2 8 10 2" xfId="34175" xr:uid="{00000000-0005-0000-0000-000098850000}"/>
    <cellStyle name="Note 2 2 8 10 3" xfId="34176" xr:uid="{00000000-0005-0000-0000-000099850000}"/>
    <cellStyle name="Note 2 2 8 10 4" xfId="34177" xr:uid="{00000000-0005-0000-0000-00009A850000}"/>
    <cellStyle name="Note 2 2 8 11" xfId="34178" xr:uid="{00000000-0005-0000-0000-00009B850000}"/>
    <cellStyle name="Note 2 2 8 11 2" xfId="34179" xr:uid="{00000000-0005-0000-0000-00009C850000}"/>
    <cellStyle name="Note 2 2 8 11 3" xfId="34180" xr:uid="{00000000-0005-0000-0000-00009D850000}"/>
    <cellStyle name="Note 2 2 8 11 4" xfId="34181" xr:uid="{00000000-0005-0000-0000-00009E850000}"/>
    <cellStyle name="Note 2 2 8 12" xfId="34182" xr:uid="{00000000-0005-0000-0000-00009F850000}"/>
    <cellStyle name="Note 2 2 8 12 2" xfId="34183" xr:uid="{00000000-0005-0000-0000-0000A0850000}"/>
    <cellStyle name="Note 2 2 8 12 3" xfId="34184" xr:uid="{00000000-0005-0000-0000-0000A1850000}"/>
    <cellStyle name="Note 2 2 8 12 4" xfId="34185" xr:uid="{00000000-0005-0000-0000-0000A2850000}"/>
    <cellStyle name="Note 2 2 8 13" xfId="34186" xr:uid="{00000000-0005-0000-0000-0000A3850000}"/>
    <cellStyle name="Note 2 2 8 13 2" xfId="34187" xr:uid="{00000000-0005-0000-0000-0000A4850000}"/>
    <cellStyle name="Note 2 2 8 13 3" xfId="34188" xr:uid="{00000000-0005-0000-0000-0000A5850000}"/>
    <cellStyle name="Note 2 2 8 13 4" xfId="34189" xr:uid="{00000000-0005-0000-0000-0000A6850000}"/>
    <cellStyle name="Note 2 2 8 14" xfId="34190" xr:uid="{00000000-0005-0000-0000-0000A7850000}"/>
    <cellStyle name="Note 2 2 8 14 2" xfId="34191" xr:uid="{00000000-0005-0000-0000-0000A8850000}"/>
    <cellStyle name="Note 2 2 8 14 3" xfId="34192" xr:uid="{00000000-0005-0000-0000-0000A9850000}"/>
    <cellStyle name="Note 2 2 8 14 4" xfId="34193" xr:uid="{00000000-0005-0000-0000-0000AA850000}"/>
    <cellStyle name="Note 2 2 8 15" xfId="34194" xr:uid="{00000000-0005-0000-0000-0000AB850000}"/>
    <cellStyle name="Note 2 2 8 15 2" xfId="34195" xr:uid="{00000000-0005-0000-0000-0000AC850000}"/>
    <cellStyle name="Note 2 2 8 15 3" xfId="34196" xr:uid="{00000000-0005-0000-0000-0000AD850000}"/>
    <cellStyle name="Note 2 2 8 15 4" xfId="34197" xr:uid="{00000000-0005-0000-0000-0000AE850000}"/>
    <cellStyle name="Note 2 2 8 16" xfId="34198" xr:uid="{00000000-0005-0000-0000-0000AF850000}"/>
    <cellStyle name="Note 2 2 8 16 2" xfId="34199" xr:uid="{00000000-0005-0000-0000-0000B0850000}"/>
    <cellStyle name="Note 2 2 8 16 3" xfId="34200" xr:uid="{00000000-0005-0000-0000-0000B1850000}"/>
    <cellStyle name="Note 2 2 8 16 4" xfId="34201" xr:uid="{00000000-0005-0000-0000-0000B2850000}"/>
    <cellStyle name="Note 2 2 8 17" xfId="34202" xr:uid="{00000000-0005-0000-0000-0000B3850000}"/>
    <cellStyle name="Note 2 2 8 17 2" xfId="34203" xr:uid="{00000000-0005-0000-0000-0000B4850000}"/>
    <cellStyle name="Note 2 2 8 17 3" xfId="34204" xr:uid="{00000000-0005-0000-0000-0000B5850000}"/>
    <cellStyle name="Note 2 2 8 17 4" xfId="34205" xr:uid="{00000000-0005-0000-0000-0000B6850000}"/>
    <cellStyle name="Note 2 2 8 18" xfId="34206" xr:uid="{00000000-0005-0000-0000-0000B7850000}"/>
    <cellStyle name="Note 2 2 8 18 2" xfId="34207" xr:uid="{00000000-0005-0000-0000-0000B8850000}"/>
    <cellStyle name="Note 2 2 8 18 3" xfId="34208" xr:uid="{00000000-0005-0000-0000-0000B9850000}"/>
    <cellStyle name="Note 2 2 8 18 4" xfId="34209" xr:uid="{00000000-0005-0000-0000-0000BA850000}"/>
    <cellStyle name="Note 2 2 8 19" xfId="34210" xr:uid="{00000000-0005-0000-0000-0000BB850000}"/>
    <cellStyle name="Note 2 2 8 19 2" xfId="34211" xr:uid="{00000000-0005-0000-0000-0000BC850000}"/>
    <cellStyle name="Note 2 2 8 19 3" xfId="34212" xr:uid="{00000000-0005-0000-0000-0000BD850000}"/>
    <cellStyle name="Note 2 2 8 19 4" xfId="34213" xr:uid="{00000000-0005-0000-0000-0000BE850000}"/>
    <cellStyle name="Note 2 2 8 2" xfId="34214" xr:uid="{00000000-0005-0000-0000-0000BF850000}"/>
    <cellStyle name="Note 2 2 8 2 2" xfId="34215" xr:uid="{00000000-0005-0000-0000-0000C0850000}"/>
    <cellStyle name="Note 2 2 8 2 3" xfId="34216" xr:uid="{00000000-0005-0000-0000-0000C1850000}"/>
    <cellStyle name="Note 2 2 8 2 4" xfId="34217" xr:uid="{00000000-0005-0000-0000-0000C2850000}"/>
    <cellStyle name="Note 2 2 8 20" xfId="34218" xr:uid="{00000000-0005-0000-0000-0000C3850000}"/>
    <cellStyle name="Note 2 2 8 20 2" xfId="34219" xr:uid="{00000000-0005-0000-0000-0000C4850000}"/>
    <cellStyle name="Note 2 2 8 20 3" xfId="34220" xr:uid="{00000000-0005-0000-0000-0000C5850000}"/>
    <cellStyle name="Note 2 2 8 20 4" xfId="34221" xr:uid="{00000000-0005-0000-0000-0000C6850000}"/>
    <cellStyle name="Note 2 2 8 21" xfId="34222" xr:uid="{00000000-0005-0000-0000-0000C7850000}"/>
    <cellStyle name="Note 2 2 8 22" xfId="34223" xr:uid="{00000000-0005-0000-0000-0000C8850000}"/>
    <cellStyle name="Note 2 2 8 3" xfId="34224" xr:uid="{00000000-0005-0000-0000-0000C9850000}"/>
    <cellStyle name="Note 2 2 8 3 2" xfId="34225" xr:uid="{00000000-0005-0000-0000-0000CA850000}"/>
    <cellStyle name="Note 2 2 8 3 3" xfId="34226" xr:uid="{00000000-0005-0000-0000-0000CB850000}"/>
    <cellStyle name="Note 2 2 8 3 4" xfId="34227" xr:uid="{00000000-0005-0000-0000-0000CC850000}"/>
    <cellStyle name="Note 2 2 8 4" xfId="34228" xr:uid="{00000000-0005-0000-0000-0000CD850000}"/>
    <cellStyle name="Note 2 2 8 4 2" xfId="34229" xr:uid="{00000000-0005-0000-0000-0000CE850000}"/>
    <cellStyle name="Note 2 2 8 4 3" xfId="34230" xr:uid="{00000000-0005-0000-0000-0000CF850000}"/>
    <cellStyle name="Note 2 2 8 4 4" xfId="34231" xr:uid="{00000000-0005-0000-0000-0000D0850000}"/>
    <cellStyle name="Note 2 2 8 5" xfId="34232" xr:uid="{00000000-0005-0000-0000-0000D1850000}"/>
    <cellStyle name="Note 2 2 8 5 2" xfId="34233" xr:uid="{00000000-0005-0000-0000-0000D2850000}"/>
    <cellStyle name="Note 2 2 8 5 3" xfId="34234" xr:uid="{00000000-0005-0000-0000-0000D3850000}"/>
    <cellStyle name="Note 2 2 8 5 4" xfId="34235" xr:uid="{00000000-0005-0000-0000-0000D4850000}"/>
    <cellStyle name="Note 2 2 8 6" xfId="34236" xr:uid="{00000000-0005-0000-0000-0000D5850000}"/>
    <cellStyle name="Note 2 2 8 6 2" xfId="34237" xr:uid="{00000000-0005-0000-0000-0000D6850000}"/>
    <cellStyle name="Note 2 2 8 6 3" xfId="34238" xr:uid="{00000000-0005-0000-0000-0000D7850000}"/>
    <cellStyle name="Note 2 2 8 6 4" xfId="34239" xr:uid="{00000000-0005-0000-0000-0000D8850000}"/>
    <cellStyle name="Note 2 2 8 7" xfId="34240" xr:uid="{00000000-0005-0000-0000-0000D9850000}"/>
    <cellStyle name="Note 2 2 8 7 2" xfId="34241" xr:uid="{00000000-0005-0000-0000-0000DA850000}"/>
    <cellStyle name="Note 2 2 8 7 3" xfId="34242" xr:uid="{00000000-0005-0000-0000-0000DB850000}"/>
    <cellStyle name="Note 2 2 8 7 4" xfId="34243" xr:uid="{00000000-0005-0000-0000-0000DC850000}"/>
    <cellStyle name="Note 2 2 8 8" xfId="34244" xr:uid="{00000000-0005-0000-0000-0000DD850000}"/>
    <cellStyle name="Note 2 2 8 8 2" xfId="34245" xr:uid="{00000000-0005-0000-0000-0000DE850000}"/>
    <cellStyle name="Note 2 2 8 8 3" xfId="34246" xr:uid="{00000000-0005-0000-0000-0000DF850000}"/>
    <cellStyle name="Note 2 2 8 8 4" xfId="34247" xr:uid="{00000000-0005-0000-0000-0000E0850000}"/>
    <cellStyle name="Note 2 2 8 9" xfId="34248" xr:uid="{00000000-0005-0000-0000-0000E1850000}"/>
    <cellStyle name="Note 2 2 8 9 2" xfId="34249" xr:uid="{00000000-0005-0000-0000-0000E2850000}"/>
    <cellStyle name="Note 2 2 8 9 3" xfId="34250" xr:uid="{00000000-0005-0000-0000-0000E3850000}"/>
    <cellStyle name="Note 2 2 8 9 4" xfId="34251" xr:uid="{00000000-0005-0000-0000-0000E4850000}"/>
    <cellStyle name="Note 2 2 9" xfId="34252" xr:uid="{00000000-0005-0000-0000-0000E5850000}"/>
    <cellStyle name="Note 2 2 9 10" xfId="34253" xr:uid="{00000000-0005-0000-0000-0000E6850000}"/>
    <cellStyle name="Note 2 2 9 10 2" xfId="34254" xr:uid="{00000000-0005-0000-0000-0000E7850000}"/>
    <cellStyle name="Note 2 2 9 10 3" xfId="34255" xr:uid="{00000000-0005-0000-0000-0000E8850000}"/>
    <cellStyle name="Note 2 2 9 10 4" xfId="34256" xr:uid="{00000000-0005-0000-0000-0000E9850000}"/>
    <cellStyle name="Note 2 2 9 11" xfId="34257" xr:uid="{00000000-0005-0000-0000-0000EA850000}"/>
    <cellStyle name="Note 2 2 9 11 2" xfId="34258" xr:uid="{00000000-0005-0000-0000-0000EB850000}"/>
    <cellStyle name="Note 2 2 9 11 3" xfId="34259" xr:uid="{00000000-0005-0000-0000-0000EC850000}"/>
    <cellStyle name="Note 2 2 9 11 4" xfId="34260" xr:uid="{00000000-0005-0000-0000-0000ED850000}"/>
    <cellStyle name="Note 2 2 9 12" xfId="34261" xr:uid="{00000000-0005-0000-0000-0000EE850000}"/>
    <cellStyle name="Note 2 2 9 12 2" xfId="34262" xr:uid="{00000000-0005-0000-0000-0000EF850000}"/>
    <cellStyle name="Note 2 2 9 12 3" xfId="34263" xr:uid="{00000000-0005-0000-0000-0000F0850000}"/>
    <cellStyle name="Note 2 2 9 12 4" xfId="34264" xr:uid="{00000000-0005-0000-0000-0000F1850000}"/>
    <cellStyle name="Note 2 2 9 13" xfId="34265" xr:uid="{00000000-0005-0000-0000-0000F2850000}"/>
    <cellStyle name="Note 2 2 9 13 2" xfId="34266" xr:uid="{00000000-0005-0000-0000-0000F3850000}"/>
    <cellStyle name="Note 2 2 9 13 3" xfId="34267" xr:uid="{00000000-0005-0000-0000-0000F4850000}"/>
    <cellStyle name="Note 2 2 9 13 4" xfId="34268" xr:uid="{00000000-0005-0000-0000-0000F5850000}"/>
    <cellStyle name="Note 2 2 9 14" xfId="34269" xr:uid="{00000000-0005-0000-0000-0000F6850000}"/>
    <cellStyle name="Note 2 2 9 14 2" xfId="34270" xr:uid="{00000000-0005-0000-0000-0000F7850000}"/>
    <cellStyle name="Note 2 2 9 14 3" xfId="34271" xr:uid="{00000000-0005-0000-0000-0000F8850000}"/>
    <cellStyle name="Note 2 2 9 14 4" xfId="34272" xr:uid="{00000000-0005-0000-0000-0000F9850000}"/>
    <cellStyle name="Note 2 2 9 15" xfId="34273" xr:uid="{00000000-0005-0000-0000-0000FA850000}"/>
    <cellStyle name="Note 2 2 9 15 2" xfId="34274" xr:uid="{00000000-0005-0000-0000-0000FB850000}"/>
    <cellStyle name="Note 2 2 9 15 3" xfId="34275" xr:uid="{00000000-0005-0000-0000-0000FC850000}"/>
    <cellStyle name="Note 2 2 9 15 4" xfId="34276" xr:uid="{00000000-0005-0000-0000-0000FD850000}"/>
    <cellStyle name="Note 2 2 9 16" xfId="34277" xr:uid="{00000000-0005-0000-0000-0000FE850000}"/>
    <cellStyle name="Note 2 2 9 16 2" xfId="34278" xr:uid="{00000000-0005-0000-0000-0000FF850000}"/>
    <cellStyle name="Note 2 2 9 16 3" xfId="34279" xr:uid="{00000000-0005-0000-0000-000000860000}"/>
    <cellStyle name="Note 2 2 9 16 4" xfId="34280" xr:uid="{00000000-0005-0000-0000-000001860000}"/>
    <cellStyle name="Note 2 2 9 17" xfId="34281" xr:uid="{00000000-0005-0000-0000-000002860000}"/>
    <cellStyle name="Note 2 2 9 17 2" xfId="34282" xr:uid="{00000000-0005-0000-0000-000003860000}"/>
    <cellStyle name="Note 2 2 9 17 3" xfId="34283" xr:uid="{00000000-0005-0000-0000-000004860000}"/>
    <cellStyle name="Note 2 2 9 17 4" xfId="34284" xr:uid="{00000000-0005-0000-0000-000005860000}"/>
    <cellStyle name="Note 2 2 9 18" xfId="34285" xr:uid="{00000000-0005-0000-0000-000006860000}"/>
    <cellStyle name="Note 2 2 9 18 2" xfId="34286" xr:uid="{00000000-0005-0000-0000-000007860000}"/>
    <cellStyle name="Note 2 2 9 18 3" xfId="34287" xr:uid="{00000000-0005-0000-0000-000008860000}"/>
    <cellStyle name="Note 2 2 9 18 4" xfId="34288" xr:uid="{00000000-0005-0000-0000-000009860000}"/>
    <cellStyle name="Note 2 2 9 19" xfId="34289" xr:uid="{00000000-0005-0000-0000-00000A860000}"/>
    <cellStyle name="Note 2 2 9 19 2" xfId="34290" xr:uid="{00000000-0005-0000-0000-00000B860000}"/>
    <cellStyle name="Note 2 2 9 19 3" xfId="34291" xr:uid="{00000000-0005-0000-0000-00000C860000}"/>
    <cellStyle name="Note 2 2 9 19 4" xfId="34292" xr:uid="{00000000-0005-0000-0000-00000D860000}"/>
    <cellStyle name="Note 2 2 9 2" xfId="34293" xr:uid="{00000000-0005-0000-0000-00000E860000}"/>
    <cellStyle name="Note 2 2 9 2 2" xfId="34294" xr:uid="{00000000-0005-0000-0000-00000F860000}"/>
    <cellStyle name="Note 2 2 9 2 3" xfId="34295" xr:uid="{00000000-0005-0000-0000-000010860000}"/>
    <cellStyle name="Note 2 2 9 2 4" xfId="34296" xr:uid="{00000000-0005-0000-0000-000011860000}"/>
    <cellStyle name="Note 2 2 9 20" xfId="34297" xr:uid="{00000000-0005-0000-0000-000012860000}"/>
    <cellStyle name="Note 2 2 9 20 2" xfId="34298" xr:uid="{00000000-0005-0000-0000-000013860000}"/>
    <cellStyle name="Note 2 2 9 20 3" xfId="34299" xr:uid="{00000000-0005-0000-0000-000014860000}"/>
    <cellStyle name="Note 2 2 9 20 4" xfId="34300" xr:uid="{00000000-0005-0000-0000-000015860000}"/>
    <cellStyle name="Note 2 2 9 21" xfId="34301" xr:uid="{00000000-0005-0000-0000-000016860000}"/>
    <cellStyle name="Note 2 2 9 22" xfId="34302" xr:uid="{00000000-0005-0000-0000-000017860000}"/>
    <cellStyle name="Note 2 2 9 3" xfId="34303" xr:uid="{00000000-0005-0000-0000-000018860000}"/>
    <cellStyle name="Note 2 2 9 3 2" xfId="34304" xr:uid="{00000000-0005-0000-0000-000019860000}"/>
    <cellStyle name="Note 2 2 9 3 3" xfId="34305" xr:uid="{00000000-0005-0000-0000-00001A860000}"/>
    <cellStyle name="Note 2 2 9 3 4" xfId="34306" xr:uid="{00000000-0005-0000-0000-00001B860000}"/>
    <cellStyle name="Note 2 2 9 4" xfId="34307" xr:uid="{00000000-0005-0000-0000-00001C860000}"/>
    <cellStyle name="Note 2 2 9 4 2" xfId="34308" xr:uid="{00000000-0005-0000-0000-00001D860000}"/>
    <cellStyle name="Note 2 2 9 4 3" xfId="34309" xr:uid="{00000000-0005-0000-0000-00001E860000}"/>
    <cellStyle name="Note 2 2 9 4 4" xfId="34310" xr:uid="{00000000-0005-0000-0000-00001F860000}"/>
    <cellStyle name="Note 2 2 9 5" xfId="34311" xr:uid="{00000000-0005-0000-0000-000020860000}"/>
    <cellStyle name="Note 2 2 9 5 2" xfId="34312" xr:uid="{00000000-0005-0000-0000-000021860000}"/>
    <cellStyle name="Note 2 2 9 5 3" xfId="34313" xr:uid="{00000000-0005-0000-0000-000022860000}"/>
    <cellStyle name="Note 2 2 9 5 4" xfId="34314" xr:uid="{00000000-0005-0000-0000-000023860000}"/>
    <cellStyle name="Note 2 2 9 6" xfId="34315" xr:uid="{00000000-0005-0000-0000-000024860000}"/>
    <cellStyle name="Note 2 2 9 6 2" xfId="34316" xr:uid="{00000000-0005-0000-0000-000025860000}"/>
    <cellStyle name="Note 2 2 9 6 3" xfId="34317" xr:uid="{00000000-0005-0000-0000-000026860000}"/>
    <cellStyle name="Note 2 2 9 6 4" xfId="34318" xr:uid="{00000000-0005-0000-0000-000027860000}"/>
    <cellStyle name="Note 2 2 9 7" xfId="34319" xr:uid="{00000000-0005-0000-0000-000028860000}"/>
    <cellStyle name="Note 2 2 9 7 2" xfId="34320" xr:uid="{00000000-0005-0000-0000-000029860000}"/>
    <cellStyle name="Note 2 2 9 7 3" xfId="34321" xr:uid="{00000000-0005-0000-0000-00002A860000}"/>
    <cellStyle name="Note 2 2 9 7 4" xfId="34322" xr:uid="{00000000-0005-0000-0000-00002B860000}"/>
    <cellStyle name="Note 2 2 9 8" xfId="34323" xr:uid="{00000000-0005-0000-0000-00002C860000}"/>
    <cellStyle name="Note 2 2 9 8 2" xfId="34324" xr:uid="{00000000-0005-0000-0000-00002D860000}"/>
    <cellStyle name="Note 2 2 9 8 3" xfId="34325" xr:uid="{00000000-0005-0000-0000-00002E860000}"/>
    <cellStyle name="Note 2 2 9 8 4" xfId="34326" xr:uid="{00000000-0005-0000-0000-00002F860000}"/>
    <cellStyle name="Note 2 2 9 9" xfId="34327" xr:uid="{00000000-0005-0000-0000-000030860000}"/>
    <cellStyle name="Note 2 2 9 9 2" xfId="34328" xr:uid="{00000000-0005-0000-0000-000031860000}"/>
    <cellStyle name="Note 2 2 9 9 3" xfId="34329" xr:uid="{00000000-0005-0000-0000-000032860000}"/>
    <cellStyle name="Note 2 2 9 9 4" xfId="34330" xr:uid="{00000000-0005-0000-0000-000033860000}"/>
    <cellStyle name="Note 2 20" xfId="34331" xr:uid="{00000000-0005-0000-0000-000034860000}"/>
    <cellStyle name="Note 2 20 2" xfId="34332" xr:uid="{00000000-0005-0000-0000-000035860000}"/>
    <cellStyle name="Note 2 20 3" xfId="34333" xr:uid="{00000000-0005-0000-0000-000036860000}"/>
    <cellStyle name="Note 2 20 4" xfId="34334" xr:uid="{00000000-0005-0000-0000-000037860000}"/>
    <cellStyle name="Note 2 21" xfId="34335" xr:uid="{00000000-0005-0000-0000-000038860000}"/>
    <cellStyle name="Note 2 21 2" xfId="34336" xr:uid="{00000000-0005-0000-0000-000039860000}"/>
    <cellStyle name="Note 2 21 3" xfId="34337" xr:uid="{00000000-0005-0000-0000-00003A860000}"/>
    <cellStyle name="Note 2 21 4" xfId="34338" xr:uid="{00000000-0005-0000-0000-00003B860000}"/>
    <cellStyle name="Note 2 22" xfId="34339" xr:uid="{00000000-0005-0000-0000-00003C860000}"/>
    <cellStyle name="Note 2 22 2" xfId="34340" xr:uid="{00000000-0005-0000-0000-00003D860000}"/>
    <cellStyle name="Note 2 22 3" xfId="34341" xr:uid="{00000000-0005-0000-0000-00003E860000}"/>
    <cellStyle name="Note 2 22 4" xfId="34342" xr:uid="{00000000-0005-0000-0000-00003F860000}"/>
    <cellStyle name="Note 2 23" xfId="34343" xr:uid="{00000000-0005-0000-0000-000040860000}"/>
    <cellStyle name="Note 2 23 2" xfId="34344" xr:uid="{00000000-0005-0000-0000-000041860000}"/>
    <cellStyle name="Note 2 23 3" xfId="34345" xr:uid="{00000000-0005-0000-0000-000042860000}"/>
    <cellStyle name="Note 2 23 4" xfId="34346" xr:uid="{00000000-0005-0000-0000-000043860000}"/>
    <cellStyle name="Note 2 24" xfId="34347" xr:uid="{00000000-0005-0000-0000-000044860000}"/>
    <cellStyle name="Note 2 24 2" xfId="34348" xr:uid="{00000000-0005-0000-0000-000045860000}"/>
    <cellStyle name="Note 2 24 3" xfId="34349" xr:uid="{00000000-0005-0000-0000-000046860000}"/>
    <cellStyle name="Note 2 24 4" xfId="34350" xr:uid="{00000000-0005-0000-0000-000047860000}"/>
    <cellStyle name="Note 2 25" xfId="34351" xr:uid="{00000000-0005-0000-0000-000048860000}"/>
    <cellStyle name="Note 2 25 2" xfId="34352" xr:uid="{00000000-0005-0000-0000-000049860000}"/>
    <cellStyle name="Note 2 25 3" xfId="34353" xr:uid="{00000000-0005-0000-0000-00004A860000}"/>
    <cellStyle name="Note 2 25 4" xfId="34354" xr:uid="{00000000-0005-0000-0000-00004B860000}"/>
    <cellStyle name="Note 2 26" xfId="34355" xr:uid="{00000000-0005-0000-0000-00004C860000}"/>
    <cellStyle name="Note 2 26 2" xfId="34356" xr:uid="{00000000-0005-0000-0000-00004D860000}"/>
    <cellStyle name="Note 2 26 3" xfId="34357" xr:uid="{00000000-0005-0000-0000-00004E860000}"/>
    <cellStyle name="Note 2 26 4" xfId="34358" xr:uid="{00000000-0005-0000-0000-00004F860000}"/>
    <cellStyle name="Note 2 27" xfId="34359" xr:uid="{00000000-0005-0000-0000-000050860000}"/>
    <cellStyle name="Note 2 27 2" xfId="34360" xr:uid="{00000000-0005-0000-0000-000051860000}"/>
    <cellStyle name="Note 2 27 3" xfId="34361" xr:uid="{00000000-0005-0000-0000-000052860000}"/>
    <cellStyle name="Note 2 27 4" xfId="34362" xr:uid="{00000000-0005-0000-0000-000053860000}"/>
    <cellStyle name="Note 2 28" xfId="34363" xr:uid="{00000000-0005-0000-0000-000054860000}"/>
    <cellStyle name="Note 2 28 2" xfId="34364" xr:uid="{00000000-0005-0000-0000-000055860000}"/>
    <cellStyle name="Note 2 28 3" xfId="34365" xr:uid="{00000000-0005-0000-0000-000056860000}"/>
    <cellStyle name="Note 2 28 4" xfId="34366" xr:uid="{00000000-0005-0000-0000-000057860000}"/>
    <cellStyle name="Note 2 29" xfId="34367" xr:uid="{00000000-0005-0000-0000-000058860000}"/>
    <cellStyle name="Note 2 29 2" xfId="34368" xr:uid="{00000000-0005-0000-0000-000059860000}"/>
    <cellStyle name="Note 2 29 3" xfId="34369" xr:uid="{00000000-0005-0000-0000-00005A860000}"/>
    <cellStyle name="Note 2 29 4" xfId="34370" xr:uid="{00000000-0005-0000-0000-00005B860000}"/>
    <cellStyle name="Note 2 3" xfId="34371" xr:uid="{00000000-0005-0000-0000-00005C860000}"/>
    <cellStyle name="Note 2 3 10" xfId="34372" xr:uid="{00000000-0005-0000-0000-00005D860000}"/>
    <cellStyle name="Note 2 3 10 2" xfId="34373" xr:uid="{00000000-0005-0000-0000-00005E860000}"/>
    <cellStyle name="Note 2 3 10 3" xfId="34374" xr:uid="{00000000-0005-0000-0000-00005F860000}"/>
    <cellStyle name="Note 2 3 10 4" xfId="34375" xr:uid="{00000000-0005-0000-0000-000060860000}"/>
    <cellStyle name="Note 2 3 11" xfId="34376" xr:uid="{00000000-0005-0000-0000-000061860000}"/>
    <cellStyle name="Note 2 3 11 2" xfId="34377" xr:uid="{00000000-0005-0000-0000-000062860000}"/>
    <cellStyle name="Note 2 3 11 3" xfId="34378" xr:uid="{00000000-0005-0000-0000-000063860000}"/>
    <cellStyle name="Note 2 3 11 4" xfId="34379" xr:uid="{00000000-0005-0000-0000-000064860000}"/>
    <cellStyle name="Note 2 3 12" xfId="34380" xr:uid="{00000000-0005-0000-0000-000065860000}"/>
    <cellStyle name="Note 2 3 12 2" xfId="34381" xr:uid="{00000000-0005-0000-0000-000066860000}"/>
    <cellStyle name="Note 2 3 12 3" xfId="34382" xr:uid="{00000000-0005-0000-0000-000067860000}"/>
    <cellStyle name="Note 2 3 12 4" xfId="34383" xr:uid="{00000000-0005-0000-0000-000068860000}"/>
    <cellStyle name="Note 2 3 13" xfId="34384" xr:uid="{00000000-0005-0000-0000-000069860000}"/>
    <cellStyle name="Note 2 3 13 2" xfId="34385" xr:uid="{00000000-0005-0000-0000-00006A860000}"/>
    <cellStyle name="Note 2 3 13 3" xfId="34386" xr:uid="{00000000-0005-0000-0000-00006B860000}"/>
    <cellStyle name="Note 2 3 13 4" xfId="34387" xr:uid="{00000000-0005-0000-0000-00006C860000}"/>
    <cellStyle name="Note 2 3 14" xfId="34388" xr:uid="{00000000-0005-0000-0000-00006D860000}"/>
    <cellStyle name="Note 2 3 14 2" xfId="34389" xr:uid="{00000000-0005-0000-0000-00006E860000}"/>
    <cellStyle name="Note 2 3 14 3" xfId="34390" xr:uid="{00000000-0005-0000-0000-00006F860000}"/>
    <cellStyle name="Note 2 3 14 4" xfId="34391" xr:uid="{00000000-0005-0000-0000-000070860000}"/>
    <cellStyle name="Note 2 3 15" xfId="34392" xr:uid="{00000000-0005-0000-0000-000071860000}"/>
    <cellStyle name="Note 2 3 15 2" xfId="34393" xr:uid="{00000000-0005-0000-0000-000072860000}"/>
    <cellStyle name="Note 2 3 15 3" xfId="34394" xr:uid="{00000000-0005-0000-0000-000073860000}"/>
    <cellStyle name="Note 2 3 15 4" xfId="34395" xr:uid="{00000000-0005-0000-0000-000074860000}"/>
    <cellStyle name="Note 2 3 16" xfId="34396" xr:uid="{00000000-0005-0000-0000-000075860000}"/>
    <cellStyle name="Note 2 3 16 2" xfId="34397" xr:uid="{00000000-0005-0000-0000-000076860000}"/>
    <cellStyle name="Note 2 3 16 3" xfId="34398" xr:uid="{00000000-0005-0000-0000-000077860000}"/>
    <cellStyle name="Note 2 3 16 4" xfId="34399" xr:uid="{00000000-0005-0000-0000-000078860000}"/>
    <cellStyle name="Note 2 3 17" xfId="34400" xr:uid="{00000000-0005-0000-0000-000079860000}"/>
    <cellStyle name="Note 2 3 17 2" xfId="34401" xr:uid="{00000000-0005-0000-0000-00007A860000}"/>
    <cellStyle name="Note 2 3 17 3" xfId="34402" xr:uid="{00000000-0005-0000-0000-00007B860000}"/>
    <cellStyle name="Note 2 3 17 4" xfId="34403" xr:uid="{00000000-0005-0000-0000-00007C860000}"/>
    <cellStyle name="Note 2 3 18" xfId="34404" xr:uid="{00000000-0005-0000-0000-00007D860000}"/>
    <cellStyle name="Note 2 3 18 2" xfId="34405" xr:uid="{00000000-0005-0000-0000-00007E860000}"/>
    <cellStyle name="Note 2 3 18 3" xfId="34406" xr:uid="{00000000-0005-0000-0000-00007F860000}"/>
    <cellStyle name="Note 2 3 18 4" xfId="34407" xr:uid="{00000000-0005-0000-0000-000080860000}"/>
    <cellStyle name="Note 2 3 19" xfId="34408" xr:uid="{00000000-0005-0000-0000-000081860000}"/>
    <cellStyle name="Note 2 3 19 2" xfId="34409" xr:uid="{00000000-0005-0000-0000-000082860000}"/>
    <cellStyle name="Note 2 3 19 3" xfId="34410" xr:uid="{00000000-0005-0000-0000-000083860000}"/>
    <cellStyle name="Note 2 3 19 4" xfId="34411" xr:uid="{00000000-0005-0000-0000-000084860000}"/>
    <cellStyle name="Note 2 3 2" xfId="34412" xr:uid="{00000000-0005-0000-0000-000085860000}"/>
    <cellStyle name="Note 2 3 2 10" xfId="34413" xr:uid="{00000000-0005-0000-0000-000086860000}"/>
    <cellStyle name="Note 2 3 2 10 2" xfId="34414" xr:uid="{00000000-0005-0000-0000-000087860000}"/>
    <cellStyle name="Note 2 3 2 10 3" xfId="34415" xr:uid="{00000000-0005-0000-0000-000088860000}"/>
    <cellStyle name="Note 2 3 2 10 4" xfId="34416" xr:uid="{00000000-0005-0000-0000-000089860000}"/>
    <cellStyle name="Note 2 3 2 11" xfId="34417" xr:uid="{00000000-0005-0000-0000-00008A860000}"/>
    <cellStyle name="Note 2 3 2 11 2" xfId="34418" xr:uid="{00000000-0005-0000-0000-00008B860000}"/>
    <cellStyle name="Note 2 3 2 11 3" xfId="34419" xr:uid="{00000000-0005-0000-0000-00008C860000}"/>
    <cellStyle name="Note 2 3 2 11 4" xfId="34420" xr:uid="{00000000-0005-0000-0000-00008D860000}"/>
    <cellStyle name="Note 2 3 2 12" xfId="34421" xr:uid="{00000000-0005-0000-0000-00008E860000}"/>
    <cellStyle name="Note 2 3 2 12 2" xfId="34422" xr:uid="{00000000-0005-0000-0000-00008F860000}"/>
    <cellStyle name="Note 2 3 2 12 3" xfId="34423" xr:uid="{00000000-0005-0000-0000-000090860000}"/>
    <cellStyle name="Note 2 3 2 12 4" xfId="34424" xr:uid="{00000000-0005-0000-0000-000091860000}"/>
    <cellStyle name="Note 2 3 2 13" xfId="34425" xr:uid="{00000000-0005-0000-0000-000092860000}"/>
    <cellStyle name="Note 2 3 2 13 2" xfId="34426" xr:uid="{00000000-0005-0000-0000-000093860000}"/>
    <cellStyle name="Note 2 3 2 13 3" xfId="34427" xr:uid="{00000000-0005-0000-0000-000094860000}"/>
    <cellStyle name="Note 2 3 2 13 4" xfId="34428" xr:uid="{00000000-0005-0000-0000-000095860000}"/>
    <cellStyle name="Note 2 3 2 14" xfId="34429" xr:uid="{00000000-0005-0000-0000-000096860000}"/>
    <cellStyle name="Note 2 3 2 14 2" xfId="34430" xr:uid="{00000000-0005-0000-0000-000097860000}"/>
    <cellStyle name="Note 2 3 2 14 3" xfId="34431" xr:uid="{00000000-0005-0000-0000-000098860000}"/>
    <cellStyle name="Note 2 3 2 14 4" xfId="34432" xr:uid="{00000000-0005-0000-0000-000099860000}"/>
    <cellStyle name="Note 2 3 2 15" xfId="34433" xr:uid="{00000000-0005-0000-0000-00009A860000}"/>
    <cellStyle name="Note 2 3 2 15 2" xfId="34434" xr:uid="{00000000-0005-0000-0000-00009B860000}"/>
    <cellStyle name="Note 2 3 2 15 3" xfId="34435" xr:uid="{00000000-0005-0000-0000-00009C860000}"/>
    <cellStyle name="Note 2 3 2 15 4" xfId="34436" xr:uid="{00000000-0005-0000-0000-00009D860000}"/>
    <cellStyle name="Note 2 3 2 16" xfId="34437" xr:uid="{00000000-0005-0000-0000-00009E860000}"/>
    <cellStyle name="Note 2 3 2 16 2" xfId="34438" xr:uid="{00000000-0005-0000-0000-00009F860000}"/>
    <cellStyle name="Note 2 3 2 16 3" xfId="34439" xr:uid="{00000000-0005-0000-0000-0000A0860000}"/>
    <cellStyle name="Note 2 3 2 16 4" xfId="34440" xr:uid="{00000000-0005-0000-0000-0000A1860000}"/>
    <cellStyle name="Note 2 3 2 17" xfId="34441" xr:uid="{00000000-0005-0000-0000-0000A2860000}"/>
    <cellStyle name="Note 2 3 2 17 2" xfId="34442" xr:uid="{00000000-0005-0000-0000-0000A3860000}"/>
    <cellStyle name="Note 2 3 2 17 3" xfId="34443" xr:uid="{00000000-0005-0000-0000-0000A4860000}"/>
    <cellStyle name="Note 2 3 2 17 4" xfId="34444" xr:uid="{00000000-0005-0000-0000-0000A5860000}"/>
    <cellStyle name="Note 2 3 2 18" xfId="34445" xr:uid="{00000000-0005-0000-0000-0000A6860000}"/>
    <cellStyle name="Note 2 3 2 18 2" xfId="34446" xr:uid="{00000000-0005-0000-0000-0000A7860000}"/>
    <cellStyle name="Note 2 3 2 18 3" xfId="34447" xr:uid="{00000000-0005-0000-0000-0000A8860000}"/>
    <cellStyle name="Note 2 3 2 18 4" xfId="34448" xr:uid="{00000000-0005-0000-0000-0000A9860000}"/>
    <cellStyle name="Note 2 3 2 19" xfId="34449" xr:uid="{00000000-0005-0000-0000-0000AA860000}"/>
    <cellStyle name="Note 2 3 2 19 2" xfId="34450" xr:uid="{00000000-0005-0000-0000-0000AB860000}"/>
    <cellStyle name="Note 2 3 2 19 3" xfId="34451" xr:uid="{00000000-0005-0000-0000-0000AC860000}"/>
    <cellStyle name="Note 2 3 2 19 4" xfId="34452" xr:uid="{00000000-0005-0000-0000-0000AD860000}"/>
    <cellStyle name="Note 2 3 2 2" xfId="34453" xr:uid="{00000000-0005-0000-0000-0000AE860000}"/>
    <cellStyle name="Note 2 3 2 2 10" xfId="34454" xr:uid="{00000000-0005-0000-0000-0000AF860000}"/>
    <cellStyle name="Note 2 3 2 2 10 2" xfId="34455" xr:uid="{00000000-0005-0000-0000-0000B0860000}"/>
    <cellStyle name="Note 2 3 2 2 10 3" xfId="34456" xr:uid="{00000000-0005-0000-0000-0000B1860000}"/>
    <cellStyle name="Note 2 3 2 2 10 4" xfId="34457" xr:uid="{00000000-0005-0000-0000-0000B2860000}"/>
    <cellStyle name="Note 2 3 2 2 11" xfId="34458" xr:uid="{00000000-0005-0000-0000-0000B3860000}"/>
    <cellStyle name="Note 2 3 2 2 11 2" xfId="34459" xr:uid="{00000000-0005-0000-0000-0000B4860000}"/>
    <cellStyle name="Note 2 3 2 2 11 3" xfId="34460" xr:uid="{00000000-0005-0000-0000-0000B5860000}"/>
    <cellStyle name="Note 2 3 2 2 11 4" xfId="34461" xr:uid="{00000000-0005-0000-0000-0000B6860000}"/>
    <cellStyle name="Note 2 3 2 2 12" xfId="34462" xr:uid="{00000000-0005-0000-0000-0000B7860000}"/>
    <cellStyle name="Note 2 3 2 2 12 2" xfId="34463" xr:uid="{00000000-0005-0000-0000-0000B8860000}"/>
    <cellStyle name="Note 2 3 2 2 12 3" xfId="34464" xr:uid="{00000000-0005-0000-0000-0000B9860000}"/>
    <cellStyle name="Note 2 3 2 2 12 4" xfId="34465" xr:uid="{00000000-0005-0000-0000-0000BA860000}"/>
    <cellStyle name="Note 2 3 2 2 13" xfId="34466" xr:uid="{00000000-0005-0000-0000-0000BB860000}"/>
    <cellStyle name="Note 2 3 2 2 13 2" xfId="34467" xr:uid="{00000000-0005-0000-0000-0000BC860000}"/>
    <cellStyle name="Note 2 3 2 2 13 3" xfId="34468" xr:uid="{00000000-0005-0000-0000-0000BD860000}"/>
    <cellStyle name="Note 2 3 2 2 13 4" xfId="34469" xr:uid="{00000000-0005-0000-0000-0000BE860000}"/>
    <cellStyle name="Note 2 3 2 2 14" xfId="34470" xr:uid="{00000000-0005-0000-0000-0000BF860000}"/>
    <cellStyle name="Note 2 3 2 2 14 2" xfId="34471" xr:uid="{00000000-0005-0000-0000-0000C0860000}"/>
    <cellStyle name="Note 2 3 2 2 14 3" xfId="34472" xr:uid="{00000000-0005-0000-0000-0000C1860000}"/>
    <cellStyle name="Note 2 3 2 2 14 4" xfId="34473" xr:uid="{00000000-0005-0000-0000-0000C2860000}"/>
    <cellStyle name="Note 2 3 2 2 15" xfId="34474" xr:uid="{00000000-0005-0000-0000-0000C3860000}"/>
    <cellStyle name="Note 2 3 2 2 15 2" xfId="34475" xr:uid="{00000000-0005-0000-0000-0000C4860000}"/>
    <cellStyle name="Note 2 3 2 2 15 3" xfId="34476" xr:uid="{00000000-0005-0000-0000-0000C5860000}"/>
    <cellStyle name="Note 2 3 2 2 15 4" xfId="34477" xr:uid="{00000000-0005-0000-0000-0000C6860000}"/>
    <cellStyle name="Note 2 3 2 2 16" xfId="34478" xr:uid="{00000000-0005-0000-0000-0000C7860000}"/>
    <cellStyle name="Note 2 3 2 2 16 2" xfId="34479" xr:uid="{00000000-0005-0000-0000-0000C8860000}"/>
    <cellStyle name="Note 2 3 2 2 16 3" xfId="34480" xr:uid="{00000000-0005-0000-0000-0000C9860000}"/>
    <cellStyle name="Note 2 3 2 2 16 4" xfId="34481" xr:uid="{00000000-0005-0000-0000-0000CA860000}"/>
    <cellStyle name="Note 2 3 2 2 17" xfId="34482" xr:uid="{00000000-0005-0000-0000-0000CB860000}"/>
    <cellStyle name="Note 2 3 2 2 17 2" xfId="34483" xr:uid="{00000000-0005-0000-0000-0000CC860000}"/>
    <cellStyle name="Note 2 3 2 2 17 3" xfId="34484" xr:uid="{00000000-0005-0000-0000-0000CD860000}"/>
    <cellStyle name="Note 2 3 2 2 17 4" xfId="34485" xr:uid="{00000000-0005-0000-0000-0000CE860000}"/>
    <cellStyle name="Note 2 3 2 2 18" xfId="34486" xr:uid="{00000000-0005-0000-0000-0000CF860000}"/>
    <cellStyle name="Note 2 3 2 2 18 2" xfId="34487" xr:uid="{00000000-0005-0000-0000-0000D0860000}"/>
    <cellStyle name="Note 2 3 2 2 18 3" xfId="34488" xr:uid="{00000000-0005-0000-0000-0000D1860000}"/>
    <cellStyle name="Note 2 3 2 2 18 4" xfId="34489" xr:uid="{00000000-0005-0000-0000-0000D2860000}"/>
    <cellStyle name="Note 2 3 2 2 19" xfId="34490" xr:uid="{00000000-0005-0000-0000-0000D3860000}"/>
    <cellStyle name="Note 2 3 2 2 19 2" xfId="34491" xr:uid="{00000000-0005-0000-0000-0000D4860000}"/>
    <cellStyle name="Note 2 3 2 2 19 3" xfId="34492" xr:uid="{00000000-0005-0000-0000-0000D5860000}"/>
    <cellStyle name="Note 2 3 2 2 19 4" xfId="34493" xr:uid="{00000000-0005-0000-0000-0000D6860000}"/>
    <cellStyle name="Note 2 3 2 2 2" xfId="34494" xr:uid="{00000000-0005-0000-0000-0000D7860000}"/>
    <cellStyle name="Note 2 3 2 2 2 2" xfId="34495" xr:uid="{00000000-0005-0000-0000-0000D8860000}"/>
    <cellStyle name="Note 2 3 2 2 2 3" xfId="34496" xr:uid="{00000000-0005-0000-0000-0000D9860000}"/>
    <cellStyle name="Note 2 3 2 2 2 4" xfId="34497" xr:uid="{00000000-0005-0000-0000-0000DA860000}"/>
    <cellStyle name="Note 2 3 2 2 20" xfId="34498" xr:uid="{00000000-0005-0000-0000-0000DB860000}"/>
    <cellStyle name="Note 2 3 2 2 20 2" xfId="34499" xr:uid="{00000000-0005-0000-0000-0000DC860000}"/>
    <cellStyle name="Note 2 3 2 2 20 3" xfId="34500" xr:uid="{00000000-0005-0000-0000-0000DD860000}"/>
    <cellStyle name="Note 2 3 2 2 20 4" xfId="34501" xr:uid="{00000000-0005-0000-0000-0000DE860000}"/>
    <cellStyle name="Note 2 3 2 2 21" xfId="34502" xr:uid="{00000000-0005-0000-0000-0000DF860000}"/>
    <cellStyle name="Note 2 3 2 2 22" xfId="34503" xr:uid="{00000000-0005-0000-0000-0000E0860000}"/>
    <cellStyle name="Note 2 3 2 2 3" xfId="34504" xr:uid="{00000000-0005-0000-0000-0000E1860000}"/>
    <cellStyle name="Note 2 3 2 2 3 2" xfId="34505" xr:uid="{00000000-0005-0000-0000-0000E2860000}"/>
    <cellStyle name="Note 2 3 2 2 3 3" xfId="34506" xr:uid="{00000000-0005-0000-0000-0000E3860000}"/>
    <cellStyle name="Note 2 3 2 2 3 4" xfId="34507" xr:uid="{00000000-0005-0000-0000-0000E4860000}"/>
    <cellStyle name="Note 2 3 2 2 4" xfId="34508" xr:uid="{00000000-0005-0000-0000-0000E5860000}"/>
    <cellStyle name="Note 2 3 2 2 4 2" xfId="34509" xr:uid="{00000000-0005-0000-0000-0000E6860000}"/>
    <cellStyle name="Note 2 3 2 2 4 3" xfId="34510" xr:uid="{00000000-0005-0000-0000-0000E7860000}"/>
    <cellStyle name="Note 2 3 2 2 4 4" xfId="34511" xr:uid="{00000000-0005-0000-0000-0000E8860000}"/>
    <cellStyle name="Note 2 3 2 2 5" xfId="34512" xr:uid="{00000000-0005-0000-0000-0000E9860000}"/>
    <cellStyle name="Note 2 3 2 2 5 2" xfId="34513" xr:uid="{00000000-0005-0000-0000-0000EA860000}"/>
    <cellStyle name="Note 2 3 2 2 5 3" xfId="34514" xr:uid="{00000000-0005-0000-0000-0000EB860000}"/>
    <cellStyle name="Note 2 3 2 2 5 4" xfId="34515" xr:uid="{00000000-0005-0000-0000-0000EC860000}"/>
    <cellStyle name="Note 2 3 2 2 6" xfId="34516" xr:uid="{00000000-0005-0000-0000-0000ED860000}"/>
    <cellStyle name="Note 2 3 2 2 6 2" xfId="34517" xr:uid="{00000000-0005-0000-0000-0000EE860000}"/>
    <cellStyle name="Note 2 3 2 2 6 3" xfId="34518" xr:uid="{00000000-0005-0000-0000-0000EF860000}"/>
    <cellStyle name="Note 2 3 2 2 6 4" xfId="34519" xr:uid="{00000000-0005-0000-0000-0000F0860000}"/>
    <cellStyle name="Note 2 3 2 2 7" xfId="34520" xr:uid="{00000000-0005-0000-0000-0000F1860000}"/>
    <cellStyle name="Note 2 3 2 2 7 2" xfId="34521" xr:uid="{00000000-0005-0000-0000-0000F2860000}"/>
    <cellStyle name="Note 2 3 2 2 7 3" xfId="34522" xr:uid="{00000000-0005-0000-0000-0000F3860000}"/>
    <cellStyle name="Note 2 3 2 2 7 4" xfId="34523" xr:uid="{00000000-0005-0000-0000-0000F4860000}"/>
    <cellStyle name="Note 2 3 2 2 8" xfId="34524" xr:uid="{00000000-0005-0000-0000-0000F5860000}"/>
    <cellStyle name="Note 2 3 2 2 8 2" xfId="34525" xr:uid="{00000000-0005-0000-0000-0000F6860000}"/>
    <cellStyle name="Note 2 3 2 2 8 3" xfId="34526" xr:uid="{00000000-0005-0000-0000-0000F7860000}"/>
    <cellStyle name="Note 2 3 2 2 8 4" xfId="34527" xr:uid="{00000000-0005-0000-0000-0000F8860000}"/>
    <cellStyle name="Note 2 3 2 2 9" xfId="34528" xr:uid="{00000000-0005-0000-0000-0000F9860000}"/>
    <cellStyle name="Note 2 3 2 2 9 2" xfId="34529" xr:uid="{00000000-0005-0000-0000-0000FA860000}"/>
    <cellStyle name="Note 2 3 2 2 9 3" xfId="34530" xr:uid="{00000000-0005-0000-0000-0000FB860000}"/>
    <cellStyle name="Note 2 3 2 2 9 4" xfId="34531" xr:uid="{00000000-0005-0000-0000-0000FC860000}"/>
    <cellStyle name="Note 2 3 2 20" xfId="34532" xr:uid="{00000000-0005-0000-0000-0000FD860000}"/>
    <cellStyle name="Note 2 3 2 20 2" xfId="34533" xr:uid="{00000000-0005-0000-0000-0000FE860000}"/>
    <cellStyle name="Note 2 3 2 20 3" xfId="34534" xr:uid="{00000000-0005-0000-0000-0000FF860000}"/>
    <cellStyle name="Note 2 3 2 20 4" xfId="34535" xr:uid="{00000000-0005-0000-0000-000000870000}"/>
    <cellStyle name="Note 2 3 2 21" xfId="34536" xr:uid="{00000000-0005-0000-0000-000001870000}"/>
    <cellStyle name="Note 2 3 2 21 2" xfId="34537" xr:uid="{00000000-0005-0000-0000-000002870000}"/>
    <cellStyle name="Note 2 3 2 21 3" xfId="34538" xr:uid="{00000000-0005-0000-0000-000003870000}"/>
    <cellStyle name="Note 2 3 2 21 4" xfId="34539" xr:uid="{00000000-0005-0000-0000-000004870000}"/>
    <cellStyle name="Note 2 3 2 22" xfId="34540" xr:uid="{00000000-0005-0000-0000-000005870000}"/>
    <cellStyle name="Note 2 3 2 23" xfId="34541" xr:uid="{00000000-0005-0000-0000-000006870000}"/>
    <cellStyle name="Note 2 3 2 3" xfId="34542" xr:uid="{00000000-0005-0000-0000-000007870000}"/>
    <cellStyle name="Note 2 3 2 3 2" xfId="34543" xr:uid="{00000000-0005-0000-0000-000008870000}"/>
    <cellStyle name="Note 2 3 2 3 3" xfId="34544" xr:uid="{00000000-0005-0000-0000-000009870000}"/>
    <cellStyle name="Note 2 3 2 3 4" xfId="34545" xr:uid="{00000000-0005-0000-0000-00000A870000}"/>
    <cellStyle name="Note 2 3 2 4" xfId="34546" xr:uid="{00000000-0005-0000-0000-00000B870000}"/>
    <cellStyle name="Note 2 3 2 4 2" xfId="34547" xr:uid="{00000000-0005-0000-0000-00000C870000}"/>
    <cellStyle name="Note 2 3 2 4 3" xfId="34548" xr:uid="{00000000-0005-0000-0000-00000D870000}"/>
    <cellStyle name="Note 2 3 2 4 4" xfId="34549" xr:uid="{00000000-0005-0000-0000-00000E870000}"/>
    <cellStyle name="Note 2 3 2 5" xfId="34550" xr:uid="{00000000-0005-0000-0000-00000F870000}"/>
    <cellStyle name="Note 2 3 2 5 2" xfId="34551" xr:uid="{00000000-0005-0000-0000-000010870000}"/>
    <cellStyle name="Note 2 3 2 5 3" xfId="34552" xr:uid="{00000000-0005-0000-0000-000011870000}"/>
    <cellStyle name="Note 2 3 2 5 4" xfId="34553" xr:uid="{00000000-0005-0000-0000-000012870000}"/>
    <cellStyle name="Note 2 3 2 6" xfId="34554" xr:uid="{00000000-0005-0000-0000-000013870000}"/>
    <cellStyle name="Note 2 3 2 6 2" xfId="34555" xr:uid="{00000000-0005-0000-0000-000014870000}"/>
    <cellStyle name="Note 2 3 2 6 3" xfId="34556" xr:uid="{00000000-0005-0000-0000-000015870000}"/>
    <cellStyle name="Note 2 3 2 6 4" xfId="34557" xr:uid="{00000000-0005-0000-0000-000016870000}"/>
    <cellStyle name="Note 2 3 2 7" xfId="34558" xr:uid="{00000000-0005-0000-0000-000017870000}"/>
    <cellStyle name="Note 2 3 2 7 2" xfId="34559" xr:uid="{00000000-0005-0000-0000-000018870000}"/>
    <cellStyle name="Note 2 3 2 7 3" xfId="34560" xr:uid="{00000000-0005-0000-0000-000019870000}"/>
    <cellStyle name="Note 2 3 2 7 4" xfId="34561" xr:uid="{00000000-0005-0000-0000-00001A870000}"/>
    <cellStyle name="Note 2 3 2 8" xfId="34562" xr:uid="{00000000-0005-0000-0000-00001B870000}"/>
    <cellStyle name="Note 2 3 2 8 2" xfId="34563" xr:uid="{00000000-0005-0000-0000-00001C870000}"/>
    <cellStyle name="Note 2 3 2 8 3" xfId="34564" xr:uid="{00000000-0005-0000-0000-00001D870000}"/>
    <cellStyle name="Note 2 3 2 8 4" xfId="34565" xr:uid="{00000000-0005-0000-0000-00001E870000}"/>
    <cellStyle name="Note 2 3 2 9" xfId="34566" xr:uid="{00000000-0005-0000-0000-00001F870000}"/>
    <cellStyle name="Note 2 3 2 9 2" xfId="34567" xr:uid="{00000000-0005-0000-0000-000020870000}"/>
    <cellStyle name="Note 2 3 2 9 3" xfId="34568" xr:uid="{00000000-0005-0000-0000-000021870000}"/>
    <cellStyle name="Note 2 3 2 9 4" xfId="34569" xr:uid="{00000000-0005-0000-0000-000022870000}"/>
    <cellStyle name="Note 2 3 20" xfId="34570" xr:uid="{00000000-0005-0000-0000-000023870000}"/>
    <cellStyle name="Note 2 3 20 2" xfId="34571" xr:uid="{00000000-0005-0000-0000-000024870000}"/>
    <cellStyle name="Note 2 3 20 3" xfId="34572" xr:uid="{00000000-0005-0000-0000-000025870000}"/>
    <cellStyle name="Note 2 3 20 4" xfId="34573" xr:uid="{00000000-0005-0000-0000-000026870000}"/>
    <cellStyle name="Note 2 3 21" xfId="34574" xr:uid="{00000000-0005-0000-0000-000027870000}"/>
    <cellStyle name="Note 2 3 21 2" xfId="34575" xr:uid="{00000000-0005-0000-0000-000028870000}"/>
    <cellStyle name="Note 2 3 21 3" xfId="34576" xr:uid="{00000000-0005-0000-0000-000029870000}"/>
    <cellStyle name="Note 2 3 21 4" xfId="34577" xr:uid="{00000000-0005-0000-0000-00002A870000}"/>
    <cellStyle name="Note 2 3 22" xfId="34578" xr:uid="{00000000-0005-0000-0000-00002B870000}"/>
    <cellStyle name="Note 2 3 23" xfId="34579" xr:uid="{00000000-0005-0000-0000-00002C870000}"/>
    <cellStyle name="Note 2 3 24" xfId="34580" xr:uid="{00000000-0005-0000-0000-00002D870000}"/>
    <cellStyle name="Note 2 3 25" xfId="34581" xr:uid="{00000000-0005-0000-0000-00002E870000}"/>
    <cellStyle name="Note 2 3 3" xfId="34582" xr:uid="{00000000-0005-0000-0000-00002F870000}"/>
    <cellStyle name="Note 2 3 3 2" xfId="34583" xr:uid="{00000000-0005-0000-0000-000030870000}"/>
    <cellStyle name="Note 2 3 3 3" xfId="34584" xr:uid="{00000000-0005-0000-0000-000031870000}"/>
    <cellStyle name="Note 2 3 3 4" xfId="34585" xr:uid="{00000000-0005-0000-0000-000032870000}"/>
    <cellStyle name="Note 2 3 4" xfId="34586" xr:uid="{00000000-0005-0000-0000-000033870000}"/>
    <cellStyle name="Note 2 3 4 2" xfId="34587" xr:uid="{00000000-0005-0000-0000-000034870000}"/>
    <cellStyle name="Note 2 3 4 3" xfId="34588" xr:uid="{00000000-0005-0000-0000-000035870000}"/>
    <cellStyle name="Note 2 3 4 4" xfId="34589" xr:uid="{00000000-0005-0000-0000-000036870000}"/>
    <cellStyle name="Note 2 3 5" xfId="34590" xr:uid="{00000000-0005-0000-0000-000037870000}"/>
    <cellStyle name="Note 2 3 5 2" xfId="34591" xr:uid="{00000000-0005-0000-0000-000038870000}"/>
    <cellStyle name="Note 2 3 5 3" xfId="34592" xr:uid="{00000000-0005-0000-0000-000039870000}"/>
    <cellStyle name="Note 2 3 5 4" xfId="34593" xr:uid="{00000000-0005-0000-0000-00003A870000}"/>
    <cellStyle name="Note 2 3 6" xfId="34594" xr:uid="{00000000-0005-0000-0000-00003B870000}"/>
    <cellStyle name="Note 2 3 6 2" xfId="34595" xr:uid="{00000000-0005-0000-0000-00003C870000}"/>
    <cellStyle name="Note 2 3 6 3" xfId="34596" xr:uid="{00000000-0005-0000-0000-00003D870000}"/>
    <cellStyle name="Note 2 3 6 4" xfId="34597" xr:uid="{00000000-0005-0000-0000-00003E870000}"/>
    <cellStyle name="Note 2 3 7" xfId="34598" xr:uid="{00000000-0005-0000-0000-00003F870000}"/>
    <cellStyle name="Note 2 3 7 2" xfId="34599" xr:uid="{00000000-0005-0000-0000-000040870000}"/>
    <cellStyle name="Note 2 3 7 3" xfId="34600" xr:uid="{00000000-0005-0000-0000-000041870000}"/>
    <cellStyle name="Note 2 3 7 4" xfId="34601" xr:uid="{00000000-0005-0000-0000-000042870000}"/>
    <cellStyle name="Note 2 3 8" xfId="34602" xr:uid="{00000000-0005-0000-0000-000043870000}"/>
    <cellStyle name="Note 2 3 8 2" xfId="34603" xr:uid="{00000000-0005-0000-0000-000044870000}"/>
    <cellStyle name="Note 2 3 8 3" xfId="34604" xr:uid="{00000000-0005-0000-0000-000045870000}"/>
    <cellStyle name="Note 2 3 8 4" xfId="34605" xr:uid="{00000000-0005-0000-0000-000046870000}"/>
    <cellStyle name="Note 2 3 9" xfId="34606" xr:uid="{00000000-0005-0000-0000-000047870000}"/>
    <cellStyle name="Note 2 3 9 2" xfId="34607" xr:uid="{00000000-0005-0000-0000-000048870000}"/>
    <cellStyle name="Note 2 3 9 3" xfId="34608" xr:uid="{00000000-0005-0000-0000-000049870000}"/>
    <cellStyle name="Note 2 3 9 4" xfId="34609" xr:uid="{00000000-0005-0000-0000-00004A870000}"/>
    <cellStyle name="Note 2 30" xfId="34610" xr:uid="{00000000-0005-0000-0000-00004B870000}"/>
    <cellStyle name="Note 2 30 2" xfId="34611" xr:uid="{00000000-0005-0000-0000-00004C870000}"/>
    <cellStyle name="Note 2 30 3" xfId="34612" xr:uid="{00000000-0005-0000-0000-00004D870000}"/>
    <cellStyle name="Note 2 30 4" xfId="34613" xr:uid="{00000000-0005-0000-0000-00004E870000}"/>
    <cellStyle name="Note 2 31" xfId="34614" xr:uid="{00000000-0005-0000-0000-00004F870000}"/>
    <cellStyle name="Note 2 31 2" xfId="34615" xr:uid="{00000000-0005-0000-0000-000050870000}"/>
    <cellStyle name="Note 2 31 3" xfId="34616" xr:uid="{00000000-0005-0000-0000-000051870000}"/>
    <cellStyle name="Note 2 31 4" xfId="34617" xr:uid="{00000000-0005-0000-0000-000052870000}"/>
    <cellStyle name="Note 2 32" xfId="34618" xr:uid="{00000000-0005-0000-0000-000053870000}"/>
    <cellStyle name="Note 2 32 2" xfId="34619" xr:uid="{00000000-0005-0000-0000-000054870000}"/>
    <cellStyle name="Note 2 32 3" xfId="34620" xr:uid="{00000000-0005-0000-0000-000055870000}"/>
    <cellStyle name="Note 2 32 4" xfId="34621" xr:uid="{00000000-0005-0000-0000-000056870000}"/>
    <cellStyle name="Note 2 33" xfId="34622" xr:uid="{00000000-0005-0000-0000-000057870000}"/>
    <cellStyle name="Note 2 33 2" xfId="34623" xr:uid="{00000000-0005-0000-0000-000058870000}"/>
    <cellStyle name="Note 2 33 3" xfId="34624" xr:uid="{00000000-0005-0000-0000-000059870000}"/>
    <cellStyle name="Note 2 33 4" xfId="34625" xr:uid="{00000000-0005-0000-0000-00005A870000}"/>
    <cellStyle name="Note 2 34" xfId="34626" xr:uid="{00000000-0005-0000-0000-00005B870000}"/>
    <cellStyle name="Note 2 34 2" xfId="34627" xr:uid="{00000000-0005-0000-0000-00005C870000}"/>
    <cellStyle name="Note 2 34 3" xfId="34628" xr:uid="{00000000-0005-0000-0000-00005D870000}"/>
    <cellStyle name="Note 2 34 4" xfId="34629" xr:uid="{00000000-0005-0000-0000-00005E870000}"/>
    <cellStyle name="Note 2 35" xfId="34630" xr:uid="{00000000-0005-0000-0000-00005F870000}"/>
    <cellStyle name="Note 2 35 2" xfId="34631" xr:uid="{00000000-0005-0000-0000-000060870000}"/>
    <cellStyle name="Note 2 35 3" xfId="34632" xr:uid="{00000000-0005-0000-0000-000061870000}"/>
    <cellStyle name="Note 2 35 4" xfId="34633" xr:uid="{00000000-0005-0000-0000-000062870000}"/>
    <cellStyle name="Note 2 36" xfId="34634" xr:uid="{00000000-0005-0000-0000-000063870000}"/>
    <cellStyle name="Note 2 36 2" xfId="34635" xr:uid="{00000000-0005-0000-0000-000064870000}"/>
    <cellStyle name="Note 2 36 3" xfId="34636" xr:uid="{00000000-0005-0000-0000-000065870000}"/>
    <cellStyle name="Note 2 36 4" xfId="34637" xr:uid="{00000000-0005-0000-0000-000066870000}"/>
    <cellStyle name="Note 2 37" xfId="34638" xr:uid="{00000000-0005-0000-0000-000067870000}"/>
    <cellStyle name="Note 2 37 2" xfId="34639" xr:uid="{00000000-0005-0000-0000-000068870000}"/>
    <cellStyle name="Note 2 37 3" xfId="34640" xr:uid="{00000000-0005-0000-0000-000069870000}"/>
    <cellStyle name="Note 2 37 4" xfId="34641" xr:uid="{00000000-0005-0000-0000-00006A870000}"/>
    <cellStyle name="Note 2 38" xfId="34642" xr:uid="{00000000-0005-0000-0000-00006B870000}"/>
    <cellStyle name="Note 2 39" xfId="34643" xr:uid="{00000000-0005-0000-0000-00006C870000}"/>
    <cellStyle name="Note 2 4" xfId="34644" xr:uid="{00000000-0005-0000-0000-00006D870000}"/>
    <cellStyle name="Note 2 4 10" xfId="34645" xr:uid="{00000000-0005-0000-0000-00006E870000}"/>
    <cellStyle name="Note 2 4 10 2" xfId="34646" xr:uid="{00000000-0005-0000-0000-00006F870000}"/>
    <cellStyle name="Note 2 4 10 3" xfId="34647" xr:uid="{00000000-0005-0000-0000-000070870000}"/>
    <cellStyle name="Note 2 4 10 4" xfId="34648" xr:uid="{00000000-0005-0000-0000-000071870000}"/>
    <cellStyle name="Note 2 4 11" xfId="34649" xr:uid="{00000000-0005-0000-0000-000072870000}"/>
    <cellStyle name="Note 2 4 11 2" xfId="34650" xr:uid="{00000000-0005-0000-0000-000073870000}"/>
    <cellStyle name="Note 2 4 11 3" xfId="34651" xr:uid="{00000000-0005-0000-0000-000074870000}"/>
    <cellStyle name="Note 2 4 11 4" xfId="34652" xr:uid="{00000000-0005-0000-0000-000075870000}"/>
    <cellStyle name="Note 2 4 12" xfId="34653" xr:uid="{00000000-0005-0000-0000-000076870000}"/>
    <cellStyle name="Note 2 4 12 2" xfId="34654" xr:uid="{00000000-0005-0000-0000-000077870000}"/>
    <cellStyle name="Note 2 4 12 3" xfId="34655" xr:uid="{00000000-0005-0000-0000-000078870000}"/>
    <cellStyle name="Note 2 4 12 4" xfId="34656" xr:uid="{00000000-0005-0000-0000-000079870000}"/>
    <cellStyle name="Note 2 4 13" xfId="34657" xr:uid="{00000000-0005-0000-0000-00007A870000}"/>
    <cellStyle name="Note 2 4 13 2" xfId="34658" xr:uid="{00000000-0005-0000-0000-00007B870000}"/>
    <cellStyle name="Note 2 4 13 3" xfId="34659" xr:uid="{00000000-0005-0000-0000-00007C870000}"/>
    <cellStyle name="Note 2 4 13 4" xfId="34660" xr:uid="{00000000-0005-0000-0000-00007D870000}"/>
    <cellStyle name="Note 2 4 14" xfId="34661" xr:uid="{00000000-0005-0000-0000-00007E870000}"/>
    <cellStyle name="Note 2 4 14 2" xfId="34662" xr:uid="{00000000-0005-0000-0000-00007F870000}"/>
    <cellStyle name="Note 2 4 14 3" xfId="34663" xr:uid="{00000000-0005-0000-0000-000080870000}"/>
    <cellStyle name="Note 2 4 14 4" xfId="34664" xr:uid="{00000000-0005-0000-0000-000081870000}"/>
    <cellStyle name="Note 2 4 15" xfId="34665" xr:uid="{00000000-0005-0000-0000-000082870000}"/>
    <cellStyle name="Note 2 4 15 2" xfId="34666" xr:uid="{00000000-0005-0000-0000-000083870000}"/>
    <cellStyle name="Note 2 4 15 3" xfId="34667" xr:uid="{00000000-0005-0000-0000-000084870000}"/>
    <cellStyle name="Note 2 4 15 4" xfId="34668" xr:uid="{00000000-0005-0000-0000-000085870000}"/>
    <cellStyle name="Note 2 4 16" xfId="34669" xr:uid="{00000000-0005-0000-0000-000086870000}"/>
    <cellStyle name="Note 2 4 16 2" xfId="34670" xr:uid="{00000000-0005-0000-0000-000087870000}"/>
    <cellStyle name="Note 2 4 16 3" xfId="34671" xr:uid="{00000000-0005-0000-0000-000088870000}"/>
    <cellStyle name="Note 2 4 16 4" xfId="34672" xr:uid="{00000000-0005-0000-0000-000089870000}"/>
    <cellStyle name="Note 2 4 17" xfId="34673" xr:uid="{00000000-0005-0000-0000-00008A870000}"/>
    <cellStyle name="Note 2 4 17 2" xfId="34674" xr:uid="{00000000-0005-0000-0000-00008B870000}"/>
    <cellStyle name="Note 2 4 17 3" xfId="34675" xr:uid="{00000000-0005-0000-0000-00008C870000}"/>
    <cellStyle name="Note 2 4 17 4" xfId="34676" xr:uid="{00000000-0005-0000-0000-00008D870000}"/>
    <cellStyle name="Note 2 4 18" xfId="34677" xr:uid="{00000000-0005-0000-0000-00008E870000}"/>
    <cellStyle name="Note 2 4 18 2" xfId="34678" xr:uid="{00000000-0005-0000-0000-00008F870000}"/>
    <cellStyle name="Note 2 4 18 3" xfId="34679" xr:uid="{00000000-0005-0000-0000-000090870000}"/>
    <cellStyle name="Note 2 4 18 4" xfId="34680" xr:uid="{00000000-0005-0000-0000-000091870000}"/>
    <cellStyle name="Note 2 4 19" xfId="34681" xr:uid="{00000000-0005-0000-0000-000092870000}"/>
    <cellStyle name="Note 2 4 19 2" xfId="34682" xr:uid="{00000000-0005-0000-0000-000093870000}"/>
    <cellStyle name="Note 2 4 19 3" xfId="34683" xr:uid="{00000000-0005-0000-0000-000094870000}"/>
    <cellStyle name="Note 2 4 19 4" xfId="34684" xr:uid="{00000000-0005-0000-0000-000095870000}"/>
    <cellStyle name="Note 2 4 2" xfId="34685" xr:uid="{00000000-0005-0000-0000-000096870000}"/>
    <cellStyle name="Note 2 4 2 10" xfId="34686" xr:uid="{00000000-0005-0000-0000-000097870000}"/>
    <cellStyle name="Note 2 4 2 10 2" xfId="34687" xr:uid="{00000000-0005-0000-0000-000098870000}"/>
    <cellStyle name="Note 2 4 2 10 3" xfId="34688" xr:uid="{00000000-0005-0000-0000-000099870000}"/>
    <cellStyle name="Note 2 4 2 10 4" xfId="34689" xr:uid="{00000000-0005-0000-0000-00009A870000}"/>
    <cellStyle name="Note 2 4 2 11" xfId="34690" xr:uid="{00000000-0005-0000-0000-00009B870000}"/>
    <cellStyle name="Note 2 4 2 11 2" xfId="34691" xr:uid="{00000000-0005-0000-0000-00009C870000}"/>
    <cellStyle name="Note 2 4 2 11 3" xfId="34692" xr:uid="{00000000-0005-0000-0000-00009D870000}"/>
    <cellStyle name="Note 2 4 2 11 4" xfId="34693" xr:uid="{00000000-0005-0000-0000-00009E870000}"/>
    <cellStyle name="Note 2 4 2 12" xfId="34694" xr:uid="{00000000-0005-0000-0000-00009F870000}"/>
    <cellStyle name="Note 2 4 2 12 2" xfId="34695" xr:uid="{00000000-0005-0000-0000-0000A0870000}"/>
    <cellStyle name="Note 2 4 2 12 3" xfId="34696" xr:uid="{00000000-0005-0000-0000-0000A1870000}"/>
    <cellStyle name="Note 2 4 2 12 4" xfId="34697" xr:uid="{00000000-0005-0000-0000-0000A2870000}"/>
    <cellStyle name="Note 2 4 2 13" xfId="34698" xr:uid="{00000000-0005-0000-0000-0000A3870000}"/>
    <cellStyle name="Note 2 4 2 13 2" xfId="34699" xr:uid="{00000000-0005-0000-0000-0000A4870000}"/>
    <cellStyle name="Note 2 4 2 13 3" xfId="34700" xr:uid="{00000000-0005-0000-0000-0000A5870000}"/>
    <cellStyle name="Note 2 4 2 13 4" xfId="34701" xr:uid="{00000000-0005-0000-0000-0000A6870000}"/>
    <cellStyle name="Note 2 4 2 14" xfId="34702" xr:uid="{00000000-0005-0000-0000-0000A7870000}"/>
    <cellStyle name="Note 2 4 2 14 2" xfId="34703" xr:uid="{00000000-0005-0000-0000-0000A8870000}"/>
    <cellStyle name="Note 2 4 2 14 3" xfId="34704" xr:uid="{00000000-0005-0000-0000-0000A9870000}"/>
    <cellStyle name="Note 2 4 2 14 4" xfId="34705" xr:uid="{00000000-0005-0000-0000-0000AA870000}"/>
    <cellStyle name="Note 2 4 2 15" xfId="34706" xr:uid="{00000000-0005-0000-0000-0000AB870000}"/>
    <cellStyle name="Note 2 4 2 15 2" xfId="34707" xr:uid="{00000000-0005-0000-0000-0000AC870000}"/>
    <cellStyle name="Note 2 4 2 15 3" xfId="34708" xr:uid="{00000000-0005-0000-0000-0000AD870000}"/>
    <cellStyle name="Note 2 4 2 15 4" xfId="34709" xr:uid="{00000000-0005-0000-0000-0000AE870000}"/>
    <cellStyle name="Note 2 4 2 16" xfId="34710" xr:uid="{00000000-0005-0000-0000-0000AF870000}"/>
    <cellStyle name="Note 2 4 2 16 2" xfId="34711" xr:uid="{00000000-0005-0000-0000-0000B0870000}"/>
    <cellStyle name="Note 2 4 2 16 3" xfId="34712" xr:uid="{00000000-0005-0000-0000-0000B1870000}"/>
    <cellStyle name="Note 2 4 2 16 4" xfId="34713" xr:uid="{00000000-0005-0000-0000-0000B2870000}"/>
    <cellStyle name="Note 2 4 2 17" xfId="34714" xr:uid="{00000000-0005-0000-0000-0000B3870000}"/>
    <cellStyle name="Note 2 4 2 17 2" xfId="34715" xr:uid="{00000000-0005-0000-0000-0000B4870000}"/>
    <cellStyle name="Note 2 4 2 17 3" xfId="34716" xr:uid="{00000000-0005-0000-0000-0000B5870000}"/>
    <cellStyle name="Note 2 4 2 17 4" xfId="34717" xr:uid="{00000000-0005-0000-0000-0000B6870000}"/>
    <cellStyle name="Note 2 4 2 18" xfId="34718" xr:uid="{00000000-0005-0000-0000-0000B7870000}"/>
    <cellStyle name="Note 2 4 2 18 2" xfId="34719" xr:uid="{00000000-0005-0000-0000-0000B8870000}"/>
    <cellStyle name="Note 2 4 2 18 3" xfId="34720" xr:uid="{00000000-0005-0000-0000-0000B9870000}"/>
    <cellStyle name="Note 2 4 2 18 4" xfId="34721" xr:uid="{00000000-0005-0000-0000-0000BA870000}"/>
    <cellStyle name="Note 2 4 2 19" xfId="34722" xr:uid="{00000000-0005-0000-0000-0000BB870000}"/>
    <cellStyle name="Note 2 4 2 19 2" xfId="34723" xr:uid="{00000000-0005-0000-0000-0000BC870000}"/>
    <cellStyle name="Note 2 4 2 19 3" xfId="34724" xr:uid="{00000000-0005-0000-0000-0000BD870000}"/>
    <cellStyle name="Note 2 4 2 19 4" xfId="34725" xr:uid="{00000000-0005-0000-0000-0000BE870000}"/>
    <cellStyle name="Note 2 4 2 2" xfId="34726" xr:uid="{00000000-0005-0000-0000-0000BF870000}"/>
    <cellStyle name="Note 2 4 2 2 2" xfId="34727" xr:uid="{00000000-0005-0000-0000-0000C0870000}"/>
    <cellStyle name="Note 2 4 2 2 3" xfId="34728" xr:uid="{00000000-0005-0000-0000-0000C1870000}"/>
    <cellStyle name="Note 2 4 2 2 4" xfId="34729" xr:uid="{00000000-0005-0000-0000-0000C2870000}"/>
    <cellStyle name="Note 2 4 2 20" xfId="34730" xr:uid="{00000000-0005-0000-0000-0000C3870000}"/>
    <cellStyle name="Note 2 4 2 20 2" xfId="34731" xr:uid="{00000000-0005-0000-0000-0000C4870000}"/>
    <cellStyle name="Note 2 4 2 20 3" xfId="34732" xr:uid="{00000000-0005-0000-0000-0000C5870000}"/>
    <cellStyle name="Note 2 4 2 20 4" xfId="34733" xr:uid="{00000000-0005-0000-0000-0000C6870000}"/>
    <cellStyle name="Note 2 4 2 21" xfId="34734" xr:uid="{00000000-0005-0000-0000-0000C7870000}"/>
    <cellStyle name="Note 2 4 2 22" xfId="34735" xr:uid="{00000000-0005-0000-0000-0000C8870000}"/>
    <cellStyle name="Note 2 4 2 3" xfId="34736" xr:uid="{00000000-0005-0000-0000-0000C9870000}"/>
    <cellStyle name="Note 2 4 2 3 2" xfId="34737" xr:uid="{00000000-0005-0000-0000-0000CA870000}"/>
    <cellStyle name="Note 2 4 2 3 3" xfId="34738" xr:uid="{00000000-0005-0000-0000-0000CB870000}"/>
    <cellStyle name="Note 2 4 2 3 4" xfId="34739" xr:uid="{00000000-0005-0000-0000-0000CC870000}"/>
    <cellStyle name="Note 2 4 2 4" xfId="34740" xr:uid="{00000000-0005-0000-0000-0000CD870000}"/>
    <cellStyle name="Note 2 4 2 4 2" xfId="34741" xr:uid="{00000000-0005-0000-0000-0000CE870000}"/>
    <cellStyle name="Note 2 4 2 4 3" xfId="34742" xr:uid="{00000000-0005-0000-0000-0000CF870000}"/>
    <cellStyle name="Note 2 4 2 4 4" xfId="34743" xr:uid="{00000000-0005-0000-0000-0000D0870000}"/>
    <cellStyle name="Note 2 4 2 5" xfId="34744" xr:uid="{00000000-0005-0000-0000-0000D1870000}"/>
    <cellStyle name="Note 2 4 2 5 2" xfId="34745" xr:uid="{00000000-0005-0000-0000-0000D2870000}"/>
    <cellStyle name="Note 2 4 2 5 3" xfId="34746" xr:uid="{00000000-0005-0000-0000-0000D3870000}"/>
    <cellStyle name="Note 2 4 2 5 4" xfId="34747" xr:uid="{00000000-0005-0000-0000-0000D4870000}"/>
    <cellStyle name="Note 2 4 2 6" xfId="34748" xr:uid="{00000000-0005-0000-0000-0000D5870000}"/>
    <cellStyle name="Note 2 4 2 6 2" xfId="34749" xr:uid="{00000000-0005-0000-0000-0000D6870000}"/>
    <cellStyle name="Note 2 4 2 6 3" xfId="34750" xr:uid="{00000000-0005-0000-0000-0000D7870000}"/>
    <cellStyle name="Note 2 4 2 6 4" xfId="34751" xr:uid="{00000000-0005-0000-0000-0000D8870000}"/>
    <cellStyle name="Note 2 4 2 7" xfId="34752" xr:uid="{00000000-0005-0000-0000-0000D9870000}"/>
    <cellStyle name="Note 2 4 2 7 2" xfId="34753" xr:uid="{00000000-0005-0000-0000-0000DA870000}"/>
    <cellStyle name="Note 2 4 2 7 3" xfId="34754" xr:uid="{00000000-0005-0000-0000-0000DB870000}"/>
    <cellStyle name="Note 2 4 2 7 4" xfId="34755" xr:uid="{00000000-0005-0000-0000-0000DC870000}"/>
    <cellStyle name="Note 2 4 2 8" xfId="34756" xr:uid="{00000000-0005-0000-0000-0000DD870000}"/>
    <cellStyle name="Note 2 4 2 8 2" xfId="34757" xr:uid="{00000000-0005-0000-0000-0000DE870000}"/>
    <cellStyle name="Note 2 4 2 8 3" xfId="34758" xr:uid="{00000000-0005-0000-0000-0000DF870000}"/>
    <cellStyle name="Note 2 4 2 8 4" xfId="34759" xr:uid="{00000000-0005-0000-0000-0000E0870000}"/>
    <cellStyle name="Note 2 4 2 9" xfId="34760" xr:uid="{00000000-0005-0000-0000-0000E1870000}"/>
    <cellStyle name="Note 2 4 2 9 2" xfId="34761" xr:uid="{00000000-0005-0000-0000-0000E2870000}"/>
    <cellStyle name="Note 2 4 2 9 3" xfId="34762" xr:uid="{00000000-0005-0000-0000-0000E3870000}"/>
    <cellStyle name="Note 2 4 2 9 4" xfId="34763" xr:uid="{00000000-0005-0000-0000-0000E4870000}"/>
    <cellStyle name="Note 2 4 20" xfId="34764" xr:uid="{00000000-0005-0000-0000-0000E5870000}"/>
    <cellStyle name="Note 2 4 20 2" xfId="34765" xr:uid="{00000000-0005-0000-0000-0000E6870000}"/>
    <cellStyle name="Note 2 4 20 3" xfId="34766" xr:uid="{00000000-0005-0000-0000-0000E7870000}"/>
    <cellStyle name="Note 2 4 20 4" xfId="34767" xr:uid="{00000000-0005-0000-0000-0000E8870000}"/>
    <cellStyle name="Note 2 4 21" xfId="34768" xr:uid="{00000000-0005-0000-0000-0000E9870000}"/>
    <cellStyle name="Note 2 4 21 2" xfId="34769" xr:uid="{00000000-0005-0000-0000-0000EA870000}"/>
    <cellStyle name="Note 2 4 21 3" xfId="34770" xr:uid="{00000000-0005-0000-0000-0000EB870000}"/>
    <cellStyle name="Note 2 4 21 4" xfId="34771" xr:uid="{00000000-0005-0000-0000-0000EC870000}"/>
    <cellStyle name="Note 2 4 22" xfId="34772" xr:uid="{00000000-0005-0000-0000-0000ED870000}"/>
    <cellStyle name="Note 2 4 23" xfId="34773" xr:uid="{00000000-0005-0000-0000-0000EE870000}"/>
    <cellStyle name="Note 2 4 24" xfId="34774" xr:uid="{00000000-0005-0000-0000-0000EF870000}"/>
    <cellStyle name="Note 2 4 3" xfId="34775" xr:uid="{00000000-0005-0000-0000-0000F0870000}"/>
    <cellStyle name="Note 2 4 3 2" xfId="34776" xr:uid="{00000000-0005-0000-0000-0000F1870000}"/>
    <cellStyle name="Note 2 4 3 3" xfId="34777" xr:uid="{00000000-0005-0000-0000-0000F2870000}"/>
    <cellStyle name="Note 2 4 3 4" xfId="34778" xr:uid="{00000000-0005-0000-0000-0000F3870000}"/>
    <cellStyle name="Note 2 4 4" xfId="34779" xr:uid="{00000000-0005-0000-0000-0000F4870000}"/>
    <cellStyle name="Note 2 4 4 2" xfId="34780" xr:uid="{00000000-0005-0000-0000-0000F5870000}"/>
    <cellStyle name="Note 2 4 4 3" xfId="34781" xr:uid="{00000000-0005-0000-0000-0000F6870000}"/>
    <cellStyle name="Note 2 4 4 4" xfId="34782" xr:uid="{00000000-0005-0000-0000-0000F7870000}"/>
    <cellStyle name="Note 2 4 5" xfId="34783" xr:uid="{00000000-0005-0000-0000-0000F8870000}"/>
    <cellStyle name="Note 2 4 5 2" xfId="34784" xr:uid="{00000000-0005-0000-0000-0000F9870000}"/>
    <cellStyle name="Note 2 4 5 3" xfId="34785" xr:uid="{00000000-0005-0000-0000-0000FA870000}"/>
    <cellStyle name="Note 2 4 5 4" xfId="34786" xr:uid="{00000000-0005-0000-0000-0000FB870000}"/>
    <cellStyle name="Note 2 4 6" xfId="34787" xr:uid="{00000000-0005-0000-0000-0000FC870000}"/>
    <cellStyle name="Note 2 4 6 2" xfId="34788" xr:uid="{00000000-0005-0000-0000-0000FD870000}"/>
    <cellStyle name="Note 2 4 6 3" xfId="34789" xr:uid="{00000000-0005-0000-0000-0000FE870000}"/>
    <cellStyle name="Note 2 4 6 4" xfId="34790" xr:uid="{00000000-0005-0000-0000-0000FF870000}"/>
    <cellStyle name="Note 2 4 7" xfId="34791" xr:uid="{00000000-0005-0000-0000-000000880000}"/>
    <cellStyle name="Note 2 4 7 2" xfId="34792" xr:uid="{00000000-0005-0000-0000-000001880000}"/>
    <cellStyle name="Note 2 4 7 3" xfId="34793" xr:uid="{00000000-0005-0000-0000-000002880000}"/>
    <cellStyle name="Note 2 4 7 4" xfId="34794" xr:uid="{00000000-0005-0000-0000-000003880000}"/>
    <cellStyle name="Note 2 4 8" xfId="34795" xr:uid="{00000000-0005-0000-0000-000004880000}"/>
    <cellStyle name="Note 2 4 8 2" xfId="34796" xr:uid="{00000000-0005-0000-0000-000005880000}"/>
    <cellStyle name="Note 2 4 8 3" xfId="34797" xr:uid="{00000000-0005-0000-0000-000006880000}"/>
    <cellStyle name="Note 2 4 8 4" xfId="34798" xr:uid="{00000000-0005-0000-0000-000007880000}"/>
    <cellStyle name="Note 2 4 9" xfId="34799" xr:uid="{00000000-0005-0000-0000-000008880000}"/>
    <cellStyle name="Note 2 4 9 2" xfId="34800" xr:uid="{00000000-0005-0000-0000-000009880000}"/>
    <cellStyle name="Note 2 4 9 3" xfId="34801" xr:uid="{00000000-0005-0000-0000-00000A880000}"/>
    <cellStyle name="Note 2 4 9 4" xfId="34802" xr:uid="{00000000-0005-0000-0000-00000B880000}"/>
    <cellStyle name="Note 2 40" xfId="34803" xr:uid="{00000000-0005-0000-0000-00000C880000}"/>
    <cellStyle name="Note 2 41" xfId="34804" xr:uid="{00000000-0005-0000-0000-00000D880000}"/>
    <cellStyle name="Note 2 42" xfId="34805" xr:uid="{00000000-0005-0000-0000-00000E880000}"/>
    <cellStyle name="Note 2 43" xfId="55596" xr:uid="{00000000-0005-0000-0000-00000F880000}"/>
    <cellStyle name="Note 2 5" xfId="34806" xr:uid="{00000000-0005-0000-0000-000010880000}"/>
    <cellStyle name="Note 2 5 10" xfId="34807" xr:uid="{00000000-0005-0000-0000-000011880000}"/>
    <cellStyle name="Note 2 5 10 2" xfId="34808" xr:uid="{00000000-0005-0000-0000-000012880000}"/>
    <cellStyle name="Note 2 5 10 3" xfId="34809" xr:uid="{00000000-0005-0000-0000-000013880000}"/>
    <cellStyle name="Note 2 5 10 4" xfId="34810" xr:uid="{00000000-0005-0000-0000-000014880000}"/>
    <cellStyle name="Note 2 5 11" xfId="34811" xr:uid="{00000000-0005-0000-0000-000015880000}"/>
    <cellStyle name="Note 2 5 11 2" xfId="34812" xr:uid="{00000000-0005-0000-0000-000016880000}"/>
    <cellStyle name="Note 2 5 11 3" xfId="34813" xr:uid="{00000000-0005-0000-0000-000017880000}"/>
    <cellStyle name="Note 2 5 11 4" xfId="34814" xr:uid="{00000000-0005-0000-0000-000018880000}"/>
    <cellStyle name="Note 2 5 12" xfId="34815" xr:uid="{00000000-0005-0000-0000-000019880000}"/>
    <cellStyle name="Note 2 5 12 2" xfId="34816" xr:uid="{00000000-0005-0000-0000-00001A880000}"/>
    <cellStyle name="Note 2 5 12 3" xfId="34817" xr:uid="{00000000-0005-0000-0000-00001B880000}"/>
    <cellStyle name="Note 2 5 12 4" xfId="34818" xr:uid="{00000000-0005-0000-0000-00001C880000}"/>
    <cellStyle name="Note 2 5 13" xfId="34819" xr:uid="{00000000-0005-0000-0000-00001D880000}"/>
    <cellStyle name="Note 2 5 13 2" xfId="34820" xr:uid="{00000000-0005-0000-0000-00001E880000}"/>
    <cellStyle name="Note 2 5 13 3" xfId="34821" xr:uid="{00000000-0005-0000-0000-00001F880000}"/>
    <cellStyle name="Note 2 5 13 4" xfId="34822" xr:uid="{00000000-0005-0000-0000-000020880000}"/>
    <cellStyle name="Note 2 5 14" xfId="34823" xr:uid="{00000000-0005-0000-0000-000021880000}"/>
    <cellStyle name="Note 2 5 14 2" xfId="34824" xr:uid="{00000000-0005-0000-0000-000022880000}"/>
    <cellStyle name="Note 2 5 14 3" xfId="34825" xr:uid="{00000000-0005-0000-0000-000023880000}"/>
    <cellStyle name="Note 2 5 14 4" xfId="34826" xr:uid="{00000000-0005-0000-0000-000024880000}"/>
    <cellStyle name="Note 2 5 15" xfId="34827" xr:uid="{00000000-0005-0000-0000-000025880000}"/>
    <cellStyle name="Note 2 5 15 2" xfId="34828" xr:uid="{00000000-0005-0000-0000-000026880000}"/>
    <cellStyle name="Note 2 5 15 3" xfId="34829" xr:uid="{00000000-0005-0000-0000-000027880000}"/>
    <cellStyle name="Note 2 5 15 4" xfId="34830" xr:uid="{00000000-0005-0000-0000-000028880000}"/>
    <cellStyle name="Note 2 5 16" xfId="34831" xr:uid="{00000000-0005-0000-0000-000029880000}"/>
    <cellStyle name="Note 2 5 16 2" xfId="34832" xr:uid="{00000000-0005-0000-0000-00002A880000}"/>
    <cellStyle name="Note 2 5 16 3" xfId="34833" xr:uid="{00000000-0005-0000-0000-00002B880000}"/>
    <cellStyle name="Note 2 5 16 4" xfId="34834" xr:uid="{00000000-0005-0000-0000-00002C880000}"/>
    <cellStyle name="Note 2 5 17" xfId="34835" xr:uid="{00000000-0005-0000-0000-00002D880000}"/>
    <cellStyle name="Note 2 5 17 2" xfId="34836" xr:uid="{00000000-0005-0000-0000-00002E880000}"/>
    <cellStyle name="Note 2 5 17 3" xfId="34837" xr:uid="{00000000-0005-0000-0000-00002F880000}"/>
    <cellStyle name="Note 2 5 17 4" xfId="34838" xr:uid="{00000000-0005-0000-0000-000030880000}"/>
    <cellStyle name="Note 2 5 18" xfId="34839" xr:uid="{00000000-0005-0000-0000-000031880000}"/>
    <cellStyle name="Note 2 5 18 2" xfId="34840" xr:uid="{00000000-0005-0000-0000-000032880000}"/>
    <cellStyle name="Note 2 5 18 3" xfId="34841" xr:uid="{00000000-0005-0000-0000-000033880000}"/>
    <cellStyle name="Note 2 5 18 4" xfId="34842" xr:uid="{00000000-0005-0000-0000-000034880000}"/>
    <cellStyle name="Note 2 5 19" xfId="34843" xr:uid="{00000000-0005-0000-0000-000035880000}"/>
    <cellStyle name="Note 2 5 19 2" xfId="34844" xr:uid="{00000000-0005-0000-0000-000036880000}"/>
    <cellStyle name="Note 2 5 19 3" xfId="34845" xr:uid="{00000000-0005-0000-0000-000037880000}"/>
    <cellStyle name="Note 2 5 19 4" xfId="34846" xr:uid="{00000000-0005-0000-0000-000038880000}"/>
    <cellStyle name="Note 2 5 2" xfId="34847" xr:uid="{00000000-0005-0000-0000-000039880000}"/>
    <cellStyle name="Note 2 5 2 10" xfId="34848" xr:uid="{00000000-0005-0000-0000-00003A880000}"/>
    <cellStyle name="Note 2 5 2 10 2" xfId="34849" xr:uid="{00000000-0005-0000-0000-00003B880000}"/>
    <cellStyle name="Note 2 5 2 10 3" xfId="34850" xr:uid="{00000000-0005-0000-0000-00003C880000}"/>
    <cellStyle name="Note 2 5 2 10 4" xfId="34851" xr:uid="{00000000-0005-0000-0000-00003D880000}"/>
    <cellStyle name="Note 2 5 2 11" xfId="34852" xr:uid="{00000000-0005-0000-0000-00003E880000}"/>
    <cellStyle name="Note 2 5 2 11 2" xfId="34853" xr:uid="{00000000-0005-0000-0000-00003F880000}"/>
    <cellStyle name="Note 2 5 2 11 3" xfId="34854" xr:uid="{00000000-0005-0000-0000-000040880000}"/>
    <cellStyle name="Note 2 5 2 11 4" xfId="34855" xr:uid="{00000000-0005-0000-0000-000041880000}"/>
    <cellStyle name="Note 2 5 2 12" xfId="34856" xr:uid="{00000000-0005-0000-0000-000042880000}"/>
    <cellStyle name="Note 2 5 2 12 2" xfId="34857" xr:uid="{00000000-0005-0000-0000-000043880000}"/>
    <cellStyle name="Note 2 5 2 12 3" xfId="34858" xr:uid="{00000000-0005-0000-0000-000044880000}"/>
    <cellStyle name="Note 2 5 2 12 4" xfId="34859" xr:uid="{00000000-0005-0000-0000-000045880000}"/>
    <cellStyle name="Note 2 5 2 13" xfId="34860" xr:uid="{00000000-0005-0000-0000-000046880000}"/>
    <cellStyle name="Note 2 5 2 13 2" xfId="34861" xr:uid="{00000000-0005-0000-0000-000047880000}"/>
    <cellStyle name="Note 2 5 2 13 3" xfId="34862" xr:uid="{00000000-0005-0000-0000-000048880000}"/>
    <cellStyle name="Note 2 5 2 13 4" xfId="34863" xr:uid="{00000000-0005-0000-0000-000049880000}"/>
    <cellStyle name="Note 2 5 2 14" xfId="34864" xr:uid="{00000000-0005-0000-0000-00004A880000}"/>
    <cellStyle name="Note 2 5 2 14 2" xfId="34865" xr:uid="{00000000-0005-0000-0000-00004B880000}"/>
    <cellStyle name="Note 2 5 2 14 3" xfId="34866" xr:uid="{00000000-0005-0000-0000-00004C880000}"/>
    <cellStyle name="Note 2 5 2 14 4" xfId="34867" xr:uid="{00000000-0005-0000-0000-00004D880000}"/>
    <cellStyle name="Note 2 5 2 15" xfId="34868" xr:uid="{00000000-0005-0000-0000-00004E880000}"/>
    <cellStyle name="Note 2 5 2 15 2" xfId="34869" xr:uid="{00000000-0005-0000-0000-00004F880000}"/>
    <cellStyle name="Note 2 5 2 15 3" xfId="34870" xr:uid="{00000000-0005-0000-0000-000050880000}"/>
    <cellStyle name="Note 2 5 2 15 4" xfId="34871" xr:uid="{00000000-0005-0000-0000-000051880000}"/>
    <cellStyle name="Note 2 5 2 16" xfId="34872" xr:uid="{00000000-0005-0000-0000-000052880000}"/>
    <cellStyle name="Note 2 5 2 16 2" xfId="34873" xr:uid="{00000000-0005-0000-0000-000053880000}"/>
    <cellStyle name="Note 2 5 2 16 3" xfId="34874" xr:uid="{00000000-0005-0000-0000-000054880000}"/>
    <cellStyle name="Note 2 5 2 16 4" xfId="34875" xr:uid="{00000000-0005-0000-0000-000055880000}"/>
    <cellStyle name="Note 2 5 2 17" xfId="34876" xr:uid="{00000000-0005-0000-0000-000056880000}"/>
    <cellStyle name="Note 2 5 2 17 2" xfId="34877" xr:uid="{00000000-0005-0000-0000-000057880000}"/>
    <cellStyle name="Note 2 5 2 17 3" xfId="34878" xr:uid="{00000000-0005-0000-0000-000058880000}"/>
    <cellStyle name="Note 2 5 2 17 4" xfId="34879" xr:uid="{00000000-0005-0000-0000-000059880000}"/>
    <cellStyle name="Note 2 5 2 18" xfId="34880" xr:uid="{00000000-0005-0000-0000-00005A880000}"/>
    <cellStyle name="Note 2 5 2 18 2" xfId="34881" xr:uid="{00000000-0005-0000-0000-00005B880000}"/>
    <cellStyle name="Note 2 5 2 18 3" xfId="34882" xr:uid="{00000000-0005-0000-0000-00005C880000}"/>
    <cellStyle name="Note 2 5 2 18 4" xfId="34883" xr:uid="{00000000-0005-0000-0000-00005D880000}"/>
    <cellStyle name="Note 2 5 2 19" xfId="34884" xr:uid="{00000000-0005-0000-0000-00005E880000}"/>
    <cellStyle name="Note 2 5 2 19 2" xfId="34885" xr:uid="{00000000-0005-0000-0000-00005F880000}"/>
    <cellStyle name="Note 2 5 2 19 3" xfId="34886" xr:uid="{00000000-0005-0000-0000-000060880000}"/>
    <cellStyle name="Note 2 5 2 19 4" xfId="34887" xr:uid="{00000000-0005-0000-0000-000061880000}"/>
    <cellStyle name="Note 2 5 2 2" xfId="34888" xr:uid="{00000000-0005-0000-0000-000062880000}"/>
    <cellStyle name="Note 2 5 2 2 2" xfId="34889" xr:uid="{00000000-0005-0000-0000-000063880000}"/>
    <cellStyle name="Note 2 5 2 2 3" xfId="34890" xr:uid="{00000000-0005-0000-0000-000064880000}"/>
    <cellStyle name="Note 2 5 2 2 4" xfId="34891" xr:uid="{00000000-0005-0000-0000-000065880000}"/>
    <cellStyle name="Note 2 5 2 20" xfId="34892" xr:uid="{00000000-0005-0000-0000-000066880000}"/>
    <cellStyle name="Note 2 5 2 20 2" xfId="34893" xr:uid="{00000000-0005-0000-0000-000067880000}"/>
    <cellStyle name="Note 2 5 2 20 3" xfId="34894" xr:uid="{00000000-0005-0000-0000-000068880000}"/>
    <cellStyle name="Note 2 5 2 20 4" xfId="34895" xr:uid="{00000000-0005-0000-0000-000069880000}"/>
    <cellStyle name="Note 2 5 2 21" xfId="34896" xr:uid="{00000000-0005-0000-0000-00006A880000}"/>
    <cellStyle name="Note 2 5 2 22" xfId="34897" xr:uid="{00000000-0005-0000-0000-00006B880000}"/>
    <cellStyle name="Note 2 5 2 3" xfId="34898" xr:uid="{00000000-0005-0000-0000-00006C880000}"/>
    <cellStyle name="Note 2 5 2 3 2" xfId="34899" xr:uid="{00000000-0005-0000-0000-00006D880000}"/>
    <cellStyle name="Note 2 5 2 3 3" xfId="34900" xr:uid="{00000000-0005-0000-0000-00006E880000}"/>
    <cellStyle name="Note 2 5 2 3 4" xfId="34901" xr:uid="{00000000-0005-0000-0000-00006F880000}"/>
    <cellStyle name="Note 2 5 2 4" xfId="34902" xr:uid="{00000000-0005-0000-0000-000070880000}"/>
    <cellStyle name="Note 2 5 2 4 2" xfId="34903" xr:uid="{00000000-0005-0000-0000-000071880000}"/>
    <cellStyle name="Note 2 5 2 4 3" xfId="34904" xr:uid="{00000000-0005-0000-0000-000072880000}"/>
    <cellStyle name="Note 2 5 2 4 4" xfId="34905" xr:uid="{00000000-0005-0000-0000-000073880000}"/>
    <cellStyle name="Note 2 5 2 5" xfId="34906" xr:uid="{00000000-0005-0000-0000-000074880000}"/>
    <cellStyle name="Note 2 5 2 5 2" xfId="34907" xr:uid="{00000000-0005-0000-0000-000075880000}"/>
    <cellStyle name="Note 2 5 2 5 3" xfId="34908" xr:uid="{00000000-0005-0000-0000-000076880000}"/>
    <cellStyle name="Note 2 5 2 5 4" xfId="34909" xr:uid="{00000000-0005-0000-0000-000077880000}"/>
    <cellStyle name="Note 2 5 2 6" xfId="34910" xr:uid="{00000000-0005-0000-0000-000078880000}"/>
    <cellStyle name="Note 2 5 2 6 2" xfId="34911" xr:uid="{00000000-0005-0000-0000-000079880000}"/>
    <cellStyle name="Note 2 5 2 6 3" xfId="34912" xr:uid="{00000000-0005-0000-0000-00007A880000}"/>
    <cellStyle name="Note 2 5 2 6 4" xfId="34913" xr:uid="{00000000-0005-0000-0000-00007B880000}"/>
    <cellStyle name="Note 2 5 2 7" xfId="34914" xr:uid="{00000000-0005-0000-0000-00007C880000}"/>
    <cellStyle name="Note 2 5 2 7 2" xfId="34915" xr:uid="{00000000-0005-0000-0000-00007D880000}"/>
    <cellStyle name="Note 2 5 2 7 3" xfId="34916" xr:uid="{00000000-0005-0000-0000-00007E880000}"/>
    <cellStyle name="Note 2 5 2 7 4" xfId="34917" xr:uid="{00000000-0005-0000-0000-00007F880000}"/>
    <cellStyle name="Note 2 5 2 8" xfId="34918" xr:uid="{00000000-0005-0000-0000-000080880000}"/>
    <cellStyle name="Note 2 5 2 8 2" xfId="34919" xr:uid="{00000000-0005-0000-0000-000081880000}"/>
    <cellStyle name="Note 2 5 2 8 3" xfId="34920" xr:uid="{00000000-0005-0000-0000-000082880000}"/>
    <cellStyle name="Note 2 5 2 8 4" xfId="34921" xr:uid="{00000000-0005-0000-0000-000083880000}"/>
    <cellStyle name="Note 2 5 2 9" xfId="34922" xr:uid="{00000000-0005-0000-0000-000084880000}"/>
    <cellStyle name="Note 2 5 2 9 2" xfId="34923" xr:uid="{00000000-0005-0000-0000-000085880000}"/>
    <cellStyle name="Note 2 5 2 9 3" xfId="34924" xr:uid="{00000000-0005-0000-0000-000086880000}"/>
    <cellStyle name="Note 2 5 2 9 4" xfId="34925" xr:uid="{00000000-0005-0000-0000-000087880000}"/>
    <cellStyle name="Note 2 5 20" xfId="34926" xr:uid="{00000000-0005-0000-0000-000088880000}"/>
    <cellStyle name="Note 2 5 20 2" xfId="34927" xr:uid="{00000000-0005-0000-0000-000089880000}"/>
    <cellStyle name="Note 2 5 20 3" xfId="34928" xr:uid="{00000000-0005-0000-0000-00008A880000}"/>
    <cellStyle name="Note 2 5 20 4" xfId="34929" xr:uid="{00000000-0005-0000-0000-00008B880000}"/>
    <cellStyle name="Note 2 5 21" xfId="34930" xr:uid="{00000000-0005-0000-0000-00008C880000}"/>
    <cellStyle name="Note 2 5 21 2" xfId="34931" xr:uid="{00000000-0005-0000-0000-00008D880000}"/>
    <cellStyle name="Note 2 5 21 3" xfId="34932" xr:uid="{00000000-0005-0000-0000-00008E880000}"/>
    <cellStyle name="Note 2 5 21 4" xfId="34933" xr:uid="{00000000-0005-0000-0000-00008F880000}"/>
    <cellStyle name="Note 2 5 22" xfId="34934" xr:uid="{00000000-0005-0000-0000-000090880000}"/>
    <cellStyle name="Note 2 5 23" xfId="34935" xr:uid="{00000000-0005-0000-0000-000091880000}"/>
    <cellStyle name="Note 2 5 24" xfId="34936" xr:uid="{00000000-0005-0000-0000-000092880000}"/>
    <cellStyle name="Note 2 5 3" xfId="34937" xr:uid="{00000000-0005-0000-0000-000093880000}"/>
    <cellStyle name="Note 2 5 3 2" xfId="34938" xr:uid="{00000000-0005-0000-0000-000094880000}"/>
    <cellStyle name="Note 2 5 3 3" xfId="34939" xr:uid="{00000000-0005-0000-0000-000095880000}"/>
    <cellStyle name="Note 2 5 3 4" xfId="34940" xr:uid="{00000000-0005-0000-0000-000096880000}"/>
    <cellStyle name="Note 2 5 4" xfId="34941" xr:uid="{00000000-0005-0000-0000-000097880000}"/>
    <cellStyle name="Note 2 5 4 2" xfId="34942" xr:uid="{00000000-0005-0000-0000-000098880000}"/>
    <cellStyle name="Note 2 5 4 3" xfId="34943" xr:uid="{00000000-0005-0000-0000-000099880000}"/>
    <cellStyle name="Note 2 5 4 4" xfId="34944" xr:uid="{00000000-0005-0000-0000-00009A880000}"/>
    <cellStyle name="Note 2 5 5" xfId="34945" xr:uid="{00000000-0005-0000-0000-00009B880000}"/>
    <cellStyle name="Note 2 5 5 2" xfId="34946" xr:uid="{00000000-0005-0000-0000-00009C880000}"/>
    <cellStyle name="Note 2 5 5 3" xfId="34947" xr:uid="{00000000-0005-0000-0000-00009D880000}"/>
    <cellStyle name="Note 2 5 5 4" xfId="34948" xr:uid="{00000000-0005-0000-0000-00009E880000}"/>
    <cellStyle name="Note 2 5 6" xfId="34949" xr:uid="{00000000-0005-0000-0000-00009F880000}"/>
    <cellStyle name="Note 2 5 6 2" xfId="34950" xr:uid="{00000000-0005-0000-0000-0000A0880000}"/>
    <cellStyle name="Note 2 5 6 3" xfId="34951" xr:uid="{00000000-0005-0000-0000-0000A1880000}"/>
    <cellStyle name="Note 2 5 6 4" xfId="34952" xr:uid="{00000000-0005-0000-0000-0000A2880000}"/>
    <cellStyle name="Note 2 5 7" xfId="34953" xr:uid="{00000000-0005-0000-0000-0000A3880000}"/>
    <cellStyle name="Note 2 5 7 2" xfId="34954" xr:uid="{00000000-0005-0000-0000-0000A4880000}"/>
    <cellStyle name="Note 2 5 7 3" xfId="34955" xr:uid="{00000000-0005-0000-0000-0000A5880000}"/>
    <cellStyle name="Note 2 5 7 4" xfId="34956" xr:uid="{00000000-0005-0000-0000-0000A6880000}"/>
    <cellStyle name="Note 2 5 8" xfId="34957" xr:uid="{00000000-0005-0000-0000-0000A7880000}"/>
    <cellStyle name="Note 2 5 8 2" xfId="34958" xr:uid="{00000000-0005-0000-0000-0000A8880000}"/>
    <cellStyle name="Note 2 5 8 3" xfId="34959" xr:uid="{00000000-0005-0000-0000-0000A9880000}"/>
    <cellStyle name="Note 2 5 8 4" xfId="34960" xr:uid="{00000000-0005-0000-0000-0000AA880000}"/>
    <cellStyle name="Note 2 5 9" xfId="34961" xr:uid="{00000000-0005-0000-0000-0000AB880000}"/>
    <cellStyle name="Note 2 5 9 2" xfId="34962" xr:uid="{00000000-0005-0000-0000-0000AC880000}"/>
    <cellStyle name="Note 2 5 9 3" xfId="34963" xr:uid="{00000000-0005-0000-0000-0000AD880000}"/>
    <cellStyle name="Note 2 5 9 4" xfId="34964" xr:uid="{00000000-0005-0000-0000-0000AE880000}"/>
    <cellStyle name="Note 2 6" xfId="34965" xr:uid="{00000000-0005-0000-0000-0000AF880000}"/>
    <cellStyle name="Note 2 6 10" xfId="34966" xr:uid="{00000000-0005-0000-0000-0000B0880000}"/>
    <cellStyle name="Note 2 6 10 2" xfId="34967" xr:uid="{00000000-0005-0000-0000-0000B1880000}"/>
    <cellStyle name="Note 2 6 10 3" xfId="34968" xr:uid="{00000000-0005-0000-0000-0000B2880000}"/>
    <cellStyle name="Note 2 6 10 4" xfId="34969" xr:uid="{00000000-0005-0000-0000-0000B3880000}"/>
    <cellStyle name="Note 2 6 11" xfId="34970" xr:uid="{00000000-0005-0000-0000-0000B4880000}"/>
    <cellStyle name="Note 2 6 11 2" xfId="34971" xr:uid="{00000000-0005-0000-0000-0000B5880000}"/>
    <cellStyle name="Note 2 6 11 3" xfId="34972" xr:uid="{00000000-0005-0000-0000-0000B6880000}"/>
    <cellStyle name="Note 2 6 11 4" xfId="34973" xr:uid="{00000000-0005-0000-0000-0000B7880000}"/>
    <cellStyle name="Note 2 6 12" xfId="34974" xr:uid="{00000000-0005-0000-0000-0000B8880000}"/>
    <cellStyle name="Note 2 6 12 2" xfId="34975" xr:uid="{00000000-0005-0000-0000-0000B9880000}"/>
    <cellStyle name="Note 2 6 12 3" xfId="34976" xr:uid="{00000000-0005-0000-0000-0000BA880000}"/>
    <cellStyle name="Note 2 6 12 4" xfId="34977" xr:uid="{00000000-0005-0000-0000-0000BB880000}"/>
    <cellStyle name="Note 2 6 13" xfId="34978" xr:uid="{00000000-0005-0000-0000-0000BC880000}"/>
    <cellStyle name="Note 2 6 13 2" xfId="34979" xr:uid="{00000000-0005-0000-0000-0000BD880000}"/>
    <cellStyle name="Note 2 6 13 3" xfId="34980" xr:uid="{00000000-0005-0000-0000-0000BE880000}"/>
    <cellStyle name="Note 2 6 13 4" xfId="34981" xr:uid="{00000000-0005-0000-0000-0000BF880000}"/>
    <cellStyle name="Note 2 6 14" xfId="34982" xr:uid="{00000000-0005-0000-0000-0000C0880000}"/>
    <cellStyle name="Note 2 6 14 2" xfId="34983" xr:uid="{00000000-0005-0000-0000-0000C1880000}"/>
    <cellStyle name="Note 2 6 14 3" xfId="34984" xr:uid="{00000000-0005-0000-0000-0000C2880000}"/>
    <cellStyle name="Note 2 6 14 4" xfId="34985" xr:uid="{00000000-0005-0000-0000-0000C3880000}"/>
    <cellStyle name="Note 2 6 15" xfId="34986" xr:uid="{00000000-0005-0000-0000-0000C4880000}"/>
    <cellStyle name="Note 2 6 15 2" xfId="34987" xr:uid="{00000000-0005-0000-0000-0000C5880000}"/>
    <cellStyle name="Note 2 6 15 3" xfId="34988" xr:uid="{00000000-0005-0000-0000-0000C6880000}"/>
    <cellStyle name="Note 2 6 15 4" xfId="34989" xr:uid="{00000000-0005-0000-0000-0000C7880000}"/>
    <cellStyle name="Note 2 6 16" xfId="34990" xr:uid="{00000000-0005-0000-0000-0000C8880000}"/>
    <cellStyle name="Note 2 6 16 2" xfId="34991" xr:uid="{00000000-0005-0000-0000-0000C9880000}"/>
    <cellStyle name="Note 2 6 16 3" xfId="34992" xr:uid="{00000000-0005-0000-0000-0000CA880000}"/>
    <cellStyle name="Note 2 6 16 4" xfId="34993" xr:uid="{00000000-0005-0000-0000-0000CB880000}"/>
    <cellStyle name="Note 2 6 17" xfId="34994" xr:uid="{00000000-0005-0000-0000-0000CC880000}"/>
    <cellStyle name="Note 2 6 17 2" xfId="34995" xr:uid="{00000000-0005-0000-0000-0000CD880000}"/>
    <cellStyle name="Note 2 6 17 3" xfId="34996" xr:uid="{00000000-0005-0000-0000-0000CE880000}"/>
    <cellStyle name="Note 2 6 17 4" xfId="34997" xr:uid="{00000000-0005-0000-0000-0000CF880000}"/>
    <cellStyle name="Note 2 6 18" xfId="34998" xr:uid="{00000000-0005-0000-0000-0000D0880000}"/>
    <cellStyle name="Note 2 6 18 2" xfId="34999" xr:uid="{00000000-0005-0000-0000-0000D1880000}"/>
    <cellStyle name="Note 2 6 18 3" xfId="35000" xr:uid="{00000000-0005-0000-0000-0000D2880000}"/>
    <cellStyle name="Note 2 6 18 4" xfId="35001" xr:uid="{00000000-0005-0000-0000-0000D3880000}"/>
    <cellStyle name="Note 2 6 19" xfId="35002" xr:uid="{00000000-0005-0000-0000-0000D4880000}"/>
    <cellStyle name="Note 2 6 19 2" xfId="35003" xr:uid="{00000000-0005-0000-0000-0000D5880000}"/>
    <cellStyle name="Note 2 6 19 3" xfId="35004" xr:uid="{00000000-0005-0000-0000-0000D6880000}"/>
    <cellStyle name="Note 2 6 19 4" xfId="35005" xr:uid="{00000000-0005-0000-0000-0000D7880000}"/>
    <cellStyle name="Note 2 6 2" xfId="35006" xr:uid="{00000000-0005-0000-0000-0000D8880000}"/>
    <cellStyle name="Note 2 6 2 10" xfId="35007" xr:uid="{00000000-0005-0000-0000-0000D9880000}"/>
    <cellStyle name="Note 2 6 2 10 2" xfId="35008" xr:uid="{00000000-0005-0000-0000-0000DA880000}"/>
    <cellStyle name="Note 2 6 2 10 3" xfId="35009" xr:uid="{00000000-0005-0000-0000-0000DB880000}"/>
    <cellStyle name="Note 2 6 2 10 4" xfId="35010" xr:uid="{00000000-0005-0000-0000-0000DC880000}"/>
    <cellStyle name="Note 2 6 2 11" xfId="35011" xr:uid="{00000000-0005-0000-0000-0000DD880000}"/>
    <cellStyle name="Note 2 6 2 11 2" xfId="35012" xr:uid="{00000000-0005-0000-0000-0000DE880000}"/>
    <cellStyle name="Note 2 6 2 11 3" xfId="35013" xr:uid="{00000000-0005-0000-0000-0000DF880000}"/>
    <cellStyle name="Note 2 6 2 11 4" xfId="35014" xr:uid="{00000000-0005-0000-0000-0000E0880000}"/>
    <cellStyle name="Note 2 6 2 12" xfId="35015" xr:uid="{00000000-0005-0000-0000-0000E1880000}"/>
    <cellStyle name="Note 2 6 2 12 2" xfId="35016" xr:uid="{00000000-0005-0000-0000-0000E2880000}"/>
    <cellStyle name="Note 2 6 2 12 3" xfId="35017" xr:uid="{00000000-0005-0000-0000-0000E3880000}"/>
    <cellStyle name="Note 2 6 2 12 4" xfId="35018" xr:uid="{00000000-0005-0000-0000-0000E4880000}"/>
    <cellStyle name="Note 2 6 2 13" xfId="35019" xr:uid="{00000000-0005-0000-0000-0000E5880000}"/>
    <cellStyle name="Note 2 6 2 13 2" xfId="35020" xr:uid="{00000000-0005-0000-0000-0000E6880000}"/>
    <cellStyle name="Note 2 6 2 13 3" xfId="35021" xr:uid="{00000000-0005-0000-0000-0000E7880000}"/>
    <cellStyle name="Note 2 6 2 13 4" xfId="35022" xr:uid="{00000000-0005-0000-0000-0000E8880000}"/>
    <cellStyle name="Note 2 6 2 14" xfId="35023" xr:uid="{00000000-0005-0000-0000-0000E9880000}"/>
    <cellStyle name="Note 2 6 2 14 2" xfId="35024" xr:uid="{00000000-0005-0000-0000-0000EA880000}"/>
    <cellStyle name="Note 2 6 2 14 3" xfId="35025" xr:uid="{00000000-0005-0000-0000-0000EB880000}"/>
    <cellStyle name="Note 2 6 2 14 4" xfId="35026" xr:uid="{00000000-0005-0000-0000-0000EC880000}"/>
    <cellStyle name="Note 2 6 2 15" xfId="35027" xr:uid="{00000000-0005-0000-0000-0000ED880000}"/>
    <cellStyle name="Note 2 6 2 15 2" xfId="35028" xr:uid="{00000000-0005-0000-0000-0000EE880000}"/>
    <cellStyle name="Note 2 6 2 15 3" xfId="35029" xr:uid="{00000000-0005-0000-0000-0000EF880000}"/>
    <cellStyle name="Note 2 6 2 15 4" xfId="35030" xr:uid="{00000000-0005-0000-0000-0000F0880000}"/>
    <cellStyle name="Note 2 6 2 16" xfId="35031" xr:uid="{00000000-0005-0000-0000-0000F1880000}"/>
    <cellStyle name="Note 2 6 2 16 2" xfId="35032" xr:uid="{00000000-0005-0000-0000-0000F2880000}"/>
    <cellStyle name="Note 2 6 2 16 3" xfId="35033" xr:uid="{00000000-0005-0000-0000-0000F3880000}"/>
    <cellStyle name="Note 2 6 2 16 4" xfId="35034" xr:uid="{00000000-0005-0000-0000-0000F4880000}"/>
    <cellStyle name="Note 2 6 2 17" xfId="35035" xr:uid="{00000000-0005-0000-0000-0000F5880000}"/>
    <cellStyle name="Note 2 6 2 17 2" xfId="35036" xr:uid="{00000000-0005-0000-0000-0000F6880000}"/>
    <cellStyle name="Note 2 6 2 17 3" xfId="35037" xr:uid="{00000000-0005-0000-0000-0000F7880000}"/>
    <cellStyle name="Note 2 6 2 17 4" xfId="35038" xr:uid="{00000000-0005-0000-0000-0000F8880000}"/>
    <cellStyle name="Note 2 6 2 18" xfId="35039" xr:uid="{00000000-0005-0000-0000-0000F9880000}"/>
    <cellStyle name="Note 2 6 2 18 2" xfId="35040" xr:uid="{00000000-0005-0000-0000-0000FA880000}"/>
    <cellStyle name="Note 2 6 2 18 3" xfId="35041" xr:uid="{00000000-0005-0000-0000-0000FB880000}"/>
    <cellStyle name="Note 2 6 2 18 4" xfId="35042" xr:uid="{00000000-0005-0000-0000-0000FC880000}"/>
    <cellStyle name="Note 2 6 2 19" xfId="35043" xr:uid="{00000000-0005-0000-0000-0000FD880000}"/>
    <cellStyle name="Note 2 6 2 19 2" xfId="35044" xr:uid="{00000000-0005-0000-0000-0000FE880000}"/>
    <cellStyle name="Note 2 6 2 19 3" xfId="35045" xr:uid="{00000000-0005-0000-0000-0000FF880000}"/>
    <cellStyle name="Note 2 6 2 19 4" xfId="35046" xr:uid="{00000000-0005-0000-0000-000000890000}"/>
    <cellStyle name="Note 2 6 2 2" xfId="35047" xr:uid="{00000000-0005-0000-0000-000001890000}"/>
    <cellStyle name="Note 2 6 2 2 2" xfId="35048" xr:uid="{00000000-0005-0000-0000-000002890000}"/>
    <cellStyle name="Note 2 6 2 2 3" xfId="35049" xr:uid="{00000000-0005-0000-0000-000003890000}"/>
    <cellStyle name="Note 2 6 2 2 4" xfId="35050" xr:uid="{00000000-0005-0000-0000-000004890000}"/>
    <cellStyle name="Note 2 6 2 20" xfId="35051" xr:uid="{00000000-0005-0000-0000-000005890000}"/>
    <cellStyle name="Note 2 6 2 20 2" xfId="35052" xr:uid="{00000000-0005-0000-0000-000006890000}"/>
    <cellStyle name="Note 2 6 2 20 3" xfId="35053" xr:uid="{00000000-0005-0000-0000-000007890000}"/>
    <cellStyle name="Note 2 6 2 20 4" xfId="35054" xr:uid="{00000000-0005-0000-0000-000008890000}"/>
    <cellStyle name="Note 2 6 2 21" xfId="35055" xr:uid="{00000000-0005-0000-0000-000009890000}"/>
    <cellStyle name="Note 2 6 2 22" xfId="35056" xr:uid="{00000000-0005-0000-0000-00000A890000}"/>
    <cellStyle name="Note 2 6 2 3" xfId="35057" xr:uid="{00000000-0005-0000-0000-00000B890000}"/>
    <cellStyle name="Note 2 6 2 3 2" xfId="35058" xr:uid="{00000000-0005-0000-0000-00000C890000}"/>
    <cellStyle name="Note 2 6 2 3 3" xfId="35059" xr:uid="{00000000-0005-0000-0000-00000D890000}"/>
    <cellStyle name="Note 2 6 2 3 4" xfId="35060" xr:uid="{00000000-0005-0000-0000-00000E890000}"/>
    <cellStyle name="Note 2 6 2 4" xfId="35061" xr:uid="{00000000-0005-0000-0000-00000F890000}"/>
    <cellStyle name="Note 2 6 2 4 2" xfId="35062" xr:uid="{00000000-0005-0000-0000-000010890000}"/>
    <cellStyle name="Note 2 6 2 4 3" xfId="35063" xr:uid="{00000000-0005-0000-0000-000011890000}"/>
    <cellStyle name="Note 2 6 2 4 4" xfId="35064" xr:uid="{00000000-0005-0000-0000-000012890000}"/>
    <cellStyle name="Note 2 6 2 5" xfId="35065" xr:uid="{00000000-0005-0000-0000-000013890000}"/>
    <cellStyle name="Note 2 6 2 5 2" xfId="35066" xr:uid="{00000000-0005-0000-0000-000014890000}"/>
    <cellStyle name="Note 2 6 2 5 3" xfId="35067" xr:uid="{00000000-0005-0000-0000-000015890000}"/>
    <cellStyle name="Note 2 6 2 5 4" xfId="35068" xr:uid="{00000000-0005-0000-0000-000016890000}"/>
    <cellStyle name="Note 2 6 2 6" xfId="35069" xr:uid="{00000000-0005-0000-0000-000017890000}"/>
    <cellStyle name="Note 2 6 2 6 2" xfId="35070" xr:uid="{00000000-0005-0000-0000-000018890000}"/>
    <cellStyle name="Note 2 6 2 6 3" xfId="35071" xr:uid="{00000000-0005-0000-0000-000019890000}"/>
    <cellStyle name="Note 2 6 2 6 4" xfId="35072" xr:uid="{00000000-0005-0000-0000-00001A890000}"/>
    <cellStyle name="Note 2 6 2 7" xfId="35073" xr:uid="{00000000-0005-0000-0000-00001B890000}"/>
    <cellStyle name="Note 2 6 2 7 2" xfId="35074" xr:uid="{00000000-0005-0000-0000-00001C890000}"/>
    <cellStyle name="Note 2 6 2 7 3" xfId="35075" xr:uid="{00000000-0005-0000-0000-00001D890000}"/>
    <cellStyle name="Note 2 6 2 7 4" xfId="35076" xr:uid="{00000000-0005-0000-0000-00001E890000}"/>
    <cellStyle name="Note 2 6 2 8" xfId="35077" xr:uid="{00000000-0005-0000-0000-00001F890000}"/>
    <cellStyle name="Note 2 6 2 8 2" xfId="35078" xr:uid="{00000000-0005-0000-0000-000020890000}"/>
    <cellStyle name="Note 2 6 2 8 3" xfId="35079" xr:uid="{00000000-0005-0000-0000-000021890000}"/>
    <cellStyle name="Note 2 6 2 8 4" xfId="35080" xr:uid="{00000000-0005-0000-0000-000022890000}"/>
    <cellStyle name="Note 2 6 2 9" xfId="35081" xr:uid="{00000000-0005-0000-0000-000023890000}"/>
    <cellStyle name="Note 2 6 2 9 2" xfId="35082" xr:uid="{00000000-0005-0000-0000-000024890000}"/>
    <cellStyle name="Note 2 6 2 9 3" xfId="35083" xr:uid="{00000000-0005-0000-0000-000025890000}"/>
    <cellStyle name="Note 2 6 2 9 4" xfId="35084" xr:uid="{00000000-0005-0000-0000-000026890000}"/>
    <cellStyle name="Note 2 6 20" xfId="35085" xr:uid="{00000000-0005-0000-0000-000027890000}"/>
    <cellStyle name="Note 2 6 20 2" xfId="35086" xr:uid="{00000000-0005-0000-0000-000028890000}"/>
    <cellStyle name="Note 2 6 20 3" xfId="35087" xr:uid="{00000000-0005-0000-0000-000029890000}"/>
    <cellStyle name="Note 2 6 20 4" xfId="35088" xr:uid="{00000000-0005-0000-0000-00002A890000}"/>
    <cellStyle name="Note 2 6 21" xfId="35089" xr:uid="{00000000-0005-0000-0000-00002B890000}"/>
    <cellStyle name="Note 2 6 21 2" xfId="35090" xr:uid="{00000000-0005-0000-0000-00002C890000}"/>
    <cellStyle name="Note 2 6 21 3" xfId="35091" xr:uid="{00000000-0005-0000-0000-00002D890000}"/>
    <cellStyle name="Note 2 6 21 4" xfId="35092" xr:uid="{00000000-0005-0000-0000-00002E890000}"/>
    <cellStyle name="Note 2 6 22" xfId="35093" xr:uid="{00000000-0005-0000-0000-00002F890000}"/>
    <cellStyle name="Note 2 6 23" xfId="35094" xr:uid="{00000000-0005-0000-0000-000030890000}"/>
    <cellStyle name="Note 2 6 24" xfId="35095" xr:uid="{00000000-0005-0000-0000-000031890000}"/>
    <cellStyle name="Note 2 6 3" xfId="35096" xr:uid="{00000000-0005-0000-0000-000032890000}"/>
    <cellStyle name="Note 2 6 3 2" xfId="35097" xr:uid="{00000000-0005-0000-0000-000033890000}"/>
    <cellStyle name="Note 2 6 3 3" xfId="35098" xr:uid="{00000000-0005-0000-0000-000034890000}"/>
    <cellStyle name="Note 2 6 3 4" xfId="35099" xr:uid="{00000000-0005-0000-0000-000035890000}"/>
    <cellStyle name="Note 2 6 4" xfId="35100" xr:uid="{00000000-0005-0000-0000-000036890000}"/>
    <cellStyle name="Note 2 6 4 2" xfId="35101" xr:uid="{00000000-0005-0000-0000-000037890000}"/>
    <cellStyle name="Note 2 6 4 3" xfId="35102" xr:uid="{00000000-0005-0000-0000-000038890000}"/>
    <cellStyle name="Note 2 6 4 4" xfId="35103" xr:uid="{00000000-0005-0000-0000-000039890000}"/>
    <cellStyle name="Note 2 6 5" xfId="35104" xr:uid="{00000000-0005-0000-0000-00003A890000}"/>
    <cellStyle name="Note 2 6 5 2" xfId="35105" xr:uid="{00000000-0005-0000-0000-00003B890000}"/>
    <cellStyle name="Note 2 6 5 3" xfId="35106" xr:uid="{00000000-0005-0000-0000-00003C890000}"/>
    <cellStyle name="Note 2 6 5 4" xfId="35107" xr:uid="{00000000-0005-0000-0000-00003D890000}"/>
    <cellStyle name="Note 2 6 6" xfId="35108" xr:uid="{00000000-0005-0000-0000-00003E890000}"/>
    <cellStyle name="Note 2 6 6 2" xfId="35109" xr:uid="{00000000-0005-0000-0000-00003F890000}"/>
    <cellStyle name="Note 2 6 6 3" xfId="35110" xr:uid="{00000000-0005-0000-0000-000040890000}"/>
    <cellStyle name="Note 2 6 6 4" xfId="35111" xr:uid="{00000000-0005-0000-0000-000041890000}"/>
    <cellStyle name="Note 2 6 7" xfId="35112" xr:uid="{00000000-0005-0000-0000-000042890000}"/>
    <cellStyle name="Note 2 6 7 2" xfId="35113" xr:uid="{00000000-0005-0000-0000-000043890000}"/>
    <cellStyle name="Note 2 6 7 3" xfId="35114" xr:uid="{00000000-0005-0000-0000-000044890000}"/>
    <cellStyle name="Note 2 6 7 4" xfId="35115" xr:uid="{00000000-0005-0000-0000-000045890000}"/>
    <cellStyle name="Note 2 6 8" xfId="35116" xr:uid="{00000000-0005-0000-0000-000046890000}"/>
    <cellStyle name="Note 2 6 8 2" xfId="35117" xr:uid="{00000000-0005-0000-0000-000047890000}"/>
    <cellStyle name="Note 2 6 8 3" xfId="35118" xr:uid="{00000000-0005-0000-0000-000048890000}"/>
    <cellStyle name="Note 2 6 8 4" xfId="35119" xr:uid="{00000000-0005-0000-0000-000049890000}"/>
    <cellStyle name="Note 2 6 9" xfId="35120" xr:uid="{00000000-0005-0000-0000-00004A890000}"/>
    <cellStyle name="Note 2 6 9 2" xfId="35121" xr:uid="{00000000-0005-0000-0000-00004B890000}"/>
    <cellStyle name="Note 2 6 9 3" xfId="35122" xr:uid="{00000000-0005-0000-0000-00004C890000}"/>
    <cellStyle name="Note 2 6 9 4" xfId="35123" xr:uid="{00000000-0005-0000-0000-00004D890000}"/>
    <cellStyle name="Note 2 7" xfId="35124" xr:uid="{00000000-0005-0000-0000-00004E890000}"/>
    <cellStyle name="Note 2 7 10" xfId="35125" xr:uid="{00000000-0005-0000-0000-00004F890000}"/>
    <cellStyle name="Note 2 7 10 2" xfId="35126" xr:uid="{00000000-0005-0000-0000-000050890000}"/>
    <cellStyle name="Note 2 7 10 3" xfId="35127" xr:uid="{00000000-0005-0000-0000-000051890000}"/>
    <cellStyle name="Note 2 7 10 4" xfId="35128" xr:uid="{00000000-0005-0000-0000-000052890000}"/>
    <cellStyle name="Note 2 7 11" xfId="35129" xr:uid="{00000000-0005-0000-0000-000053890000}"/>
    <cellStyle name="Note 2 7 11 2" xfId="35130" xr:uid="{00000000-0005-0000-0000-000054890000}"/>
    <cellStyle name="Note 2 7 11 3" xfId="35131" xr:uid="{00000000-0005-0000-0000-000055890000}"/>
    <cellStyle name="Note 2 7 11 4" xfId="35132" xr:uid="{00000000-0005-0000-0000-000056890000}"/>
    <cellStyle name="Note 2 7 12" xfId="35133" xr:uid="{00000000-0005-0000-0000-000057890000}"/>
    <cellStyle name="Note 2 7 12 2" xfId="35134" xr:uid="{00000000-0005-0000-0000-000058890000}"/>
    <cellStyle name="Note 2 7 12 3" xfId="35135" xr:uid="{00000000-0005-0000-0000-000059890000}"/>
    <cellStyle name="Note 2 7 12 4" xfId="35136" xr:uid="{00000000-0005-0000-0000-00005A890000}"/>
    <cellStyle name="Note 2 7 13" xfId="35137" xr:uid="{00000000-0005-0000-0000-00005B890000}"/>
    <cellStyle name="Note 2 7 13 2" xfId="35138" xr:uid="{00000000-0005-0000-0000-00005C890000}"/>
    <cellStyle name="Note 2 7 13 3" xfId="35139" xr:uid="{00000000-0005-0000-0000-00005D890000}"/>
    <cellStyle name="Note 2 7 13 4" xfId="35140" xr:uid="{00000000-0005-0000-0000-00005E890000}"/>
    <cellStyle name="Note 2 7 14" xfId="35141" xr:uid="{00000000-0005-0000-0000-00005F890000}"/>
    <cellStyle name="Note 2 7 14 2" xfId="35142" xr:uid="{00000000-0005-0000-0000-000060890000}"/>
    <cellStyle name="Note 2 7 14 3" xfId="35143" xr:uid="{00000000-0005-0000-0000-000061890000}"/>
    <cellStyle name="Note 2 7 14 4" xfId="35144" xr:uid="{00000000-0005-0000-0000-000062890000}"/>
    <cellStyle name="Note 2 7 15" xfId="35145" xr:uid="{00000000-0005-0000-0000-000063890000}"/>
    <cellStyle name="Note 2 7 15 2" xfId="35146" xr:uid="{00000000-0005-0000-0000-000064890000}"/>
    <cellStyle name="Note 2 7 15 3" xfId="35147" xr:uid="{00000000-0005-0000-0000-000065890000}"/>
    <cellStyle name="Note 2 7 15 4" xfId="35148" xr:uid="{00000000-0005-0000-0000-000066890000}"/>
    <cellStyle name="Note 2 7 16" xfId="35149" xr:uid="{00000000-0005-0000-0000-000067890000}"/>
    <cellStyle name="Note 2 7 16 2" xfId="35150" xr:uid="{00000000-0005-0000-0000-000068890000}"/>
    <cellStyle name="Note 2 7 16 3" xfId="35151" xr:uid="{00000000-0005-0000-0000-000069890000}"/>
    <cellStyle name="Note 2 7 16 4" xfId="35152" xr:uid="{00000000-0005-0000-0000-00006A890000}"/>
    <cellStyle name="Note 2 7 17" xfId="35153" xr:uid="{00000000-0005-0000-0000-00006B890000}"/>
    <cellStyle name="Note 2 7 17 2" xfId="35154" xr:uid="{00000000-0005-0000-0000-00006C890000}"/>
    <cellStyle name="Note 2 7 17 3" xfId="35155" xr:uid="{00000000-0005-0000-0000-00006D890000}"/>
    <cellStyle name="Note 2 7 17 4" xfId="35156" xr:uid="{00000000-0005-0000-0000-00006E890000}"/>
    <cellStyle name="Note 2 7 18" xfId="35157" xr:uid="{00000000-0005-0000-0000-00006F890000}"/>
    <cellStyle name="Note 2 7 18 2" xfId="35158" xr:uid="{00000000-0005-0000-0000-000070890000}"/>
    <cellStyle name="Note 2 7 18 3" xfId="35159" xr:uid="{00000000-0005-0000-0000-000071890000}"/>
    <cellStyle name="Note 2 7 18 4" xfId="35160" xr:uid="{00000000-0005-0000-0000-000072890000}"/>
    <cellStyle name="Note 2 7 19" xfId="35161" xr:uid="{00000000-0005-0000-0000-000073890000}"/>
    <cellStyle name="Note 2 7 19 2" xfId="35162" xr:uid="{00000000-0005-0000-0000-000074890000}"/>
    <cellStyle name="Note 2 7 19 3" xfId="35163" xr:uid="{00000000-0005-0000-0000-000075890000}"/>
    <cellStyle name="Note 2 7 19 4" xfId="35164" xr:uid="{00000000-0005-0000-0000-000076890000}"/>
    <cellStyle name="Note 2 7 2" xfId="35165" xr:uid="{00000000-0005-0000-0000-000077890000}"/>
    <cellStyle name="Note 2 7 2 10" xfId="35166" xr:uid="{00000000-0005-0000-0000-000078890000}"/>
    <cellStyle name="Note 2 7 2 10 2" xfId="35167" xr:uid="{00000000-0005-0000-0000-000079890000}"/>
    <cellStyle name="Note 2 7 2 10 3" xfId="35168" xr:uid="{00000000-0005-0000-0000-00007A890000}"/>
    <cellStyle name="Note 2 7 2 10 4" xfId="35169" xr:uid="{00000000-0005-0000-0000-00007B890000}"/>
    <cellStyle name="Note 2 7 2 11" xfId="35170" xr:uid="{00000000-0005-0000-0000-00007C890000}"/>
    <cellStyle name="Note 2 7 2 11 2" xfId="35171" xr:uid="{00000000-0005-0000-0000-00007D890000}"/>
    <cellStyle name="Note 2 7 2 11 3" xfId="35172" xr:uid="{00000000-0005-0000-0000-00007E890000}"/>
    <cellStyle name="Note 2 7 2 11 4" xfId="35173" xr:uid="{00000000-0005-0000-0000-00007F890000}"/>
    <cellStyle name="Note 2 7 2 12" xfId="35174" xr:uid="{00000000-0005-0000-0000-000080890000}"/>
    <cellStyle name="Note 2 7 2 12 2" xfId="35175" xr:uid="{00000000-0005-0000-0000-000081890000}"/>
    <cellStyle name="Note 2 7 2 12 3" xfId="35176" xr:uid="{00000000-0005-0000-0000-000082890000}"/>
    <cellStyle name="Note 2 7 2 12 4" xfId="35177" xr:uid="{00000000-0005-0000-0000-000083890000}"/>
    <cellStyle name="Note 2 7 2 13" xfId="35178" xr:uid="{00000000-0005-0000-0000-000084890000}"/>
    <cellStyle name="Note 2 7 2 13 2" xfId="35179" xr:uid="{00000000-0005-0000-0000-000085890000}"/>
    <cellStyle name="Note 2 7 2 13 3" xfId="35180" xr:uid="{00000000-0005-0000-0000-000086890000}"/>
    <cellStyle name="Note 2 7 2 13 4" xfId="35181" xr:uid="{00000000-0005-0000-0000-000087890000}"/>
    <cellStyle name="Note 2 7 2 14" xfId="35182" xr:uid="{00000000-0005-0000-0000-000088890000}"/>
    <cellStyle name="Note 2 7 2 14 2" xfId="35183" xr:uid="{00000000-0005-0000-0000-000089890000}"/>
    <cellStyle name="Note 2 7 2 14 3" xfId="35184" xr:uid="{00000000-0005-0000-0000-00008A890000}"/>
    <cellStyle name="Note 2 7 2 14 4" xfId="35185" xr:uid="{00000000-0005-0000-0000-00008B890000}"/>
    <cellStyle name="Note 2 7 2 15" xfId="35186" xr:uid="{00000000-0005-0000-0000-00008C890000}"/>
    <cellStyle name="Note 2 7 2 15 2" xfId="35187" xr:uid="{00000000-0005-0000-0000-00008D890000}"/>
    <cellStyle name="Note 2 7 2 15 3" xfId="35188" xr:uid="{00000000-0005-0000-0000-00008E890000}"/>
    <cellStyle name="Note 2 7 2 15 4" xfId="35189" xr:uid="{00000000-0005-0000-0000-00008F890000}"/>
    <cellStyle name="Note 2 7 2 16" xfId="35190" xr:uid="{00000000-0005-0000-0000-000090890000}"/>
    <cellStyle name="Note 2 7 2 16 2" xfId="35191" xr:uid="{00000000-0005-0000-0000-000091890000}"/>
    <cellStyle name="Note 2 7 2 16 3" xfId="35192" xr:uid="{00000000-0005-0000-0000-000092890000}"/>
    <cellStyle name="Note 2 7 2 16 4" xfId="35193" xr:uid="{00000000-0005-0000-0000-000093890000}"/>
    <cellStyle name="Note 2 7 2 17" xfId="35194" xr:uid="{00000000-0005-0000-0000-000094890000}"/>
    <cellStyle name="Note 2 7 2 17 2" xfId="35195" xr:uid="{00000000-0005-0000-0000-000095890000}"/>
    <cellStyle name="Note 2 7 2 17 3" xfId="35196" xr:uid="{00000000-0005-0000-0000-000096890000}"/>
    <cellStyle name="Note 2 7 2 17 4" xfId="35197" xr:uid="{00000000-0005-0000-0000-000097890000}"/>
    <cellStyle name="Note 2 7 2 18" xfId="35198" xr:uid="{00000000-0005-0000-0000-000098890000}"/>
    <cellStyle name="Note 2 7 2 18 2" xfId="35199" xr:uid="{00000000-0005-0000-0000-000099890000}"/>
    <cellStyle name="Note 2 7 2 18 3" xfId="35200" xr:uid="{00000000-0005-0000-0000-00009A890000}"/>
    <cellStyle name="Note 2 7 2 18 4" xfId="35201" xr:uid="{00000000-0005-0000-0000-00009B890000}"/>
    <cellStyle name="Note 2 7 2 19" xfId="35202" xr:uid="{00000000-0005-0000-0000-00009C890000}"/>
    <cellStyle name="Note 2 7 2 19 2" xfId="35203" xr:uid="{00000000-0005-0000-0000-00009D890000}"/>
    <cellStyle name="Note 2 7 2 19 3" xfId="35204" xr:uid="{00000000-0005-0000-0000-00009E890000}"/>
    <cellStyle name="Note 2 7 2 19 4" xfId="35205" xr:uid="{00000000-0005-0000-0000-00009F890000}"/>
    <cellStyle name="Note 2 7 2 2" xfId="35206" xr:uid="{00000000-0005-0000-0000-0000A0890000}"/>
    <cellStyle name="Note 2 7 2 2 2" xfId="35207" xr:uid="{00000000-0005-0000-0000-0000A1890000}"/>
    <cellStyle name="Note 2 7 2 2 3" xfId="35208" xr:uid="{00000000-0005-0000-0000-0000A2890000}"/>
    <cellStyle name="Note 2 7 2 2 4" xfId="35209" xr:uid="{00000000-0005-0000-0000-0000A3890000}"/>
    <cellStyle name="Note 2 7 2 20" xfId="35210" xr:uid="{00000000-0005-0000-0000-0000A4890000}"/>
    <cellStyle name="Note 2 7 2 20 2" xfId="35211" xr:uid="{00000000-0005-0000-0000-0000A5890000}"/>
    <cellStyle name="Note 2 7 2 20 3" xfId="35212" xr:uid="{00000000-0005-0000-0000-0000A6890000}"/>
    <cellStyle name="Note 2 7 2 20 4" xfId="35213" xr:uid="{00000000-0005-0000-0000-0000A7890000}"/>
    <cellStyle name="Note 2 7 2 21" xfId="35214" xr:uid="{00000000-0005-0000-0000-0000A8890000}"/>
    <cellStyle name="Note 2 7 2 22" xfId="35215" xr:uid="{00000000-0005-0000-0000-0000A9890000}"/>
    <cellStyle name="Note 2 7 2 3" xfId="35216" xr:uid="{00000000-0005-0000-0000-0000AA890000}"/>
    <cellStyle name="Note 2 7 2 3 2" xfId="35217" xr:uid="{00000000-0005-0000-0000-0000AB890000}"/>
    <cellStyle name="Note 2 7 2 3 3" xfId="35218" xr:uid="{00000000-0005-0000-0000-0000AC890000}"/>
    <cellStyle name="Note 2 7 2 3 4" xfId="35219" xr:uid="{00000000-0005-0000-0000-0000AD890000}"/>
    <cellStyle name="Note 2 7 2 4" xfId="35220" xr:uid="{00000000-0005-0000-0000-0000AE890000}"/>
    <cellStyle name="Note 2 7 2 4 2" xfId="35221" xr:uid="{00000000-0005-0000-0000-0000AF890000}"/>
    <cellStyle name="Note 2 7 2 4 3" xfId="35222" xr:uid="{00000000-0005-0000-0000-0000B0890000}"/>
    <cellStyle name="Note 2 7 2 4 4" xfId="35223" xr:uid="{00000000-0005-0000-0000-0000B1890000}"/>
    <cellStyle name="Note 2 7 2 5" xfId="35224" xr:uid="{00000000-0005-0000-0000-0000B2890000}"/>
    <cellStyle name="Note 2 7 2 5 2" xfId="35225" xr:uid="{00000000-0005-0000-0000-0000B3890000}"/>
    <cellStyle name="Note 2 7 2 5 3" xfId="35226" xr:uid="{00000000-0005-0000-0000-0000B4890000}"/>
    <cellStyle name="Note 2 7 2 5 4" xfId="35227" xr:uid="{00000000-0005-0000-0000-0000B5890000}"/>
    <cellStyle name="Note 2 7 2 6" xfId="35228" xr:uid="{00000000-0005-0000-0000-0000B6890000}"/>
    <cellStyle name="Note 2 7 2 6 2" xfId="35229" xr:uid="{00000000-0005-0000-0000-0000B7890000}"/>
    <cellStyle name="Note 2 7 2 6 3" xfId="35230" xr:uid="{00000000-0005-0000-0000-0000B8890000}"/>
    <cellStyle name="Note 2 7 2 6 4" xfId="35231" xr:uid="{00000000-0005-0000-0000-0000B9890000}"/>
    <cellStyle name="Note 2 7 2 7" xfId="35232" xr:uid="{00000000-0005-0000-0000-0000BA890000}"/>
    <cellStyle name="Note 2 7 2 7 2" xfId="35233" xr:uid="{00000000-0005-0000-0000-0000BB890000}"/>
    <cellStyle name="Note 2 7 2 7 3" xfId="35234" xr:uid="{00000000-0005-0000-0000-0000BC890000}"/>
    <cellStyle name="Note 2 7 2 7 4" xfId="35235" xr:uid="{00000000-0005-0000-0000-0000BD890000}"/>
    <cellStyle name="Note 2 7 2 8" xfId="35236" xr:uid="{00000000-0005-0000-0000-0000BE890000}"/>
    <cellStyle name="Note 2 7 2 8 2" xfId="35237" xr:uid="{00000000-0005-0000-0000-0000BF890000}"/>
    <cellStyle name="Note 2 7 2 8 3" xfId="35238" xr:uid="{00000000-0005-0000-0000-0000C0890000}"/>
    <cellStyle name="Note 2 7 2 8 4" xfId="35239" xr:uid="{00000000-0005-0000-0000-0000C1890000}"/>
    <cellStyle name="Note 2 7 2 9" xfId="35240" xr:uid="{00000000-0005-0000-0000-0000C2890000}"/>
    <cellStyle name="Note 2 7 2 9 2" xfId="35241" xr:uid="{00000000-0005-0000-0000-0000C3890000}"/>
    <cellStyle name="Note 2 7 2 9 3" xfId="35242" xr:uid="{00000000-0005-0000-0000-0000C4890000}"/>
    <cellStyle name="Note 2 7 2 9 4" xfId="35243" xr:uid="{00000000-0005-0000-0000-0000C5890000}"/>
    <cellStyle name="Note 2 7 20" xfId="35244" xr:uid="{00000000-0005-0000-0000-0000C6890000}"/>
    <cellStyle name="Note 2 7 20 2" xfId="35245" xr:uid="{00000000-0005-0000-0000-0000C7890000}"/>
    <cellStyle name="Note 2 7 20 3" xfId="35246" xr:uid="{00000000-0005-0000-0000-0000C8890000}"/>
    <cellStyle name="Note 2 7 20 4" xfId="35247" xr:uid="{00000000-0005-0000-0000-0000C9890000}"/>
    <cellStyle name="Note 2 7 21" xfId="35248" xr:uid="{00000000-0005-0000-0000-0000CA890000}"/>
    <cellStyle name="Note 2 7 21 2" xfId="35249" xr:uid="{00000000-0005-0000-0000-0000CB890000}"/>
    <cellStyle name="Note 2 7 21 3" xfId="35250" xr:uid="{00000000-0005-0000-0000-0000CC890000}"/>
    <cellStyle name="Note 2 7 21 4" xfId="35251" xr:uid="{00000000-0005-0000-0000-0000CD890000}"/>
    <cellStyle name="Note 2 7 22" xfId="35252" xr:uid="{00000000-0005-0000-0000-0000CE890000}"/>
    <cellStyle name="Note 2 7 23" xfId="35253" xr:uid="{00000000-0005-0000-0000-0000CF890000}"/>
    <cellStyle name="Note 2 7 24" xfId="35254" xr:uid="{00000000-0005-0000-0000-0000D0890000}"/>
    <cellStyle name="Note 2 7 3" xfId="35255" xr:uid="{00000000-0005-0000-0000-0000D1890000}"/>
    <cellStyle name="Note 2 7 3 2" xfId="35256" xr:uid="{00000000-0005-0000-0000-0000D2890000}"/>
    <cellStyle name="Note 2 7 3 3" xfId="35257" xr:uid="{00000000-0005-0000-0000-0000D3890000}"/>
    <cellStyle name="Note 2 7 3 4" xfId="35258" xr:uid="{00000000-0005-0000-0000-0000D4890000}"/>
    <cellStyle name="Note 2 7 4" xfId="35259" xr:uid="{00000000-0005-0000-0000-0000D5890000}"/>
    <cellStyle name="Note 2 7 4 2" xfId="35260" xr:uid="{00000000-0005-0000-0000-0000D6890000}"/>
    <cellStyle name="Note 2 7 4 3" xfId="35261" xr:uid="{00000000-0005-0000-0000-0000D7890000}"/>
    <cellStyle name="Note 2 7 4 4" xfId="35262" xr:uid="{00000000-0005-0000-0000-0000D8890000}"/>
    <cellStyle name="Note 2 7 5" xfId="35263" xr:uid="{00000000-0005-0000-0000-0000D9890000}"/>
    <cellStyle name="Note 2 7 5 2" xfId="35264" xr:uid="{00000000-0005-0000-0000-0000DA890000}"/>
    <cellStyle name="Note 2 7 5 3" xfId="35265" xr:uid="{00000000-0005-0000-0000-0000DB890000}"/>
    <cellStyle name="Note 2 7 5 4" xfId="35266" xr:uid="{00000000-0005-0000-0000-0000DC890000}"/>
    <cellStyle name="Note 2 7 6" xfId="35267" xr:uid="{00000000-0005-0000-0000-0000DD890000}"/>
    <cellStyle name="Note 2 7 6 2" xfId="35268" xr:uid="{00000000-0005-0000-0000-0000DE890000}"/>
    <cellStyle name="Note 2 7 6 3" xfId="35269" xr:uid="{00000000-0005-0000-0000-0000DF890000}"/>
    <cellStyle name="Note 2 7 6 4" xfId="35270" xr:uid="{00000000-0005-0000-0000-0000E0890000}"/>
    <cellStyle name="Note 2 7 7" xfId="35271" xr:uid="{00000000-0005-0000-0000-0000E1890000}"/>
    <cellStyle name="Note 2 7 7 2" xfId="35272" xr:uid="{00000000-0005-0000-0000-0000E2890000}"/>
    <cellStyle name="Note 2 7 7 3" xfId="35273" xr:uid="{00000000-0005-0000-0000-0000E3890000}"/>
    <cellStyle name="Note 2 7 7 4" xfId="35274" xr:uid="{00000000-0005-0000-0000-0000E4890000}"/>
    <cellStyle name="Note 2 7 8" xfId="35275" xr:uid="{00000000-0005-0000-0000-0000E5890000}"/>
    <cellStyle name="Note 2 7 8 2" xfId="35276" xr:uid="{00000000-0005-0000-0000-0000E6890000}"/>
    <cellStyle name="Note 2 7 8 3" xfId="35277" xr:uid="{00000000-0005-0000-0000-0000E7890000}"/>
    <cellStyle name="Note 2 7 8 4" xfId="35278" xr:uid="{00000000-0005-0000-0000-0000E8890000}"/>
    <cellStyle name="Note 2 7 9" xfId="35279" xr:uid="{00000000-0005-0000-0000-0000E9890000}"/>
    <cellStyle name="Note 2 7 9 2" xfId="35280" xr:uid="{00000000-0005-0000-0000-0000EA890000}"/>
    <cellStyle name="Note 2 7 9 3" xfId="35281" xr:uid="{00000000-0005-0000-0000-0000EB890000}"/>
    <cellStyle name="Note 2 7 9 4" xfId="35282" xr:uid="{00000000-0005-0000-0000-0000EC890000}"/>
    <cellStyle name="Note 2 8" xfId="35283" xr:uid="{00000000-0005-0000-0000-0000ED890000}"/>
    <cellStyle name="Note 2 8 10" xfId="35284" xr:uid="{00000000-0005-0000-0000-0000EE890000}"/>
    <cellStyle name="Note 2 8 10 2" xfId="35285" xr:uid="{00000000-0005-0000-0000-0000EF890000}"/>
    <cellStyle name="Note 2 8 10 3" xfId="35286" xr:uid="{00000000-0005-0000-0000-0000F0890000}"/>
    <cellStyle name="Note 2 8 10 4" xfId="35287" xr:uid="{00000000-0005-0000-0000-0000F1890000}"/>
    <cellStyle name="Note 2 8 11" xfId="35288" xr:uid="{00000000-0005-0000-0000-0000F2890000}"/>
    <cellStyle name="Note 2 8 11 2" xfId="35289" xr:uid="{00000000-0005-0000-0000-0000F3890000}"/>
    <cellStyle name="Note 2 8 11 3" xfId="35290" xr:uid="{00000000-0005-0000-0000-0000F4890000}"/>
    <cellStyle name="Note 2 8 11 4" xfId="35291" xr:uid="{00000000-0005-0000-0000-0000F5890000}"/>
    <cellStyle name="Note 2 8 12" xfId="35292" xr:uid="{00000000-0005-0000-0000-0000F6890000}"/>
    <cellStyle name="Note 2 8 12 2" xfId="35293" xr:uid="{00000000-0005-0000-0000-0000F7890000}"/>
    <cellStyle name="Note 2 8 12 3" xfId="35294" xr:uid="{00000000-0005-0000-0000-0000F8890000}"/>
    <cellStyle name="Note 2 8 12 4" xfId="35295" xr:uid="{00000000-0005-0000-0000-0000F9890000}"/>
    <cellStyle name="Note 2 8 13" xfId="35296" xr:uid="{00000000-0005-0000-0000-0000FA890000}"/>
    <cellStyle name="Note 2 8 13 2" xfId="35297" xr:uid="{00000000-0005-0000-0000-0000FB890000}"/>
    <cellStyle name="Note 2 8 13 3" xfId="35298" xr:uid="{00000000-0005-0000-0000-0000FC890000}"/>
    <cellStyle name="Note 2 8 13 4" xfId="35299" xr:uid="{00000000-0005-0000-0000-0000FD890000}"/>
    <cellStyle name="Note 2 8 14" xfId="35300" xr:uid="{00000000-0005-0000-0000-0000FE890000}"/>
    <cellStyle name="Note 2 8 14 2" xfId="35301" xr:uid="{00000000-0005-0000-0000-0000FF890000}"/>
    <cellStyle name="Note 2 8 14 3" xfId="35302" xr:uid="{00000000-0005-0000-0000-0000008A0000}"/>
    <cellStyle name="Note 2 8 14 4" xfId="35303" xr:uid="{00000000-0005-0000-0000-0000018A0000}"/>
    <cellStyle name="Note 2 8 15" xfId="35304" xr:uid="{00000000-0005-0000-0000-0000028A0000}"/>
    <cellStyle name="Note 2 8 15 2" xfId="35305" xr:uid="{00000000-0005-0000-0000-0000038A0000}"/>
    <cellStyle name="Note 2 8 15 3" xfId="35306" xr:uid="{00000000-0005-0000-0000-0000048A0000}"/>
    <cellStyle name="Note 2 8 15 4" xfId="35307" xr:uid="{00000000-0005-0000-0000-0000058A0000}"/>
    <cellStyle name="Note 2 8 16" xfId="35308" xr:uid="{00000000-0005-0000-0000-0000068A0000}"/>
    <cellStyle name="Note 2 8 16 2" xfId="35309" xr:uid="{00000000-0005-0000-0000-0000078A0000}"/>
    <cellStyle name="Note 2 8 16 3" xfId="35310" xr:uid="{00000000-0005-0000-0000-0000088A0000}"/>
    <cellStyle name="Note 2 8 16 4" xfId="35311" xr:uid="{00000000-0005-0000-0000-0000098A0000}"/>
    <cellStyle name="Note 2 8 17" xfId="35312" xr:uid="{00000000-0005-0000-0000-00000A8A0000}"/>
    <cellStyle name="Note 2 8 17 2" xfId="35313" xr:uid="{00000000-0005-0000-0000-00000B8A0000}"/>
    <cellStyle name="Note 2 8 17 3" xfId="35314" xr:uid="{00000000-0005-0000-0000-00000C8A0000}"/>
    <cellStyle name="Note 2 8 17 4" xfId="35315" xr:uid="{00000000-0005-0000-0000-00000D8A0000}"/>
    <cellStyle name="Note 2 8 18" xfId="35316" xr:uid="{00000000-0005-0000-0000-00000E8A0000}"/>
    <cellStyle name="Note 2 8 18 2" xfId="35317" xr:uid="{00000000-0005-0000-0000-00000F8A0000}"/>
    <cellStyle name="Note 2 8 18 3" xfId="35318" xr:uid="{00000000-0005-0000-0000-0000108A0000}"/>
    <cellStyle name="Note 2 8 18 4" xfId="35319" xr:uid="{00000000-0005-0000-0000-0000118A0000}"/>
    <cellStyle name="Note 2 8 19" xfId="35320" xr:uid="{00000000-0005-0000-0000-0000128A0000}"/>
    <cellStyle name="Note 2 8 19 2" xfId="35321" xr:uid="{00000000-0005-0000-0000-0000138A0000}"/>
    <cellStyle name="Note 2 8 19 3" xfId="35322" xr:uid="{00000000-0005-0000-0000-0000148A0000}"/>
    <cellStyle name="Note 2 8 19 4" xfId="35323" xr:uid="{00000000-0005-0000-0000-0000158A0000}"/>
    <cellStyle name="Note 2 8 2" xfId="35324" xr:uid="{00000000-0005-0000-0000-0000168A0000}"/>
    <cellStyle name="Note 2 8 2 10" xfId="35325" xr:uid="{00000000-0005-0000-0000-0000178A0000}"/>
    <cellStyle name="Note 2 8 2 10 2" xfId="35326" xr:uid="{00000000-0005-0000-0000-0000188A0000}"/>
    <cellStyle name="Note 2 8 2 10 3" xfId="35327" xr:uid="{00000000-0005-0000-0000-0000198A0000}"/>
    <cellStyle name="Note 2 8 2 10 4" xfId="35328" xr:uid="{00000000-0005-0000-0000-00001A8A0000}"/>
    <cellStyle name="Note 2 8 2 11" xfId="35329" xr:uid="{00000000-0005-0000-0000-00001B8A0000}"/>
    <cellStyle name="Note 2 8 2 11 2" xfId="35330" xr:uid="{00000000-0005-0000-0000-00001C8A0000}"/>
    <cellStyle name="Note 2 8 2 11 3" xfId="35331" xr:uid="{00000000-0005-0000-0000-00001D8A0000}"/>
    <cellStyle name="Note 2 8 2 11 4" xfId="35332" xr:uid="{00000000-0005-0000-0000-00001E8A0000}"/>
    <cellStyle name="Note 2 8 2 12" xfId="35333" xr:uid="{00000000-0005-0000-0000-00001F8A0000}"/>
    <cellStyle name="Note 2 8 2 12 2" xfId="35334" xr:uid="{00000000-0005-0000-0000-0000208A0000}"/>
    <cellStyle name="Note 2 8 2 12 3" xfId="35335" xr:uid="{00000000-0005-0000-0000-0000218A0000}"/>
    <cellStyle name="Note 2 8 2 12 4" xfId="35336" xr:uid="{00000000-0005-0000-0000-0000228A0000}"/>
    <cellStyle name="Note 2 8 2 13" xfId="35337" xr:uid="{00000000-0005-0000-0000-0000238A0000}"/>
    <cellStyle name="Note 2 8 2 13 2" xfId="35338" xr:uid="{00000000-0005-0000-0000-0000248A0000}"/>
    <cellStyle name="Note 2 8 2 13 3" xfId="35339" xr:uid="{00000000-0005-0000-0000-0000258A0000}"/>
    <cellStyle name="Note 2 8 2 13 4" xfId="35340" xr:uid="{00000000-0005-0000-0000-0000268A0000}"/>
    <cellStyle name="Note 2 8 2 14" xfId="35341" xr:uid="{00000000-0005-0000-0000-0000278A0000}"/>
    <cellStyle name="Note 2 8 2 14 2" xfId="35342" xr:uid="{00000000-0005-0000-0000-0000288A0000}"/>
    <cellStyle name="Note 2 8 2 14 3" xfId="35343" xr:uid="{00000000-0005-0000-0000-0000298A0000}"/>
    <cellStyle name="Note 2 8 2 14 4" xfId="35344" xr:uid="{00000000-0005-0000-0000-00002A8A0000}"/>
    <cellStyle name="Note 2 8 2 15" xfId="35345" xr:uid="{00000000-0005-0000-0000-00002B8A0000}"/>
    <cellStyle name="Note 2 8 2 15 2" xfId="35346" xr:uid="{00000000-0005-0000-0000-00002C8A0000}"/>
    <cellStyle name="Note 2 8 2 15 3" xfId="35347" xr:uid="{00000000-0005-0000-0000-00002D8A0000}"/>
    <cellStyle name="Note 2 8 2 15 4" xfId="35348" xr:uid="{00000000-0005-0000-0000-00002E8A0000}"/>
    <cellStyle name="Note 2 8 2 16" xfId="35349" xr:uid="{00000000-0005-0000-0000-00002F8A0000}"/>
    <cellStyle name="Note 2 8 2 16 2" xfId="35350" xr:uid="{00000000-0005-0000-0000-0000308A0000}"/>
    <cellStyle name="Note 2 8 2 16 3" xfId="35351" xr:uid="{00000000-0005-0000-0000-0000318A0000}"/>
    <cellStyle name="Note 2 8 2 16 4" xfId="35352" xr:uid="{00000000-0005-0000-0000-0000328A0000}"/>
    <cellStyle name="Note 2 8 2 17" xfId="35353" xr:uid="{00000000-0005-0000-0000-0000338A0000}"/>
    <cellStyle name="Note 2 8 2 17 2" xfId="35354" xr:uid="{00000000-0005-0000-0000-0000348A0000}"/>
    <cellStyle name="Note 2 8 2 17 3" xfId="35355" xr:uid="{00000000-0005-0000-0000-0000358A0000}"/>
    <cellStyle name="Note 2 8 2 17 4" xfId="35356" xr:uid="{00000000-0005-0000-0000-0000368A0000}"/>
    <cellStyle name="Note 2 8 2 18" xfId="35357" xr:uid="{00000000-0005-0000-0000-0000378A0000}"/>
    <cellStyle name="Note 2 8 2 18 2" xfId="35358" xr:uid="{00000000-0005-0000-0000-0000388A0000}"/>
    <cellStyle name="Note 2 8 2 18 3" xfId="35359" xr:uid="{00000000-0005-0000-0000-0000398A0000}"/>
    <cellStyle name="Note 2 8 2 18 4" xfId="35360" xr:uid="{00000000-0005-0000-0000-00003A8A0000}"/>
    <cellStyle name="Note 2 8 2 19" xfId="35361" xr:uid="{00000000-0005-0000-0000-00003B8A0000}"/>
    <cellStyle name="Note 2 8 2 19 2" xfId="35362" xr:uid="{00000000-0005-0000-0000-00003C8A0000}"/>
    <cellStyle name="Note 2 8 2 19 3" xfId="35363" xr:uid="{00000000-0005-0000-0000-00003D8A0000}"/>
    <cellStyle name="Note 2 8 2 19 4" xfId="35364" xr:uid="{00000000-0005-0000-0000-00003E8A0000}"/>
    <cellStyle name="Note 2 8 2 2" xfId="35365" xr:uid="{00000000-0005-0000-0000-00003F8A0000}"/>
    <cellStyle name="Note 2 8 2 2 2" xfId="35366" xr:uid="{00000000-0005-0000-0000-0000408A0000}"/>
    <cellStyle name="Note 2 8 2 2 3" xfId="35367" xr:uid="{00000000-0005-0000-0000-0000418A0000}"/>
    <cellStyle name="Note 2 8 2 2 4" xfId="35368" xr:uid="{00000000-0005-0000-0000-0000428A0000}"/>
    <cellStyle name="Note 2 8 2 20" xfId="35369" xr:uid="{00000000-0005-0000-0000-0000438A0000}"/>
    <cellStyle name="Note 2 8 2 20 2" xfId="35370" xr:uid="{00000000-0005-0000-0000-0000448A0000}"/>
    <cellStyle name="Note 2 8 2 20 3" xfId="35371" xr:uid="{00000000-0005-0000-0000-0000458A0000}"/>
    <cellStyle name="Note 2 8 2 20 4" xfId="35372" xr:uid="{00000000-0005-0000-0000-0000468A0000}"/>
    <cellStyle name="Note 2 8 2 21" xfId="35373" xr:uid="{00000000-0005-0000-0000-0000478A0000}"/>
    <cellStyle name="Note 2 8 2 22" xfId="35374" xr:uid="{00000000-0005-0000-0000-0000488A0000}"/>
    <cellStyle name="Note 2 8 2 3" xfId="35375" xr:uid="{00000000-0005-0000-0000-0000498A0000}"/>
    <cellStyle name="Note 2 8 2 3 2" xfId="35376" xr:uid="{00000000-0005-0000-0000-00004A8A0000}"/>
    <cellStyle name="Note 2 8 2 3 3" xfId="35377" xr:uid="{00000000-0005-0000-0000-00004B8A0000}"/>
    <cellStyle name="Note 2 8 2 3 4" xfId="35378" xr:uid="{00000000-0005-0000-0000-00004C8A0000}"/>
    <cellStyle name="Note 2 8 2 4" xfId="35379" xr:uid="{00000000-0005-0000-0000-00004D8A0000}"/>
    <cellStyle name="Note 2 8 2 4 2" xfId="35380" xr:uid="{00000000-0005-0000-0000-00004E8A0000}"/>
    <cellStyle name="Note 2 8 2 4 3" xfId="35381" xr:uid="{00000000-0005-0000-0000-00004F8A0000}"/>
    <cellStyle name="Note 2 8 2 4 4" xfId="35382" xr:uid="{00000000-0005-0000-0000-0000508A0000}"/>
    <cellStyle name="Note 2 8 2 5" xfId="35383" xr:uid="{00000000-0005-0000-0000-0000518A0000}"/>
    <cellStyle name="Note 2 8 2 5 2" xfId="35384" xr:uid="{00000000-0005-0000-0000-0000528A0000}"/>
    <cellStyle name="Note 2 8 2 5 3" xfId="35385" xr:uid="{00000000-0005-0000-0000-0000538A0000}"/>
    <cellStyle name="Note 2 8 2 5 4" xfId="35386" xr:uid="{00000000-0005-0000-0000-0000548A0000}"/>
    <cellStyle name="Note 2 8 2 6" xfId="35387" xr:uid="{00000000-0005-0000-0000-0000558A0000}"/>
    <cellStyle name="Note 2 8 2 6 2" xfId="35388" xr:uid="{00000000-0005-0000-0000-0000568A0000}"/>
    <cellStyle name="Note 2 8 2 6 3" xfId="35389" xr:uid="{00000000-0005-0000-0000-0000578A0000}"/>
    <cellStyle name="Note 2 8 2 6 4" xfId="35390" xr:uid="{00000000-0005-0000-0000-0000588A0000}"/>
    <cellStyle name="Note 2 8 2 7" xfId="35391" xr:uid="{00000000-0005-0000-0000-0000598A0000}"/>
    <cellStyle name="Note 2 8 2 7 2" xfId="35392" xr:uid="{00000000-0005-0000-0000-00005A8A0000}"/>
    <cellStyle name="Note 2 8 2 7 3" xfId="35393" xr:uid="{00000000-0005-0000-0000-00005B8A0000}"/>
    <cellStyle name="Note 2 8 2 7 4" xfId="35394" xr:uid="{00000000-0005-0000-0000-00005C8A0000}"/>
    <cellStyle name="Note 2 8 2 8" xfId="35395" xr:uid="{00000000-0005-0000-0000-00005D8A0000}"/>
    <cellStyle name="Note 2 8 2 8 2" xfId="35396" xr:uid="{00000000-0005-0000-0000-00005E8A0000}"/>
    <cellStyle name="Note 2 8 2 8 3" xfId="35397" xr:uid="{00000000-0005-0000-0000-00005F8A0000}"/>
    <cellStyle name="Note 2 8 2 8 4" xfId="35398" xr:uid="{00000000-0005-0000-0000-0000608A0000}"/>
    <cellStyle name="Note 2 8 2 9" xfId="35399" xr:uid="{00000000-0005-0000-0000-0000618A0000}"/>
    <cellStyle name="Note 2 8 2 9 2" xfId="35400" xr:uid="{00000000-0005-0000-0000-0000628A0000}"/>
    <cellStyle name="Note 2 8 2 9 3" xfId="35401" xr:uid="{00000000-0005-0000-0000-0000638A0000}"/>
    <cellStyle name="Note 2 8 2 9 4" xfId="35402" xr:uid="{00000000-0005-0000-0000-0000648A0000}"/>
    <cellStyle name="Note 2 8 20" xfId="35403" xr:uid="{00000000-0005-0000-0000-0000658A0000}"/>
    <cellStyle name="Note 2 8 20 2" xfId="35404" xr:uid="{00000000-0005-0000-0000-0000668A0000}"/>
    <cellStyle name="Note 2 8 20 3" xfId="35405" xr:uid="{00000000-0005-0000-0000-0000678A0000}"/>
    <cellStyle name="Note 2 8 20 4" xfId="35406" xr:uid="{00000000-0005-0000-0000-0000688A0000}"/>
    <cellStyle name="Note 2 8 21" xfId="35407" xr:uid="{00000000-0005-0000-0000-0000698A0000}"/>
    <cellStyle name="Note 2 8 21 2" xfId="35408" xr:uid="{00000000-0005-0000-0000-00006A8A0000}"/>
    <cellStyle name="Note 2 8 21 3" xfId="35409" xr:uid="{00000000-0005-0000-0000-00006B8A0000}"/>
    <cellStyle name="Note 2 8 21 4" xfId="35410" xr:uid="{00000000-0005-0000-0000-00006C8A0000}"/>
    <cellStyle name="Note 2 8 22" xfId="35411" xr:uid="{00000000-0005-0000-0000-00006D8A0000}"/>
    <cellStyle name="Note 2 8 23" xfId="35412" xr:uid="{00000000-0005-0000-0000-00006E8A0000}"/>
    <cellStyle name="Note 2 8 24" xfId="35413" xr:uid="{00000000-0005-0000-0000-00006F8A0000}"/>
    <cellStyle name="Note 2 8 3" xfId="35414" xr:uid="{00000000-0005-0000-0000-0000708A0000}"/>
    <cellStyle name="Note 2 8 3 2" xfId="35415" xr:uid="{00000000-0005-0000-0000-0000718A0000}"/>
    <cellStyle name="Note 2 8 3 3" xfId="35416" xr:uid="{00000000-0005-0000-0000-0000728A0000}"/>
    <cellStyle name="Note 2 8 3 4" xfId="35417" xr:uid="{00000000-0005-0000-0000-0000738A0000}"/>
    <cellStyle name="Note 2 8 4" xfId="35418" xr:uid="{00000000-0005-0000-0000-0000748A0000}"/>
    <cellStyle name="Note 2 8 4 2" xfId="35419" xr:uid="{00000000-0005-0000-0000-0000758A0000}"/>
    <cellStyle name="Note 2 8 4 3" xfId="35420" xr:uid="{00000000-0005-0000-0000-0000768A0000}"/>
    <cellStyle name="Note 2 8 4 4" xfId="35421" xr:uid="{00000000-0005-0000-0000-0000778A0000}"/>
    <cellStyle name="Note 2 8 5" xfId="35422" xr:uid="{00000000-0005-0000-0000-0000788A0000}"/>
    <cellStyle name="Note 2 8 5 2" xfId="35423" xr:uid="{00000000-0005-0000-0000-0000798A0000}"/>
    <cellStyle name="Note 2 8 5 3" xfId="35424" xr:uid="{00000000-0005-0000-0000-00007A8A0000}"/>
    <cellStyle name="Note 2 8 5 4" xfId="35425" xr:uid="{00000000-0005-0000-0000-00007B8A0000}"/>
    <cellStyle name="Note 2 8 6" xfId="35426" xr:uid="{00000000-0005-0000-0000-00007C8A0000}"/>
    <cellStyle name="Note 2 8 6 2" xfId="35427" xr:uid="{00000000-0005-0000-0000-00007D8A0000}"/>
    <cellStyle name="Note 2 8 6 3" xfId="35428" xr:uid="{00000000-0005-0000-0000-00007E8A0000}"/>
    <cellStyle name="Note 2 8 6 4" xfId="35429" xr:uid="{00000000-0005-0000-0000-00007F8A0000}"/>
    <cellStyle name="Note 2 8 7" xfId="35430" xr:uid="{00000000-0005-0000-0000-0000808A0000}"/>
    <cellStyle name="Note 2 8 7 2" xfId="35431" xr:uid="{00000000-0005-0000-0000-0000818A0000}"/>
    <cellStyle name="Note 2 8 7 3" xfId="35432" xr:uid="{00000000-0005-0000-0000-0000828A0000}"/>
    <cellStyle name="Note 2 8 7 4" xfId="35433" xr:uid="{00000000-0005-0000-0000-0000838A0000}"/>
    <cellStyle name="Note 2 8 8" xfId="35434" xr:uid="{00000000-0005-0000-0000-0000848A0000}"/>
    <cellStyle name="Note 2 8 8 2" xfId="35435" xr:uid="{00000000-0005-0000-0000-0000858A0000}"/>
    <cellStyle name="Note 2 8 8 3" xfId="35436" xr:uid="{00000000-0005-0000-0000-0000868A0000}"/>
    <cellStyle name="Note 2 8 8 4" xfId="35437" xr:uid="{00000000-0005-0000-0000-0000878A0000}"/>
    <cellStyle name="Note 2 8 9" xfId="35438" xr:uid="{00000000-0005-0000-0000-0000888A0000}"/>
    <cellStyle name="Note 2 8 9 2" xfId="35439" xr:uid="{00000000-0005-0000-0000-0000898A0000}"/>
    <cellStyle name="Note 2 8 9 3" xfId="35440" xr:uid="{00000000-0005-0000-0000-00008A8A0000}"/>
    <cellStyle name="Note 2 8 9 4" xfId="35441" xr:uid="{00000000-0005-0000-0000-00008B8A0000}"/>
    <cellStyle name="Note 2 9" xfId="35442" xr:uid="{00000000-0005-0000-0000-00008C8A0000}"/>
    <cellStyle name="Note 2 9 10" xfId="35443" xr:uid="{00000000-0005-0000-0000-00008D8A0000}"/>
    <cellStyle name="Note 2 9 10 2" xfId="35444" xr:uid="{00000000-0005-0000-0000-00008E8A0000}"/>
    <cellStyle name="Note 2 9 10 3" xfId="35445" xr:uid="{00000000-0005-0000-0000-00008F8A0000}"/>
    <cellStyle name="Note 2 9 10 4" xfId="35446" xr:uid="{00000000-0005-0000-0000-0000908A0000}"/>
    <cellStyle name="Note 2 9 11" xfId="35447" xr:uid="{00000000-0005-0000-0000-0000918A0000}"/>
    <cellStyle name="Note 2 9 11 2" xfId="35448" xr:uid="{00000000-0005-0000-0000-0000928A0000}"/>
    <cellStyle name="Note 2 9 11 3" xfId="35449" xr:uid="{00000000-0005-0000-0000-0000938A0000}"/>
    <cellStyle name="Note 2 9 11 4" xfId="35450" xr:uid="{00000000-0005-0000-0000-0000948A0000}"/>
    <cellStyle name="Note 2 9 12" xfId="35451" xr:uid="{00000000-0005-0000-0000-0000958A0000}"/>
    <cellStyle name="Note 2 9 12 2" xfId="35452" xr:uid="{00000000-0005-0000-0000-0000968A0000}"/>
    <cellStyle name="Note 2 9 12 3" xfId="35453" xr:uid="{00000000-0005-0000-0000-0000978A0000}"/>
    <cellStyle name="Note 2 9 12 4" xfId="35454" xr:uid="{00000000-0005-0000-0000-0000988A0000}"/>
    <cellStyle name="Note 2 9 13" xfId="35455" xr:uid="{00000000-0005-0000-0000-0000998A0000}"/>
    <cellStyle name="Note 2 9 13 2" xfId="35456" xr:uid="{00000000-0005-0000-0000-00009A8A0000}"/>
    <cellStyle name="Note 2 9 13 3" xfId="35457" xr:uid="{00000000-0005-0000-0000-00009B8A0000}"/>
    <cellStyle name="Note 2 9 13 4" xfId="35458" xr:uid="{00000000-0005-0000-0000-00009C8A0000}"/>
    <cellStyle name="Note 2 9 14" xfId="35459" xr:uid="{00000000-0005-0000-0000-00009D8A0000}"/>
    <cellStyle name="Note 2 9 14 2" xfId="35460" xr:uid="{00000000-0005-0000-0000-00009E8A0000}"/>
    <cellStyle name="Note 2 9 14 3" xfId="35461" xr:uid="{00000000-0005-0000-0000-00009F8A0000}"/>
    <cellStyle name="Note 2 9 14 4" xfId="35462" xr:uid="{00000000-0005-0000-0000-0000A08A0000}"/>
    <cellStyle name="Note 2 9 15" xfId="35463" xr:uid="{00000000-0005-0000-0000-0000A18A0000}"/>
    <cellStyle name="Note 2 9 15 2" xfId="35464" xr:uid="{00000000-0005-0000-0000-0000A28A0000}"/>
    <cellStyle name="Note 2 9 15 3" xfId="35465" xr:uid="{00000000-0005-0000-0000-0000A38A0000}"/>
    <cellStyle name="Note 2 9 15 4" xfId="35466" xr:uid="{00000000-0005-0000-0000-0000A48A0000}"/>
    <cellStyle name="Note 2 9 16" xfId="35467" xr:uid="{00000000-0005-0000-0000-0000A58A0000}"/>
    <cellStyle name="Note 2 9 16 2" xfId="35468" xr:uid="{00000000-0005-0000-0000-0000A68A0000}"/>
    <cellStyle name="Note 2 9 16 3" xfId="35469" xr:uid="{00000000-0005-0000-0000-0000A78A0000}"/>
    <cellStyle name="Note 2 9 16 4" xfId="35470" xr:uid="{00000000-0005-0000-0000-0000A88A0000}"/>
    <cellStyle name="Note 2 9 17" xfId="35471" xr:uid="{00000000-0005-0000-0000-0000A98A0000}"/>
    <cellStyle name="Note 2 9 17 2" xfId="35472" xr:uid="{00000000-0005-0000-0000-0000AA8A0000}"/>
    <cellStyle name="Note 2 9 17 3" xfId="35473" xr:uid="{00000000-0005-0000-0000-0000AB8A0000}"/>
    <cellStyle name="Note 2 9 17 4" xfId="35474" xr:uid="{00000000-0005-0000-0000-0000AC8A0000}"/>
    <cellStyle name="Note 2 9 18" xfId="35475" xr:uid="{00000000-0005-0000-0000-0000AD8A0000}"/>
    <cellStyle name="Note 2 9 18 2" xfId="35476" xr:uid="{00000000-0005-0000-0000-0000AE8A0000}"/>
    <cellStyle name="Note 2 9 18 3" xfId="35477" xr:uid="{00000000-0005-0000-0000-0000AF8A0000}"/>
    <cellStyle name="Note 2 9 18 4" xfId="35478" xr:uid="{00000000-0005-0000-0000-0000B08A0000}"/>
    <cellStyle name="Note 2 9 19" xfId="35479" xr:uid="{00000000-0005-0000-0000-0000B18A0000}"/>
    <cellStyle name="Note 2 9 19 2" xfId="35480" xr:uid="{00000000-0005-0000-0000-0000B28A0000}"/>
    <cellStyle name="Note 2 9 19 3" xfId="35481" xr:uid="{00000000-0005-0000-0000-0000B38A0000}"/>
    <cellStyle name="Note 2 9 19 4" xfId="35482" xr:uid="{00000000-0005-0000-0000-0000B48A0000}"/>
    <cellStyle name="Note 2 9 2" xfId="35483" xr:uid="{00000000-0005-0000-0000-0000B58A0000}"/>
    <cellStyle name="Note 2 9 2 10" xfId="35484" xr:uid="{00000000-0005-0000-0000-0000B68A0000}"/>
    <cellStyle name="Note 2 9 2 10 2" xfId="35485" xr:uid="{00000000-0005-0000-0000-0000B78A0000}"/>
    <cellStyle name="Note 2 9 2 10 3" xfId="35486" xr:uid="{00000000-0005-0000-0000-0000B88A0000}"/>
    <cellStyle name="Note 2 9 2 10 4" xfId="35487" xr:uid="{00000000-0005-0000-0000-0000B98A0000}"/>
    <cellStyle name="Note 2 9 2 11" xfId="35488" xr:uid="{00000000-0005-0000-0000-0000BA8A0000}"/>
    <cellStyle name="Note 2 9 2 11 2" xfId="35489" xr:uid="{00000000-0005-0000-0000-0000BB8A0000}"/>
    <cellStyle name="Note 2 9 2 11 3" xfId="35490" xr:uid="{00000000-0005-0000-0000-0000BC8A0000}"/>
    <cellStyle name="Note 2 9 2 11 4" xfId="35491" xr:uid="{00000000-0005-0000-0000-0000BD8A0000}"/>
    <cellStyle name="Note 2 9 2 12" xfId="35492" xr:uid="{00000000-0005-0000-0000-0000BE8A0000}"/>
    <cellStyle name="Note 2 9 2 12 2" xfId="35493" xr:uid="{00000000-0005-0000-0000-0000BF8A0000}"/>
    <cellStyle name="Note 2 9 2 12 3" xfId="35494" xr:uid="{00000000-0005-0000-0000-0000C08A0000}"/>
    <cellStyle name="Note 2 9 2 12 4" xfId="35495" xr:uid="{00000000-0005-0000-0000-0000C18A0000}"/>
    <cellStyle name="Note 2 9 2 13" xfId="35496" xr:uid="{00000000-0005-0000-0000-0000C28A0000}"/>
    <cellStyle name="Note 2 9 2 13 2" xfId="35497" xr:uid="{00000000-0005-0000-0000-0000C38A0000}"/>
    <cellStyle name="Note 2 9 2 13 3" xfId="35498" xr:uid="{00000000-0005-0000-0000-0000C48A0000}"/>
    <cellStyle name="Note 2 9 2 13 4" xfId="35499" xr:uid="{00000000-0005-0000-0000-0000C58A0000}"/>
    <cellStyle name="Note 2 9 2 14" xfId="35500" xr:uid="{00000000-0005-0000-0000-0000C68A0000}"/>
    <cellStyle name="Note 2 9 2 14 2" xfId="35501" xr:uid="{00000000-0005-0000-0000-0000C78A0000}"/>
    <cellStyle name="Note 2 9 2 14 3" xfId="35502" xr:uid="{00000000-0005-0000-0000-0000C88A0000}"/>
    <cellStyle name="Note 2 9 2 14 4" xfId="35503" xr:uid="{00000000-0005-0000-0000-0000C98A0000}"/>
    <cellStyle name="Note 2 9 2 15" xfId="35504" xr:uid="{00000000-0005-0000-0000-0000CA8A0000}"/>
    <cellStyle name="Note 2 9 2 15 2" xfId="35505" xr:uid="{00000000-0005-0000-0000-0000CB8A0000}"/>
    <cellStyle name="Note 2 9 2 15 3" xfId="35506" xr:uid="{00000000-0005-0000-0000-0000CC8A0000}"/>
    <cellStyle name="Note 2 9 2 15 4" xfId="35507" xr:uid="{00000000-0005-0000-0000-0000CD8A0000}"/>
    <cellStyle name="Note 2 9 2 16" xfId="35508" xr:uid="{00000000-0005-0000-0000-0000CE8A0000}"/>
    <cellStyle name="Note 2 9 2 16 2" xfId="35509" xr:uid="{00000000-0005-0000-0000-0000CF8A0000}"/>
    <cellStyle name="Note 2 9 2 16 3" xfId="35510" xr:uid="{00000000-0005-0000-0000-0000D08A0000}"/>
    <cellStyle name="Note 2 9 2 16 4" xfId="35511" xr:uid="{00000000-0005-0000-0000-0000D18A0000}"/>
    <cellStyle name="Note 2 9 2 17" xfId="35512" xr:uid="{00000000-0005-0000-0000-0000D28A0000}"/>
    <cellStyle name="Note 2 9 2 17 2" xfId="35513" xr:uid="{00000000-0005-0000-0000-0000D38A0000}"/>
    <cellStyle name="Note 2 9 2 17 3" xfId="35514" xr:uid="{00000000-0005-0000-0000-0000D48A0000}"/>
    <cellStyle name="Note 2 9 2 17 4" xfId="35515" xr:uid="{00000000-0005-0000-0000-0000D58A0000}"/>
    <cellStyle name="Note 2 9 2 18" xfId="35516" xr:uid="{00000000-0005-0000-0000-0000D68A0000}"/>
    <cellStyle name="Note 2 9 2 18 2" xfId="35517" xr:uid="{00000000-0005-0000-0000-0000D78A0000}"/>
    <cellStyle name="Note 2 9 2 18 3" xfId="35518" xr:uid="{00000000-0005-0000-0000-0000D88A0000}"/>
    <cellStyle name="Note 2 9 2 18 4" xfId="35519" xr:uid="{00000000-0005-0000-0000-0000D98A0000}"/>
    <cellStyle name="Note 2 9 2 19" xfId="35520" xr:uid="{00000000-0005-0000-0000-0000DA8A0000}"/>
    <cellStyle name="Note 2 9 2 19 2" xfId="35521" xr:uid="{00000000-0005-0000-0000-0000DB8A0000}"/>
    <cellStyle name="Note 2 9 2 19 3" xfId="35522" xr:uid="{00000000-0005-0000-0000-0000DC8A0000}"/>
    <cellStyle name="Note 2 9 2 19 4" xfId="35523" xr:uid="{00000000-0005-0000-0000-0000DD8A0000}"/>
    <cellStyle name="Note 2 9 2 2" xfId="35524" xr:uid="{00000000-0005-0000-0000-0000DE8A0000}"/>
    <cellStyle name="Note 2 9 2 2 2" xfId="35525" xr:uid="{00000000-0005-0000-0000-0000DF8A0000}"/>
    <cellStyle name="Note 2 9 2 2 3" xfId="35526" xr:uid="{00000000-0005-0000-0000-0000E08A0000}"/>
    <cellStyle name="Note 2 9 2 2 4" xfId="35527" xr:uid="{00000000-0005-0000-0000-0000E18A0000}"/>
    <cellStyle name="Note 2 9 2 20" xfId="35528" xr:uid="{00000000-0005-0000-0000-0000E28A0000}"/>
    <cellStyle name="Note 2 9 2 20 2" xfId="35529" xr:uid="{00000000-0005-0000-0000-0000E38A0000}"/>
    <cellStyle name="Note 2 9 2 20 3" xfId="35530" xr:uid="{00000000-0005-0000-0000-0000E48A0000}"/>
    <cellStyle name="Note 2 9 2 20 4" xfId="35531" xr:uid="{00000000-0005-0000-0000-0000E58A0000}"/>
    <cellStyle name="Note 2 9 2 21" xfId="35532" xr:uid="{00000000-0005-0000-0000-0000E68A0000}"/>
    <cellStyle name="Note 2 9 2 22" xfId="35533" xr:uid="{00000000-0005-0000-0000-0000E78A0000}"/>
    <cellStyle name="Note 2 9 2 3" xfId="35534" xr:uid="{00000000-0005-0000-0000-0000E88A0000}"/>
    <cellStyle name="Note 2 9 2 3 2" xfId="35535" xr:uid="{00000000-0005-0000-0000-0000E98A0000}"/>
    <cellStyle name="Note 2 9 2 3 3" xfId="35536" xr:uid="{00000000-0005-0000-0000-0000EA8A0000}"/>
    <cellStyle name="Note 2 9 2 3 4" xfId="35537" xr:uid="{00000000-0005-0000-0000-0000EB8A0000}"/>
    <cellStyle name="Note 2 9 2 4" xfId="35538" xr:uid="{00000000-0005-0000-0000-0000EC8A0000}"/>
    <cellStyle name="Note 2 9 2 4 2" xfId="35539" xr:uid="{00000000-0005-0000-0000-0000ED8A0000}"/>
    <cellStyle name="Note 2 9 2 4 3" xfId="35540" xr:uid="{00000000-0005-0000-0000-0000EE8A0000}"/>
    <cellStyle name="Note 2 9 2 4 4" xfId="35541" xr:uid="{00000000-0005-0000-0000-0000EF8A0000}"/>
    <cellStyle name="Note 2 9 2 5" xfId="35542" xr:uid="{00000000-0005-0000-0000-0000F08A0000}"/>
    <cellStyle name="Note 2 9 2 5 2" xfId="35543" xr:uid="{00000000-0005-0000-0000-0000F18A0000}"/>
    <cellStyle name="Note 2 9 2 5 3" xfId="35544" xr:uid="{00000000-0005-0000-0000-0000F28A0000}"/>
    <cellStyle name="Note 2 9 2 5 4" xfId="35545" xr:uid="{00000000-0005-0000-0000-0000F38A0000}"/>
    <cellStyle name="Note 2 9 2 6" xfId="35546" xr:uid="{00000000-0005-0000-0000-0000F48A0000}"/>
    <cellStyle name="Note 2 9 2 6 2" xfId="35547" xr:uid="{00000000-0005-0000-0000-0000F58A0000}"/>
    <cellStyle name="Note 2 9 2 6 3" xfId="35548" xr:uid="{00000000-0005-0000-0000-0000F68A0000}"/>
    <cellStyle name="Note 2 9 2 6 4" xfId="35549" xr:uid="{00000000-0005-0000-0000-0000F78A0000}"/>
    <cellStyle name="Note 2 9 2 7" xfId="35550" xr:uid="{00000000-0005-0000-0000-0000F88A0000}"/>
    <cellStyle name="Note 2 9 2 7 2" xfId="35551" xr:uid="{00000000-0005-0000-0000-0000F98A0000}"/>
    <cellStyle name="Note 2 9 2 7 3" xfId="35552" xr:uid="{00000000-0005-0000-0000-0000FA8A0000}"/>
    <cellStyle name="Note 2 9 2 7 4" xfId="35553" xr:uid="{00000000-0005-0000-0000-0000FB8A0000}"/>
    <cellStyle name="Note 2 9 2 8" xfId="35554" xr:uid="{00000000-0005-0000-0000-0000FC8A0000}"/>
    <cellStyle name="Note 2 9 2 8 2" xfId="35555" xr:uid="{00000000-0005-0000-0000-0000FD8A0000}"/>
    <cellStyle name="Note 2 9 2 8 3" xfId="35556" xr:uid="{00000000-0005-0000-0000-0000FE8A0000}"/>
    <cellStyle name="Note 2 9 2 8 4" xfId="35557" xr:uid="{00000000-0005-0000-0000-0000FF8A0000}"/>
    <cellStyle name="Note 2 9 2 9" xfId="35558" xr:uid="{00000000-0005-0000-0000-0000008B0000}"/>
    <cellStyle name="Note 2 9 2 9 2" xfId="35559" xr:uid="{00000000-0005-0000-0000-0000018B0000}"/>
    <cellStyle name="Note 2 9 2 9 3" xfId="35560" xr:uid="{00000000-0005-0000-0000-0000028B0000}"/>
    <cellStyle name="Note 2 9 2 9 4" xfId="35561" xr:uid="{00000000-0005-0000-0000-0000038B0000}"/>
    <cellStyle name="Note 2 9 20" xfId="35562" xr:uid="{00000000-0005-0000-0000-0000048B0000}"/>
    <cellStyle name="Note 2 9 20 2" xfId="35563" xr:uid="{00000000-0005-0000-0000-0000058B0000}"/>
    <cellStyle name="Note 2 9 20 3" xfId="35564" xr:uid="{00000000-0005-0000-0000-0000068B0000}"/>
    <cellStyle name="Note 2 9 20 4" xfId="35565" xr:uid="{00000000-0005-0000-0000-0000078B0000}"/>
    <cellStyle name="Note 2 9 21" xfId="35566" xr:uid="{00000000-0005-0000-0000-0000088B0000}"/>
    <cellStyle name="Note 2 9 21 2" xfId="35567" xr:uid="{00000000-0005-0000-0000-0000098B0000}"/>
    <cellStyle name="Note 2 9 21 3" xfId="35568" xr:uid="{00000000-0005-0000-0000-00000A8B0000}"/>
    <cellStyle name="Note 2 9 21 4" xfId="35569" xr:uid="{00000000-0005-0000-0000-00000B8B0000}"/>
    <cellStyle name="Note 2 9 22" xfId="35570" xr:uid="{00000000-0005-0000-0000-00000C8B0000}"/>
    <cellStyle name="Note 2 9 23" xfId="35571" xr:uid="{00000000-0005-0000-0000-00000D8B0000}"/>
    <cellStyle name="Note 2 9 24" xfId="35572" xr:uid="{00000000-0005-0000-0000-00000E8B0000}"/>
    <cellStyle name="Note 2 9 3" xfId="35573" xr:uid="{00000000-0005-0000-0000-00000F8B0000}"/>
    <cellStyle name="Note 2 9 3 2" xfId="35574" xr:uid="{00000000-0005-0000-0000-0000108B0000}"/>
    <cellStyle name="Note 2 9 3 3" xfId="35575" xr:uid="{00000000-0005-0000-0000-0000118B0000}"/>
    <cellStyle name="Note 2 9 3 4" xfId="35576" xr:uid="{00000000-0005-0000-0000-0000128B0000}"/>
    <cellStyle name="Note 2 9 4" xfId="35577" xr:uid="{00000000-0005-0000-0000-0000138B0000}"/>
    <cellStyle name="Note 2 9 4 2" xfId="35578" xr:uid="{00000000-0005-0000-0000-0000148B0000}"/>
    <cellStyle name="Note 2 9 4 3" xfId="35579" xr:uid="{00000000-0005-0000-0000-0000158B0000}"/>
    <cellStyle name="Note 2 9 4 4" xfId="35580" xr:uid="{00000000-0005-0000-0000-0000168B0000}"/>
    <cellStyle name="Note 2 9 5" xfId="35581" xr:uid="{00000000-0005-0000-0000-0000178B0000}"/>
    <cellStyle name="Note 2 9 5 2" xfId="35582" xr:uid="{00000000-0005-0000-0000-0000188B0000}"/>
    <cellStyle name="Note 2 9 5 3" xfId="35583" xr:uid="{00000000-0005-0000-0000-0000198B0000}"/>
    <cellStyle name="Note 2 9 5 4" xfId="35584" xr:uid="{00000000-0005-0000-0000-00001A8B0000}"/>
    <cellStyle name="Note 2 9 6" xfId="35585" xr:uid="{00000000-0005-0000-0000-00001B8B0000}"/>
    <cellStyle name="Note 2 9 6 2" xfId="35586" xr:uid="{00000000-0005-0000-0000-00001C8B0000}"/>
    <cellStyle name="Note 2 9 6 3" xfId="35587" xr:uid="{00000000-0005-0000-0000-00001D8B0000}"/>
    <cellStyle name="Note 2 9 6 4" xfId="35588" xr:uid="{00000000-0005-0000-0000-00001E8B0000}"/>
    <cellStyle name="Note 2 9 7" xfId="35589" xr:uid="{00000000-0005-0000-0000-00001F8B0000}"/>
    <cellStyle name="Note 2 9 7 2" xfId="35590" xr:uid="{00000000-0005-0000-0000-0000208B0000}"/>
    <cellStyle name="Note 2 9 7 3" xfId="35591" xr:uid="{00000000-0005-0000-0000-0000218B0000}"/>
    <cellStyle name="Note 2 9 7 4" xfId="35592" xr:uid="{00000000-0005-0000-0000-0000228B0000}"/>
    <cellStyle name="Note 2 9 8" xfId="35593" xr:uid="{00000000-0005-0000-0000-0000238B0000}"/>
    <cellStyle name="Note 2 9 8 2" xfId="35594" xr:uid="{00000000-0005-0000-0000-0000248B0000}"/>
    <cellStyle name="Note 2 9 8 3" xfId="35595" xr:uid="{00000000-0005-0000-0000-0000258B0000}"/>
    <cellStyle name="Note 2 9 8 4" xfId="35596" xr:uid="{00000000-0005-0000-0000-0000268B0000}"/>
    <cellStyle name="Note 2 9 9" xfId="35597" xr:uid="{00000000-0005-0000-0000-0000278B0000}"/>
    <cellStyle name="Note 2 9 9 2" xfId="35598" xr:uid="{00000000-0005-0000-0000-0000288B0000}"/>
    <cellStyle name="Note 2 9 9 3" xfId="35599" xr:uid="{00000000-0005-0000-0000-0000298B0000}"/>
    <cellStyle name="Note 2 9 9 4" xfId="35600" xr:uid="{00000000-0005-0000-0000-00002A8B0000}"/>
    <cellStyle name="Note 20" xfId="35601" xr:uid="{00000000-0005-0000-0000-00002B8B0000}"/>
    <cellStyle name="Note 20 2" xfId="35602" xr:uid="{00000000-0005-0000-0000-00002C8B0000}"/>
    <cellStyle name="Note 21" xfId="35603" xr:uid="{00000000-0005-0000-0000-00002D8B0000}"/>
    <cellStyle name="Note 21 2" xfId="35604" xr:uid="{00000000-0005-0000-0000-00002E8B0000}"/>
    <cellStyle name="Note 22" xfId="35605" xr:uid="{00000000-0005-0000-0000-00002F8B0000}"/>
    <cellStyle name="Note 22 2" xfId="35606" xr:uid="{00000000-0005-0000-0000-0000308B0000}"/>
    <cellStyle name="Note 23" xfId="35607" xr:uid="{00000000-0005-0000-0000-0000318B0000}"/>
    <cellStyle name="Note 23 10" xfId="35608" xr:uid="{00000000-0005-0000-0000-0000328B0000}"/>
    <cellStyle name="Note 23 10 2" xfId="35609" xr:uid="{00000000-0005-0000-0000-0000338B0000}"/>
    <cellStyle name="Note 23 10 3" xfId="35610" xr:uid="{00000000-0005-0000-0000-0000348B0000}"/>
    <cellStyle name="Note 23 10 4" xfId="35611" xr:uid="{00000000-0005-0000-0000-0000358B0000}"/>
    <cellStyle name="Note 23 11" xfId="35612" xr:uid="{00000000-0005-0000-0000-0000368B0000}"/>
    <cellStyle name="Note 23 11 2" xfId="35613" xr:uid="{00000000-0005-0000-0000-0000378B0000}"/>
    <cellStyle name="Note 23 11 3" xfId="35614" xr:uid="{00000000-0005-0000-0000-0000388B0000}"/>
    <cellStyle name="Note 23 11 4" xfId="35615" xr:uid="{00000000-0005-0000-0000-0000398B0000}"/>
    <cellStyle name="Note 23 12" xfId="35616" xr:uid="{00000000-0005-0000-0000-00003A8B0000}"/>
    <cellStyle name="Note 23 12 2" xfId="35617" xr:uid="{00000000-0005-0000-0000-00003B8B0000}"/>
    <cellStyle name="Note 23 12 3" xfId="35618" xr:uid="{00000000-0005-0000-0000-00003C8B0000}"/>
    <cellStyle name="Note 23 12 4" xfId="35619" xr:uid="{00000000-0005-0000-0000-00003D8B0000}"/>
    <cellStyle name="Note 23 13" xfId="35620" xr:uid="{00000000-0005-0000-0000-00003E8B0000}"/>
    <cellStyle name="Note 23 13 2" xfId="35621" xr:uid="{00000000-0005-0000-0000-00003F8B0000}"/>
    <cellStyle name="Note 23 13 3" xfId="35622" xr:uid="{00000000-0005-0000-0000-0000408B0000}"/>
    <cellStyle name="Note 23 13 4" xfId="35623" xr:uid="{00000000-0005-0000-0000-0000418B0000}"/>
    <cellStyle name="Note 23 14" xfId="35624" xr:uid="{00000000-0005-0000-0000-0000428B0000}"/>
    <cellStyle name="Note 23 14 2" xfId="35625" xr:uid="{00000000-0005-0000-0000-0000438B0000}"/>
    <cellStyle name="Note 23 14 3" xfId="35626" xr:uid="{00000000-0005-0000-0000-0000448B0000}"/>
    <cellStyle name="Note 23 14 4" xfId="35627" xr:uid="{00000000-0005-0000-0000-0000458B0000}"/>
    <cellStyle name="Note 23 15" xfId="35628" xr:uid="{00000000-0005-0000-0000-0000468B0000}"/>
    <cellStyle name="Note 23 15 2" xfId="35629" xr:uid="{00000000-0005-0000-0000-0000478B0000}"/>
    <cellStyle name="Note 23 15 3" xfId="35630" xr:uid="{00000000-0005-0000-0000-0000488B0000}"/>
    <cellStyle name="Note 23 15 4" xfId="35631" xr:uid="{00000000-0005-0000-0000-0000498B0000}"/>
    <cellStyle name="Note 23 16" xfId="35632" xr:uid="{00000000-0005-0000-0000-00004A8B0000}"/>
    <cellStyle name="Note 23 16 2" xfId="35633" xr:uid="{00000000-0005-0000-0000-00004B8B0000}"/>
    <cellStyle name="Note 23 16 3" xfId="35634" xr:uid="{00000000-0005-0000-0000-00004C8B0000}"/>
    <cellStyle name="Note 23 16 4" xfId="35635" xr:uid="{00000000-0005-0000-0000-00004D8B0000}"/>
    <cellStyle name="Note 23 17" xfId="35636" xr:uid="{00000000-0005-0000-0000-00004E8B0000}"/>
    <cellStyle name="Note 23 17 2" xfId="35637" xr:uid="{00000000-0005-0000-0000-00004F8B0000}"/>
    <cellStyle name="Note 23 17 3" xfId="35638" xr:uid="{00000000-0005-0000-0000-0000508B0000}"/>
    <cellStyle name="Note 23 17 4" xfId="35639" xr:uid="{00000000-0005-0000-0000-0000518B0000}"/>
    <cellStyle name="Note 23 18" xfId="35640" xr:uid="{00000000-0005-0000-0000-0000528B0000}"/>
    <cellStyle name="Note 23 18 2" xfId="35641" xr:uid="{00000000-0005-0000-0000-0000538B0000}"/>
    <cellStyle name="Note 23 18 3" xfId="35642" xr:uid="{00000000-0005-0000-0000-0000548B0000}"/>
    <cellStyle name="Note 23 18 4" xfId="35643" xr:uid="{00000000-0005-0000-0000-0000558B0000}"/>
    <cellStyle name="Note 23 19" xfId="35644" xr:uid="{00000000-0005-0000-0000-0000568B0000}"/>
    <cellStyle name="Note 23 19 2" xfId="35645" xr:uid="{00000000-0005-0000-0000-0000578B0000}"/>
    <cellStyle name="Note 23 19 3" xfId="35646" xr:uid="{00000000-0005-0000-0000-0000588B0000}"/>
    <cellStyle name="Note 23 19 4" xfId="35647" xr:uid="{00000000-0005-0000-0000-0000598B0000}"/>
    <cellStyle name="Note 23 2" xfId="35648" xr:uid="{00000000-0005-0000-0000-00005A8B0000}"/>
    <cellStyle name="Note 23 2 2" xfId="35649" xr:uid="{00000000-0005-0000-0000-00005B8B0000}"/>
    <cellStyle name="Note 23 2 3" xfId="35650" xr:uid="{00000000-0005-0000-0000-00005C8B0000}"/>
    <cellStyle name="Note 23 2 4" xfId="35651" xr:uid="{00000000-0005-0000-0000-00005D8B0000}"/>
    <cellStyle name="Note 23 20" xfId="35652" xr:uid="{00000000-0005-0000-0000-00005E8B0000}"/>
    <cellStyle name="Note 23 20 2" xfId="35653" xr:uid="{00000000-0005-0000-0000-00005F8B0000}"/>
    <cellStyle name="Note 23 20 3" xfId="35654" xr:uid="{00000000-0005-0000-0000-0000608B0000}"/>
    <cellStyle name="Note 23 20 4" xfId="35655" xr:uid="{00000000-0005-0000-0000-0000618B0000}"/>
    <cellStyle name="Note 23 21" xfId="35656" xr:uid="{00000000-0005-0000-0000-0000628B0000}"/>
    <cellStyle name="Note 23 22" xfId="35657" xr:uid="{00000000-0005-0000-0000-0000638B0000}"/>
    <cellStyle name="Note 23 3" xfId="35658" xr:uid="{00000000-0005-0000-0000-0000648B0000}"/>
    <cellStyle name="Note 23 3 2" xfId="35659" xr:uid="{00000000-0005-0000-0000-0000658B0000}"/>
    <cellStyle name="Note 23 3 3" xfId="35660" xr:uid="{00000000-0005-0000-0000-0000668B0000}"/>
    <cellStyle name="Note 23 3 4" xfId="35661" xr:uid="{00000000-0005-0000-0000-0000678B0000}"/>
    <cellStyle name="Note 23 4" xfId="35662" xr:uid="{00000000-0005-0000-0000-0000688B0000}"/>
    <cellStyle name="Note 23 4 2" xfId="35663" xr:uid="{00000000-0005-0000-0000-0000698B0000}"/>
    <cellStyle name="Note 23 4 3" xfId="35664" xr:uid="{00000000-0005-0000-0000-00006A8B0000}"/>
    <cellStyle name="Note 23 4 4" xfId="35665" xr:uid="{00000000-0005-0000-0000-00006B8B0000}"/>
    <cellStyle name="Note 23 5" xfId="35666" xr:uid="{00000000-0005-0000-0000-00006C8B0000}"/>
    <cellStyle name="Note 23 5 2" xfId="35667" xr:uid="{00000000-0005-0000-0000-00006D8B0000}"/>
    <cellStyle name="Note 23 5 3" xfId="35668" xr:uid="{00000000-0005-0000-0000-00006E8B0000}"/>
    <cellStyle name="Note 23 5 4" xfId="35669" xr:uid="{00000000-0005-0000-0000-00006F8B0000}"/>
    <cellStyle name="Note 23 6" xfId="35670" xr:uid="{00000000-0005-0000-0000-0000708B0000}"/>
    <cellStyle name="Note 23 6 2" xfId="35671" xr:uid="{00000000-0005-0000-0000-0000718B0000}"/>
    <cellStyle name="Note 23 6 3" xfId="35672" xr:uid="{00000000-0005-0000-0000-0000728B0000}"/>
    <cellStyle name="Note 23 6 4" xfId="35673" xr:uid="{00000000-0005-0000-0000-0000738B0000}"/>
    <cellStyle name="Note 23 7" xfId="35674" xr:uid="{00000000-0005-0000-0000-0000748B0000}"/>
    <cellStyle name="Note 23 7 2" xfId="35675" xr:uid="{00000000-0005-0000-0000-0000758B0000}"/>
    <cellStyle name="Note 23 7 3" xfId="35676" xr:uid="{00000000-0005-0000-0000-0000768B0000}"/>
    <cellStyle name="Note 23 7 4" xfId="35677" xr:uid="{00000000-0005-0000-0000-0000778B0000}"/>
    <cellStyle name="Note 23 8" xfId="35678" xr:uid="{00000000-0005-0000-0000-0000788B0000}"/>
    <cellStyle name="Note 23 8 2" xfId="35679" xr:uid="{00000000-0005-0000-0000-0000798B0000}"/>
    <cellStyle name="Note 23 8 3" xfId="35680" xr:uid="{00000000-0005-0000-0000-00007A8B0000}"/>
    <cellStyle name="Note 23 8 4" xfId="35681" xr:uid="{00000000-0005-0000-0000-00007B8B0000}"/>
    <cellStyle name="Note 23 9" xfId="35682" xr:uid="{00000000-0005-0000-0000-00007C8B0000}"/>
    <cellStyle name="Note 23 9 2" xfId="35683" xr:uid="{00000000-0005-0000-0000-00007D8B0000}"/>
    <cellStyle name="Note 23 9 3" xfId="35684" xr:uid="{00000000-0005-0000-0000-00007E8B0000}"/>
    <cellStyle name="Note 23 9 4" xfId="35685" xr:uid="{00000000-0005-0000-0000-00007F8B0000}"/>
    <cellStyle name="Note 24" xfId="35686" xr:uid="{00000000-0005-0000-0000-0000808B0000}"/>
    <cellStyle name="Note 24 2" xfId="35687" xr:uid="{00000000-0005-0000-0000-0000818B0000}"/>
    <cellStyle name="Note 24 3" xfId="35688" xr:uid="{00000000-0005-0000-0000-0000828B0000}"/>
    <cellStyle name="Note 25" xfId="35689" xr:uid="{00000000-0005-0000-0000-0000838B0000}"/>
    <cellStyle name="Note 25 2" xfId="35690" xr:uid="{00000000-0005-0000-0000-0000848B0000}"/>
    <cellStyle name="Note 25 3" xfId="35691" xr:uid="{00000000-0005-0000-0000-0000858B0000}"/>
    <cellStyle name="Note 25 4" xfId="35692" xr:uid="{00000000-0005-0000-0000-0000868B0000}"/>
    <cellStyle name="Note 26" xfId="35693" xr:uid="{00000000-0005-0000-0000-0000878B0000}"/>
    <cellStyle name="Note 26 2" xfId="35694" xr:uid="{00000000-0005-0000-0000-0000888B0000}"/>
    <cellStyle name="Note 26 3" xfId="35695" xr:uid="{00000000-0005-0000-0000-0000898B0000}"/>
    <cellStyle name="Note 26 4" xfId="35696" xr:uid="{00000000-0005-0000-0000-00008A8B0000}"/>
    <cellStyle name="Note 27" xfId="35697" xr:uid="{00000000-0005-0000-0000-00008B8B0000}"/>
    <cellStyle name="Note 27 2" xfId="35698" xr:uid="{00000000-0005-0000-0000-00008C8B0000}"/>
    <cellStyle name="Note 27 3" xfId="35699" xr:uid="{00000000-0005-0000-0000-00008D8B0000}"/>
    <cellStyle name="Note 27 4" xfId="35700" xr:uid="{00000000-0005-0000-0000-00008E8B0000}"/>
    <cellStyle name="Note 28" xfId="35701" xr:uid="{00000000-0005-0000-0000-00008F8B0000}"/>
    <cellStyle name="Note 28 2" xfId="35702" xr:uid="{00000000-0005-0000-0000-0000908B0000}"/>
    <cellStyle name="Note 28 3" xfId="35703" xr:uid="{00000000-0005-0000-0000-0000918B0000}"/>
    <cellStyle name="Note 28 4" xfId="35704" xr:uid="{00000000-0005-0000-0000-0000928B0000}"/>
    <cellStyle name="Note 29" xfId="35705" xr:uid="{00000000-0005-0000-0000-0000938B0000}"/>
    <cellStyle name="Note 29 2" xfId="35706" xr:uid="{00000000-0005-0000-0000-0000948B0000}"/>
    <cellStyle name="Note 29 3" xfId="35707" xr:uid="{00000000-0005-0000-0000-0000958B0000}"/>
    <cellStyle name="Note 29 4" xfId="35708" xr:uid="{00000000-0005-0000-0000-0000968B0000}"/>
    <cellStyle name="Note 3" xfId="35709" xr:uid="{00000000-0005-0000-0000-0000978B0000}"/>
    <cellStyle name="Note 3 10" xfId="35710" xr:uid="{00000000-0005-0000-0000-0000988B0000}"/>
    <cellStyle name="Note 3 10 2" xfId="35711" xr:uid="{00000000-0005-0000-0000-0000998B0000}"/>
    <cellStyle name="Note 3 11" xfId="35712" xr:uid="{00000000-0005-0000-0000-00009A8B0000}"/>
    <cellStyle name="Note 3 11 2" xfId="35713" xr:uid="{00000000-0005-0000-0000-00009B8B0000}"/>
    <cellStyle name="Note 3 12" xfId="35714" xr:uid="{00000000-0005-0000-0000-00009C8B0000}"/>
    <cellStyle name="Note 3 12 10" xfId="35715" xr:uid="{00000000-0005-0000-0000-00009D8B0000}"/>
    <cellStyle name="Note 3 12 10 2" xfId="35716" xr:uid="{00000000-0005-0000-0000-00009E8B0000}"/>
    <cellStyle name="Note 3 12 10 3" xfId="35717" xr:uid="{00000000-0005-0000-0000-00009F8B0000}"/>
    <cellStyle name="Note 3 12 10 4" xfId="35718" xr:uid="{00000000-0005-0000-0000-0000A08B0000}"/>
    <cellStyle name="Note 3 12 11" xfId="35719" xr:uid="{00000000-0005-0000-0000-0000A18B0000}"/>
    <cellStyle name="Note 3 12 11 2" xfId="35720" xr:uid="{00000000-0005-0000-0000-0000A28B0000}"/>
    <cellStyle name="Note 3 12 11 3" xfId="35721" xr:uid="{00000000-0005-0000-0000-0000A38B0000}"/>
    <cellStyle name="Note 3 12 11 4" xfId="35722" xr:uid="{00000000-0005-0000-0000-0000A48B0000}"/>
    <cellStyle name="Note 3 12 12" xfId="35723" xr:uid="{00000000-0005-0000-0000-0000A58B0000}"/>
    <cellStyle name="Note 3 12 12 2" xfId="35724" xr:uid="{00000000-0005-0000-0000-0000A68B0000}"/>
    <cellStyle name="Note 3 12 12 3" xfId="35725" xr:uid="{00000000-0005-0000-0000-0000A78B0000}"/>
    <cellStyle name="Note 3 12 12 4" xfId="35726" xr:uid="{00000000-0005-0000-0000-0000A88B0000}"/>
    <cellStyle name="Note 3 12 13" xfId="35727" xr:uid="{00000000-0005-0000-0000-0000A98B0000}"/>
    <cellStyle name="Note 3 12 13 2" xfId="35728" xr:uid="{00000000-0005-0000-0000-0000AA8B0000}"/>
    <cellStyle name="Note 3 12 13 3" xfId="35729" xr:uid="{00000000-0005-0000-0000-0000AB8B0000}"/>
    <cellStyle name="Note 3 12 13 4" xfId="35730" xr:uid="{00000000-0005-0000-0000-0000AC8B0000}"/>
    <cellStyle name="Note 3 12 14" xfId="35731" xr:uid="{00000000-0005-0000-0000-0000AD8B0000}"/>
    <cellStyle name="Note 3 12 14 2" xfId="35732" xr:uid="{00000000-0005-0000-0000-0000AE8B0000}"/>
    <cellStyle name="Note 3 12 14 3" xfId="35733" xr:uid="{00000000-0005-0000-0000-0000AF8B0000}"/>
    <cellStyle name="Note 3 12 14 4" xfId="35734" xr:uid="{00000000-0005-0000-0000-0000B08B0000}"/>
    <cellStyle name="Note 3 12 15" xfId="35735" xr:uid="{00000000-0005-0000-0000-0000B18B0000}"/>
    <cellStyle name="Note 3 12 15 2" xfId="35736" xr:uid="{00000000-0005-0000-0000-0000B28B0000}"/>
    <cellStyle name="Note 3 12 15 3" xfId="35737" xr:uid="{00000000-0005-0000-0000-0000B38B0000}"/>
    <cellStyle name="Note 3 12 15 4" xfId="35738" xr:uid="{00000000-0005-0000-0000-0000B48B0000}"/>
    <cellStyle name="Note 3 12 16" xfId="35739" xr:uid="{00000000-0005-0000-0000-0000B58B0000}"/>
    <cellStyle name="Note 3 12 16 2" xfId="35740" xr:uid="{00000000-0005-0000-0000-0000B68B0000}"/>
    <cellStyle name="Note 3 12 16 3" xfId="35741" xr:uid="{00000000-0005-0000-0000-0000B78B0000}"/>
    <cellStyle name="Note 3 12 16 4" xfId="35742" xr:uid="{00000000-0005-0000-0000-0000B88B0000}"/>
    <cellStyle name="Note 3 12 17" xfId="35743" xr:uid="{00000000-0005-0000-0000-0000B98B0000}"/>
    <cellStyle name="Note 3 12 17 2" xfId="35744" xr:uid="{00000000-0005-0000-0000-0000BA8B0000}"/>
    <cellStyle name="Note 3 12 17 3" xfId="35745" xr:uid="{00000000-0005-0000-0000-0000BB8B0000}"/>
    <cellStyle name="Note 3 12 17 4" xfId="35746" xr:uid="{00000000-0005-0000-0000-0000BC8B0000}"/>
    <cellStyle name="Note 3 12 18" xfId="35747" xr:uid="{00000000-0005-0000-0000-0000BD8B0000}"/>
    <cellStyle name="Note 3 12 18 2" xfId="35748" xr:uid="{00000000-0005-0000-0000-0000BE8B0000}"/>
    <cellStyle name="Note 3 12 18 3" xfId="35749" xr:uid="{00000000-0005-0000-0000-0000BF8B0000}"/>
    <cellStyle name="Note 3 12 18 4" xfId="35750" xr:uid="{00000000-0005-0000-0000-0000C08B0000}"/>
    <cellStyle name="Note 3 12 19" xfId="35751" xr:uid="{00000000-0005-0000-0000-0000C18B0000}"/>
    <cellStyle name="Note 3 12 19 2" xfId="35752" xr:uid="{00000000-0005-0000-0000-0000C28B0000}"/>
    <cellStyle name="Note 3 12 19 3" xfId="35753" xr:uid="{00000000-0005-0000-0000-0000C38B0000}"/>
    <cellStyle name="Note 3 12 19 4" xfId="35754" xr:uid="{00000000-0005-0000-0000-0000C48B0000}"/>
    <cellStyle name="Note 3 12 2" xfId="35755" xr:uid="{00000000-0005-0000-0000-0000C58B0000}"/>
    <cellStyle name="Note 3 12 2 2" xfId="35756" xr:uid="{00000000-0005-0000-0000-0000C68B0000}"/>
    <cellStyle name="Note 3 12 2 3" xfId="35757" xr:uid="{00000000-0005-0000-0000-0000C78B0000}"/>
    <cellStyle name="Note 3 12 2 4" xfId="35758" xr:uid="{00000000-0005-0000-0000-0000C88B0000}"/>
    <cellStyle name="Note 3 12 20" xfId="35759" xr:uid="{00000000-0005-0000-0000-0000C98B0000}"/>
    <cellStyle name="Note 3 12 20 2" xfId="35760" xr:uid="{00000000-0005-0000-0000-0000CA8B0000}"/>
    <cellStyle name="Note 3 12 20 3" xfId="35761" xr:uid="{00000000-0005-0000-0000-0000CB8B0000}"/>
    <cellStyle name="Note 3 12 20 4" xfId="35762" xr:uid="{00000000-0005-0000-0000-0000CC8B0000}"/>
    <cellStyle name="Note 3 12 21" xfId="35763" xr:uid="{00000000-0005-0000-0000-0000CD8B0000}"/>
    <cellStyle name="Note 3 12 22" xfId="35764" xr:uid="{00000000-0005-0000-0000-0000CE8B0000}"/>
    <cellStyle name="Note 3 12 3" xfId="35765" xr:uid="{00000000-0005-0000-0000-0000CF8B0000}"/>
    <cellStyle name="Note 3 12 3 2" xfId="35766" xr:uid="{00000000-0005-0000-0000-0000D08B0000}"/>
    <cellStyle name="Note 3 12 3 3" xfId="35767" xr:uid="{00000000-0005-0000-0000-0000D18B0000}"/>
    <cellStyle name="Note 3 12 3 4" xfId="35768" xr:uid="{00000000-0005-0000-0000-0000D28B0000}"/>
    <cellStyle name="Note 3 12 4" xfId="35769" xr:uid="{00000000-0005-0000-0000-0000D38B0000}"/>
    <cellStyle name="Note 3 12 4 2" xfId="35770" xr:uid="{00000000-0005-0000-0000-0000D48B0000}"/>
    <cellStyle name="Note 3 12 4 3" xfId="35771" xr:uid="{00000000-0005-0000-0000-0000D58B0000}"/>
    <cellStyle name="Note 3 12 4 4" xfId="35772" xr:uid="{00000000-0005-0000-0000-0000D68B0000}"/>
    <cellStyle name="Note 3 12 5" xfId="35773" xr:uid="{00000000-0005-0000-0000-0000D78B0000}"/>
    <cellStyle name="Note 3 12 5 2" xfId="35774" xr:uid="{00000000-0005-0000-0000-0000D88B0000}"/>
    <cellStyle name="Note 3 12 5 3" xfId="35775" xr:uid="{00000000-0005-0000-0000-0000D98B0000}"/>
    <cellStyle name="Note 3 12 5 4" xfId="35776" xr:uid="{00000000-0005-0000-0000-0000DA8B0000}"/>
    <cellStyle name="Note 3 12 6" xfId="35777" xr:uid="{00000000-0005-0000-0000-0000DB8B0000}"/>
    <cellStyle name="Note 3 12 6 2" xfId="35778" xr:uid="{00000000-0005-0000-0000-0000DC8B0000}"/>
    <cellStyle name="Note 3 12 6 3" xfId="35779" xr:uid="{00000000-0005-0000-0000-0000DD8B0000}"/>
    <cellStyle name="Note 3 12 6 4" xfId="35780" xr:uid="{00000000-0005-0000-0000-0000DE8B0000}"/>
    <cellStyle name="Note 3 12 7" xfId="35781" xr:uid="{00000000-0005-0000-0000-0000DF8B0000}"/>
    <cellStyle name="Note 3 12 7 2" xfId="35782" xr:uid="{00000000-0005-0000-0000-0000E08B0000}"/>
    <cellStyle name="Note 3 12 7 3" xfId="35783" xr:uid="{00000000-0005-0000-0000-0000E18B0000}"/>
    <cellStyle name="Note 3 12 7 4" xfId="35784" xr:uid="{00000000-0005-0000-0000-0000E28B0000}"/>
    <cellStyle name="Note 3 12 8" xfId="35785" xr:uid="{00000000-0005-0000-0000-0000E38B0000}"/>
    <cellStyle name="Note 3 12 8 2" xfId="35786" xr:uid="{00000000-0005-0000-0000-0000E48B0000}"/>
    <cellStyle name="Note 3 12 8 3" xfId="35787" xr:uid="{00000000-0005-0000-0000-0000E58B0000}"/>
    <cellStyle name="Note 3 12 8 4" xfId="35788" xr:uid="{00000000-0005-0000-0000-0000E68B0000}"/>
    <cellStyle name="Note 3 12 9" xfId="35789" xr:uid="{00000000-0005-0000-0000-0000E78B0000}"/>
    <cellStyle name="Note 3 12 9 2" xfId="35790" xr:uid="{00000000-0005-0000-0000-0000E88B0000}"/>
    <cellStyle name="Note 3 12 9 3" xfId="35791" xr:uid="{00000000-0005-0000-0000-0000E98B0000}"/>
    <cellStyle name="Note 3 12 9 4" xfId="35792" xr:uid="{00000000-0005-0000-0000-0000EA8B0000}"/>
    <cellStyle name="Note 3 13" xfId="35793" xr:uid="{00000000-0005-0000-0000-0000EB8B0000}"/>
    <cellStyle name="Note 3 13 2" xfId="35794" xr:uid="{00000000-0005-0000-0000-0000EC8B0000}"/>
    <cellStyle name="Note 3 13 3" xfId="35795" xr:uid="{00000000-0005-0000-0000-0000ED8B0000}"/>
    <cellStyle name="Note 3 14" xfId="35796" xr:uid="{00000000-0005-0000-0000-0000EE8B0000}"/>
    <cellStyle name="Note 3 14 2" xfId="35797" xr:uid="{00000000-0005-0000-0000-0000EF8B0000}"/>
    <cellStyle name="Note 3 14 3" xfId="35798" xr:uid="{00000000-0005-0000-0000-0000F08B0000}"/>
    <cellStyle name="Note 3 14 4" xfId="35799" xr:uid="{00000000-0005-0000-0000-0000F18B0000}"/>
    <cellStyle name="Note 3 15" xfId="35800" xr:uid="{00000000-0005-0000-0000-0000F28B0000}"/>
    <cellStyle name="Note 3 15 2" xfId="35801" xr:uid="{00000000-0005-0000-0000-0000F38B0000}"/>
    <cellStyle name="Note 3 15 3" xfId="35802" xr:uid="{00000000-0005-0000-0000-0000F48B0000}"/>
    <cellStyle name="Note 3 15 4" xfId="35803" xr:uid="{00000000-0005-0000-0000-0000F58B0000}"/>
    <cellStyle name="Note 3 16" xfId="35804" xr:uid="{00000000-0005-0000-0000-0000F68B0000}"/>
    <cellStyle name="Note 3 16 2" xfId="35805" xr:uid="{00000000-0005-0000-0000-0000F78B0000}"/>
    <cellStyle name="Note 3 16 3" xfId="35806" xr:uid="{00000000-0005-0000-0000-0000F88B0000}"/>
    <cellStyle name="Note 3 16 4" xfId="35807" xr:uid="{00000000-0005-0000-0000-0000F98B0000}"/>
    <cellStyle name="Note 3 17" xfId="35808" xr:uid="{00000000-0005-0000-0000-0000FA8B0000}"/>
    <cellStyle name="Note 3 17 2" xfId="35809" xr:uid="{00000000-0005-0000-0000-0000FB8B0000}"/>
    <cellStyle name="Note 3 17 3" xfId="35810" xr:uid="{00000000-0005-0000-0000-0000FC8B0000}"/>
    <cellStyle name="Note 3 17 4" xfId="35811" xr:uid="{00000000-0005-0000-0000-0000FD8B0000}"/>
    <cellStyle name="Note 3 18" xfId="35812" xr:uid="{00000000-0005-0000-0000-0000FE8B0000}"/>
    <cellStyle name="Note 3 18 2" xfId="35813" xr:uid="{00000000-0005-0000-0000-0000FF8B0000}"/>
    <cellStyle name="Note 3 18 3" xfId="35814" xr:uid="{00000000-0005-0000-0000-0000008C0000}"/>
    <cellStyle name="Note 3 18 4" xfId="35815" xr:uid="{00000000-0005-0000-0000-0000018C0000}"/>
    <cellStyle name="Note 3 19" xfId="35816" xr:uid="{00000000-0005-0000-0000-0000028C0000}"/>
    <cellStyle name="Note 3 19 2" xfId="35817" xr:uid="{00000000-0005-0000-0000-0000038C0000}"/>
    <cellStyle name="Note 3 19 3" xfId="35818" xr:uid="{00000000-0005-0000-0000-0000048C0000}"/>
    <cellStyle name="Note 3 19 4" xfId="35819" xr:uid="{00000000-0005-0000-0000-0000058C0000}"/>
    <cellStyle name="Note 3 2" xfId="35820" xr:uid="{00000000-0005-0000-0000-0000068C0000}"/>
    <cellStyle name="Note 3 2 10" xfId="35821" xr:uid="{00000000-0005-0000-0000-0000078C0000}"/>
    <cellStyle name="Note 3 2 10 10" xfId="35822" xr:uid="{00000000-0005-0000-0000-0000088C0000}"/>
    <cellStyle name="Note 3 2 10 10 2" xfId="35823" xr:uid="{00000000-0005-0000-0000-0000098C0000}"/>
    <cellStyle name="Note 3 2 10 10 3" xfId="35824" xr:uid="{00000000-0005-0000-0000-00000A8C0000}"/>
    <cellStyle name="Note 3 2 10 10 4" xfId="35825" xr:uid="{00000000-0005-0000-0000-00000B8C0000}"/>
    <cellStyle name="Note 3 2 10 11" xfId="35826" xr:uid="{00000000-0005-0000-0000-00000C8C0000}"/>
    <cellStyle name="Note 3 2 10 11 2" xfId="35827" xr:uid="{00000000-0005-0000-0000-00000D8C0000}"/>
    <cellStyle name="Note 3 2 10 11 3" xfId="35828" xr:uid="{00000000-0005-0000-0000-00000E8C0000}"/>
    <cellStyle name="Note 3 2 10 11 4" xfId="35829" xr:uid="{00000000-0005-0000-0000-00000F8C0000}"/>
    <cellStyle name="Note 3 2 10 12" xfId="35830" xr:uid="{00000000-0005-0000-0000-0000108C0000}"/>
    <cellStyle name="Note 3 2 10 12 2" xfId="35831" xr:uid="{00000000-0005-0000-0000-0000118C0000}"/>
    <cellStyle name="Note 3 2 10 12 3" xfId="35832" xr:uid="{00000000-0005-0000-0000-0000128C0000}"/>
    <cellStyle name="Note 3 2 10 12 4" xfId="35833" xr:uid="{00000000-0005-0000-0000-0000138C0000}"/>
    <cellStyle name="Note 3 2 10 13" xfId="35834" xr:uid="{00000000-0005-0000-0000-0000148C0000}"/>
    <cellStyle name="Note 3 2 10 13 2" xfId="35835" xr:uid="{00000000-0005-0000-0000-0000158C0000}"/>
    <cellStyle name="Note 3 2 10 13 3" xfId="35836" xr:uid="{00000000-0005-0000-0000-0000168C0000}"/>
    <cellStyle name="Note 3 2 10 13 4" xfId="35837" xr:uid="{00000000-0005-0000-0000-0000178C0000}"/>
    <cellStyle name="Note 3 2 10 14" xfId="35838" xr:uid="{00000000-0005-0000-0000-0000188C0000}"/>
    <cellStyle name="Note 3 2 10 14 2" xfId="35839" xr:uid="{00000000-0005-0000-0000-0000198C0000}"/>
    <cellStyle name="Note 3 2 10 14 3" xfId="35840" xr:uid="{00000000-0005-0000-0000-00001A8C0000}"/>
    <cellStyle name="Note 3 2 10 14 4" xfId="35841" xr:uid="{00000000-0005-0000-0000-00001B8C0000}"/>
    <cellStyle name="Note 3 2 10 15" xfId="35842" xr:uid="{00000000-0005-0000-0000-00001C8C0000}"/>
    <cellStyle name="Note 3 2 10 15 2" xfId="35843" xr:uid="{00000000-0005-0000-0000-00001D8C0000}"/>
    <cellStyle name="Note 3 2 10 15 3" xfId="35844" xr:uid="{00000000-0005-0000-0000-00001E8C0000}"/>
    <cellStyle name="Note 3 2 10 15 4" xfId="35845" xr:uid="{00000000-0005-0000-0000-00001F8C0000}"/>
    <cellStyle name="Note 3 2 10 16" xfId="35846" xr:uid="{00000000-0005-0000-0000-0000208C0000}"/>
    <cellStyle name="Note 3 2 10 16 2" xfId="35847" xr:uid="{00000000-0005-0000-0000-0000218C0000}"/>
    <cellStyle name="Note 3 2 10 16 3" xfId="35848" xr:uid="{00000000-0005-0000-0000-0000228C0000}"/>
    <cellStyle name="Note 3 2 10 16 4" xfId="35849" xr:uid="{00000000-0005-0000-0000-0000238C0000}"/>
    <cellStyle name="Note 3 2 10 17" xfId="35850" xr:uid="{00000000-0005-0000-0000-0000248C0000}"/>
    <cellStyle name="Note 3 2 10 17 2" xfId="35851" xr:uid="{00000000-0005-0000-0000-0000258C0000}"/>
    <cellStyle name="Note 3 2 10 17 3" xfId="35852" xr:uid="{00000000-0005-0000-0000-0000268C0000}"/>
    <cellStyle name="Note 3 2 10 17 4" xfId="35853" xr:uid="{00000000-0005-0000-0000-0000278C0000}"/>
    <cellStyle name="Note 3 2 10 18" xfId="35854" xr:uid="{00000000-0005-0000-0000-0000288C0000}"/>
    <cellStyle name="Note 3 2 10 18 2" xfId="35855" xr:uid="{00000000-0005-0000-0000-0000298C0000}"/>
    <cellStyle name="Note 3 2 10 18 3" xfId="35856" xr:uid="{00000000-0005-0000-0000-00002A8C0000}"/>
    <cellStyle name="Note 3 2 10 18 4" xfId="35857" xr:uid="{00000000-0005-0000-0000-00002B8C0000}"/>
    <cellStyle name="Note 3 2 10 19" xfId="35858" xr:uid="{00000000-0005-0000-0000-00002C8C0000}"/>
    <cellStyle name="Note 3 2 10 19 2" xfId="35859" xr:uid="{00000000-0005-0000-0000-00002D8C0000}"/>
    <cellStyle name="Note 3 2 10 19 3" xfId="35860" xr:uid="{00000000-0005-0000-0000-00002E8C0000}"/>
    <cellStyle name="Note 3 2 10 19 4" xfId="35861" xr:uid="{00000000-0005-0000-0000-00002F8C0000}"/>
    <cellStyle name="Note 3 2 10 2" xfId="35862" xr:uid="{00000000-0005-0000-0000-0000308C0000}"/>
    <cellStyle name="Note 3 2 10 2 2" xfId="35863" xr:uid="{00000000-0005-0000-0000-0000318C0000}"/>
    <cellStyle name="Note 3 2 10 2 3" xfId="35864" xr:uid="{00000000-0005-0000-0000-0000328C0000}"/>
    <cellStyle name="Note 3 2 10 2 4" xfId="35865" xr:uid="{00000000-0005-0000-0000-0000338C0000}"/>
    <cellStyle name="Note 3 2 10 20" xfId="35866" xr:uid="{00000000-0005-0000-0000-0000348C0000}"/>
    <cellStyle name="Note 3 2 10 20 2" xfId="35867" xr:uid="{00000000-0005-0000-0000-0000358C0000}"/>
    <cellStyle name="Note 3 2 10 20 3" xfId="35868" xr:uid="{00000000-0005-0000-0000-0000368C0000}"/>
    <cellStyle name="Note 3 2 10 20 4" xfId="35869" xr:uid="{00000000-0005-0000-0000-0000378C0000}"/>
    <cellStyle name="Note 3 2 10 21" xfId="35870" xr:uid="{00000000-0005-0000-0000-0000388C0000}"/>
    <cellStyle name="Note 3 2 10 22" xfId="35871" xr:uid="{00000000-0005-0000-0000-0000398C0000}"/>
    <cellStyle name="Note 3 2 10 3" xfId="35872" xr:uid="{00000000-0005-0000-0000-00003A8C0000}"/>
    <cellStyle name="Note 3 2 10 3 2" xfId="35873" xr:uid="{00000000-0005-0000-0000-00003B8C0000}"/>
    <cellStyle name="Note 3 2 10 3 3" xfId="35874" xr:uid="{00000000-0005-0000-0000-00003C8C0000}"/>
    <cellStyle name="Note 3 2 10 3 4" xfId="35875" xr:uid="{00000000-0005-0000-0000-00003D8C0000}"/>
    <cellStyle name="Note 3 2 10 4" xfId="35876" xr:uid="{00000000-0005-0000-0000-00003E8C0000}"/>
    <cellStyle name="Note 3 2 10 4 2" xfId="35877" xr:uid="{00000000-0005-0000-0000-00003F8C0000}"/>
    <cellStyle name="Note 3 2 10 4 3" xfId="35878" xr:uid="{00000000-0005-0000-0000-0000408C0000}"/>
    <cellStyle name="Note 3 2 10 4 4" xfId="35879" xr:uid="{00000000-0005-0000-0000-0000418C0000}"/>
    <cellStyle name="Note 3 2 10 5" xfId="35880" xr:uid="{00000000-0005-0000-0000-0000428C0000}"/>
    <cellStyle name="Note 3 2 10 5 2" xfId="35881" xr:uid="{00000000-0005-0000-0000-0000438C0000}"/>
    <cellStyle name="Note 3 2 10 5 3" xfId="35882" xr:uid="{00000000-0005-0000-0000-0000448C0000}"/>
    <cellStyle name="Note 3 2 10 5 4" xfId="35883" xr:uid="{00000000-0005-0000-0000-0000458C0000}"/>
    <cellStyle name="Note 3 2 10 6" xfId="35884" xr:uid="{00000000-0005-0000-0000-0000468C0000}"/>
    <cellStyle name="Note 3 2 10 6 2" xfId="35885" xr:uid="{00000000-0005-0000-0000-0000478C0000}"/>
    <cellStyle name="Note 3 2 10 6 3" xfId="35886" xr:uid="{00000000-0005-0000-0000-0000488C0000}"/>
    <cellStyle name="Note 3 2 10 6 4" xfId="35887" xr:uid="{00000000-0005-0000-0000-0000498C0000}"/>
    <cellStyle name="Note 3 2 10 7" xfId="35888" xr:uid="{00000000-0005-0000-0000-00004A8C0000}"/>
    <cellStyle name="Note 3 2 10 7 2" xfId="35889" xr:uid="{00000000-0005-0000-0000-00004B8C0000}"/>
    <cellStyle name="Note 3 2 10 7 3" xfId="35890" xr:uid="{00000000-0005-0000-0000-00004C8C0000}"/>
    <cellStyle name="Note 3 2 10 7 4" xfId="35891" xr:uid="{00000000-0005-0000-0000-00004D8C0000}"/>
    <cellStyle name="Note 3 2 10 8" xfId="35892" xr:uid="{00000000-0005-0000-0000-00004E8C0000}"/>
    <cellStyle name="Note 3 2 10 8 2" xfId="35893" xr:uid="{00000000-0005-0000-0000-00004F8C0000}"/>
    <cellStyle name="Note 3 2 10 8 3" xfId="35894" xr:uid="{00000000-0005-0000-0000-0000508C0000}"/>
    <cellStyle name="Note 3 2 10 8 4" xfId="35895" xr:uid="{00000000-0005-0000-0000-0000518C0000}"/>
    <cellStyle name="Note 3 2 10 9" xfId="35896" xr:uid="{00000000-0005-0000-0000-0000528C0000}"/>
    <cellStyle name="Note 3 2 10 9 2" xfId="35897" xr:uid="{00000000-0005-0000-0000-0000538C0000}"/>
    <cellStyle name="Note 3 2 10 9 3" xfId="35898" xr:uid="{00000000-0005-0000-0000-0000548C0000}"/>
    <cellStyle name="Note 3 2 10 9 4" xfId="35899" xr:uid="{00000000-0005-0000-0000-0000558C0000}"/>
    <cellStyle name="Note 3 2 11" xfId="35900" xr:uid="{00000000-0005-0000-0000-0000568C0000}"/>
    <cellStyle name="Note 3 2 11 10" xfId="35901" xr:uid="{00000000-0005-0000-0000-0000578C0000}"/>
    <cellStyle name="Note 3 2 11 10 2" xfId="35902" xr:uid="{00000000-0005-0000-0000-0000588C0000}"/>
    <cellStyle name="Note 3 2 11 10 3" xfId="35903" xr:uid="{00000000-0005-0000-0000-0000598C0000}"/>
    <cellStyle name="Note 3 2 11 10 4" xfId="35904" xr:uid="{00000000-0005-0000-0000-00005A8C0000}"/>
    <cellStyle name="Note 3 2 11 11" xfId="35905" xr:uid="{00000000-0005-0000-0000-00005B8C0000}"/>
    <cellStyle name="Note 3 2 11 11 2" xfId="35906" xr:uid="{00000000-0005-0000-0000-00005C8C0000}"/>
    <cellStyle name="Note 3 2 11 11 3" xfId="35907" xr:uid="{00000000-0005-0000-0000-00005D8C0000}"/>
    <cellStyle name="Note 3 2 11 11 4" xfId="35908" xr:uid="{00000000-0005-0000-0000-00005E8C0000}"/>
    <cellStyle name="Note 3 2 11 12" xfId="35909" xr:uid="{00000000-0005-0000-0000-00005F8C0000}"/>
    <cellStyle name="Note 3 2 11 12 2" xfId="35910" xr:uid="{00000000-0005-0000-0000-0000608C0000}"/>
    <cellStyle name="Note 3 2 11 12 3" xfId="35911" xr:uid="{00000000-0005-0000-0000-0000618C0000}"/>
    <cellStyle name="Note 3 2 11 12 4" xfId="35912" xr:uid="{00000000-0005-0000-0000-0000628C0000}"/>
    <cellStyle name="Note 3 2 11 13" xfId="35913" xr:uid="{00000000-0005-0000-0000-0000638C0000}"/>
    <cellStyle name="Note 3 2 11 13 2" xfId="35914" xr:uid="{00000000-0005-0000-0000-0000648C0000}"/>
    <cellStyle name="Note 3 2 11 13 3" xfId="35915" xr:uid="{00000000-0005-0000-0000-0000658C0000}"/>
    <cellStyle name="Note 3 2 11 13 4" xfId="35916" xr:uid="{00000000-0005-0000-0000-0000668C0000}"/>
    <cellStyle name="Note 3 2 11 14" xfId="35917" xr:uid="{00000000-0005-0000-0000-0000678C0000}"/>
    <cellStyle name="Note 3 2 11 14 2" xfId="35918" xr:uid="{00000000-0005-0000-0000-0000688C0000}"/>
    <cellStyle name="Note 3 2 11 14 3" xfId="35919" xr:uid="{00000000-0005-0000-0000-0000698C0000}"/>
    <cellStyle name="Note 3 2 11 14 4" xfId="35920" xr:uid="{00000000-0005-0000-0000-00006A8C0000}"/>
    <cellStyle name="Note 3 2 11 15" xfId="35921" xr:uid="{00000000-0005-0000-0000-00006B8C0000}"/>
    <cellStyle name="Note 3 2 11 15 2" xfId="35922" xr:uid="{00000000-0005-0000-0000-00006C8C0000}"/>
    <cellStyle name="Note 3 2 11 15 3" xfId="35923" xr:uid="{00000000-0005-0000-0000-00006D8C0000}"/>
    <cellStyle name="Note 3 2 11 15 4" xfId="35924" xr:uid="{00000000-0005-0000-0000-00006E8C0000}"/>
    <cellStyle name="Note 3 2 11 16" xfId="35925" xr:uid="{00000000-0005-0000-0000-00006F8C0000}"/>
    <cellStyle name="Note 3 2 11 16 2" xfId="35926" xr:uid="{00000000-0005-0000-0000-0000708C0000}"/>
    <cellStyle name="Note 3 2 11 16 3" xfId="35927" xr:uid="{00000000-0005-0000-0000-0000718C0000}"/>
    <cellStyle name="Note 3 2 11 16 4" xfId="35928" xr:uid="{00000000-0005-0000-0000-0000728C0000}"/>
    <cellStyle name="Note 3 2 11 17" xfId="35929" xr:uid="{00000000-0005-0000-0000-0000738C0000}"/>
    <cellStyle name="Note 3 2 11 17 2" xfId="35930" xr:uid="{00000000-0005-0000-0000-0000748C0000}"/>
    <cellStyle name="Note 3 2 11 17 3" xfId="35931" xr:uid="{00000000-0005-0000-0000-0000758C0000}"/>
    <cellStyle name="Note 3 2 11 17 4" xfId="35932" xr:uid="{00000000-0005-0000-0000-0000768C0000}"/>
    <cellStyle name="Note 3 2 11 18" xfId="35933" xr:uid="{00000000-0005-0000-0000-0000778C0000}"/>
    <cellStyle name="Note 3 2 11 18 2" xfId="35934" xr:uid="{00000000-0005-0000-0000-0000788C0000}"/>
    <cellStyle name="Note 3 2 11 18 3" xfId="35935" xr:uid="{00000000-0005-0000-0000-0000798C0000}"/>
    <cellStyle name="Note 3 2 11 18 4" xfId="35936" xr:uid="{00000000-0005-0000-0000-00007A8C0000}"/>
    <cellStyle name="Note 3 2 11 19" xfId="35937" xr:uid="{00000000-0005-0000-0000-00007B8C0000}"/>
    <cellStyle name="Note 3 2 11 19 2" xfId="35938" xr:uid="{00000000-0005-0000-0000-00007C8C0000}"/>
    <cellStyle name="Note 3 2 11 19 3" xfId="35939" xr:uid="{00000000-0005-0000-0000-00007D8C0000}"/>
    <cellStyle name="Note 3 2 11 19 4" xfId="35940" xr:uid="{00000000-0005-0000-0000-00007E8C0000}"/>
    <cellStyle name="Note 3 2 11 2" xfId="35941" xr:uid="{00000000-0005-0000-0000-00007F8C0000}"/>
    <cellStyle name="Note 3 2 11 2 2" xfId="35942" xr:uid="{00000000-0005-0000-0000-0000808C0000}"/>
    <cellStyle name="Note 3 2 11 2 3" xfId="35943" xr:uid="{00000000-0005-0000-0000-0000818C0000}"/>
    <cellStyle name="Note 3 2 11 2 4" xfId="35944" xr:uid="{00000000-0005-0000-0000-0000828C0000}"/>
    <cellStyle name="Note 3 2 11 20" xfId="35945" xr:uid="{00000000-0005-0000-0000-0000838C0000}"/>
    <cellStyle name="Note 3 2 11 20 2" xfId="35946" xr:uid="{00000000-0005-0000-0000-0000848C0000}"/>
    <cellStyle name="Note 3 2 11 20 3" xfId="35947" xr:uid="{00000000-0005-0000-0000-0000858C0000}"/>
    <cellStyle name="Note 3 2 11 20 4" xfId="35948" xr:uid="{00000000-0005-0000-0000-0000868C0000}"/>
    <cellStyle name="Note 3 2 11 21" xfId="35949" xr:uid="{00000000-0005-0000-0000-0000878C0000}"/>
    <cellStyle name="Note 3 2 11 22" xfId="35950" xr:uid="{00000000-0005-0000-0000-0000888C0000}"/>
    <cellStyle name="Note 3 2 11 3" xfId="35951" xr:uid="{00000000-0005-0000-0000-0000898C0000}"/>
    <cellStyle name="Note 3 2 11 3 2" xfId="35952" xr:uid="{00000000-0005-0000-0000-00008A8C0000}"/>
    <cellStyle name="Note 3 2 11 3 3" xfId="35953" xr:uid="{00000000-0005-0000-0000-00008B8C0000}"/>
    <cellStyle name="Note 3 2 11 3 4" xfId="35954" xr:uid="{00000000-0005-0000-0000-00008C8C0000}"/>
    <cellStyle name="Note 3 2 11 4" xfId="35955" xr:uid="{00000000-0005-0000-0000-00008D8C0000}"/>
    <cellStyle name="Note 3 2 11 4 2" xfId="35956" xr:uid="{00000000-0005-0000-0000-00008E8C0000}"/>
    <cellStyle name="Note 3 2 11 4 3" xfId="35957" xr:uid="{00000000-0005-0000-0000-00008F8C0000}"/>
    <cellStyle name="Note 3 2 11 4 4" xfId="35958" xr:uid="{00000000-0005-0000-0000-0000908C0000}"/>
    <cellStyle name="Note 3 2 11 5" xfId="35959" xr:uid="{00000000-0005-0000-0000-0000918C0000}"/>
    <cellStyle name="Note 3 2 11 5 2" xfId="35960" xr:uid="{00000000-0005-0000-0000-0000928C0000}"/>
    <cellStyle name="Note 3 2 11 5 3" xfId="35961" xr:uid="{00000000-0005-0000-0000-0000938C0000}"/>
    <cellStyle name="Note 3 2 11 5 4" xfId="35962" xr:uid="{00000000-0005-0000-0000-0000948C0000}"/>
    <cellStyle name="Note 3 2 11 6" xfId="35963" xr:uid="{00000000-0005-0000-0000-0000958C0000}"/>
    <cellStyle name="Note 3 2 11 6 2" xfId="35964" xr:uid="{00000000-0005-0000-0000-0000968C0000}"/>
    <cellStyle name="Note 3 2 11 6 3" xfId="35965" xr:uid="{00000000-0005-0000-0000-0000978C0000}"/>
    <cellStyle name="Note 3 2 11 6 4" xfId="35966" xr:uid="{00000000-0005-0000-0000-0000988C0000}"/>
    <cellStyle name="Note 3 2 11 7" xfId="35967" xr:uid="{00000000-0005-0000-0000-0000998C0000}"/>
    <cellStyle name="Note 3 2 11 7 2" xfId="35968" xr:uid="{00000000-0005-0000-0000-00009A8C0000}"/>
    <cellStyle name="Note 3 2 11 7 3" xfId="35969" xr:uid="{00000000-0005-0000-0000-00009B8C0000}"/>
    <cellStyle name="Note 3 2 11 7 4" xfId="35970" xr:uid="{00000000-0005-0000-0000-00009C8C0000}"/>
    <cellStyle name="Note 3 2 11 8" xfId="35971" xr:uid="{00000000-0005-0000-0000-00009D8C0000}"/>
    <cellStyle name="Note 3 2 11 8 2" xfId="35972" xr:uid="{00000000-0005-0000-0000-00009E8C0000}"/>
    <cellStyle name="Note 3 2 11 8 3" xfId="35973" xr:uid="{00000000-0005-0000-0000-00009F8C0000}"/>
    <cellStyle name="Note 3 2 11 8 4" xfId="35974" xr:uid="{00000000-0005-0000-0000-0000A08C0000}"/>
    <cellStyle name="Note 3 2 11 9" xfId="35975" xr:uid="{00000000-0005-0000-0000-0000A18C0000}"/>
    <cellStyle name="Note 3 2 11 9 2" xfId="35976" xr:uid="{00000000-0005-0000-0000-0000A28C0000}"/>
    <cellStyle name="Note 3 2 11 9 3" xfId="35977" xr:uid="{00000000-0005-0000-0000-0000A38C0000}"/>
    <cellStyle name="Note 3 2 11 9 4" xfId="35978" xr:uid="{00000000-0005-0000-0000-0000A48C0000}"/>
    <cellStyle name="Note 3 2 12" xfId="35979" xr:uid="{00000000-0005-0000-0000-0000A58C0000}"/>
    <cellStyle name="Note 3 2 12 2" xfId="35980" xr:uid="{00000000-0005-0000-0000-0000A68C0000}"/>
    <cellStyle name="Note 3 2 12 3" xfId="35981" xr:uid="{00000000-0005-0000-0000-0000A78C0000}"/>
    <cellStyle name="Note 3 2 12 4" xfId="35982" xr:uid="{00000000-0005-0000-0000-0000A88C0000}"/>
    <cellStyle name="Note 3 2 13" xfId="35983" xr:uid="{00000000-0005-0000-0000-0000A98C0000}"/>
    <cellStyle name="Note 3 2 13 2" xfId="35984" xr:uid="{00000000-0005-0000-0000-0000AA8C0000}"/>
    <cellStyle name="Note 3 2 13 3" xfId="35985" xr:uid="{00000000-0005-0000-0000-0000AB8C0000}"/>
    <cellStyle name="Note 3 2 13 4" xfId="35986" xr:uid="{00000000-0005-0000-0000-0000AC8C0000}"/>
    <cellStyle name="Note 3 2 14" xfId="35987" xr:uid="{00000000-0005-0000-0000-0000AD8C0000}"/>
    <cellStyle name="Note 3 2 14 2" xfId="35988" xr:uid="{00000000-0005-0000-0000-0000AE8C0000}"/>
    <cellStyle name="Note 3 2 14 3" xfId="35989" xr:uid="{00000000-0005-0000-0000-0000AF8C0000}"/>
    <cellStyle name="Note 3 2 14 4" xfId="35990" xr:uid="{00000000-0005-0000-0000-0000B08C0000}"/>
    <cellStyle name="Note 3 2 15" xfId="35991" xr:uid="{00000000-0005-0000-0000-0000B18C0000}"/>
    <cellStyle name="Note 3 2 15 2" xfId="35992" xr:uid="{00000000-0005-0000-0000-0000B28C0000}"/>
    <cellStyle name="Note 3 2 15 3" xfId="35993" xr:uid="{00000000-0005-0000-0000-0000B38C0000}"/>
    <cellStyle name="Note 3 2 15 4" xfId="35994" xr:uid="{00000000-0005-0000-0000-0000B48C0000}"/>
    <cellStyle name="Note 3 2 16" xfId="35995" xr:uid="{00000000-0005-0000-0000-0000B58C0000}"/>
    <cellStyle name="Note 3 2 16 2" xfId="35996" xr:uid="{00000000-0005-0000-0000-0000B68C0000}"/>
    <cellStyle name="Note 3 2 16 3" xfId="35997" xr:uid="{00000000-0005-0000-0000-0000B78C0000}"/>
    <cellStyle name="Note 3 2 16 4" xfId="35998" xr:uid="{00000000-0005-0000-0000-0000B88C0000}"/>
    <cellStyle name="Note 3 2 17" xfId="35999" xr:uid="{00000000-0005-0000-0000-0000B98C0000}"/>
    <cellStyle name="Note 3 2 17 2" xfId="36000" xr:uid="{00000000-0005-0000-0000-0000BA8C0000}"/>
    <cellStyle name="Note 3 2 17 3" xfId="36001" xr:uid="{00000000-0005-0000-0000-0000BB8C0000}"/>
    <cellStyle name="Note 3 2 17 4" xfId="36002" xr:uid="{00000000-0005-0000-0000-0000BC8C0000}"/>
    <cellStyle name="Note 3 2 18" xfId="36003" xr:uid="{00000000-0005-0000-0000-0000BD8C0000}"/>
    <cellStyle name="Note 3 2 18 2" xfId="36004" xr:uid="{00000000-0005-0000-0000-0000BE8C0000}"/>
    <cellStyle name="Note 3 2 18 3" xfId="36005" xr:uid="{00000000-0005-0000-0000-0000BF8C0000}"/>
    <cellStyle name="Note 3 2 18 4" xfId="36006" xr:uid="{00000000-0005-0000-0000-0000C08C0000}"/>
    <cellStyle name="Note 3 2 19" xfId="36007" xr:uid="{00000000-0005-0000-0000-0000C18C0000}"/>
    <cellStyle name="Note 3 2 19 2" xfId="36008" xr:uid="{00000000-0005-0000-0000-0000C28C0000}"/>
    <cellStyle name="Note 3 2 19 3" xfId="36009" xr:uid="{00000000-0005-0000-0000-0000C38C0000}"/>
    <cellStyle name="Note 3 2 19 4" xfId="36010" xr:uid="{00000000-0005-0000-0000-0000C48C0000}"/>
    <cellStyle name="Note 3 2 2" xfId="36011" xr:uid="{00000000-0005-0000-0000-0000C58C0000}"/>
    <cellStyle name="Note 3 2 2 10" xfId="36012" xr:uid="{00000000-0005-0000-0000-0000C68C0000}"/>
    <cellStyle name="Note 3 2 2 10 2" xfId="36013" xr:uid="{00000000-0005-0000-0000-0000C78C0000}"/>
    <cellStyle name="Note 3 2 2 10 3" xfId="36014" xr:uid="{00000000-0005-0000-0000-0000C88C0000}"/>
    <cellStyle name="Note 3 2 2 10 4" xfId="36015" xr:uid="{00000000-0005-0000-0000-0000C98C0000}"/>
    <cellStyle name="Note 3 2 2 11" xfId="36016" xr:uid="{00000000-0005-0000-0000-0000CA8C0000}"/>
    <cellStyle name="Note 3 2 2 11 2" xfId="36017" xr:uid="{00000000-0005-0000-0000-0000CB8C0000}"/>
    <cellStyle name="Note 3 2 2 11 3" xfId="36018" xr:uid="{00000000-0005-0000-0000-0000CC8C0000}"/>
    <cellStyle name="Note 3 2 2 11 4" xfId="36019" xr:uid="{00000000-0005-0000-0000-0000CD8C0000}"/>
    <cellStyle name="Note 3 2 2 12" xfId="36020" xr:uid="{00000000-0005-0000-0000-0000CE8C0000}"/>
    <cellStyle name="Note 3 2 2 12 2" xfId="36021" xr:uid="{00000000-0005-0000-0000-0000CF8C0000}"/>
    <cellStyle name="Note 3 2 2 12 3" xfId="36022" xr:uid="{00000000-0005-0000-0000-0000D08C0000}"/>
    <cellStyle name="Note 3 2 2 12 4" xfId="36023" xr:uid="{00000000-0005-0000-0000-0000D18C0000}"/>
    <cellStyle name="Note 3 2 2 13" xfId="36024" xr:uid="{00000000-0005-0000-0000-0000D28C0000}"/>
    <cellStyle name="Note 3 2 2 13 2" xfId="36025" xr:uid="{00000000-0005-0000-0000-0000D38C0000}"/>
    <cellStyle name="Note 3 2 2 13 3" xfId="36026" xr:uid="{00000000-0005-0000-0000-0000D48C0000}"/>
    <cellStyle name="Note 3 2 2 13 4" xfId="36027" xr:uid="{00000000-0005-0000-0000-0000D58C0000}"/>
    <cellStyle name="Note 3 2 2 14" xfId="36028" xr:uid="{00000000-0005-0000-0000-0000D68C0000}"/>
    <cellStyle name="Note 3 2 2 14 2" xfId="36029" xr:uid="{00000000-0005-0000-0000-0000D78C0000}"/>
    <cellStyle name="Note 3 2 2 14 3" xfId="36030" xr:uid="{00000000-0005-0000-0000-0000D88C0000}"/>
    <cellStyle name="Note 3 2 2 14 4" xfId="36031" xr:uid="{00000000-0005-0000-0000-0000D98C0000}"/>
    <cellStyle name="Note 3 2 2 15" xfId="36032" xr:uid="{00000000-0005-0000-0000-0000DA8C0000}"/>
    <cellStyle name="Note 3 2 2 15 2" xfId="36033" xr:uid="{00000000-0005-0000-0000-0000DB8C0000}"/>
    <cellStyle name="Note 3 2 2 15 3" xfId="36034" xr:uid="{00000000-0005-0000-0000-0000DC8C0000}"/>
    <cellStyle name="Note 3 2 2 15 4" xfId="36035" xr:uid="{00000000-0005-0000-0000-0000DD8C0000}"/>
    <cellStyle name="Note 3 2 2 16" xfId="36036" xr:uid="{00000000-0005-0000-0000-0000DE8C0000}"/>
    <cellStyle name="Note 3 2 2 16 2" xfId="36037" xr:uid="{00000000-0005-0000-0000-0000DF8C0000}"/>
    <cellStyle name="Note 3 2 2 16 3" xfId="36038" xr:uid="{00000000-0005-0000-0000-0000E08C0000}"/>
    <cellStyle name="Note 3 2 2 16 4" xfId="36039" xr:uid="{00000000-0005-0000-0000-0000E18C0000}"/>
    <cellStyle name="Note 3 2 2 17" xfId="36040" xr:uid="{00000000-0005-0000-0000-0000E28C0000}"/>
    <cellStyle name="Note 3 2 2 17 2" xfId="36041" xr:uid="{00000000-0005-0000-0000-0000E38C0000}"/>
    <cellStyle name="Note 3 2 2 17 3" xfId="36042" xr:uid="{00000000-0005-0000-0000-0000E48C0000}"/>
    <cellStyle name="Note 3 2 2 17 4" xfId="36043" xr:uid="{00000000-0005-0000-0000-0000E58C0000}"/>
    <cellStyle name="Note 3 2 2 18" xfId="36044" xr:uid="{00000000-0005-0000-0000-0000E68C0000}"/>
    <cellStyle name="Note 3 2 2 18 2" xfId="36045" xr:uid="{00000000-0005-0000-0000-0000E78C0000}"/>
    <cellStyle name="Note 3 2 2 18 3" xfId="36046" xr:uid="{00000000-0005-0000-0000-0000E88C0000}"/>
    <cellStyle name="Note 3 2 2 18 4" xfId="36047" xr:uid="{00000000-0005-0000-0000-0000E98C0000}"/>
    <cellStyle name="Note 3 2 2 19" xfId="36048" xr:uid="{00000000-0005-0000-0000-0000EA8C0000}"/>
    <cellStyle name="Note 3 2 2 19 2" xfId="36049" xr:uid="{00000000-0005-0000-0000-0000EB8C0000}"/>
    <cellStyle name="Note 3 2 2 19 3" xfId="36050" xr:uid="{00000000-0005-0000-0000-0000EC8C0000}"/>
    <cellStyle name="Note 3 2 2 19 4" xfId="36051" xr:uid="{00000000-0005-0000-0000-0000ED8C0000}"/>
    <cellStyle name="Note 3 2 2 2" xfId="36052" xr:uid="{00000000-0005-0000-0000-0000EE8C0000}"/>
    <cellStyle name="Note 3 2 2 2 2" xfId="36053" xr:uid="{00000000-0005-0000-0000-0000EF8C0000}"/>
    <cellStyle name="Note 3 2 2 2 2 10" xfId="36054" xr:uid="{00000000-0005-0000-0000-0000F08C0000}"/>
    <cellStyle name="Note 3 2 2 2 2 10 2" xfId="36055" xr:uid="{00000000-0005-0000-0000-0000F18C0000}"/>
    <cellStyle name="Note 3 2 2 2 2 10 3" xfId="36056" xr:uid="{00000000-0005-0000-0000-0000F28C0000}"/>
    <cellStyle name="Note 3 2 2 2 2 10 4" xfId="36057" xr:uid="{00000000-0005-0000-0000-0000F38C0000}"/>
    <cellStyle name="Note 3 2 2 2 2 11" xfId="36058" xr:uid="{00000000-0005-0000-0000-0000F48C0000}"/>
    <cellStyle name="Note 3 2 2 2 2 11 2" xfId="36059" xr:uid="{00000000-0005-0000-0000-0000F58C0000}"/>
    <cellStyle name="Note 3 2 2 2 2 11 3" xfId="36060" xr:uid="{00000000-0005-0000-0000-0000F68C0000}"/>
    <cellStyle name="Note 3 2 2 2 2 11 4" xfId="36061" xr:uid="{00000000-0005-0000-0000-0000F78C0000}"/>
    <cellStyle name="Note 3 2 2 2 2 12" xfId="36062" xr:uid="{00000000-0005-0000-0000-0000F88C0000}"/>
    <cellStyle name="Note 3 2 2 2 2 12 2" xfId="36063" xr:uid="{00000000-0005-0000-0000-0000F98C0000}"/>
    <cellStyle name="Note 3 2 2 2 2 12 3" xfId="36064" xr:uid="{00000000-0005-0000-0000-0000FA8C0000}"/>
    <cellStyle name="Note 3 2 2 2 2 12 4" xfId="36065" xr:uid="{00000000-0005-0000-0000-0000FB8C0000}"/>
    <cellStyle name="Note 3 2 2 2 2 13" xfId="36066" xr:uid="{00000000-0005-0000-0000-0000FC8C0000}"/>
    <cellStyle name="Note 3 2 2 2 2 13 2" xfId="36067" xr:uid="{00000000-0005-0000-0000-0000FD8C0000}"/>
    <cellStyle name="Note 3 2 2 2 2 13 3" xfId="36068" xr:uid="{00000000-0005-0000-0000-0000FE8C0000}"/>
    <cellStyle name="Note 3 2 2 2 2 13 4" xfId="36069" xr:uid="{00000000-0005-0000-0000-0000FF8C0000}"/>
    <cellStyle name="Note 3 2 2 2 2 14" xfId="36070" xr:uid="{00000000-0005-0000-0000-0000008D0000}"/>
    <cellStyle name="Note 3 2 2 2 2 14 2" xfId="36071" xr:uid="{00000000-0005-0000-0000-0000018D0000}"/>
    <cellStyle name="Note 3 2 2 2 2 14 3" xfId="36072" xr:uid="{00000000-0005-0000-0000-0000028D0000}"/>
    <cellStyle name="Note 3 2 2 2 2 14 4" xfId="36073" xr:uid="{00000000-0005-0000-0000-0000038D0000}"/>
    <cellStyle name="Note 3 2 2 2 2 15" xfId="36074" xr:uid="{00000000-0005-0000-0000-0000048D0000}"/>
    <cellStyle name="Note 3 2 2 2 2 15 2" xfId="36075" xr:uid="{00000000-0005-0000-0000-0000058D0000}"/>
    <cellStyle name="Note 3 2 2 2 2 15 3" xfId="36076" xr:uid="{00000000-0005-0000-0000-0000068D0000}"/>
    <cellStyle name="Note 3 2 2 2 2 15 4" xfId="36077" xr:uid="{00000000-0005-0000-0000-0000078D0000}"/>
    <cellStyle name="Note 3 2 2 2 2 16" xfId="36078" xr:uid="{00000000-0005-0000-0000-0000088D0000}"/>
    <cellStyle name="Note 3 2 2 2 2 16 2" xfId="36079" xr:uid="{00000000-0005-0000-0000-0000098D0000}"/>
    <cellStyle name="Note 3 2 2 2 2 16 3" xfId="36080" xr:uid="{00000000-0005-0000-0000-00000A8D0000}"/>
    <cellStyle name="Note 3 2 2 2 2 16 4" xfId="36081" xr:uid="{00000000-0005-0000-0000-00000B8D0000}"/>
    <cellStyle name="Note 3 2 2 2 2 17" xfId="36082" xr:uid="{00000000-0005-0000-0000-00000C8D0000}"/>
    <cellStyle name="Note 3 2 2 2 2 17 2" xfId="36083" xr:uid="{00000000-0005-0000-0000-00000D8D0000}"/>
    <cellStyle name="Note 3 2 2 2 2 17 3" xfId="36084" xr:uid="{00000000-0005-0000-0000-00000E8D0000}"/>
    <cellStyle name="Note 3 2 2 2 2 17 4" xfId="36085" xr:uid="{00000000-0005-0000-0000-00000F8D0000}"/>
    <cellStyle name="Note 3 2 2 2 2 18" xfId="36086" xr:uid="{00000000-0005-0000-0000-0000108D0000}"/>
    <cellStyle name="Note 3 2 2 2 2 18 2" xfId="36087" xr:uid="{00000000-0005-0000-0000-0000118D0000}"/>
    <cellStyle name="Note 3 2 2 2 2 18 3" xfId="36088" xr:uid="{00000000-0005-0000-0000-0000128D0000}"/>
    <cellStyle name="Note 3 2 2 2 2 18 4" xfId="36089" xr:uid="{00000000-0005-0000-0000-0000138D0000}"/>
    <cellStyle name="Note 3 2 2 2 2 19" xfId="36090" xr:uid="{00000000-0005-0000-0000-0000148D0000}"/>
    <cellStyle name="Note 3 2 2 2 2 19 2" xfId="36091" xr:uid="{00000000-0005-0000-0000-0000158D0000}"/>
    <cellStyle name="Note 3 2 2 2 2 19 3" xfId="36092" xr:uid="{00000000-0005-0000-0000-0000168D0000}"/>
    <cellStyle name="Note 3 2 2 2 2 19 4" xfId="36093" xr:uid="{00000000-0005-0000-0000-0000178D0000}"/>
    <cellStyle name="Note 3 2 2 2 2 2" xfId="36094" xr:uid="{00000000-0005-0000-0000-0000188D0000}"/>
    <cellStyle name="Note 3 2 2 2 2 2 2" xfId="36095" xr:uid="{00000000-0005-0000-0000-0000198D0000}"/>
    <cellStyle name="Note 3 2 2 2 2 2 3" xfId="36096" xr:uid="{00000000-0005-0000-0000-00001A8D0000}"/>
    <cellStyle name="Note 3 2 2 2 2 2 4" xfId="36097" xr:uid="{00000000-0005-0000-0000-00001B8D0000}"/>
    <cellStyle name="Note 3 2 2 2 2 20" xfId="36098" xr:uid="{00000000-0005-0000-0000-00001C8D0000}"/>
    <cellStyle name="Note 3 2 2 2 2 20 2" xfId="36099" xr:uid="{00000000-0005-0000-0000-00001D8D0000}"/>
    <cellStyle name="Note 3 2 2 2 2 20 3" xfId="36100" xr:uid="{00000000-0005-0000-0000-00001E8D0000}"/>
    <cellStyle name="Note 3 2 2 2 2 20 4" xfId="36101" xr:uid="{00000000-0005-0000-0000-00001F8D0000}"/>
    <cellStyle name="Note 3 2 2 2 2 21" xfId="36102" xr:uid="{00000000-0005-0000-0000-0000208D0000}"/>
    <cellStyle name="Note 3 2 2 2 2 22" xfId="36103" xr:uid="{00000000-0005-0000-0000-0000218D0000}"/>
    <cellStyle name="Note 3 2 2 2 2 3" xfId="36104" xr:uid="{00000000-0005-0000-0000-0000228D0000}"/>
    <cellStyle name="Note 3 2 2 2 2 3 2" xfId="36105" xr:uid="{00000000-0005-0000-0000-0000238D0000}"/>
    <cellStyle name="Note 3 2 2 2 2 3 3" xfId="36106" xr:uid="{00000000-0005-0000-0000-0000248D0000}"/>
    <cellStyle name="Note 3 2 2 2 2 3 4" xfId="36107" xr:uid="{00000000-0005-0000-0000-0000258D0000}"/>
    <cellStyle name="Note 3 2 2 2 2 4" xfId="36108" xr:uid="{00000000-0005-0000-0000-0000268D0000}"/>
    <cellStyle name="Note 3 2 2 2 2 4 2" xfId="36109" xr:uid="{00000000-0005-0000-0000-0000278D0000}"/>
    <cellStyle name="Note 3 2 2 2 2 4 3" xfId="36110" xr:uid="{00000000-0005-0000-0000-0000288D0000}"/>
    <cellStyle name="Note 3 2 2 2 2 4 4" xfId="36111" xr:uid="{00000000-0005-0000-0000-0000298D0000}"/>
    <cellStyle name="Note 3 2 2 2 2 5" xfId="36112" xr:uid="{00000000-0005-0000-0000-00002A8D0000}"/>
    <cellStyle name="Note 3 2 2 2 2 5 2" xfId="36113" xr:uid="{00000000-0005-0000-0000-00002B8D0000}"/>
    <cellStyle name="Note 3 2 2 2 2 5 3" xfId="36114" xr:uid="{00000000-0005-0000-0000-00002C8D0000}"/>
    <cellStyle name="Note 3 2 2 2 2 5 4" xfId="36115" xr:uid="{00000000-0005-0000-0000-00002D8D0000}"/>
    <cellStyle name="Note 3 2 2 2 2 6" xfId="36116" xr:uid="{00000000-0005-0000-0000-00002E8D0000}"/>
    <cellStyle name="Note 3 2 2 2 2 6 2" xfId="36117" xr:uid="{00000000-0005-0000-0000-00002F8D0000}"/>
    <cellStyle name="Note 3 2 2 2 2 6 3" xfId="36118" xr:uid="{00000000-0005-0000-0000-0000308D0000}"/>
    <cellStyle name="Note 3 2 2 2 2 6 4" xfId="36119" xr:uid="{00000000-0005-0000-0000-0000318D0000}"/>
    <cellStyle name="Note 3 2 2 2 2 7" xfId="36120" xr:uid="{00000000-0005-0000-0000-0000328D0000}"/>
    <cellStyle name="Note 3 2 2 2 2 7 2" xfId="36121" xr:uid="{00000000-0005-0000-0000-0000338D0000}"/>
    <cellStyle name="Note 3 2 2 2 2 7 3" xfId="36122" xr:uid="{00000000-0005-0000-0000-0000348D0000}"/>
    <cellStyle name="Note 3 2 2 2 2 7 4" xfId="36123" xr:uid="{00000000-0005-0000-0000-0000358D0000}"/>
    <cellStyle name="Note 3 2 2 2 2 8" xfId="36124" xr:uid="{00000000-0005-0000-0000-0000368D0000}"/>
    <cellStyle name="Note 3 2 2 2 2 8 2" xfId="36125" xr:uid="{00000000-0005-0000-0000-0000378D0000}"/>
    <cellStyle name="Note 3 2 2 2 2 8 3" xfId="36126" xr:uid="{00000000-0005-0000-0000-0000388D0000}"/>
    <cellStyle name="Note 3 2 2 2 2 8 4" xfId="36127" xr:uid="{00000000-0005-0000-0000-0000398D0000}"/>
    <cellStyle name="Note 3 2 2 2 2 9" xfId="36128" xr:uid="{00000000-0005-0000-0000-00003A8D0000}"/>
    <cellStyle name="Note 3 2 2 2 2 9 2" xfId="36129" xr:uid="{00000000-0005-0000-0000-00003B8D0000}"/>
    <cellStyle name="Note 3 2 2 2 2 9 3" xfId="36130" xr:uid="{00000000-0005-0000-0000-00003C8D0000}"/>
    <cellStyle name="Note 3 2 2 2 2 9 4" xfId="36131" xr:uid="{00000000-0005-0000-0000-00003D8D0000}"/>
    <cellStyle name="Note 3 2 2 2 3" xfId="36132" xr:uid="{00000000-0005-0000-0000-00003E8D0000}"/>
    <cellStyle name="Note 3 2 2 20" xfId="36133" xr:uid="{00000000-0005-0000-0000-00003F8D0000}"/>
    <cellStyle name="Note 3 2 2 20 2" xfId="36134" xr:uid="{00000000-0005-0000-0000-0000408D0000}"/>
    <cellStyle name="Note 3 2 2 20 3" xfId="36135" xr:uid="{00000000-0005-0000-0000-0000418D0000}"/>
    <cellStyle name="Note 3 2 2 20 4" xfId="36136" xr:uid="{00000000-0005-0000-0000-0000428D0000}"/>
    <cellStyle name="Note 3 2 2 21" xfId="36137" xr:uid="{00000000-0005-0000-0000-0000438D0000}"/>
    <cellStyle name="Note 3 2 2 21 2" xfId="36138" xr:uid="{00000000-0005-0000-0000-0000448D0000}"/>
    <cellStyle name="Note 3 2 2 21 3" xfId="36139" xr:uid="{00000000-0005-0000-0000-0000458D0000}"/>
    <cellStyle name="Note 3 2 2 21 4" xfId="36140" xr:uid="{00000000-0005-0000-0000-0000468D0000}"/>
    <cellStyle name="Note 3 2 2 22" xfId="36141" xr:uid="{00000000-0005-0000-0000-0000478D0000}"/>
    <cellStyle name="Note 3 2 2 23" xfId="36142" xr:uid="{00000000-0005-0000-0000-0000488D0000}"/>
    <cellStyle name="Note 3 2 2 3" xfId="36143" xr:uid="{00000000-0005-0000-0000-0000498D0000}"/>
    <cellStyle name="Note 3 2 2 3 2" xfId="36144" xr:uid="{00000000-0005-0000-0000-00004A8D0000}"/>
    <cellStyle name="Note 3 2 2 3 3" xfId="36145" xr:uid="{00000000-0005-0000-0000-00004B8D0000}"/>
    <cellStyle name="Note 3 2 2 3 4" xfId="36146" xr:uid="{00000000-0005-0000-0000-00004C8D0000}"/>
    <cellStyle name="Note 3 2 2 4" xfId="36147" xr:uid="{00000000-0005-0000-0000-00004D8D0000}"/>
    <cellStyle name="Note 3 2 2 4 2" xfId="36148" xr:uid="{00000000-0005-0000-0000-00004E8D0000}"/>
    <cellStyle name="Note 3 2 2 4 3" xfId="36149" xr:uid="{00000000-0005-0000-0000-00004F8D0000}"/>
    <cellStyle name="Note 3 2 2 4 4" xfId="36150" xr:uid="{00000000-0005-0000-0000-0000508D0000}"/>
    <cellStyle name="Note 3 2 2 5" xfId="36151" xr:uid="{00000000-0005-0000-0000-0000518D0000}"/>
    <cellStyle name="Note 3 2 2 5 2" xfId="36152" xr:uid="{00000000-0005-0000-0000-0000528D0000}"/>
    <cellStyle name="Note 3 2 2 5 3" xfId="36153" xr:uid="{00000000-0005-0000-0000-0000538D0000}"/>
    <cellStyle name="Note 3 2 2 5 4" xfId="36154" xr:uid="{00000000-0005-0000-0000-0000548D0000}"/>
    <cellStyle name="Note 3 2 2 6" xfId="36155" xr:uid="{00000000-0005-0000-0000-0000558D0000}"/>
    <cellStyle name="Note 3 2 2 6 2" xfId="36156" xr:uid="{00000000-0005-0000-0000-0000568D0000}"/>
    <cellStyle name="Note 3 2 2 6 3" xfId="36157" xr:uid="{00000000-0005-0000-0000-0000578D0000}"/>
    <cellStyle name="Note 3 2 2 6 4" xfId="36158" xr:uid="{00000000-0005-0000-0000-0000588D0000}"/>
    <cellStyle name="Note 3 2 2 7" xfId="36159" xr:uid="{00000000-0005-0000-0000-0000598D0000}"/>
    <cellStyle name="Note 3 2 2 7 2" xfId="36160" xr:uid="{00000000-0005-0000-0000-00005A8D0000}"/>
    <cellStyle name="Note 3 2 2 7 3" xfId="36161" xr:uid="{00000000-0005-0000-0000-00005B8D0000}"/>
    <cellStyle name="Note 3 2 2 7 4" xfId="36162" xr:uid="{00000000-0005-0000-0000-00005C8D0000}"/>
    <cellStyle name="Note 3 2 2 8" xfId="36163" xr:uid="{00000000-0005-0000-0000-00005D8D0000}"/>
    <cellStyle name="Note 3 2 2 8 2" xfId="36164" xr:uid="{00000000-0005-0000-0000-00005E8D0000}"/>
    <cellStyle name="Note 3 2 2 8 3" xfId="36165" xr:uid="{00000000-0005-0000-0000-00005F8D0000}"/>
    <cellStyle name="Note 3 2 2 8 4" xfId="36166" xr:uid="{00000000-0005-0000-0000-0000608D0000}"/>
    <cellStyle name="Note 3 2 2 9" xfId="36167" xr:uid="{00000000-0005-0000-0000-0000618D0000}"/>
    <cellStyle name="Note 3 2 2 9 2" xfId="36168" xr:uid="{00000000-0005-0000-0000-0000628D0000}"/>
    <cellStyle name="Note 3 2 2 9 3" xfId="36169" xr:uid="{00000000-0005-0000-0000-0000638D0000}"/>
    <cellStyle name="Note 3 2 2 9 4" xfId="36170" xr:uid="{00000000-0005-0000-0000-0000648D0000}"/>
    <cellStyle name="Note 3 2 20" xfId="36171" xr:uid="{00000000-0005-0000-0000-0000658D0000}"/>
    <cellStyle name="Note 3 2 20 2" xfId="36172" xr:uid="{00000000-0005-0000-0000-0000668D0000}"/>
    <cellStyle name="Note 3 2 20 3" xfId="36173" xr:uid="{00000000-0005-0000-0000-0000678D0000}"/>
    <cellStyle name="Note 3 2 20 4" xfId="36174" xr:uid="{00000000-0005-0000-0000-0000688D0000}"/>
    <cellStyle name="Note 3 2 21" xfId="36175" xr:uid="{00000000-0005-0000-0000-0000698D0000}"/>
    <cellStyle name="Note 3 2 21 2" xfId="36176" xr:uid="{00000000-0005-0000-0000-00006A8D0000}"/>
    <cellStyle name="Note 3 2 21 3" xfId="36177" xr:uid="{00000000-0005-0000-0000-00006B8D0000}"/>
    <cellStyle name="Note 3 2 21 4" xfId="36178" xr:uid="{00000000-0005-0000-0000-00006C8D0000}"/>
    <cellStyle name="Note 3 2 22" xfId="36179" xr:uid="{00000000-0005-0000-0000-00006D8D0000}"/>
    <cellStyle name="Note 3 2 22 2" xfId="36180" xr:uid="{00000000-0005-0000-0000-00006E8D0000}"/>
    <cellStyle name="Note 3 2 22 3" xfId="36181" xr:uid="{00000000-0005-0000-0000-00006F8D0000}"/>
    <cellStyle name="Note 3 2 22 4" xfId="36182" xr:uid="{00000000-0005-0000-0000-0000708D0000}"/>
    <cellStyle name="Note 3 2 23" xfId="36183" xr:uid="{00000000-0005-0000-0000-0000718D0000}"/>
    <cellStyle name="Note 3 2 23 2" xfId="36184" xr:uid="{00000000-0005-0000-0000-0000728D0000}"/>
    <cellStyle name="Note 3 2 23 3" xfId="36185" xr:uid="{00000000-0005-0000-0000-0000738D0000}"/>
    <cellStyle name="Note 3 2 23 4" xfId="36186" xr:uid="{00000000-0005-0000-0000-0000748D0000}"/>
    <cellStyle name="Note 3 2 24" xfId="36187" xr:uid="{00000000-0005-0000-0000-0000758D0000}"/>
    <cellStyle name="Note 3 2 24 2" xfId="36188" xr:uid="{00000000-0005-0000-0000-0000768D0000}"/>
    <cellStyle name="Note 3 2 24 3" xfId="36189" xr:uid="{00000000-0005-0000-0000-0000778D0000}"/>
    <cellStyle name="Note 3 2 24 4" xfId="36190" xr:uid="{00000000-0005-0000-0000-0000788D0000}"/>
    <cellStyle name="Note 3 2 25" xfId="36191" xr:uid="{00000000-0005-0000-0000-0000798D0000}"/>
    <cellStyle name="Note 3 2 25 2" xfId="36192" xr:uid="{00000000-0005-0000-0000-00007A8D0000}"/>
    <cellStyle name="Note 3 2 25 3" xfId="36193" xr:uid="{00000000-0005-0000-0000-00007B8D0000}"/>
    <cellStyle name="Note 3 2 25 4" xfId="36194" xr:uid="{00000000-0005-0000-0000-00007C8D0000}"/>
    <cellStyle name="Note 3 2 26" xfId="36195" xr:uid="{00000000-0005-0000-0000-00007D8D0000}"/>
    <cellStyle name="Note 3 2 26 2" xfId="36196" xr:uid="{00000000-0005-0000-0000-00007E8D0000}"/>
    <cellStyle name="Note 3 2 26 3" xfId="36197" xr:uid="{00000000-0005-0000-0000-00007F8D0000}"/>
    <cellStyle name="Note 3 2 26 4" xfId="36198" xr:uid="{00000000-0005-0000-0000-0000808D0000}"/>
    <cellStyle name="Note 3 2 27" xfId="36199" xr:uid="{00000000-0005-0000-0000-0000818D0000}"/>
    <cellStyle name="Note 3 2 27 2" xfId="36200" xr:uid="{00000000-0005-0000-0000-0000828D0000}"/>
    <cellStyle name="Note 3 2 27 3" xfId="36201" xr:uid="{00000000-0005-0000-0000-0000838D0000}"/>
    <cellStyle name="Note 3 2 27 4" xfId="36202" xr:uid="{00000000-0005-0000-0000-0000848D0000}"/>
    <cellStyle name="Note 3 2 28" xfId="36203" xr:uid="{00000000-0005-0000-0000-0000858D0000}"/>
    <cellStyle name="Note 3 2 28 2" xfId="36204" xr:uid="{00000000-0005-0000-0000-0000868D0000}"/>
    <cellStyle name="Note 3 2 28 3" xfId="36205" xr:uid="{00000000-0005-0000-0000-0000878D0000}"/>
    <cellStyle name="Note 3 2 28 4" xfId="36206" xr:uid="{00000000-0005-0000-0000-0000888D0000}"/>
    <cellStyle name="Note 3 2 29" xfId="36207" xr:uid="{00000000-0005-0000-0000-0000898D0000}"/>
    <cellStyle name="Note 3 2 29 2" xfId="36208" xr:uid="{00000000-0005-0000-0000-00008A8D0000}"/>
    <cellStyle name="Note 3 2 29 3" xfId="36209" xr:uid="{00000000-0005-0000-0000-00008B8D0000}"/>
    <cellStyle name="Note 3 2 29 4" xfId="36210" xr:uid="{00000000-0005-0000-0000-00008C8D0000}"/>
    <cellStyle name="Note 3 2 3" xfId="36211" xr:uid="{00000000-0005-0000-0000-00008D8D0000}"/>
    <cellStyle name="Note 3 2 3 10" xfId="36212" xr:uid="{00000000-0005-0000-0000-00008E8D0000}"/>
    <cellStyle name="Note 3 2 3 10 2" xfId="36213" xr:uid="{00000000-0005-0000-0000-00008F8D0000}"/>
    <cellStyle name="Note 3 2 3 10 3" xfId="36214" xr:uid="{00000000-0005-0000-0000-0000908D0000}"/>
    <cellStyle name="Note 3 2 3 10 4" xfId="36215" xr:uid="{00000000-0005-0000-0000-0000918D0000}"/>
    <cellStyle name="Note 3 2 3 11" xfId="36216" xr:uid="{00000000-0005-0000-0000-0000928D0000}"/>
    <cellStyle name="Note 3 2 3 11 2" xfId="36217" xr:uid="{00000000-0005-0000-0000-0000938D0000}"/>
    <cellStyle name="Note 3 2 3 11 3" xfId="36218" xr:uid="{00000000-0005-0000-0000-0000948D0000}"/>
    <cellStyle name="Note 3 2 3 11 4" xfId="36219" xr:uid="{00000000-0005-0000-0000-0000958D0000}"/>
    <cellStyle name="Note 3 2 3 12" xfId="36220" xr:uid="{00000000-0005-0000-0000-0000968D0000}"/>
    <cellStyle name="Note 3 2 3 12 2" xfId="36221" xr:uid="{00000000-0005-0000-0000-0000978D0000}"/>
    <cellStyle name="Note 3 2 3 12 3" xfId="36222" xr:uid="{00000000-0005-0000-0000-0000988D0000}"/>
    <cellStyle name="Note 3 2 3 12 4" xfId="36223" xr:uid="{00000000-0005-0000-0000-0000998D0000}"/>
    <cellStyle name="Note 3 2 3 13" xfId="36224" xr:uid="{00000000-0005-0000-0000-00009A8D0000}"/>
    <cellStyle name="Note 3 2 3 13 2" xfId="36225" xr:uid="{00000000-0005-0000-0000-00009B8D0000}"/>
    <cellStyle name="Note 3 2 3 13 3" xfId="36226" xr:uid="{00000000-0005-0000-0000-00009C8D0000}"/>
    <cellStyle name="Note 3 2 3 13 4" xfId="36227" xr:uid="{00000000-0005-0000-0000-00009D8D0000}"/>
    <cellStyle name="Note 3 2 3 14" xfId="36228" xr:uid="{00000000-0005-0000-0000-00009E8D0000}"/>
    <cellStyle name="Note 3 2 3 14 2" xfId="36229" xr:uid="{00000000-0005-0000-0000-00009F8D0000}"/>
    <cellStyle name="Note 3 2 3 14 3" xfId="36230" xr:uid="{00000000-0005-0000-0000-0000A08D0000}"/>
    <cellStyle name="Note 3 2 3 14 4" xfId="36231" xr:uid="{00000000-0005-0000-0000-0000A18D0000}"/>
    <cellStyle name="Note 3 2 3 15" xfId="36232" xr:uid="{00000000-0005-0000-0000-0000A28D0000}"/>
    <cellStyle name="Note 3 2 3 15 2" xfId="36233" xr:uid="{00000000-0005-0000-0000-0000A38D0000}"/>
    <cellStyle name="Note 3 2 3 15 3" xfId="36234" xr:uid="{00000000-0005-0000-0000-0000A48D0000}"/>
    <cellStyle name="Note 3 2 3 15 4" xfId="36235" xr:uid="{00000000-0005-0000-0000-0000A58D0000}"/>
    <cellStyle name="Note 3 2 3 16" xfId="36236" xr:uid="{00000000-0005-0000-0000-0000A68D0000}"/>
    <cellStyle name="Note 3 2 3 16 2" xfId="36237" xr:uid="{00000000-0005-0000-0000-0000A78D0000}"/>
    <cellStyle name="Note 3 2 3 16 3" xfId="36238" xr:uid="{00000000-0005-0000-0000-0000A88D0000}"/>
    <cellStyle name="Note 3 2 3 16 4" xfId="36239" xr:uid="{00000000-0005-0000-0000-0000A98D0000}"/>
    <cellStyle name="Note 3 2 3 17" xfId="36240" xr:uid="{00000000-0005-0000-0000-0000AA8D0000}"/>
    <cellStyle name="Note 3 2 3 17 2" xfId="36241" xr:uid="{00000000-0005-0000-0000-0000AB8D0000}"/>
    <cellStyle name="Note 3 2 3 17 3" xfId="36242" xr:uid="{00000000-0005-0000-0000-0000AC8D0000}"/>
    <cellStyle name="Note 3 2 3 17 4" xfId="36243" xr:uid="{00000000-0005-0000-0000-0000AD8D0000}"/>
    <cellStyle name="Note 3 2 3 18" xfId="36244" xr:uid="{00000000-0005-0000-0000-0000AE8D0000}"/>
    <cellStyle name="Note 3 2 3 18 2" xfId="36245" xr:uid="{00000000-0005-0000-0000-0000AF8D0000}"/>
    <cellStyle name="Note 3 2 3 18 3" xfId="36246" xr:uid="{00000000-0005-0000-0000-0000B08D0000}"/>
    <cellStyle name="Note 3 2 3 18 4" xfId="36247" xr:uid="{00000000-0005-0000-0000-0000B18D0000}"/>
    <cellStyle name="Note 3 2 3 19" xfId="36248" xr:uid="{00000000-0005-0000-0000-0000B28D0000}"/>
    <cellStyle name="Note 3 2 3 19 2" xfId="36249" xr:uid="{00000000-0005-0000-0000-0000B38D0000}"/>
    <cellStyle name="Note 3 2 3 19 3" xfId="36250" xr:uid="{00000000-0005-0000-0000-0000B48D0000}"/>
    <cellStyle name="Note 3 2 3 19 4" xfId="36251" xr:uid="{00000000-0005-0000-0000-0000B58D0000}"/>
    <cellStyle name="Note 3 2 3 2" xfId="36252" xr:uid="{00000000-0005-0000-0000-0000B68D0000}"/>
    <cellStyle name="Note 3 2 3 2 2" xfId="36253" xr:uid="{00000000-0005-0000-0000-0000B78D0000}"/>
    <cellStyle name="Note 3 2 3 2 3" xfId="36254" xr:uid="{00000000-0005-0000-0000-0000B88D0000}"/>
    <cellStyle name="Note 3 2 3 2 4" xfId="36255" xr:uid="{00000000-0005-0000-0000-0000B98D0000}"/>
    <cellStyle name="Note 3 2 3 20" xfId="36256" xr:uid="{00000000-0005-0000-0000-0000BA8D0000}"/>
    <cellStyle name="Note 3 2 3 20 2" xfId="36257" xr:uid="{00000000-0005-0000-0000-0000BB8D0000}"/>
    <cellStyle name="Note 3 2 3 20 3" xfId="36258" xr:uid="{00000000-0005-0000-0000-0000BC8D0000}"/>
    <cellStyle name="Note 3 2 3 20 4" xfId="36259" xr:uid="{00000000-0005-0000-0000-0000BD8D0000}"/>
    <cellStyle name="Note 3 2 3 21" xfId="36260" xr:uid="{00000000-0005-0000-0000-0000BE8D0000}"/>
    <cellStyle name="Note 3 2 3 22" xfId="36261" xr:uid="{00000000-0005-0000-0000-0000BF8D0000}"/>
    <cellStyle name="Note 3 2 3 3" xfId="36262" xr:uid="{00000000-0005-0000-0000-0000C08D0000}"/>
    <cellStyle name="Note 3 2 3 3 2" xfId="36263" xr:uid="{00000000-0005-0000-0000-0000C18D0000}"/>
    <cellStyle name="Note 3 2 3 3 3" xfId="36264" xr:uid="{00000000-0005-0000-0000-0000C28D0000}"/>
    <cellStyle name="Note 3 2 3 3 4" xfId="36265" xr:uid="{00000000-0005-0000-0000-0000C38D0000}"/>
    <cellStyle name="Note 3 2 3 4" xfId="36266" xr:uid="{00000000-0005-0000-0000-0000C48D0000}"/>
    <cellStyle name="Note 3 2 3 4 2" xfId="36267" xr:uid="{00000000-0005-0000-0000-0000C58D0000}"/>
    <cellStyle name="Note 3 2 3 4 3" xfId="36268" xr:uid="{00000000-0005-0000-0000-0000C68D0000}"/>
    <cellStyle name="Note 3 2 3 4 4" xfId="36269" xr:uid="{00000000-0005-0000-0000-0000C78D0000}"/>
    <cellStyle name="Note 3 2 3 5" xfId="36270" xr:uid="{00000000-0005-0000-0000-0000C88D0000}"/>
    <cellStyle name="Note 3 2 3 5 2" xfId="36271" xr:uid="{00000000-0005-0000-0000-0000C98D0000}"/>
    <cellStyle name="Note 3 2 3 5 3" xfId="36272" xr:uid="{00000000-0005-0000-0000-0000CA8D0000}"/>
    <cellStyle name="Note 3 2 3 5 4" xfId="36273" xr:uid="{00000000-0005-0000-0000-0000CB8D0000}"/>
    <cellStyle name="Note 3 2 3 6" xfId="36274" xr:uid="{00000000-0005-0000-0000-0000CC8D0000}"/>
    <cellStyle name="Note 3 2 3 6 2" xfId="36275" xr:uid="{00000000-0005-0000-0000-0000CD8D0000}"/>
    <cellStyle name="Note 3 2 3 6 3" xfId="36276" xr:uid="{00000000-0005-0000-0000-0000CE8D0000}"/>
    <cellStyle name="Note 3 2 3 6 4" xfId="36277" xr:uid="{00000000-0005-0000-0000-0000CF8D0000}"/>
    <cellStyle name="Note 3 2 3 7" xfId="36278" xr:uid="{00000000-0005-0000-0000-0000D08D0000}"/>
    <cellStyle name="Note 3 2 3 7 2" xfId="36279" xr:uid="{00000000-0005-0000-0000-0000D18D0000}"/>
    <cellStyle name="Note 3 2 3 7 3" xfId="36280" xr:uid="{00000000-0005-0000-0000-0000D28D0000}"/>
    <cellStyle name="Note 3 2 3 7 4" xfId="36281" xr:uid="{00000000-0005-0000-0000-0000D38D0000}"/>
    <cellStyle name="Note 3 2 3 8" xfId="36282" xr:uid="{00000000-0005-0000-0000-0000D48D0000}"/>
    <cellStyle name="Note 3 2 3 8 2" xfId="36283" xr:uid="{00000000-0005-0000-0000-0000D58D0000}"/>
    <cellStyle name="Note 3 2 3 8 3" xfId="36284" xr:uid="{00000000-0005-0000-0000-0000D68D0000}"/>
    <cellStyle name="Note 3 2 3 8 4" xfId="36285" xr:uid="{00000000-0005-0000-0000-0000D78D0000}"/>
    <cellStyle name="Note 3 2 3 9" xfId="36286" xr:uid="{00000000-0005-0000-0000-0000D88D0000}"/>
    <cellStyle name="Note 3 2 3 9 2" xfId="36287" xr:uid="{00000000-0005-0000-0000-0000D98D0000}"/>
    <cellStyle name="Note 3 2 3 9 3" xfId="36288" xr:uid="{00000000-0005-0000-0000-0000DA8D0000}"/>
    <cellStyle name="Note 3 2 3 9 4" xfId="36289" xr:uid="{00000000-0005-0000-0000-0000DB8D0000}"/>
    <cellStyle name="Note 3 2 30" xfId="36290" xr:uid="{00000000-0005-0000-0000-0000DC8D0000}"/>
    <cellStyle name="Note 3 2 30 2" xfId="36291" xr:uid="{00000000-0005-0000-0000-0000DD8D0000}"/>
    <cellStyle name="Note 3 2 30 3" xfId="36292" xr:uid="{00000000-0005-0000-0000-0000DE8D0000}"/>
    <cellStyle name="Note 3 2 30 4" xfId="36293" xr:uid="{00000000-0005-0000-0000-0000DF8D0000}"/>
    <cellStyle name="Note 3 2 31" xfId="36294" xr:uid="{00000000-0005-0000-0000-0000E08D0000}"/>
    <cellStyle name="Note 3 2 32" xfId="36295" xr:uid="{00000000-0005-0000-0000-0000E18D0000}"/>
    <cellStyle name="Note 3 2 33" xfId="36296" xr:uid="{00000000-0005-0000-0000-0000E28D0000}"/>
    <cellStyle name="Note 3 2 4" xfId="36297" xr:uid="{00000000-0005-0000-0000-0000E38D0000}"/>
    <cellStyle name="Note 3 2 4 10" xfId="36298" xr:uid="{00000000-0005-0000-0000-0000E48D0000}"/>
    <cellStyle name="Note 3 2 4 10 2" xfId="36299" xr:uid="{00000000-0005-0000-0000-0000E58D0000}"/>
    <cellStyle name="Note 3 2 4 10 3" xfId="36300" xr:uid="{00000000-0005-0000-0000-0000E68D0000}"/>
    <cellStyle name="Note 3 2 4 10 4" xfId="36301" xr:uid="{00000000-0005-0000-0000-0000E78D0000}"/>
    <cellStyle name="Note 3 2 4 11" xfId="36302" xr:uid="{00000000-0005-0000-0000-0000E88D0000}"/>
    <cellStyle name="Note 3 2 4 11 2" xfId="36303" xr:uid="{00000000-0005-0000-0000-0000E98D0000}"/>
    <cellStyle name="Note 3 2 4 11 3" xfId="36304" xr:uid="{00000000-0005-0000-0000-0000EA8D0000}"/>
    <cellStyle name="Note 3 2 4 11 4" xfId="36305" xr:uid="{00000000-0005-0000-0000-0000EB8D0000}"/>
    <cellStyle name="Note 3 2 4 12" xfId="36306" xr:uid="{00000000-0005-0000-0000-0000EC8D0000}"/>
    <cellStyle name="Note 3 2 4 12 2" xfId="36307" xr:uid="{00000000-0005-0000-0000-0000ED8D0000}"/>
    <cellStyle name="Note 3 2 4 12 3" xfId="36308" xr:uid="{00000000-0005-0000-0000-0000EE8D0000}"/>
    <cellStyle name="Note 3 2 4 12 4" xfId="36309" xr:uid="{00000000-0005-0000-0000-0000EF8D0000}"/>
    <cellStyle name="Note 3 2 4 13" xfId="36310" xr:uid="{00000000-0005-0000-0000-0000F08D0000}"/>
    <cellStyle name="Note 3 2 4 13 2" xfId="36311" xr:uid="{00000000-0005-0000-0000-0000F18D0000}"/>
    <cellStyle name="Note 3 2 4 13 3" xfId="36312" xr:uid="{00000000-0005-0000-0000-0000F28D0000}"/>
    <cellStyle name="Note 3 2 4 13 4" xfId="36313" xr:uid="{00000000-0005-0000-0000-0000F38D0000}"/>
    <cellStyle name="Note 3 2 4 14" xfId="36314" xr:uid="{00000000-0005-0000-0000-0000F48D0000}"/>
    <cellStyle name="Note 3 2 4 14 2" xfId="36315" xr:uid="{00000000-0005-0000-0000-0000F58D0000}"/>
    <cellStyle name="Note 3 2 4 14 3" xfId="36316" xr:uid="{00000000-0005-0000-0000-0000F68D0000}"/>
    <cellStyle name="Note 3 2 4 14 4" xfId="36317" xr:uid="{00000000-0005-0000-0000-0000F78D0000}"/>
    <cellStyle name="Note 3 2 4 15" xfId="36318" xr:uid="{00000000-0005-0000-0000-0000F88D0000}"/>
    <cellStyle name="Note 3 2 4 15 2" xfId="36319" xr:uid="{00000000-0005-0000-0000-0000F98D0000}"/>
    <cellStyle name="Note 3 2 4 15 3" xfId="36320" xr:uid="{00000000-0005-0000-0000-0000FA8D0000}"/>
    <cellStyle name="Note 3 2 4 15 4" xfId="36321" xr:uid="{00000000-0005-0000-0000-0000FB8D0000}"/>
    <cellStyle name="Note 3 2 4 16" xfId="36322" xr:uid="{00000000-0005-0000-0000-0000FC8D0000}"/>
    <cellStyle name="Note 3 2 4 16 2" xfId="36323" xr:uid="{00000000-0005-0000-0000-0000FD8D0000}"/>
    <cellStyle name="Note 3 2 4 16 3" xfId="36324" xr:uid="{00000000-0005-0000-0000-0000FE8D0000}"/>
    <cellStyle name="Note 3 2 4 16 4" xfId="36325" xr:uid="{00000000-0005-0000-0000-0000FF8D0000}"/>
    <cellStyle name="Note 3 2 4 17" xfId="36326" xr:uid="{00000000-0005-0000-0000-0000008E0000}"/>
    <cellStyle name="Note 3 2 4 17 2" xfId="36327" xr:uid="{00000000-0005-0000-0000-0000018E0000}"/>
    <cellStyle name="Note 3 2 4 17 3" xfId="36328" xr:uid="{00000000-0005-0000-0000-0000028E0000}"/>
    <cellStyle name="Note 3 2 4 17 4" xfId="36329" xr:uid="{00000000-0005-0000-0000-0000038E0000}"/>
    <cellStyle name="Note 3 2 4 18" xfId="36330" xr:uid="{00000000-0005-0000-0000-0000048E0000}"/>
    <cellStyle name="Note 3 2 4 18 2" xfId="36331" xr:uid="{00000000-0005-0000-0000-0000058E0000}"/>
    <cellStyle name="Note 3 2 4 18 3" xfId="36332" xr:uid="{00000000-0005-0000-0000-0000068E0000}"/>
    <cellStyle name="Note 3 2 4 18 4" xfId="36333" xr:uid="{00000000-0005-0000-0000-0000078E0000}"/>
    <cellStyle name="Note 3 2 4 19" xfId="36334" xr:uid="{00000000-0005-0000-0000-0000088E0000}"/>
    <cellStyle name="Note 3 2 4 19 2" xfId="36335" xr:uid="{00000000-0005-0000-0000-0000098E0000}"/>
    <cellStyle name="Note 3 2 4 19 3" xfId="36336" xr:uid="{00000000-0005-0000-0000-00000A8E0000}"/>
    <cellStyle name="Note 3 2 4 19 4" xfId="36337" xr:uid="{00000000-0005-0000-0000-00000B8E0000}"/>
    <cellStyle name="Note 3 2 4 2" xfId="36338" xr:uid="{00000000-0005-0000-0000-00000C8E0000}"/>
    <cellStyle name="Note 3 2 4 2 2" xfId="36339" xr:uid="{00000000-0005-0000-0000-00000D8E0000}"/>
    <cellStyle name="Note 3 2 4 2 3" xfId="36340" xr:uid="{00000000-0005-0000-0000-00000E8E0000}"/>
    <cellStyle name="Note 3 2 4 2 4" xfId="36341" xr:uid="{00000000-0005-0000-0000-00000F8E0000}"/>
    <cellStyle name="Note 3 2 4 20" xfId="36342" xr:uid="{00000000-0005-0000-0000-0000108E0000}"/>
    <cellStyle name="Note 3 2 4 20 2" xfId="36343" xr:uid="{00000000-0005-0000-0000-0000118E0000}"/>
    <cellStyle name="Note 3 2 4 20 3" xfId="36344" xr:uid="{00000000-0005-0000-0000-0000128E0000}"/>
    <cellStyle name="Note 3 2 4 20 4" xfId="36345" xr:uid="{00000000-0005-0000-0000-0000138E0000}"/>
    <cellStyle name="Note 3 2 4 21" xfId="36346" xr:uid="{00000000-0005-0000-0000-0000148E0000}"/>
    <cellStyle name="Note 3 2 4 22" xfId="36347" xr:uid="{00000000-0005-0000-0000-0000158E0000}"/>
    <cellStyle name="Note 3 2 4 3" xfId="36348" xr:uid="{00000000-0005-0000-0000-0000168E0000}"/>
    <cellStyle name="Note 3 2 4 3 2" xfId="36349" xr:uid="{00000000-0005-0000-0000-0000178E0000}"/>
    <cellStyle name="Note 3 2 4 3 3" xfId="36350" xr:uid="{00000000-0005-0000-0000-0000188E0000}"/>
    <cellStyle name="Note 3 2 4 3 4" xfId="36351" xr:uid="{00000000-0005-0000-0000-0000198E0000}"/>
    <cellStyle name="Note 3 2 4 4" xfId="36352" xr:uid="{00000000-0005-0000-0000-00001A8E0000}"/>
    <cellStyle name="Note 3 2 4 4 2" xfId="36353" xr:uid="{00000000-0005-0000-0000-00001B8E0000}"/>
    <cellStyle name="Note 3 2 4 4 3" xfId="36354" xr:uid="{00000000-0005-0000-0000-00001C8E0000}"/>
    <cellStyle name="Note 3 2 4 4 4" xfId="36355" xr:uid="{00000000-0005-0000-0000-00001D8E0000}"/>
    <cellStyle name="Note 3 2 4 5" xfId="36356" xr:uid="{00000000-0005-0000-0000-00001E8E0000}"/>
    <cellStyle name="Note 3 2 4 5 2" xfId="36357" xr:uid="{00000000-0005-0000-0000-00001F8E0000}"/>
    <cellStyle name="Note 3 2 4 5 3" xfId="36358" xr:uid="{00000000-0005-0000-0000-0000208E0000}"/>
    <cellStyle name="Note 3 2 4 5 4" xfId="36359" xr:uid="{00000000-0005-0000-0000-0000218E0000}"/>
    <cellStyle name="Note 3 2 4 6" xfId="36360" xr:uid="{00000000-0005-0000-0000-0000228E0000}"/>
    <cellStyle name="Note 3 2 4 6 2" xfId="36361" xr:uid="{00000000-0005-0000-0000-0000238E0000}"/>
    <cellStyle name="Note 3 2 4 6 3" xfId="36362" xr:uid="{00000000-0005-0000-0000-0000248E0000}"/>
    <cellStyle name="Note 3 2 4 6 4" xfId="36363" xr:uid="{00000000-0005-0000-0000-0000258E0000}"/>
    <cellStyle name="Note 3 2 4 7" xfId="36364" xr:uid="{00000000-0005-0000-0000-0000268E0000}"/>
    <cellStyle name="Note 3 2 4 7 2" xfId="36365" xr:uid="{00000000-0005-0000-0000-0000278E0000}"/>
    <cellStyle name="Note 3 2 4 7 3" xfId="36366" xr:uid="{00000000-0005-0000-0000-0000288E0000}"/>
    <cellStyle name="Note 3 2 4 7 4" xfId="36367" xr:uid="{00000000-0005-0000-0000-0000298E0000}"/>
    <cellStyle name="Note 3 2 4 8" xfId="36368" xr:uid="{00000000-0005-0000-0000-00002A8E0000}"/>
    <cellStyle name="Note 3 2 4 8 2" xfId="36369" xr:uid="{00000000-0005-0000-0000-00002B8E0000}"/>
    <cellStyle name="Note 3 2 4 8 3" xfId="36370" xr:uid="{00000000-0005-0000-0000-00002C8E0000}"/>
    <cellStyle name="Note 3 2 4 8 4" xfId="36371" xr:uid="{00000000-0005-0000-0000-00002D8E0000}"/>
    <cellStyle name="Note 3 2 4 9" xfId="36372" xr:uid="{00000000-0005-0000-0000-00002E8E0000}"/>
    <cellStyle name="Note 3 2 4 9 2" xfId="36373" xr:uid="{00000000-0005-0000-0000-00002F8E0000}"/>
    <cellStyle name="Note 3 2 4 9 3" xfId="36374" xr:uid="{00000000-0005-0000-0000-0000308E0000}"/>
    <cellStyle name="Note 3 2 4 9 4" xfId="36375" xr:uid="{00000000-0005-0000-0000-0000318E0000}"/>
    <cellStyle name="Note 3 2 5" xfId="36376" xr:uid="{00000000-0005-0000-0000-0000328E0000}"/>
    <cellStyle name="Note 3 2 5 10" xfId="36377" xr:uid="{00000000-0005-0000-0000-0000338E0000}"/>
    <cellStyle name="Note 3 2 5 10 2" xfId="36378" xr:uid="{00000000-0005-0000-0000-0000348E0000}"/>
    <cellStyle name="Note 3 2 5 10 3" xfId="36379" xr:uid="{00000000-0005-0000-0000-0000358E0000}"/>
    <cellStyle name="Note 3 2 5 10 4" xfId="36380" xr:uid="{00000000-0005-0000-0000-0000368E0000}"/>
    <cellStyle name="Note 3 2 5 11" xfId="36381" xr:uid="{00000000-0005-0000-0000-0000378E0000}"/>
    <cellStyle name="Note 3 2 5 11 2" xfId="36382" xr:uid="{00000000-0005-0000-0000-0000388E0000}"/>
    <cellStyle name="Note 3 2 5 11 3" xfId="36383" xr:uid="{00000000-0005-0000-0000-0000398E0000}"/>
    <cellStyle name="Note 3 2 5 11 4" xfId="36384" xr:uid="{00000000-0005-0000-0000-00003A8E0000}"/>
    <cellStyle name="Note 3 2 5 12" xfId="36385" xr:uid="{00000000-0005-0000-0000-00003B8E0000}"/>
    <cellStyle name="Note 3 2 5 12 2" xfId="36386" xr:uid="{00000000-0005-0000-0000-00003C8E0000}"/>
    <cellStyle name="Note 3 2 5 12 3" xfId="36387" xr:uid="{00000000-0005-0000-0000-00003D8E0000}"/>
    <cellStyle name="Note 3 2 5 12 4" xfId="36388" xr:uid="{00000000-0005-0000-0000-00003E8E0000}"/>
    <cellStyle name="Note 3 2 5 13" xfId="36389" xr:uid="{00000000-0005-0000-0000-00003F8E0000}"/>
    <cellStyle name="Note 3 2 5 13 2" xfId="36390" xr:uid="{00000000-0005-0000-0000-0000408E0000}"/>
    <cellStyle name="Note 3 2 5 13 3" xfId="36391" xr:uid="{00000000-0005-0000-0000-0000418E0000}"/>
    <cellStyle name="Note 3 2 5 13 4" xfId="36392" xr:uid="{00000000-0005-0000-0000-0000428E0000}"/>
    <cellStyle name="Note 3 2 5 14" xfId="36393" xr:uid="{00000000-0005-0000-0000-0000438E0000}"/>
    <cellStyle name="Note 3 2 5 14 2" xfId="36394" xr:uid="{00000000-0005-0000-0000-0000448E0000}"/>
    <cellStyle name="Note 3 2 5 14 3" xfId="36395" xr:uid="{00000000-0005-0000-0000-0000458E0000}"/>
    <cellStyle name="Note 3 2 5 14 4" xfId="36396" xr:uid="{00000000-0005-0000-0000-0000468E0000}"/>
    <cellStyle name="Note 3 2 5 15" xfId="36397" xr:uid="{00000000-0005-0000-0000-0000478E0000}"/>
    <cellStyle name="Note 3 2 5 15 2" xfId="36398" xr:uid="{00000000-0005-0000-0000-0000488E0000}"/>
    <cellStyle name="Note 3 2 5 15 3" xfId="36399" xr:uid="{00000000-0005-0000-0000-0000498E0000}"/>
    <cellStyle name="Note 3 2 5 15 4" xfId="36400" xr:uid="{00000000-0005-0000-0000-00004A8E0000}"/>
    <cellStyle name="Note 3 2 5 16" xfId="36401" xr:uid="{00000000-0005-0000-0000-00004B8E0000}"/>
    <cellStyle name="Note 3 2 5 16 2" xfId="36402" xr:uid="{00000000-0005-0000-0000-00004C8E0000}"/>
    <cellStyle name="Note 3 2 5 16 3" xfId="36403" xr:uid="{00000000-0005-0000-0000-00004D8E0000}"/>
    <cellStyle name="Note 3 2 5 16 4" xfId="36404" xr:uid="{00000000-0005-0000-0000-00004E8E0000}"/>
    <cellStyle name="Note 3 2 5 17" xfId="36405" xr:uid="{00000000-0005-0000-0000-00004F8E0000}"/>
    <cellStyle name="Note 3 2 5 17 2" xfId="36406" xr:uid="{00000000-0005-0000-0000-0000508E0000}"/>
    <cellStyle name="Note 3 2 5 17 3" xfId="36407" xr:uid="{00000000-0005-0000-0000-0000518E0000}"/>
    <cellStyle name="Note 3 2 5 17 4" xfId="36408" xr:uid="{00000000-0005-0000-0000-0000528E0000}"/>
    <cellStyle name="Note 3 2 5 18" xfId="36409" xr:uid="{00000000-0005-0000-0000-0000538E0000}"/>
    <cellStyle name="Note 3 2 5 18 2" xfId="36410" xr:uid="{00000000-0005-0000-0000-0000548E0000}"/>
    <cellStyle name="Note 3 2 5 18 3" xfId="36411" xr:uid="{00000000-0005-0000-0000-0000558E0000}"/>
    <cellStyle name="Note 3 2 5 18 4" xfId="36412" xr:uid="{00000000-0005-0000-0000-0000568E0000}"/>
    <cellStyle name="Note 3 2 5 19" xfId="36413" xr:uid="{00000000-0005-0000-0000-0000578E0000}"/>
    <cellStyle name="Note 3 2 5 19 2" xfId="36414" xr:uid="{00000000-0005-0000-0000-0000588E0000}"/>
    <cellStyle name="Note 3 2 5 19 3" xfId="36415" xr:uid="{00000000-0005-0000-0000-0000598E0000}"/>
    <cellStyle name="Note 3 2 5 19 4" xfId="36416" xr:uid="{00000000-0005-0000-0000-00005A8E0000}"/>
    <cellStyle name="Note 3 2 5 2" xfId="36417" xr:uid="{00000000-0005-0000-0000-00005B8E0000}"/>
    <cellStyle name="Note 3 2 5 2 2" xfId="36418" xr:uid="{00000000-0005-0000-0000-00005C8E0000}"/>
    <cellStyle name="Note 3 2 5 2 3" xfId="36419" xr:uid="{00000000-0005-0000-0000-00005D8E0000}"/>
    <cellStyle name="Note 3 2 5 2 4" xfId="36420" xr:uid="{00000000-0005-0000-0000-00005E8E0000}"/>
    <cellStyle name="Note 3 2 5 20" xfId="36421" xr:uid="{00000000-0005-0000-0000-00005F8E0000}"/>
    <cellStyle name="Note 3 2 5 20 2" xfId="36422" xr:uid="{00000000-0005-0000-0000-0000608E0000}"/>
    <cellStyle name="Note 3 2 5 20 3" xfId="36423" xr:uid="{00000000-0005-0000-0000-0000618E0000}"/>
    <cellStyle name="Note 3 2 5 20 4" xfId="36424" xr:uid="{00000000-0005-0000-0000-0000628E0000}"/>
    <cellStyle name="Note 3 2 5 21" xfId="36425" xr:uid="{00000000-0005-0000-0000-0000638E0000}"/>
    <cellStyle name="Note 3 2 5 22" xfId="36426" xr:uid="{00000000-0005-0000-0000-0000648E0000}"/>
    <cellStyle name="Note 3 2 5 3" xfId="36427" xr:uid="{00000000-0005-0000-0000-0000658E0000}"/>
    <cellStyle name="Note 3 2 5 3 2" xfId="36428" xr:uid="{00000000-0005-0000-0000-0000668E0000}"/>
    <cellStyle name="Note 3 2 5 3 3" xfId="36429" xr:uid="{00000000-0005-0000-0000-0000678E0000}"/>
    <cellStyle name="Note 3 2 5 3 4" xfId="36430" xr:uid="{00000000-0005-0000-0000-0000688E0000}"/>
    <cellStyle name="Note 3 2 5 4" xfId="36431" xr:uid="{00000000-0005-0000-0000-0000698E0000}"/>
    <cellStyle name="Note 3 2 5 4 2" xfId="36432" xr:uid="{00000000-0005-0000-0000-00006A8E0000}"/>
    <cellStyle name="Note 3 2 5 4 3" xfId="36433" xr:uid="{00000000-0005-0000-0000-00006B8E0000}"/>
    <cellStyle name="Note 3 2 5 4 4" xfId="36434" xr:uid="{00000000-0005-0000-0000-00006C8E0000}"/>
    <cellStyle name="Note 3 2 5 5" xfId="36435" xr:uid="{00000000-0005-0000-0000-00006D8E0000}"/>
    <cellStyle name="Note 3 2 5 5 2" xfId="36436" xr:uid="{00000000-0005-0000-0000-00006E8E0000}"/>
    <cellStyle name="Note 3 2 5 5 3" xfId="36437" xr:uid="{00000000-0005-0000-0000-00006F8E0000}"/>
    <cellStyle name="Note 3 2 5 5 4" xfId="36438" xr:uid="{00000000-0005-0000-0000-0000708E0000}"/>
    <cellStyle name="Note 3 2 5 6" xfId="36439" xr:uid="{00000000-0005-0000-0000-0000718E0000}"/>
    <cellStyle name="Note 3 2 5 6 2" xfId="36440" xr:uid="{00000000-0005-0000-0000-0000728E0000}"/>
    <cellStyle name="Note 3 2 5 6 3" xfId="36441" xr:uid="{00000000-0005-0000-0000-0000738E0000}"/>
    <cellStyle name="Note 3 2 5 6 4" xfId="36442" xr:uid="{00000000-0005-0000-0000-0000748E0000}"/>
    <cellStyle name="Note 3 2 5 7" xfId="36443" xr:uid="{00000000-0005-0000-0000-0000758E0000}"/>
    <cellStyle name="Note 3 2 5 7 2" xfId="36444" xr:uid="{00000000-0005-0000-0000-0000768E0000}"/>
    <cellStyle name="Note 3 2 5 7 3" xfId="36445" xr:uid="{00000000-0005-0000-0000-0000778E0000}"/>
    <cellStyle name="Note 3 2 5 7 4" xfId="36446" xr:uid="{00000000-0005-0000-0000-0000788E0000}"/>
    <cellStyle name="Note 3 2 5 8" xfId="36447" xr:uid="{00000000-0005-0000-0000-0000798E0000}"/>
    <cellStyle name="Note 3 2 5 8 2" xfId="36448" xr:uid="{00000000-0005-0000-0000-00007A8E0000}"/>
    <cellStyle name="Note 3 2 5 8 3" xfId="36449" xr:uid="{00000000-0005-0000-0000-00007B8E0000}"/>
    <cellStyle name="Note 3 2 5 8 4" xfId="36450" xr:uid="{00000000-0005-0000-0000-00007C8E0000}"/>
    <cellStyle name="Note 3 2 5 9" xfId="36451" xr:uid="{00000000-0005-0000-0000-00007D8E0000}"/>
    <cellStyle name="Note 3 2 5 9 2" xfId="36452" xr:uid="{00000000-0005-0000-0000-00007E8E0000}"/>
    <cellStyle name="Note 3 2 5 9 3" xfId="36453" xr:uid="{00000000-0005-0000-0000-00007F8E0000}"/>
    <cellStyle name="Note 3 2 5 9 4" xfId="36454" xr:uid="{00000000-0005-0000-0000-0000808E0000}"/>
    <cellStyle name="Note 3 2 6" xfId="36455" xr:uid="{00000000-0005-0000-0000-0000818E0000}"/>
    <cellStyle name="Note 3 2 6 10" xfId="36456" xr:uid="{00000000-0005-0000-0000-0000828E0000}"/>
    <cellStyle name="Note 3 2 6 10 2" xfId="36457" xr:uid="{00000000-0005-0000-0000-0000838E0000}"/>
    <cellStyle name="Note 3 2 6 10 3" xfId="36458" xr:uid="{00000000-0005-0000-0000-0000848E0000}"/>
    <cellStyle name="Note 3 2 6 10 4" xfId="36459" xr:uid="{00000000-0005-0000-0000-0000858E0000}"/>
    <cellStyle name="Note 3 2 6 11" xfId="36460" xr:uid="{00000000-0005-0000-0000-0000868E0000}"/>
    <cellStyle name="Note 3 2 6 11 2" xfId="36461" xr:uid="{00000000-0005-0000-0000-0000878E0000}"/>
    <cellStyle name="Note 3 2 6 11 3" xfId="36462" xr:uid="{00000000-0005-0000-0000-0000888E0000}"/>
    <cellStyle name="Note 3 2 6 11 4" xfId="36463" xr:uid="{00000000-0005-0000-0000-0000898E0000}"/>
    <cellStyle name="Note 3 2 6 12" xfId="36464" xr:uid="{00000000-0005-0000-0000-00008A8E0000}"/>
    <cellStyle name="Note 3 2 6 12 2" xfId="36465" xr:uid="{00000000-0005-0000-0000-00008B8E0000}"/>
    <cellStyle name="Note 3 2 6 12 3" xfId="36466" xr:uid="{00000000-0005-0000-0000-00008C8E0000}"/>
    <cellStyle name="Note 3 2 6 12 4" xfId="36467" xr:uid="{00000000-0005-0000-0000-00008D8E0000}"/>
    <cellStyle name="Note 3 2 6 13" xfId="36468" xr:uid="{00000000-0005-0000-0000-00008E8E0000}"/>
    <cellStyle name="Note 3 2 6 13 2" xfId="36469" xr:uid="{00000000-0005-0000-0000-00008F8E0000}"/>
    <cellStyle name="Note 3 2 6 13 3" xfId="36470" xr:uid="{00000000-0005-0000-0000-0000908E0000}"/>
    <cellStyle name="Note 3 2 6 13 4" xfId="36471" xr:uid="{00000000-0005-0000-0000-0000918E0000}"/>
    <cellStyle name="Note 3 2 6 14" xfId="36472" xr:uid="{00000000-0005-0000-0000-0000928E0000}"/>
    <cellStyle name="Note 3 2 6 14 2" xfId="36473" xr:uid="{00000000-0005-0000-0000-0000938E0000}"/>
    <cellStyle name="Note 3 2 6 14 3" xfId="36474" xr:uid="{00000000-0005-0000-0000-0000948E0000}"/>
    <cellStyle name="Note 3 2 6 14 4" xfId="36475" xr:uid="{00000000-0005-0000-0000-0000958E0000}"/>
    <cellStyle name="Note 3 2 6 15" xfId="36476" xr:uid="{00000000-0005-0000-0000-0000968E0000}"/>
    <cellStyle name="Note 3 2 6 15 2" xfId="36477" xr:uid="{00000000-0005-0000-0000-0000978E0000}"/>
    <cellStyle name="Note 3 2 6 15 3" xfId="36478" xr:uid="{00000000-0005-0000-0000-0000988E0000}"/>
    <cellStyle name="Note 3 2 6 15 4" xfId="36479" xr:uid="{00000000-0005-0000-0000-0000998E0000}"/>
    <cellStyle name="Note 3 2 6 16" xfId="36480" xr:uid="{00000000-0005-0000-0000-00009A8E0000}"/>
    <cellStyle name="Note 3 2 6 16 2" xfId="36481" xr:uid="{00000000-0005-0000-0000-00009B8E0000}"/>
    <cellStyle name="Note 3 2 6 16 3" xfId="36482" xr:uid="{00000000-0005-0000-0000-00009C8E0000}"/>
    <cellStyle name="Note 3 2 6 16 4" xfId="36483" xr:uid="{00000000-0005-0000-0000-00009D8E0000}"/>
    <cellStyle name="Note 3 2 6 17" xfId="36484" xr:uid="{00000000-0005-0000-0000-00009E8E0000}"/>
    <cellStyle name="Note 3 2 6 17 2" xfId="36485" xr:uid="{00000000-0005-0000-0000-00009F8E0000}"/>
    <cellStyle name="Note 3 2 6 17 3" xfId="36486" xr:uid="{00000000-0005-0000-0000-0000A08E0000}"/>
    <cellStyle name="Note 3 2 6 17 4" xfId="36487" xr:uid="{00000000-0005-0000-0000-0000A18E0000}"/>
    <cellStyle name="Note 3 2 6 18" xfId="36488" xr:uid="{00000000-0005-0000-0000-0000A28E0000}"/>
    <cellStyle name="Note 3 2 6 18 2" xfId="36489" xr:uid="{00000000-0005-0000-0000-0000A38E0000}"/>
    <cellStyle name="Note 3 2 6 18 3" xfId="36490" xr:uid="{00000000-0005-0000-0000-0000A48E0000}"/>
    <cellStyle name="Note 3 2 6 18 4" xfId="36491" xr:uid="{00000000-0005-0000-0000-0000A58E0000}"/>
    <cellStyle name="Note 3 2 6 19" xfId="36492" xr:uid="{00000000-0005-0000-0000-0000A68E0000}"/>
    <cellStyle name="Note 3 2 6 19 2" xfId="36493" xr:uid="{00000000-0005-0000-0000-0000A78E0000}"/>
    <cellStyle name="Note 3 2 6 19 3" xfId="36494" xr:uid="{00000000-0005-0000-0000-0000A88E0000}"/>
    <cellStyle name="Note 3 2 6 19 4" xfId="36495" xr:uid="{00000000-0005-0000-0000-0000A98E0000}"/>
    <cellStyle name="Note 3 2 6 2" xfId="36496" xr:uid="{00000000-0005-0000-0000-0000AA8E0000}"/>
    <cellStyle name="Note 3 2 6 2 2" xfId="36497" xr:uid="{00000000-0005-0000-0000-0000AB8E0000}"/>
    <cellStyle name="Note 3 2 6 2 3" xfId="36498" xr:uid="{00000000-0005-0000-0000-0000AC8E0000}"/>
    <cellStyle name="Note 3 2 6 2 4" xfId="36499" xr:uid="{00000000-0005-0000-0000-0000AD8E0000}"/>
    <cellStyle name="Note 3 2 6 20" xfId="36500" xr:uid="{00000000-0005-0000-0000-0000AE8E0000}"/>
    <cellStyle name="Note 3 2 6 20 2" xfId="36501" xr:uid="{00000000-0005-0000-0000-0000AF8E0000}"/>
    <cellStyle name="Note 3 2 6 20 3" xfId="36502" xr:uid="{00000000-0005-0000-0000-0000B08E0000}"/>
    <cellStyle name="Note 3 2 6 20 4" xfId="36503" xr:uid="{00000000-0005-0000-0000-0000B18E0000}"/>
    <cellStyle name="Note 3 2 6 21" xfId="36504" xr:uid="{00000000-0005-0000-0000-0000B28E0000}"/>
    <cellStyle name="Note 3 2 6 22" xfId="36505" xr:uid="{00000000-0005-0000-0000-0000B38E0000}"/>
    <cellStyle name="Note 3 2 6 3" xfId="36506" xr:uid="{00000000-0005-0000-0000-0000B48E0000}"/>
    <cellStyle name="Note 3 2 6 3 2" xfId="36507" xr:uid="{00000000-0005-0000-0000-0000B58E0000}"/>
    <cellStyle name="Note 3 2 6 3 3" xfId="36508" xr:uid="{00000000-0005-0000-0000-0000B68E0000}"/>
    <cellStyle name="Note 3 2 6 3 4" xfId="36509" xr:uid="{00000000-0005-0000-0000-0000B78E0000}"/>
    <cellStyle name="Note 3 2 6 4" xfId="36510" xr:uid="{00000000-0005-0000-0000-0000B88E0000}"/>
    <cellStyle name="Note 3 2 6 4 2" xfId="36511" xr:uid="{00000000-0005-0000-0000-0000B98E0000}"/>
    <cellStyle name="Note 3 2 6 4 3" xfId="36512" xr:uid="{00000000-0005-0000-0000-0000BA8E0000}"/>
    <cellStyle name="Note 3 2 6 4 4" xfId="36513" xr:uid="{00000000-0005-0000-0000-0000BB8E0000}"/>
    <cellStyle name="Note 3 2 6 5" xfId="36514" xr:uid="{00000000-0005-0000-0000-0000BC8E0000}"/>
    <cellStyle name="Note 3 2 6 5 2" xfId="36515" xr:uid="{00000000-0005-0000-0000-0000BD8E0000}"/>
    <cellStyle name="Note 3 2 6 5 3" xfId="36516" xr:uid="{00000000-0005-0000-0000-0000BE8E0000}"/>
    <cellStyle name="Note 3 2 6 5 4" xfId="36517" xr:uid="{00000000-0005-0000-0000-0000BF8E0000}"/>
    <cellStyle name="Note 3 2 6 6" xfId="36518" xr:uid="{00000000-0005-0000-0000-0000C08E0000}"/>
    <cellStyle name="Note 3 2 6 6 2" xfId="36519" xr:uid="{00000000-0005-0000-0000-0000C18E0000}"/>
    <cellStyle name="Note 3 2 6 6 3" xfId="36520" xr:uid="{00000000-0005-0000-0000-0000C28E0000}"/>
    <cellStyle name="Note 3 2 6 6 4" xfId="36521" xr:uid="{00000000-0005-0000-0000-0000C38E0000}"/>
    <cellStyle name="Note 3 2 6 7" xfId="36522" xr:uid="{00000000-0005-0000-0000-0000C48E0000}"/>
    <cellStyle name="Note 3 2 6 7 2" xfId="36523" xr:uid="{00000000-0005-0000-0000-0000C58E0000}"/>
    <cellStyle name="Note 3 2 6 7 3" xfId="36524" xr:uid="{00000000-0005-0000-0000-0000C68E0000}"/>
    <cellStyle name="Note 3 2 6 7 4" xfId="36525" xr:uid="{00000000-0005-0000-0000-0000C78E0000}"/>
    <cellStyle name="Note 3 2 6 8" xfId="36526" xr:uid="{00000000-0005-0000-0000-0000C88E0000}"/>
    <cellStyle name="Note 3 2 6 8 2" xfId="36527" xr:uid="{00000000-0005-0000-0000-0000C98E0000}"/>
    <cellStyle name="Note 3 2 6 8 3" xfId="36528" xr:uid="{00000000-0005-0000-0000-0000CA8E0000}"/>
    <cellStyle name="Note 3 2 6 8 4" xfId="36529" xr:uid="{00000000-0005-0000-0000-0000CB8E0000}"/>
    <cellStyle name="Note 3 2 6 9" xfId="36530" xr:uid="{00000000-0005-0000-0000-0000CC8E0000}"/>
    <cellStyle name="Note 3 2 6 9 2" xfId="36531" xr:uid="{00000000-0005-0000-0000-0000CD8E0000}"/>
    <cellStyle name="Note 3 2 6 9 3" xfId="36532" xr:uid="{00000000-0005-0000-0000-0000CE8E0000}"/>
    <cellStyle name="Note 3 2 6 9 4" xfId="36533" xr:uid="{00000000-0005-0000-0000-0000CF8E0000}"/>
    <cellStyle name="Note 3 2 7" xfId="36534" xr:uid="{00000000-0005-0000-0000-0000D08E0000}"/>
    <cellStyle name="Note 3 2 7 10" xfId="36535" xr:uid="{00000000-0005-0000-0000-0000D18E0000}"/>
    <cellStyle name="Note 3 2 7 10 2" xfId="36536" xr:uid="{00000000-0005-0000-0000-0000D28E0000}"/>
    <cellStyle name="Note 3 2 7 10 3" xfId="36537" xr:uid="{00000000-0005-0000-0000-0000D38E0000}"/>
    <cellStyle name="Note 3 2 7 10 4" xfId="36538" xr:uid="{00000000-0005-0000-0000-0000D48E0000}"/>
    <cellStyle name="Note 3 2 7 11" xfId="36539" xr:uid="{00000000-0005-0000-0000-0000D58E0000}"/>
    <cellStyle name="Note 3 2 7 11 2" xfId="36540" xr:uid="{00000000-0005-0000-0000-0000D68E0000}"/>
    <cellStyle name="Note 3 2 7 11 3" xfId="36541" xr:uid="{00000000-0005-0000-0000-0000D78E0000}"/>
    <cellStyle name="Note 3 2 7 11 4" xfId="36542" xr:uid="{00000000-0005-0000-0000-0000D88E0000}"/>
    <cellStyle name="Note 3 2 7 12" xfId="36543" xr:uid="{00000000-0005-0000-0000-0000D98E0000}"/>
    <cellStyle name="Note 3 2 7 12 2" xfId="36544" xr:uid="{00000000-0005-0000-0000-0000DA8E0000}"/>
    <cellStyle name="Note 3 2 7 12 3" xfId="36545" xr:uid="{00000000-0005-0000-0000-0000DB8E0000}"/>
    <cellStyle name="Note 3 2 7 12 4" xfId="36546" xr:uid="{00000000-0005-0000-0000-0000DC8E0000}"/>
    <cellStyle name="Note 3 2 7 13" xfId="36547" xr:uid="{00000000-0005-0000-0000-0000DD8E0000}"/>
    <cellStyle name="Note 3 2 7 13 2" xfId="36548" xr:uid="{00000000-0005-0000-0000-0000DE8E0000}"/>
    <cellStyle name="Note 3 2 7 13 3" xfId="36549" xr:uid="{00000000-0005-0000-0000-0000DF8E0000}"/>
    <cellStyle name="Note 3 2 7 13 4" xfId="36550" xr:uid="{00000000-0005-0000-0000-0000E08E0000}"/>
    <cellStyle name="Note 3 2 7 14" xfId="36551" xr:uid="{00000000-0005-0000-0000-0000E18E0000}"/>
    <cellStyle name="Note 3 2 7 14 2" xfId="36552" xr:uid="{00000000-0005-0000-0000-0000E28E0000}"/>
    <cellStyle name="Note 3 2 7 14 3" xfId="36553" xr:uid="{00000000-0005-0000-0000-0000E38E0000}"/>
    <cellStyle name="Note 3 2 7 14 4" xfId="36554" xr:uid="{00000000-0005-0000-0000-0000E48E0000}"/>
    <cellStyle name="Note 3 2 7 15" xfId="36555" xr:uid="{00000000-0005-0000-0000-0000E58E0000}"/>
    <cellStyle name="Note 3 2 7 15 2" xfId="36556" xr:uid="{00000000-0005-0000-0000-0000E68E0000}"/>
    <cellStyle name="Note 3 2 7 15 3" xfId="36557" xr:uid="{00000000-0005-0000-0000-0000E78E0000}"/>
    <cellStyle name="Note 3 2 7 15 4" xfId="36558" xr:uid="{00000000-0005-0000-0000-0000E88E0000}"/>
    <cellStyle name="Note 3 2 7 16" xfId="36559" xr:uid="{00000000-0005-0000-0000-0000E98E0000}"/>
    <cellStyle name="Note 3 2 7 16 2" xfId="36560" xr:uid="{00000000-0005-0000-0000-0000EA8E0000}"/>
    <cellStyle name="Note 3 2 7 16 3" xfId="36561" xr:uid="{00000000-0005-0000-0000-0000EB8E0000}"/>
    <cellStyle name="Note 3 2 7 16 4" xfId="36562" xr:uid="{00000000-0005-0000-0000-0000EC8E0000}"/>
    <cellStyle name="Note 3 2 7 17" xfId="36563" xr:uid="{00000000-0005-0000-0000-0000ED8E0000}"/>
    <cellStyle name="Note 3 2 7 17 2" xfId="36564" xr:uid="{00000000-0005-0000-0000-0000EE8E0000}"/>
    <cellStyle name="Note 3 2 7 17 3" xfId="36565" xr:uid="{00000000-0005-0000-0000-0000EF8E0000}"/>
    <cellStyle name="Note 3 2 7 17 4" xfId="36566" xr:uid="{00000000-0005-0000-0000-0000F08E0000}"/>
    <cellStyle name="Note 3 2 7 18" xfId="36567" xr:uid="{00000000-0005-0000-0000-0000F18E0000}"/>
    <cellStyle name="Note 3 2 7 18 2" xfId="36568" xr:uid="{00000000-0005-0000-0000-0000F28E0000}"/>
    <cellStyle name="Note 3 2 7 18 3" xfId="36569" xr:uid="{00000000-0005-0000-0000-0000F38E0000}"/>
    <cellStyle name="Note 3 2 7 18 4" xfId="36570" xr:uid="{00000000-0005-0000-0000-0000F48E0000}"/>
    <cellStyle name="Note 3 2 7 19" xfId="36571" xr:uid="{00000000-0005-0000-0000-0000F58E0000}"/>
    <cellStyle name="Note 3 2 7 19 2" xfId="36572" xr:uid="{00000000-0005-0000-0000-0000F68E0000}"/>
    <cellStyle name="Note 3 2 7 19 3" xfId="36573" xr:uid="{00000000-0005-0000-0000-0000F78E0000}"/>
    <cellStyle name="Note 3 2 7 19 4" xfId="36574" xr:uid="{00000000-0005-0000-0000-0000F88E0000}"/>
    <cellStyle name="Note 3 2 7 2" xfId="36575" xr:uid="{00000000-0005-0000-0000-0000F98E0000}"/>
    <cellStyle name="Note 3 2 7 2 2" xfId="36576" xr:uid="{00000000-0005-0000-0000-0000FA8E0000}"/>
    <cellStyle name="Note 3 2 7 2 3" xfId="36577" xr:uid="{00000000-0005-0000-0000-0000FB8E0000}"/>
    <cellStyle name="Note 3 2 7 2 4" xfId="36578" xr:uid="{00000000-0005-0000-0000-0000FC8E0000}"/>
    <cellStyle name="Note 3 2 7 20" xfId="36579" xr:uid="{00000000-0005-0000-0000-0000FD8E0000}"/>
    <cellStyle name="Note 3 2 7 20 2" xfId="36580" xr:uid="{00000000-0005-0000-0000-0000FE8E0000}"/>
    <cellStyle name="Note 3 2 7 20 3" xfId="36581" xr:uid="{00000000-0005-0000-0000-0000FF8E0000}"/>
    <cellStyle name="Note 3 2 7 20 4" xfId="36582" xr:uid="{00000000-0005-0000-0000-0000008F0000}"/>
    <cellStyle name="Note 3 2 7 21" xfId="36583" xr:uid="{00000000-0005-0000-0000-0000018F0000}"/>
    <cellStyle name="Note 3 2 7 22" xfId="36584" xr:uid="{00000000-0005-0000-0000-0000028F0000}"/>
    <cellStyle name="Note 3 2 7 3" xfId="36585" xr:uid="{00000000-0005-0000-0000-0000038F0000}"/>
    <cellStyle name="Note 3 2 7 3 2" xfId="36586" xr:uid="{00000000-0005-0000-0000-0000048F0000}"/>
    <cellStyle name="Note 3 2 7 3 3" xfId="36587" xr:uid="{00000000-0005-0000-0000-0000058F0000}"/>
    <cellStyle name="Note 3 2 7 3 4" xfId="36588" xr:uid="{00000000-0005-0000-0000-0000068F0000}"/>
    <cellStyle name="Note 3 2 7 4" xfId="36589" xr:uid="{00000000-0005-0000-0000-0000078F0000}"/>
    <cellStyle name="Note 3 2 7 4 2" xfId="36590" xr:uid="{00000000-0005-0000-0000-0000088F0000}"/>
    <cellStyle name="Note 3 2 7 4 3" xfId="36591" xr:uid="{00000000-0005-0000-0000-0000098F0000}"/>
    <cellStyle name="Note 3 2 7 4 4" xfId="36592" xr:uid="{00000000-0005-0000-0000-00000A8F0000}"/>
    <cellStyle name="Note 3 2 7 5" xfId="36593" xr:uid="{00000000-0005-0000-0000-00000B8F0000}"/>
    <cellStyle name="Note 3 2 7 5 2" xfId="36594" xr:uid="{00000000-0005-0000-0000-00000C8F0000}"/>
    <cellStyle name="Note 3 2 7 5 3" xfId="36595" xr:uid="{00000000-0005-0000-0000-00000D8F0000}"/>
    <cellStyle name="Note 3 2 7 5 4" xfId="36596" xr:uid="{00000000-0005-0000-0000-00000E8F0000}"/>
    <cellStyle name="Note 3 2 7 6" xfId="36597" xr:uid="{00000000-0005-0000-0000-00000F8F0000}"/>
    <cellStyle name="Note 3 2 7 6 2" xfId="36598" xr:uid="{00000000-0005-0000-0000-0000108F0000}"/>
    <cellStyle name="Note 3 2 7 6 3" xfId="36599" xr:uid="{00000000-0005-0000-0000-0000118F0000}"/>
    <cellStyle name="Note 3 2 7 6 4" xfId="36600" xr:uid="{00000000-0005-0000-0000-0000128F0000}"/>
    <cellStyle name="Note 3 2 7 7" xfId="36601" xr:uid="{00000000-0005-0000-0000-0000138F0000}"/>
    <cellStyle name="Note 3 2 7 7 2" xfId="36602" xr:uid="{00000000-0005-0000-0000-0000148F0000}"/>
    <cellStyle name="Note 3 2 7 7 3" xfId="36603" xr:uid="{00000000-0005-0000-0000-0000158F0000}"/>
    <cellStyle name="Note 3 2 7 7 4" xfId="36604" xr:uid="{00000000-0005-0000-0000-0000168F0000}"/>
    <cellStyle name="Note 3 2 7 8" xfId="36605" xr:uid="{00000000-0005-0000-0000-0000178F0000}"/>
    <cellStyle name="Note 3 2 7 8 2" xfId="36606" xr:uid="{00000000-0005-0000-0000-0000188F0000}"/>
    <cellStyle name="Note 3 2 7 8 3" xfId="36607" xr:uid="{00000000-0005-0000-0000-0000198F0000}"/>
    <cellStyle name="Note 3 2 7 8 4" xfId="36608" xr:uid="{00000000-0005-0000-0000-00001A8F0000}"/>
    <cellStyle name="Note 3 2 7 9" xfId="36609" xr:uid="{00000000-0005-0000-0000-00001B8F0000}"/>
    <cellStyle name="Note 3 2 7 9 2" xfId="36610" xr:uid="{00000000-0005-0000-0000-00001C8F0000}"/>
    <cellStyle name="Note 3 2 7 9 3" xfId="36611" xr:uid="{00000000-0005-0000-0000-00001D8F0000}"/>
    <cellStyle name="Note 3 2 7 9 4" xfId="36612" xr:uid="{00000000-0005-0000-0000-00001E8F0000}"/>
    <cellStyle name="Note 3 2 8" xfId="36613" xr:uid="{00000000-0005-0000-0000-00001F8F0000}"/>
    <cellStyle name="Note 3 2 8 10" xfId="36614" xr:uid="{00000000-0005-0000-0000-0000208F0000}"/>
    <cellStyle name="Note 3 2 8 10 2" xfId="36615" xr:uid="{00000000-0005-0000-0000-0000218F0000}"/>
    <cellStyle name="Note 3 2 8 10 3" xfId="36616" xr:uid="{00000000-0005-0000-0000-0000228F0000}"/>
    <cellStyle name="Note 3 2 8 10 4" xfId="36617" xr:uid="{00000000-0005-0000-0000-0000238F0000}"/>
    <cellStyle name="Note 3 2 8 11" xfId="36618" xr:uid="{00000000-0005-0000-0000-0000248F0000}"/>
    <cellStyle name="Note 3 2 8 11 2" xfId="36619" xr:uid="{00000000-0005-0000-0000-0000258F0000}"/>
    <cellStyle name="Note 3 2 8 11 3" xfId="36620" xr:uid="{00000000-0005-0000-0000-0000268F0000}"/>
    <cellStyle name="Note 3 2 8 11 4" xfId="36621" xr:uid="{00000000-0005-0000-0000-0000278F0000}"/>
    <cellStyle name="Note 3 2 8 12" xfId="36622" xr:uid="{00000000-0005-0000-0000-0000288F0000}"/>
    <cellStyle name="Note 3 2 8 12 2" xfId="36623" xr:uid="{00000000-0005-0000-0000-0000298F0000}"/>
    <cellStyle name="Note 3 2 8 12 3" xfId="36624" xr:uid="{00000000-0005-0000-0000-00002A8F0000}"/>
    <cellStyle name="Note 3 2 8 12 4" xfId="36625" xr:uid="{00000000-0005-0000-0000-00002B8F0000}"/>
    <cellStyle name="Note 3 2 8 13" xfId="36626" xr:uid="{00000000-0005-0000-0000-00002C8F0000}"/>
    <cellStyle name="Note 3 2 8 13 2" xfId="36627" xr:uid="{00000000-0005-0000-0000-00002D8F0000}"/>
    <cellStyle name="Note 3 2 8 13 3" xfId="36628" xr:uid="{00000000-0005-0000-0000-00002E8F0000}"/>
    <cellStyle name="Note 3 2 8 13 4" xfId="36629" xr:uid="{00000000-0005-0000-0000-00002F8F0000}"/>
    <cellStyle name="Note 3 2 8 14" xfId="36630" xr:uid="{00000000-0005-0000-0000-0000308F0000}"/>
    <cellStyle name="Note 3 2 8 14 2" xfId="36631" xr:uid="{00000000-0005-0000-0000-0000318F0000}"/>
    <cellStyle name="Note 3 2 8 14 3" xfId="36632" xr:uid="{00000000-0005-0000-0000-0000328F0000}"/>
    <cellStyle name="Note 3 2 8 14 4" xfId="36633" xr:uid="{00000000-0005-0000-0000-0000338F0000}"/>
    <cellStyle name="Note 3 2 8 15" xfId="36634" xr:uid="{00000000-0005-0000-0000-0000348F0000}"/>
    <cellStyle name="Note 3 2 8 15 2" xfId="36635" xr:uid="{00000000-0005-0000-0000-0000358F0000}"/>
    <cellStyle name="Note 3 2 8 15 3" xfId="36636" xr:uid="{00000000-0005-0000-0000-0000368F0000}"/>
    <cellStyle name="Note 3 2 8 15 4" xfId="36637" xr:uid="{00000000-0005-0000-0000-0000378F0000}"/>
    <cellStyle name="Note 3 2 8 16" xfId="36638" xr:uid="{00000000-0005-0000-0000-0000388F0000}"/>
    <cellStyle name="Note 3 2 8 16 2" xfId="36639" xr:uid="{00000000-0005-0000-0000-0000398F0000}"/>
    <cellStyle name="Note 3 2 8 16 3" xfId="36640" xr:uid="{00000000-0005-0000-0000-00003A8F0000}"/>
    <cellStyle name="Note 3 2 8 16 4" xfId="36641" xr:uid="{00000000-0005-0000-0000-00003B8F0000}"/>
    <cellStyle name="Note 3 2 8 17" xfId="36642" xr:uid="{00000000-0005-0000-0000-00003C8F0000}"/>
    <cellStyle name="Note 3 2 8 17 2" xfId="36643" xr:uid="{00000000-0005-0000-0000-00003D8F0000}"/>
    <cellStyle name="Note 3 2 8 17 3" xfId="36644" xr:uid="{00000000-0005-0000-0000-00003E8F0000}"/>
    <cellStyle name="Note 3 2 8 17 4" xfId="36645" xr:uid="{00000000-0005-0000-0000-00003F8F0000}"/>
    <cellStyle name="Note 3 2 8 18" xfId="36646" xr:uid="{00000000-0005-0000-0000-0000408F0000}"/>
    <cellStyle name="Note 3 2 8 18 2" xfId="36647" xr:uid="{00000000-0005-0000-0000-0000418F0000}"/>
    <cellStyle name="Note 3 2 8 18 3" xfId="36648" xr:uid="{00000000-0005-0000-0000-0000428F0000}"/>
    <cellStyle name="Note 3 2 8 18 4" xfId="36649" xr:uid="{00000000-0005-0000-0000-0000438F0000}"/>
    <cellStyle name="Note 3 2 8 19" xfId="36650" xr:uid="{00000000-0005-0000-0000-0000448F0000}"/>
    <cellStyle name="Note 3 2 8 19 2" xfId="36651" xr:uid="{00000000-0005-0000-0000-0000458F0000}"/>
    <cellStyle name="Note 3 2 8 19 3" xfId="36652" xr:uid="{00000000-0005-0000-0000-0000468F0000}"/>
    <cellStyle name="Note 3 2 8 19 4" xfId="36653" xr:uid="{00000000-0005-0000-0000-0000478F0000}"/>
    <cellStyle name="Note 3 2 8 2" xfId="36654" xr:uid="{00000000-0005-0000-0000-0000488F0000}"/>
    <cellStyle name="Note 3 2 8 2 2" xfId="36655" xr:uid="{00000000-0005-0000-0000-0000498F0000}"/>
    <cellStyle name="Note 3 2 8 2 3" xfId="36656" xr:uid="{00000000-0005-0000-0000-00004A8F0000}"/>
    <cellStyle name="Note 3 2 8 2 4" xfId="36657" xr:uid="{00000000-0005-0000-0000-00004B8F0000}"/>
    <cellStyle name="Note 3 2 8 20" xfId="36658" xr:uid="{00000000-0005-0000-0000-00004C8F0000}"/>
    <cellStyle name="Note 3 2 8 20 2" xfId="36659" xr:uid="{00000000-0005-0000-0000-00004D8F0000}"/>
    <cellStyle name="Note 3 2 8 20 3" xfId="36660" xr:uid="{00000000-0005-0000-0000-00004E8F0000}"/>
    <cellStyle name="Note 3 2 8 20 4" xfId="36661" xr:uid="{00000000-0005-0000-0000-00004F8F0000}"/>
    <cellStyle name="Note 3 2 8 21" xfId="36662" xr:uid="{00000000-0005-0000-0000-0000508F0000}"/>
    <cellStyle name="Note 3 2 8 22" xfId="36663" xr:uid="{00000000-0005-0000-0000-0000518F0000}"/>
    <cellStyle name="Note 3 2 8 3" xfId="36664" xr:uid="{00000000-0005-0000-0000-0000528F0000}"/>
    <cellStyle name="Note 3 2 8 3 2" xfId="36665" xr:uid="{00000000-0005-0000-0000-0000538F0000}"/>
    <cellStyle name="Note 3 2 8 3 3" xfId="36666" xr:uid="{00000000-0005-0000-0000-0000548F0000}"/>
    <cellStyle name="Note 3 2 8 3 4" xfId="36667" xr:uid="{00000000-0005-0000-0000-0000558F0000}"/>
    <cellStyle name="Note 3 2 8 4" xfId="36668" xr:uid="{00000000-0005-0000-0000-0000568F0000}"/>
    <cellStyle name="Note 3 2 8 4 2" xfId="36669" xr:uid="{00000000-0005-0000-0000-0000578F0000}"/>
    <cellStyle name="Note 3 2 8 4 3" xfId="36670" xr:uid="{00000000-0005-0000-0000-0000588F0000}"/>
    <cellStyle name="Note 3 2 8 4 4" xfId="36671" xr:uid="{00000000-0005-0000-0000-0000598F0000}"/>
    <cellStyle name="Note 3 2 8 5" xfId="36672" xr:uid="{00000000-0005-0000-0000-00005A8F0000}"/>
    <cellStyle name="Note 3 2 8 5 2" xfId="36673" xr:uid="{00000000-0005-0000-0000-00005B8F0000}"/>
    <cellStyle name="Note 3 2 8 5 3" xfId="36674" xr:uid="{00000000-0005-0000-0000-00005C8F0000}"/>
    <cellStyle name="Note 3 2 8 5 4" xfId="36675" xr:uid="{00000000-0005-0000-0000-00005D8F0000}"/>
    <cellStyle name="Note 3 2 8 6" xfId="36676" xr:uid="{00000000-0005-0000-0000-00005E8F0000}"/>
    <cellStyle name="Note 3 2 8 6 2" xfId="36677" xr:uid="{00000000-0005-0000-0000-00005F8F0000}"/>
    <cellStyle name="Note 3 2 8 6 3" xfId="36678" xr:uid="{00000000-0005-0000-0000-0000608F0000}"/>
    <cellStyle name="Note 3 2 8 6 4" xfId="36679" xr:uid="{00000000-0005-0000-0000-0000618F0000}"/>
    <cellStyle name="Note 3 2 8 7" xfId="36680" xr:uid="{00000000-0005-0000-0000-0000628F0000}"/>
    <cellStyle name="Note 3 2 8 7 2" xfId="36681" xr:uid="{00000000-0005-0000-0000-0000638F0000}"/>
    <cellStyle name="Note 3 2 8 7 3" xfId="36682" xr:uid="{00000000-0005-0000-0000-0000648F0000}"/>
    <cellStyle name="Note 3 2 8 7 4" xfId="36683" xr:uid="{00000000-0005-0000-0000-0000658F0000}"/>
    <cellStyle name="Note 3 2 8 8" xfId="36684" xr:uid="{00000000-0005-0000-0000-0000668F0000}"/>
    <cellStyle name="Note 3 2 8 8 2" xfId="36685" xr:uid="{00000000-0005-0000-0000-0000678F0000}"/>
    <cellStyle name="Note 3 2 8 8 3" xfId="36686" xr:uid="{00000000-0005-0000-0000-0000688F0000}"/>
    <cellStyle name="Note 3 2 8 8 4" xfId="36687" xr:uid="{00000000-0005-0000-0000-0000698F0000}"/>
    <cellStyle name="Note 3 2 8 9" xfId="36688" xr:uid="{00000000-0005-0000-0000-00006A8F0000}"/>
    <cellStyle name="Note 3 2 8 9 2" xfId="36689" xr:uid="{00000000-0005-0000-0000-00006B8F0000}"/>
    <cellStyle name="Note 3 2 8 9 3" xfId="36690" xr:uid="{00000000-0005-0000-0000-00006C8F0000}"/>
    <cellStyle name="Note 3 2 8 9 4" xfId="36691" xr:uid="{00000000-0005-0000-0000-00006D8F0000}"/>
    <cellStyle name="Note 3 2 9" xfId="36692" xr:uid="{00000000-0005-0000-0000-00006E8F0000}"/>
    <cellStyle name="Note 3 2 9 10" xfId="36693" xr:uid="{00000000-0005-0000-0000-00006F8F0000}"/>
    <cellStyle name="Note 3 2 9 10 2" xfId="36694" xr:uid="{00000000-0005-0000-0000-0000708F0000}"/>
    <cellStyle name="Note 3 2 9 10 3" xfId="36695" xr:uid="{00000000-0005-0000-0000-0000718F0000}"/>
    <cellStyle name="Note 3 2 9 10 4" xfId="36696" xr:uid="{00000000-0005-0000-0000-0000728F0000}"/>
    <cellStyle name="Note 3 2 9 11" xfId="36697" xr:uid="{00000000-0005-0000-0000-0000738F0000}"/>
    <cellStyle name="Note 3 2 9 11 2" xfId="36698" xr:uid="{00000000-0005-0000-0000-0000748F0000}"/>
    <cellStyle name="Note 3 2 9 11 3" xfId="36699" xr:uid="{00000000-0005-0000-0000-0000758F0000}"/>
    <cellStyle name="Note 3 2 9 11 4" xfId="36700" xr:uid="{00000000-0005-0000-0000-0000768F0000}"/>
    <cellStyle name="Note 3 2 9 12" xfId="36701" xr:uid="{00000000-0005-0000-0000-0000778F0000}"/>
    <cellStyle name="Note 3 2 9 12 2" xfId="36702" xr:uid="{00000000-0005-0000-0000-0000788F0000}"/>
    <cellStyle name="Note 3 2 9 12 3" xfId="36703" xr:uid="{00000000-0005-0000-0000-0000798F0000}"/>
    <cellStyle name="Note 3 2 9 12 4" xfId="36704" xr:uid="{00000000-0005-0000-0000-00007A8F0000}"/>
    <cellStyle name="Note 3 2 9 13" xfId="36705" xr:uid="{00000000-0005-0000-0000-00007B8F0000}"/>
    <cellStyle name="Note 3 2 9 13 2" xfId="36706" xr:uid="{00000000-0005-0000-0000-00007C8F0000}"/>
    <cellStyle name="Note 3 2 9 13 3" xfId="36707" xr:uid="{00000000-0005-0000-0000-00007D8F0000}"/>
    <cellStyle name="Note 3 2 9 13 4" xfId="36708" xr:uid="{00000000-0005-0000-0000-00007E8F0000}"/>
    <cellStyle name="Note 3 2 9 14" xfId="36709" xr:uid="{00000000-0005-0000-0000-00007F8F0000}"/>
    <cellStyle name="Note 3 2 9 14 2" xfId="36710" xr:uid="{00000000-0005-0000-0000-0000808F0000}"/>
    <cellStyle name="Note 3 2 9 14 3" xfId="36711" xr:uid="{00000000-0005-0000-0000-0000818F0000}"/>
    <cellStyle name="Note 3 2 9 14 4" xfId="36712" xr:uid="{00000000-0005-0000-0000-0000828F0000}"/>
    <cellStyle name="Note 3 2 9 15" xfId="36713" xr:uid="{00000000-0005-0000-0000-0000838F0000}"/>
    <cellStyle name="Note 3 2 9 15 2" xfId="36714" xr:uid="{00000000-0005-0000-0000-0000848F0000}"/>
    <cellStyle name="Note 3 2 9 15 3" xfId="36715" xr:uid="{00000000-0005-0000-0000-0000858F0000}"/>
    <cellStyle name="Note 3 2 9 15 4" xfId="36716" xr:uid="{00000000-0005-0000-0000-0000868F0000}"/>
    <cellStyle name="Note 3 2 9 16" xfId="36717" xr:uid="{00000000-0005-0000-0000-0000878F0000}"/>
    <cellStyle name="Note 3 2 9 16 2" xfId="36718" xr:uid="{00000000-0005-0000-0000-0000888F0000}"/>
    <cellStyle name="Note 3 2 9 16 3" xfId="36719" xr:uid="{00000000-0005-0000-0000-0000898F0000}"/>
    <cellStyle name="Note 3 2 9 16 4" xfId="36720" xr:uid="{00000000-0005-0000-0000-00008A8F0000}"/>
    <cellStyle name="Note 3 2 9 17" xfId="36721" xr:uid="{00000000-0005-0000-0000-00008B8F0000}"/>
    <cellStyle name="Note 3 2 9 17 2" xfId="36722" xr:uid="{00000000-0005-0000-0000-00008C8F0000}"/>
    <cellStyle name="Note 3 2 9 17 3" xfId="36723" xr:uid="{00000000-0005-0000-0000-00008D8F0000}"/>
    <cellStyle name="Note 3 2 9 17 4" xfId="36724" xr:uid="{00000000-0005-0000-0000-00008E8F0000}"/>
    <cellStyle name="Note 3 2 9 18" xfId="36725" xr:uid="{00000000-0005-0000-0000-00008F8F0000}"/>
    <cellStyle name="Note 3 2 9 18 2" xfId="36726" xr:uid="{00000000-0005-0000-0000-0000908F0000}"/>
    <cellStyle name="Note 3 2 9 18 3" xfId="36727" xr:uid="{00000000-0005-0000-0000-0000918F0000}"/>
    <cellStyle name="Note 3 2 9 18 4" xfId="36728" xr:uid="{00000000-0005-0000-0000-0000928F0000}"/>
    <cellStyle name="Note 3 2 9 19" xfId="36729" xr:uid="{00000000-0005-0000-0000-0000938F0000}"/>
    <cellStyle name="Note 3 2 9 19 2" xfId="36730" xr:uid="{00000000-0005-0000-0000-0000948F0000}"/>
    <cellStyle name="Note 3 2 9 19 3" xfId="36731" xr:uid="{00000000-0005-0000-0000-0000958F0000}"/>
    <cellStyle name="Note 3 2 9 19 4" xfId="36732" xr:uid="{00000000-0005-0000-0000-0000968F0000}"/>
    <cellStyle name="Note 3 2 9 2" xfId="36733" xr:uid="{00000000-0005-0000-0000-0000978F0000}"/>
    <cellStyle name="Note 3 2 9 2 2" xfId="36734" xr:uid="{00000000-0005-0000-0000-0000988F0000}"/>
    <cellStyle name="Note 3 2 9 2 3" xfId="36735" xr:uid="{00000000-0005-0000-0000-0000998F0000}"/>
    <cellStyle name="Note 3 2 9 2 4" xfId="36736" xr:uid="{00000000-0005-0000-0000-00009A8F0000}"/>
    <cellStyle name="Note 3 2 9 20" xfId="36737" xr:uid="{00000000-0005-0000-0000-00009B8F0000}"/>
    <cellStyle name="Note 3 2 9 20 2" xfId="36738" xr:uid="{00000000-0005-0000-0000-00009C8F0000}"/>
    <cellStyle name="Note 3 2 9 20 3" xfId="36739" xr:uid="{00000000-0005-0000-0000-00009D8F0000}"/>
    <cellStyle name="Note 3 2 9 20 4" xfId="36740" xr:uid="{00000000-0005-0000-0000-00009E8F0000}"/>
    <cellStyle name="Note 3 2 9 21" xfId="36741" xr:uid="{00000000-0005-0000-0000-00009F8F0000}"/>
    <cellStyle name="Note 3 2 9 22" xfId="36742" xr:uid="{00000000-0005-0000-0000-0000A08F0000}"/>
    <cellStyle name="Note 3 2 9 3" xfId="36743" xr:uid="{00000000-0005-0000-0000-0000A18F0000}"/>
    <cellStyle name="Note 3 2 9 3 2" xfId="36744" xr:uid="{00000000-0005-0000-0000-0000A28F0000}"/>
    <cellStyle name="Note 3 2 9 3 3" xfId="36745" xr:uid="{00000000-0005-0000-0000-0000A38F0000}"/>
    <cellStyle name="Note 3 2 9 3 4" xfId="36746" xr:uid="{00000000-0005-0000-0000-0000A48F0000}"/>
    <cellStyle name="Note 3 2 9 4" xfId="36747" xr:uid="{00000000-0005-0000-0000-0000A58F0000}"/>
    <cellStyle name="Note 3 2 9 4 2" xfId="36748" xr:uid="{00000000-0005-0000-0000-0000A68F0000}"/>
    <cellStyle name="Note 3 2 9 4 3" xfId="36749" xr:uid="{00000000-0005-0000-0000-0000A78F0000}"/>
    <cellStyle name="Note 3 2 9 4 4" xfId="36750" xr:uid="{00000000-0005-0000-0000-0000A88F0000}"/>
    <cellStyle name="Note 3 2 9 5" xfId="36751" xr:uid="{00000000-0005-0000-0000-0000A98F0000}"/>
    <cellStyle name="Note 3 2 9 5 2" xfId="36752" xr:uid="{00000000-0005-0000-0000-0000AA8F0000}"/>
    <cellStyle name="Note 3 2 9 5 3" xfId="36753" xr:uid="{00000000-0005-0000-0000-0000AB8F0000}"/>
    <cellStyle name="Note 3 2 9 5 4" xfId="36754" xr:uid="{00000000-0005-0000-0000-0000AC8F0000}"/>
    <cellStyle name="Note 3 2 9 6" xfId="36755" xr:uid="{00000000-0005-0000-0000-0000AD8F0000}"/>
    <cellStyle name="Note 3 2 9 6 2" xfId="36756" xr:uid="{00000000-0005-0000-0000-0000AE8F0000}"/>
    <cellStyle name="Note 3 2 9 6 3" xfId="36757" xr:uid="{00000000-0005-0000-0000-0000AF8F0000}"/>
    <cellStyle name="Note 3 2 9 6 4" xfId="36758" xr:uid="{00000000-0005-0000-0000-0000B08F0000}"/>
    <cellStyle name="Note 3 2 9 7" xfId="36759" xr:uid="{00000000-0005-0000-0000-0000B18F0000}"/>
    <cellStyle name="Note 3 2 9 7 2" xfId="36760" xr:uid="{00000000-0005-0000-0000-0000B28F0000}"/>
    <cellStyle name="Note 3 2 9 7 3" xfId="36761" xr:uid="{00000000-0005-0000-0000-0000B38F0000}"/>
    <cellStyle name="Note 3 2 9 7 4" xfId="36762" xr:uid="{00000000-0005-0000-0000-0000B48F0000}"/>
    <cellStyle name="Note 3 2 9 8" xfId="36763" xr:uid="{00000000-0005-0000-0000-0000B58F0000}"/>
    <cellStyle name="Note 3 2 9 8 2" xfId="36764" xr:uid="{00000000-0005-0000-0000-0000B68F0000}"/>
    <cellStyle name="Note 3 2 9 8 3" xfId="36765" xr:uid="{00000000-0005-0000-0000-0000B78F0000}"/>
    <cellStyle name="Note 3 2 9 8 4" xfId="36766" xr:uid="{00000000-0005-0000-0000-0000B88F0000}"/>
    <cellStyle name="Note 3 2 9 9" xfId="36767" xr:uid="{00000000-0005-0000-0000-0000B98F0000}"/>
    <cellStyle name="Note 3 2 9 9 2" xfId="36768" xr:uid="{00000000-0005-0000-0000-0000BA8F0000}"/>
    <cellStyle name="Note 3 2 9 9 3" xfId="36769" xr:uid="{00000000-0005-0000-0000-0000BB8F0000}"/>
    <cellStyle name="Note 3 2 9 9 4" xfId="36770" xr:uid="{00000000-0005-0000-0000-0000BC8F0000}"/>
    <cellStyle name="Note 3 20" xfId="36771" xr:uid="{00000000-0005-0000-0000-0000BD8F0000}"/>
    <cellStyle name="Note 3 20 2" xfId="36772" xr:uid="{00000000-0005-0000-0000-0000BE8F0000}"/>
    <cellStyle name="Note 3 20 3" xfId="36773" xr:uid="{00000000-0005-0000-0000-0000BF8F0000}"/>
    <cellStyle name="Note 3 20 4" xfId="36774" xr:uid="{00000000-0005-0000-0000-0000C08F0000}"/>
    <cellStyle name="Note 3 21" xfId="36775" xr:uid="{00000000-0005-0000-0000-0000C18F0000}"/>
    <cellStyle name="Note 3 21 2" xfId="36776" xr:uid="{00000000-0005-0000-0000-0000C28F0000}"/>
    <cellStyle name="Note 3 21 3" xfId="36777" xr:uid="{00000000-0005-0000-0000-0000C38F0000}"/>
    <cellStyle name="Note 3 21 4" xfId="36778" xr:uid="{00000000-0005-0000-0000-0000C48F0000}"/>
    <cellStyle name="Note 3 22" xfId="36779" xr:uid="{00000000-0005-0000-0000-0000C58F0000}"/>
    <cellStyle name="Note 3 22 2" xfId="36780" xr:uid="{00000000-0005-0000-0000-0000C68F0000}"/>
    <cellStyle name="Note 3 22 3" xfId="36781" xr:uid="{00000000-0005-0000-0000-0000C78F0000}"/>
    <cellStyle name="Note 3 22 4" xfId="36782" xr:uid="{00000000-0005-0000-0000-0000C88F0000}"/>
    <cellStyle name="Note 3 23" xfId="36783" xr:uid="{00000000-0005-0000-0000-0000C98F0000}"/>
    <cellStyle name="Note 3 23 2" xfId="36784" xr:uid="{00000000-0005-0000-0000-0000CA8F0000}"/>
    <cellStyle name="Note 3 23 3" xfId="36785" xr:uid="{00000000-0005-0000-0000-0000CB8F0000}"/>
    <cellStyle name="Note 3 23 4" xfId="36786" xr:uid="{00000000-0005-0000-0000-0000CC8F0000}"/>
    <cellStyle name="Note 3 24" xfId="36787" xr:uid="{00000000-0005-0000-0000-0000CD8F0000}"/>
    <cellStyle name="Note 3 24 2" xfId="36788" xr:uid="{00000000-0005-0000-0000-0000CE8F0000}"/>
    <cellStyle name="Note 3 24 3" xfId="36789" xr:uid="{00000000-0005-0000-0000-0000CF8F0000}"/>
    <cellStyle name="Note 3 24 4" xfId="36790" xr:uid="{00000000-0005-0000-0000-0000D08F0000}"/>
    <cellStyle name="Note 3 25" xfId="36791" xr:uid="{00000000-0005-0000-0000-0000D18F0000}"/>
    <cellStyle name="Note 3 25 2" xfId="36792" xr:uid="{00000000-0005-0000-0000-0000D28F0000}"/>
    <cellStyle name="Note 3 25 3" xfId="36793" xr:uid="{00000000-0005-0000-0000-0000D38F0000}"/>
    <cellStyle name="Note 3 25 4" xfId="36794" xr:uid="{00000000-0005-0000-0000-0000D48F0000}"/>
    <cellStyle name="Note 3 26" xfId="36795" xr:uid="{00000000-0005-0000-0000-0000D58F0000}"/>
    <cellStyle name="Note 3 26 2" xfId="36796" xr:uid="{00000000-0005-0000-0000-0000D68F0000}"/>
    <cellStyle name="Note 3 26 3" xfId="36797" xr:uid="{00000000-0005-0000-0000-0000D78F0000}"/>
    <cellStyle name="Note 3 26 4" xfId="36798" xr:uid="{00000000-0005-0000-0000-0000D88F0000}"/>
    <cellStyle name="Note 3 27" xfId="36799" xr:uid="{00000000-0005-0000-0000-0000D98F0000}"/>
    <cellStyle name="Note 3 27 2" xfId="36800" xr:uid="{00000000-0005-0000-0000-0000DA8F0000}"/>
    <cellStyle name="Note 3 27 3" xfId="36801" xr:uid="{00000000-0005-0000-0000-0000DB8F0000}"/>
    <cellStyle name="Note 3 27 4" xfId="36802" xr:uid="{00000000-0005-0000-0000-0000DC8F0000}"/>
    <cellStyle name="Note 3 28" xfId="36803" xr:uid="{00000000-0005-0000-0000-0000DD8F0000}"/>
    <cellStyle name="Note 3 28 2" xfId="36804" xr:uid="{00000000-0005-0000-0000-0000DE8F0000}"/>
    <cellStyle name="Note 3 28 3" xfId="36805" xr:uid="{00000000-0005-0000-0000-0000DF8F0000}"/>
    <cellStyle name="Note 3 28 4" xfId="36806" xr:uid="{00000000-0005-0000-0000-0000E08F0000}"/>
    <cellStyle name="Note 3 29" xfId="36807" xr:uid="{00000000-0005-0000-0000-0000E18F0000}"/>
    <cellStyle name="Note 3 29 2" xfId="36808" xr:uid="{00000000-0005-0000-0000-0000E28F0000}"/>
    <cellStyle name="Note 3 29 3" xfId="36809" xr:uid="{00000000-0005-0000-0000-0000E38F0000}"/>
    <cellStyle name="Note 3 29 4" xfId="36810" xr:uid="{00000000-0005-0000-0000-0000E48F0000}"/>
    <cellStyle name="Note 3 3" xfId="36811" xr:uid="{00000000-0005-0000-0000-0000E58F0000}"/>
    <cellStyle name="Note 3 3 2" xfId="36812" xr:uid="{00000000-0005-0000-0000-0000E68F0000}"/>
    <cellStyle name="Note 3 30" xfId="36813" xr:uid="{00000000-0005-0000-0000-0000E78F0000}"/>
    <cellStyle name="Note 3 30 2" xfId="36814" xr:uid="{00000000-0005-0000-0000-0000E88F0000}"/>
    <cellStyle name="Note 3 30 3" xfId="36815" xr:uid="{00000000-0005-0000-0000-0000E98F0000}"/>
    <cellStyle name="Note 3 30 4" xfId="36816" xr:uid="{00000000-0005-0000-0000-0000EA8F0000}"/>
    <cellStyle name="Note 3 31" xfId="36817" xr:uid="{00000000-0005-0000-0000-0000EB8F0000}"/>
    <cellStyle name="Note 3 31 2" xfId="36818" xr:uid="{00000000-0005-0000-0000-0000EC8F0000}"/>
    <cellStyle name="Note 3 31 3" xfId="36819" xr:uid="{00000000-0005-0000-0000-0000ED8F0000}"/>
    <cellStyle name="Note 3 31 4" xfId="36820" xr:uid="{00000000-0005-0000-0000-0000EE8F0000}"/>
    <cellStyle name="Note 3 32" xfId="36821" xr:uid="{00000000-0005-0000-0000-0000EF8F0000}"/>
    <cellStyle name="Note 3 33" xfId="36822" xr:uid="{00000000-0005-0000-0000-0000F08F0000}"/>
    <cellStyle name="Note 3 34" xfId="36823" xr:uid="{00000000-0005-0000-0000-0000F18F0000}"/>
    <cellStyle name="Note 3 4" xfId="36824" xr:uid="{00000000-0005-0000-0000-0000F28F0000}"/>
    <cellStyle name="Note 3 4 2" xfId="36825" xr:uid="{00000000-0005-0000-0000-0000F38F0000}"/>
    <cellStyle name="Note 3 5" xfId="36826" xr:uid="{00000000-0005-0000-0000-0000F48F0000}"/>
    <cellStyle name="Note 3 5 2" xfId="36827" xr:uid="{00000000-0005-0000-0000-0000F58F0000}"/>
    <cellStyle name="Note 3 6" xfId="36828" xr:uid="{00000000-0005-0000-0000-0000F68F0000}"/>
    <cellStyle name="Note 3 6 2" xfId="36829" xr:uid="{00000000-0005-0000-0000-0000F78F0000}"/>
    <cellStyle name="Note 3 7" xfId="36830" xr:uid="{00000000-0005-0000-0000-0000F88F0000}"/>
    <cellStyle name="Note 3 7 2" xfId="36831" xr:uid="{00000000-0005-0000-0000-0000F98F0000}"/>
    <cellStyle name="Note 3 8" xfId="36832" xr:uid="{00000000-0005-0000-0000-0000FA8F0000}"/>
    <cellStyle name="Note 3 8 2" xfId="36833" xr:uid="{00000000-0005-0000-0000-0000FB8F0000}"/>
    <cellStyle name="Note 3 9" xfId="36834" xr:uid="{00000000-0005-0000-0000-0000FC8F0000}"/>
    <cellStyle name="Note 3 9 2" xfId="36835" xr:uid="{00000000-0005-0000-0000-0000FD8F0000}"/>
    <cellStyle name="Note 30" xfId="36836" xr:uid="{00000000-0005-0000-0000-0000FE8F0000}"/>
    <cellStyle name="Note 30 2" xfId="36837" xr:uid="{00000000-0005-0000-0000-0000FF8F0000}"/>
    <cellStyle name="Note 30 3" xfId="36838" xr:uid="{00000000-0005-0000-0000-000000900000}"/>
    <cellStyle name="Note 30 4" xfId="36839" xr:uid="{00000000-0005-0000-0000-000001900000}"/>
    <cellStyle name="Note 31" xfId="36840" xr:uid="{00000000-0005-0000-0000-000002900000}"/>
    <cellStyle name="Note 31 2" xfId="36841" xr:uid="{00000000-0005-0000-0000-000003900000}"/>
    <cellStyle name="Note 31 3" xfId="36842" xr:uid="{00000000-0005-0000-0000-000004900000}"/>
    <cellStyle name="Note 31 4" xfId="36843" xr:uid="{00000000-0005-0000-0000-000005900000}"/>
    <cellStyle name="Note 32" xfId="36844" xr:uid="{00000000-0005-0000-0000-000006900000}"/>
    <cellStyle name="Note 32 2" xfId="36845" xr:uid="{00000000-0005-0000-0000-000007900000}"/>
    <cellStyle name="Note 32 3" xfId="36846" xr:uid="{00000000-0005-0000-0000-000008900000}"/>
    <cellStyle name="Note 32 4" xfId="36847" xr:uid="{00000000-0005-0000-0000-000009900000}"/>
    <cellStyle name="Note 33" xfId="36848" xr:uid="{00000000-0005-0000-0000-00000A900000}"/>
    <cellStyle name="Note 33 2" xfId="36849" xr:uid="{00000000-0005-0000-0000-00000B900000}"/>
    <cellStyle name="Note 33 3" xfId="36850" xr:uid="{00000000-0005-0000-0000-00000C900000}"/>
    <cellStyle name="Note 33 4" xfId="36851" xr:uid="{00000000-0005-0000-0000-00000D900000}"/>
    <cellStyle name="Note 34" xfId="36852" xr:uid="{00000000-0005-0000-0000-00000E900000}"/>
    <cellStyle name="Note 34 2" xfId="36853" xr:uid="{00000000-0005-0000-0000-00000F900000}"/>
    <cellStyle name="Note 34 3" xfId="36854" xr:uid="{00000000-0005-0000-0000-000010900000}"/>
    <cellStyle name="Note 34 4" xfId="36855" xr:uid="{00000000-0005-0000-0000-000011900000}"/>
    <cellStyle name="Note 35" xfId="36856" xr:uid="{00000000-0005-0000-0000-000012900000}"/>
    <cellStyle name="Note 35 2" xfId="36857" xr:uid="{00000000-0005-0000-0000-000013900000}"/>
    <cellStyle name="Note 35 3" xfId="36858" xr:uid="{00000000-0005-0000-0000-000014900000}"/>
    <cellStyle name="Note 35 4" xfId="36859" xr:uid="{00000000-0005-0000-0000-000015900000}"/>
    <cellStyle name="Note 36" xfId="36860" xr:uid="{00000000-0005-0000-0000-000016900000}"/>
    <cellStyle name="Note 36 2" xfId="36861" xr:uid="{00000000-0005-0000-0000-000017900000}"/>
    <cellStyle name="Note 36 3" xfId="36862" xr:uid="{00000000-0005-0000-0000-000018900000}"/>
    <cellStyle name="Note 36 4" xfId="36863" xr:uid="{00000000-0005-0000-0000-000019900000}"/>
    <cellStyle name="Note 37" xfId="36864" xr:uid="{00000000-0005-0000-0000-00001A900000}"/>
    <cellStyle name="Note 37 2" xfId="36865" xr:uid="{00000000-0005-0000-0000-00001B900000}"/>
    <cellStyle name="Note 37 3" xfId="36866" xr:uid="{00000000-0005-0000-0000-00001C900000}"/>
    <cellStyle name="Note 37 4" xfId="36867" xr:uid="{00000000-0005-0000-0000-00001D900000}"/>
    <cellStyle name="Note 38" xfId="36868" xr:uid="{00000000-0005-0000-0000-00001E900000}"/>
    <cellStyle name="Note 38 2" xfId="36869" xr:uid="{00000000-0005-0000-0000-00001F900000}"/>
    <cellStyle name="Note 38 3" xfId="36870" xr:uid="{00000000-0005-0000-0000-000020900000}"/>
    <cellStyle name="Note 38 4" xfId="36871" xr:uid="{00000000-0005-0000-0000-000021900000}"/>
    <cellStyle name="Note 39" xfId="36872" xr:uid="{00000000-0005-0000-0000-000022900000}"/>
    <cellStyle name="Note 39 2" xfId="36873" xr:uid="{00000000-0005-0000-0000-000023900000}"/>
    <cellStyle name="Note 39 3" xfId="36874" xr:uid="{00000000-0005-0000-0000-000024900000}"/>
    <cellStyle name="Note 39 4" xfId="36875" xr:uid="{00000000-0005-0000-0000-000025900000}"/>
    <cellStyle name="Note 4" xfId="36876" xr:uid="{00000000-0005-0000-0000-000026900000}"/>
    <cellStyle name="Note 4 10" xfId="36877" xr:uid="{00000000-0005-0000-0000-000027900000}"/>
    <cellStyle name="Note 4 10 2" xfId="36878" xr:uid="{00000000-0005-0000-0000-000028900000}"/>
    <cellStyle name="Note 4 10 3" xfId="36879" xr:uid="{00000000-0005-0000-0000-000029900000}"/>
    <cellStyle name="Note 4 10 4" xfId="36880" xr:uid="{00000000-0005-0000-0000-00002A900000}"/>
    <cellStyle name="Note 4 11" xfId="36881" xr:uid="{00000000-0005-0000-0000-00002B900000}"/>
    <cellStyle name="Note 4 11 2" xfId="36882" xr:uid="{00000000-0005-0000-0000-00002C900000}"/>
    <cellStyle name="Note 4 11 3" xfId="36883" xr:uid="{00000000-0005-0000-0000-00002D900000}"/>
    <cellStyle name="Note 4 11 4" xfId="36884" xr:uid="{00000000-0005-0000-0000-00002E900000}"/>
    <cellStyle name="Note 4 12" xfId="36885" xr:uid="{00000000-0005-0000-0000-00002F900000}"/>
    <cellStyle name="Note 4 12 2" xfId="36886" xr:uid="{00000000-0005-0000-0000-000030900000}"/>
    <cellStyle name="Note 4 12 3" xfId="36887" xr:uid="{00000000-0005-0000-0000-000031900000}"/>
    <cellStyle name="Note 4 12 4" xfId="36888" xr:uid="{00000000-0005-0000-0000-000032900000}"/>
    <cellStyle name="Note 4 13" xfId="36889" xr:uid="{00000000-0005-0000-0000-000033900000}"/>
    <cellStyle name="Note 4 13 2" xfId="36890" xr:uid="{00000000-0005-0000-0000-000034900000}"/>
    <cellStyle name="Note 4 13 3" xfId="36891" xr:uid="{00000000-0005-0000-0000-000035900000}"/>
    <cellStyle name="Note 4 13 4" xfId="36892" xr:uid="{00000000-0005-0000-0000-000036900000}"/>
    <cellStyle name="Note 4 14" xfId="36893" xr:uid="{00000000-0005-0000-0000-000037900000}"/>
    <cellStyle name="Note 4 14 2" xfId="36894" xr:uid="{00000000-0005-0000-0000-000038900000}"/>
    <cellStyle name="Note 4 14 3" xfId="36895" xr:uid="{00000000-0005-0000-0000-000039900000}"/>
    <cellStyle name="Note 4 14 4" xfId="36896" xr:uid="{00000000-0005-0000-0000-00003A900000}"/>
    <cellStyle name="Note 4 15" xfId="36897" xr:uid="{00000000-0005-0000-0000-00003B900000}"/>
    <cellStyle name="Note 4 15 2" xfId="36898" xr:uid="{00000000-0005-0000-0000-00003C900000}"/>
    <cellStyle name="Note 4 15 3" xfId="36899" xr:uid="{00000000-0005-0000-0000-00003D900000}"/>
    <cellStyle name="Note 4 15 4" xfId="36900" xr:uid="{00000000-0005-0000-0000-00003E900000}"/>
    <cellStyle name="Note 4 16" xfId="36901" xr:uid="{00000000-0005-0000-0000-00003F900000}"/>
    <cellStyle name="Note 4 16 2" xfId="36902" xr:uid="{00000000-0005-0000-0000-000040900000}"/>
    <cellStyle name="Note 4 16 3" xfId="36903" xr:uid="{00000000-0005-0000-0000-000041900000}"/>
    <cellStyle name="Note 4 16 4" xfId="36904" xr:uid="{00000000-0005-0000-0000-000042900000}"/>
    <cellStyle name="Note 4 17" xfId="36905" xr:uid="{00000000-0005-0000-0000-000043900000}"/>
    <cellStyle name="Note 4 17 2" xfId="36906" xr:uid="{00000000-0005-0000-0000-000044900000}"/>
    <cellStyle name="Note 4 17 3" xfId="36907" xr:uid="{00000000-0005-0000-0000-000045900000}"/>
    <cellStyle name="Note 4 17 4" xfId="36908" xr:uid="{00000000-0005-0000-0000-000046900000}"/>
    <cellStyle name="Note 4 18" xfId="36909" xr:uid="{00000000-0005-0000-0000-000047900000}"/>
    <cellStyle name="Note 4 18 2" xfId="36910" xr:uid="{00000000-0005-0000-0000-000048900000}"/>
    <cellStyle name="Note 4 18 3" xfId="36911" xr:uid="{00000000-0005-0000-0000-000049900000}"/>
    <cellStyle name="Note 4 18 4" xfId="36912" xr:uid="{00000000-0005-0000-0000-00004A900000}"/>
    <cellStyle name="Note 4 19" xfId="36913" xr:uid="{00000000-0005-0000-0000-00004B900000}"/>
    <cellStyle name="Note 4 19 2" xfId="36914" xr:uid="{00000000-0005-0000-0000-00004C900000}"/>
    <cellStyle name="Note 4 19 3" xfId="36915" xr:uid="{00000000-0005-0000-0000-00004D900000}"/>
    <cellStyle name="Note 4 19 4" xfId="36916" xr:uid="{00000000-0005-0000-0000-00004E900000}"/>
    <cellStyle name="Note 4 2" xfId="36917" xr:uid="{00000000-0005-0000-0000-00004F900000}"/>
    <cellStyle name="Note 4 2 10" xfId="36918" xr:uid="{00000000-0005-0000-0000-000050900000}"/>
    <cellStyle name="Note 4 2 10 2" xfId="36919" xr:uid="{00000000-0005-0000-0000-000051900000}"/>
    <cellStyle name="Note 4 2 10 3" xfId="36920" xr:uid="{00000000-0005-0000-0000-000052900000}"/>
    <cellStyle name="Note 4 2 10 4" xfId="36921" xr:uid="{00000000-0005-0000-0000-000053900000}"/>
    <cellStyle name="Note 4 2 11" xfId="36922" xr:uid="{00000000-0005-0000-0000-000054900000}"/>
    <cellStyle name="Note 4 2 11 2" xfId="36923" xr:uid="{00000000-0005-0000-0000-000055900000}"/>
    <cellStyle name="Note 4 2 11 3" xfId="36924" xr:uid="{00000000-0005-0000-0000-000056900000}"/>
    <cellStyle name="Note 4 2 11 4" xfId="36925" xr:uid="{00000000-0005-0000-0000-000057900000}"/>
    <cellStyle name="Note 4 2 12" xfId="36926" xr:uid="{00000000-0005-0000-0000-000058900000}"/>
    <cellStyle name="Note 4 2 12 2" xfId="36927" xr:uid="{00000000-0005-0000-0000-000059900000}"/>
    <cellStyle name="Note 4 2 12 3" xfId="36928" xr:uid="{00000000-0005-0000-0000-00005A900000}"/>
    <cellStyle name="Note 4 2 12 4" xfId="36929" xr:uid="{00000000-0005-0000-0000-00005B900000}"/>
    <cellStyle name="Note 4 2 13" xfId="36930" xr:uid="{00000000-0005-0000-0000-00005C900000}"/>
    <cellStyle name="Note 4 2 13 2" xfId="36931" xr:uid="{00000000-0005-0000-0000-00005D900000}"/>
    <cellStyle name="Note 4 2 13 3" xfId="36932" xr:uid="{00000000-0005-0000-0000-00005E900000}"/>
    <cellStyle name="Note 4 2 13 4" xfId="36933" xr:uid="{00000000-0005-0000-0000-00005F900000}"/>
    <cellStyle name="Note 4 2 14" xfId="36934" xr:uid="{00000000-0005-0000-0000-000060900000}"/>
    <cellStyle name="Note 4 2 14 2" xfId="36935" xr:uid="{00000000-0005-0000-0000-000061900000}"/>
    <cellStyle name="Note 4 2 14 3" xfId="36936" xr:uid="{00000000-0005-0000-0000-000062900000}"/>
    <cellStyle name="Note 4 2 14 4" xfId="36937" xr:uid="{00000000-0005-0000-0000-000063900000}"/>
    <cellStyle name="Note 4 2 15" xfId="36938" xr:uid="{00000000-0005-0000-0000-000064900000}"/>
    <cellStyle name="Note 4 2 15 2" xfId="36939" xr:uid="{00000000-0005-0000-0000-000065900000}"/>
    <cellStyle name="Note 4 2 15 3" xfId="36940" xr:uid="{00000000-0005-0000-0000-000066900000}"/>
    <cellStyle name="Note 4 2 15 4" xfId="36941" xr:uid="{00000000-0005-0000-0000-000067900000}"/>
    <cellStyle name="Note 4 2 16" xfId="36942" xr:uid="{00000000-0005-0000-0000-000068900000}"/>
    <cellStyle name="Note 4 2 16 2" xfId="36943" xr:uid="{00000000-0005-0000-0000-000069900000}"/>
    <cellStyle name="Note 4 2 16 3" xfId="36944" xr:uid="{00000000-0005-0000-0000-00006A900000}"/>
    <cellStyle name="Note 4 2 16 4" xfId="36945" xr:uid="{00000000-0005-0000-0000-00006B900000}"/>
    <cellStyle name="Note 4 2 17" xfId="36946" xr:uid="{00000000-0005-0000-0000-00006C900000}"/>
    <cellStyle name="Note 4 2 17 2" xfId="36947" xr:uid="{00000000-0005-0000-0000-00006D900000}"/>
    <cellStyle name="Note 4 2 17 3" xfId="36948" xr:uid="{00000000-0005-0000-0000-00006E900000}"/>
    <cellStyle name="Note 4 2 17 4" xfId="36949" xr:uid="{00000000-0005-0000-0000-00006F900000}"/>
    <cellStyle name="Note 4 2 18" xfId="36950" xr:uid="{00000000-0005-0000-0000-000070900000}"/>
    <cellStyle name="Note 4 2 18 2" xfId="36951" xr:uid="{00000000-0005-0000-0000-000071900000}"/>
    <cellStyle name="Note 4 2 18 3" xfId="36952" xr:uid="{00000000-0005-0000-0000-000072900000}"/>
    <cellStyle name="Note 4 2 18 4" xfId="36953" xr:uid="{00000000-0005-0000-0000-000073900000}"/>
    <cellStyle name="Note 4 2 19" xfId="36954" xr:uid="{00000000-0005-0000-0000-000074900000}"/>
    <cellStyle name="Note 4 2 19 2" xfId="36955" xr:uid="{00000000-0005-0000-0000-000075900000}"/>
    <cellStyle name="Note 4 2 19 3" xfId="36956" xr:uid="{00000000-0005-0000-0000-000076900000}"/>
    <cellStyle name="Note 4 2 19 4" xfId="36957" xr:uid="{00000000-0005-0000-0000-000077900000}"/>
    <cellStyle name="Note 4 2 2" xfId="36958" xr:uid="{00000000-0005-0000-0000-000078900000}"/>
    <cellStyle name="Note 4 2 2 10" xfId="36959" xr:uid="{00000000-0005-0000-0000-000079900000}"/>
    <cellStyle name="Note 4 2 2 10 2" xfId="36960" xr:uid="{00000000-0005-0000-0000-00007A900000}"/>
    <cellStyle name="Note 4 2 2 10 3" xfId="36961" xr:uid="{00000000-0005-0000-0000-00007B900000}"/>
    <cellStyle name="Note 4 2 2 10 4" xfId="36962" xr:uid="{00000000-0005-0000-0000-00007C900000}"/>
    <cellStyle name="Note 4 2 2 11" xfId="36963" xr:uid="{00000000-0005-0000-0000-00007D900000}"/>
    <cellStyle name="Note 4 2 2 11 2" xfId="36964" xr:uid="{00000000-0005-0000-0000-00007E900000}"/>
    <cellStyle name="Note 4 2 2 11 3" xfId="36965" xr:uid="{00000000-0005-0000-0000-00007F900000}"/>
    <cellStyle name="Note 4 2 2 11 4" xfId="36966" xr:uid="{00000000-0005-0000-0000-000080900000}"/>
    <cellStyle name="Note 4 2 2 12" xfId="36967" xr:uid="{00000000-0005-0000-0000-000081900000}"/>
    <cellStyle name="Note 4 2 2 12 2" xfId="36968" xr:uid="{00000000-0005-0000-0000-000082900000}"/>
    <cellStyle name="Note 4 2 2 12 3" xfId="36969" xr:uid="{00000000-0005-0000-0000-000083900000}"/>
    <cellStyle name="Note 4 2 2 12 4" xfId="36970" xr:uid="{00000000-0005-0000-0000-000084900000}"/>
    <cellStyle name="Note 4 2 2 13" xfId="36971" xr:uid="{00000000-0005-0000-0000-000085900000}"/>
    <cellStyle name="Note 4 2 2 13 2" xfId="36972" xr:uid="{00000000-0005-0000-0000-000086900000}"/>
    <cellStyle name="Note 4 2 2 13 3" xfId="36973" xr:uid="{00000000-0005-0000-0000-000087900000}"/>
    <cellStyle name="Note 4 2 2 13 4" xfId="36974" xr:uid="{00000000-0005-0000-0000-000088900000}"/>
    <cellStyle name="Note 4 2 2 14" xfId="36975" xr:uid="{00000000-0005-0000-0000-000089900000}"/>
    <cellStyle name="Note 4 2 2 14 2" xfId="36976" xr:uid="{00000000-0005-0000-0000-00008A900000}"/>
    <cellStyle name="Note 4 2 2 14 3" xfId="36977" xr:uid="{00000000-0005-0000-0000-00008B900000}"/>
    <cellStyle name="Note 4 2 2 14 4" xfId="36978" xr:uid="{00000000-0005-0000-0000-00008C900000}"/>
    <cellStyle name="Note 4 2 2 15" xfId="36979" xr:uid="{00000000-0005-0000-0000-00008D900000}"/>
    <cellStyle name="Note 4 2 2 15 2" xfId="36980" xr:uid="{00000000-0005-0000-0000-00008E900000}"/>
    <cellStyle name="Note 4 2 2 15 3" xfId="36981" xr:uid="{00000000-0005-0000-0000-00008F900000}"/>
    <cellStyle name="Note 4 2 2 15 4" xfId="36982" xr:uid="{00000000-0005-0000-0000-000090900000}"/>
    <cellStyle name="Note 4 2 2 16" xfId="36983" xr:uid="{00000000-0005-0000-0000-000091900000}"/>
    <cellStyle name="Note 4 2 2 16 2" xfId="36984" xr:uid="{00000000-0005-0000-0000-000092900000}"/>
    <cellStyle name="Note 4 2 2 16 3" xfId="36985" xr:uid="{00000000-0005-0000-0000-000093900000}"/>
    <cellStyle name="Note 4 2 2 16 4" xfId="36986" xr:uid="{00000000-0005-0000-0000-000094900000}"/>
    <cellStyle name="Note 4 2 2 17" xfId="36987" xr:uid="{00000000-0005-0000-0000-000095900000}"/>
    <cellStyle name="Note 4 2 2 17 2" xfId="36988" xr:uid="{00000000-0005-0000-0000-000096900000}"/>
    <cellStyle name="Note 4 2 2 17 3" xfId="36989" xr:uid="{00000000-0005-0000-0000-000097900000}"/>
    <cellStyle name="Note 4 2 2 17 4" xfId="36990" xr:uid="{00000000-0005-0000-0000-000098900000}"/>
    <cellStyle name="Note 4 2 2 18" xfId="36991" xr:uid="{00000000-0005-0000-0000-000099900000}"/>
    <cellStyle name="Note 4 2 2 18 2" xfId="36992" xr:uid="{00000000-0005-0000-0000-00009A900000}"/>
    <cellStyle name="Note 4 2 2 18 3" xfId="36993" xr:uid="{00000000-0005-0000-0000-00009B900000}"/>
    <cellStyle name="Note 4 2 2 18 4" xfId="36994" xr:uid="{00000000-0005-0000-0000-00009C900000}"/>
    <cellStyle name="Note 4 2 2 19" xfId="36995" xr:uid="{00000000-0005-0000-0000-00009D900000}"/>
    <cellStyle name="Note 4 2 2 19 2" xfId="36996" xr:uid="{00000000-0005-0000-0000-00009E900000}"/>
    <cellStyle name="Note 4 2 2 19 3" xfId="36997" xr:uid="{00000000-0005-0000-0000-00009F900000}"/>
    <cellStyle name="Note 4 2 2 19 4" xfId="36998" xr:uid="{00000000-0005-0000-0000-0000A0900000}"/>
    <cellStyle name="Note 4 2 2 2" xfId="36999" xr:uid="{00000000-0005-0000-0000-0000A1900000}"/>
    <cellStyle name="Note 4 2 2 2 10" xfId="37000" xr:uid="{00000000-0005-0000-0000-0000A2900000}"/>
    <cellStyle name="Note 4 2 2 2 10 2" xfId="37001" xr:uid="{00000000-0005-0000-0000-0000A3900000}"/>
    <cellStyle name="Note 4 2 2 2 10 3" xfId="37002" xr:uid="{00000000-0005-0000-0000-0000A4900000}"/>
    <cellStyle name="Note 4 2 2 2 10 4" xfId="37003" xr:uid="{00000000-0005-0000-0000-0000A5900000}"/>
    <cellStyle name="Note 4 2 2 2 11" xfId="37004" xr:uid="{00000000-0005-0000-0000-0000A6900000}"/>
    <cellStyle name="Note 4 2 2 2 11 2" xfId="37005" xr:uid="{00000000-0005-0000-0000-0000A7900000}"/>
    <cellStyle name="Note 4 2 2 2 11 3" xfId="37006" xr:uid="{00000000-0005-0000-0000-0000A8900000}"/>
    <cellStyle name="Note 4 2 2 2 11 4" xfId="37007" xr:uid="{00000000-0005-0000-0000-0000A9900000}"/>
    <cellStyle name="Note 4 2 2 2 12" xfId="37008" xr:uid="{00000000-0005-0000-0000-0000AA900000}"/>
    <cellStyle name="Note 4 2 2 2 12 2" xfId="37009" xr:uid="{00000000-0005-0000-0000-0000AB900000}"/>
    <cellStyle name="Note 4 2 2 2 12 3" xfId="37010" xr:uid="{00000000-0005-0000-0000-0000AC900000}"/>
    <cellStyle name="Note 4 2 2 2 12 4" xfId="37011" xr:uid="{00000000-0005-0000-0000-0000AD900000}"/>
    <cellStyle name="Note 4 2 2 2 13" xfId="37012" xr:uid="{00000000-0005-0000-0000-0000AE900000}"/>
    <cellStyle name="Note 4 2 2 2 13 2" xfId="37013" xr:uid="{00000000-0005-0000-0000-0000AF900000}"/>
    <cellStyle name="Note 4 2 2 2 13 3" xfId="37014" xr:uid="{00000000-0005-0000-0000-0000B0900000}"/>
    <cellStyle name="Note 4 2 2 2 13 4" xfId="37015" xr:uid="{00000000-0005-0000-0000-0000B1900000}"/>
    <cellStyle name="Note 4 2 2 2 14" xfId="37016" xr:uid="{00000000-0005-0000-0000-0000B2900000}"/>
    <cellStyle name="Note 4 2 2 2 14 2" xfId="37017" xr:uid="{00000000-0005-0000-0000-0000B3900000}"/>
    <cellStyle name="Note 4 2 2 2 14 3" xfId="37018" xr:uid="{00000000-0005-0000-0000-0000B4900000}"/>
    <cellStyle name="Note 4 2 2 2 14 4" xfId="37019" xr:uid="{00000000-0005-0000-0000-0000B5900000}"/>
    <cellStyle name="Note 4 2 2 2 15" xfId="37020" xr:uid="{00000000-0005-0000-0000-0000B6900000}"/>
    <cellStyle name="Note 4 2 2 2 15 2" xfId="37021" xr:uid="{00000000-0005-0000-0000-0000B7900000}"/>
    <cellStyle name="Note 4 2 2 2 15 3" xfId="37022" xr:uid="{00000000-0005-0000-0000-0000B8900000}"/>
    <cellStyle name="Note 4 2 2 2 15 4" xfId="37023" xr:uid="{00000000-0005-0000-0000-0000B9900000}"/>
    <cellStyle name="Note 4 2 2 2 16" xfId="37024" xr:uid="{00000000-0005-0000-0000-0000BA900000}"/>
    <cellStyle name="Note 4 2 2 2 16 2" xfId="37025" xr:uid="{00000000-0005-0000-0000-0000BB900000}"/>
    <cellStyle name="Note 4 2 2 2 16 3" xfId="37026" xr:uid="{00000000-0005-0000-0000-0000BC900000}"/>
    <cellStyle name="Note 4 2 2 2 16 4" xfId="37027" xr:uid="{00000000-0005-0000-0000-0000BD900000}"/>
    <cellStyle name="Note 4 2 2 2 17" xfId="37028" xr:uid="{00000000-0005-0000-0000-0000BE900000}"/>
    <cellStyle name="Note 4 2 2 2 17 2" xfId="37029" xr:uid="{00000000-0005-0000-0000-0000BF900000}"/>
    <cellStyle name="Note 4 2 2 2 17 3" xfId="37030" xr:uid="{00000000-0005-0000-0000-0000C0900000}"/>
    <cellStyle name="Note 4 2 2 2 17 4" xfId="37031" xr:uid="{00000000-0005-0000-0000-0000C1900000}"/>
    <cellStyle name="Note 4 2 2 2 18" xfId="37032" xr:uid="{00000000-0005-0000-0000-0000C2900000}"/>
    <cellStyle name="Note 4 2 2 2 18 2" xfId="37033" xr:uid="{00000000-0005-0000-0000-0000C3900000}"/>
    <cellStyle name="Note 4 2 2 2 18 3" xfId="37034" xr:uid="{00000000-0005-0000-0000-0000C4900000}"/>
    <cellStyle name="Note 4 2 2 2 18 4" xfId="37035" xr:uid="{00000000-0005-0000-0000-0000C5900000}"/>
    <cellStyle name="Note 4 2 2 2 19" xfId="37036" xr:uid="{00000000-0005-0000-0000-0000C6900000}"/>
    <cellStyle name="Note 4 2 2 2 19 2" xfId="37037" xr:uid="{00000000-0005-0000-0000-0000C7900000}"/>
    <cellStyle name="Note 4 2 2 2 19 3" xfId="37038" xr:uid="{00000000-0005-0000-0000-0000C8900000}"/>
    <cellStyle name="Note 4 2 2 2 19 4" xfId="37039" xr:uid="{00000000-0005-0000-0000-0000C9900000}"/>
    <cellStyle name="Note 4 2 2 2 2" xfId="37040" xr:uid="{00000000-0005-0000-0000-0000CA900000}"/>
    <cellStyle name="Note 4 2 2 2 2 10" xfId="37041" xr:uid="{00000000-0005-0000-0000-0000CB900000}"/>
    <cellStyle name="Note 4 2 2 2 2 10 2" xfId="37042" xr:uid="{00000000-0005-0000-0000-0000CC900000}"/>
    <cellStyle name="Note 4 2 2 2 2 10 3" xfId="37043" xr:uid="{00000000-0005-0000-0000-0000CD900000}"/>
    <cellStyle name="Note 4 2 2 2 2 10 4" xfId="37044" xr:uid="{00000000-0005-0000-0000-0000CE900000}"/>
    <cellStyle name="Note 4 2 2 2 2 11" xfId="37045" xr:uid="{00000000-0005-0000-0000-0000CF900000}"/>
    <cellStyle name="Note 4 2 2 2 2 11 2" xfId="37046" xr:uid="{00000000-0005-0000-0000-0000D0900000}"/>
    <cellStyle name="Note 4 2 2 2 2 11 3" xfId="37047" xr:uid="{00000000-0005-0000-0000-0000D1900000}"/>
    <cellStyle name="Note 4 2 2 2 2 11 4" xfId="37048" xr:uid="{00000000-0005-0000-0000-0000D2900000}"/>
    <cellStyle name="Note 4 2 2 2 2 12" xfId="37049" xr:uid="{00000000-0005-0000-0000-0000D3900000}"/>
    <cellStyle name="Note 4 2 2 2 2 12 2" xfId="37050" xr:uid="{00000000-0005-0000-0000-0000D4900000}"/>
    <cellStyle name="Note 4 2 2 2 2 12 3" xfId="37051" xr:uid="{00000000-0005-0000-0000-0000D5900000}"/>
    <cellStyle name="Note 4 2 2 2 2 12 4" xfId="37052" xr:uid="{00000000-0005-0000-0000-0000D6900000}"/>
    <cellStyle name="Note 4 2 2 2 2 13" xfId="37053" xr:uid="{00000000-0005-0000-0000-0000D7900000}"/>
    <cellStyle name="Note 4 2 2 2 2 13 2" xfId="37054" xr:uid="{00000000-0005-0000-0000-0000D8900000}"/>
    <cellStyle name="Note 4 2 2 2 2 13 3" xfId="37055" xr:uid="{00000000-0005-0000-0000-0000D9900000}"/>
    <cellStyle name="Note 4 2 2 2 2 13 4" xfId="37056" xr:uid="{00000000-0005-0000-0000-0000DA900000}"/>
    <cellStyle name="Note 4 2 2 2 2 14" xfId="37057" xr:uid="{00000000-0005-0000-0000-0000DB900000}"/>
    <cellStyle name="Note 4 2 2 2 2 14 2" xfId="37058" xr:uid="{00000000-0005-0000-0000-0000DC900000}"/>
    <cellStyle name="Note 4 2 2 2 2 14 3" xfId="37059" xr:uid="{00000000-0005-0000-0000-0000DD900000}"/>
    <cellStyle name="Note 4 2 2 2 2 14 4" xfId="37060" xr:uid="{00000000-0005-0000-0000-0000DE900000}"/>
    <cellStyle name="Note 4 2 2 2 2 15" xfId="37061" xr:uid="{00000000-0005-0000-0000-0000DF900000}"/>
    <cellStyle name="Note 4 2 2 2 2 15 2" xfId="37062" xr:uid="{00000000-0005-0000-0000-0000E0900000}"/>
    <cellStyle name="Note 4 2 2 2 2 15 3" xfId="37063" xr:uid="{00000000-0005-0000-0000-0000E1900000}"/>
    <cellStyle name="Note 4 2 2 2 2 15 4" xfId="37064" xr:uid="{00000000-0005-0000-0000-0000E2900000}"/>
    <cellStyle name="Note 4 2 2 2 2 16" xfId="37065" xr:uid="{00000000-0005-0000-0000-0000E3900000}"/>
    <cellStyle name="Note 4 2 2 2 2 16 2" xfId="37066" xr:uid="{00000000-0005-0000-0000-0000E4900000}"/>
    <cellStyle name="Note 4 2 2 2 2 16 3" xfId="37067" xr:uid="{00000000-0005-0000-0000-0000E5900000}"/>
    <cellStyle name="Note 4 2 2 2 2 16 4" xfId="37068" xr:uid="{00000000-0005-0000-0000-0000E6900000}"/>
    <cellStyle name="Note 4 2 2 2 2 17" xfId="37069" xr:uid="{00000000-0005-0000-0000-0000E7900000}"/>
    <cellStyle name="Note 4 2 2 2 2 17 2" xfId="37070" xr:uid="{00000000-0005-0000-0000-0000E8900000}"/>
    <cellStyle name="Note 4 2 2 2 2 17 3" xfId="37071" xr:uid="{00000000-0005-0000-0000-0000E9900000}"/>
    <cellStyle name="Note 4 2 2 2 2 17 4" xfId="37072" xr:uid="{00000000-0005-0000-0000-0000EA900000}"/>
    <cellStyle name="Note 4 2 2 2 2 18" xfId="37073" xr:uid="{00000000-0005-0000-0000-0000EB900000}"/>
    <cellStyle name="Note 4 2 2 2 2 18 2" xfId="37074" xr:uid="{00000000-0005-0000-0000-0000EC900000}"/>
    <cellStyle name="Note 4 2 2 2 2 18 3" xfId="37075" xr:uid="{00000000-0005-0000-0000-0000ED900000}"/>
    <cellStyle name="Note 4 2 2 2 2 18 4" xfId="37076" xr:uid="{00000000-0005-0000-0000-0000EE900000}"/>
    <cellStyle name="Note 4 2 2 2 2 19" xfId="37077" xr:uid="{00000000-0005-0000-0000-0000EF900000}"/>
    <cellStyle name="Note 4 2 2 2 2 19 2" xfId="37078" xr:uid="{00000000-0005-0000-0000-0000F0900000}"/>
    <cellStyle name="Note 4 2 2 2 2 19 3" xfId="37079" xr:uid="{00000000-0005-0000-0000-0000F1900000}"/>
    <cellStyle name="Note 4 2 2 2 2 19 4" xfId="37080" xr:uid="{00000000-0005-0000-0000-0000F2900000}"/>
    <cellStyle name="Note 4 2 2 2 2 2" xfId="37081" xr:uid="{00000000-0005-0000-0000-0000F3900000}"/>
    <cellStyle name="Note 4 2 2 2 2 2 2" xfId="37082" xr:uid="{00000000-0005-0000-0000-0000F4900000}"/>
    <cellStyle name="Note 4 2 2 2 2 2 3" xfId="37083" xr:uid="{00000000-0005-0000-0000-0000F5900000}"/>
    <cellStyle name="Note 4 2 2 2 2 2 4" xfId="37084" xr:uid="{00000000-0005-0000-0000-0000F6900000}"/>
    <cellStyle name="Note 4 2 2 2 2 20" xfId="37085" xr:uid="{00000000-0005-0000-0000-0000F7900000}"/>
    <cellStyle name="Note 4 2 2 2 2 20 2" xfId="37086" xr:uid="{00000000-0005-0000-0000-0000F8900000}"/>
    <cellStyle name="Note 4 2 2 2 2 20 3" xfId="37087" xr:uid="{00000000-0005-0000-0000-0000F9900000}"/>
    <cellStyle name="Note 4 2 2 2 2 20 4" xfId="37088" xr:uid="{00000000-0005-0000-0000-0000FA900000}"/>
    <cellStyle name="Note 4 2 2 2 2 21" xfId="37089" xr:uid="{00000000-0005-0000-0000-0000FB900000}"/>
    <cellStyle name="Note 4 2 2 2 2 22" xfId="37090" xr:uid="{00000000-0005-0000-0000-0000FC900000}"/>
    <cellStyle name="Note 4 2 2 2 2 3" xfId="37091" xr:uid="{00000000-0005-0000-0000-0000FD900000}"/>
    <cellStyle name="Note 4 2 2 2 2 3 2" xfId="37092" xr:uid="{00000000-0005-0000-0000-0000FE900000}"/>
    <cellStyle name="Note 4 2 2 2 2 3 3" xfId="37093" xr:uid="{00000000-0005-0000-0000-0000FF900000}"/>
    <cellStyle name="Note 4 2 2 2 2 3 4" xfId="37094" xr:uid="{00000000-0005-0000-0000-000000910000}"/>
    <cellStyle name="Note 4 2 2 2 2 4" xfId="37095" xr:uid="{00000000-0005-0000-0000-000001910000}"/>
    <cellStyle name="Note 4 2 2 2 2 4 2" xfId="37096" xr:uid="{00000000-0005-0000-0000-000002910000}"/>
    <cellStyle name="Note 4 2 2 2 2 4 3" xfId="37097" xr:uid="{00000000-0005-0000-0000-000003910000}"/>
    <cellStyle name="Note 4 2 2 2 2 4 4" xfId="37098" xr:uid="{00000000-0005-0000-0000-000004910000}"/>
    <cellStyle name="Note 4 2 2 2 2 5" xfId="37099" xr:uid="{00000000-0005-0000-0000-000005910000}"/>
    <cellStyle name="Note 4 2 2 2 2 5 2" xfId="37100" xr:uid="{00000000-0005-0000-0000-000006910000}"/>
    <cellStyle name="Note 4 2 2 2 2 5 3" xfId="37101" xr:uid="{00000000-0005-0000-0000-000007910000}"/>
    <cellStyle name="Note 4 2 2 2 2 5 4" xfId="37102" xr:uid="{00000000-0005-0000-0000-000008910000}"/>
    <cellStyle name="Note 4 2 2 2 2 6" xfId="37103" xr:uid="{00000000-0005-0000-0000-000009910000}"/>
    <cellStyle name="Note 4 2 2 2 2 6 2" xfId="37104" xr:uid="{00000000-0005-0000-0000-00000A910000}"/>
    <cellStyle name="Note 4 2 2 2 2 6 3" xfId="37105" xr:uid="{00000000-0005-0000-0000-00000B910000}"/>
    <cellStyle name="Note 4 2 2 2 2 6 4" xfId="37106" xr:uid="{00000000-0005-0000-0000-00000C910000}"/>
    <cellStyle name="Note 4 2 2 2 2 7" xfId="37107" xr:uid="{00000000-0005-0000-0000-00000D910000}"/>
    <cellStyle name="Note 4 2 2 2 2 7 2" xfId="37108" xr:uid="{00000000-0005-0000-0000-00000E910000}"/>
    <cellStyle name="Note 4 2 2 2 2 7 3" xfId="37109" xr:uid="{00000000-0005-0000-0000-00000F910000}"/>
    <cellStyle name="Note 4 2 2 2 2 7 4" xfId="37110" xr:uid="{00000000-0005-0000-0000-000010910000}"/>
    <cellStyle name="Note 4 2 2 2 2 8" xfId="37111" xr:uid="{00000000-0005-0000-0000-000011910000}"/>
    <cellStyle name="Note 4 2 2 2 2 8 2" xfId="37112" xr:uid="{00000000-0005-0000-0000-000012910000}"/>
    <cellStyle name="Note 4 2 2 2 2 8 3" xfId="37113" xr:uid="{00000000-0005-0000-0000-000013910000}"/>
    <cellStyle name="Note 4 2 2 2 2 8 4" xfId="37114" xr:uid="{00000000-0005-0000-0000-000014910000}"/>
    <cellStyle name="Note 4 2 2 2 2 9" xfId="37115" xr:uid="{00000000-0005-0000-0000-000015910000}"/>
    <cellStyle name="Note 4 2 2 2 2 9 2" xfId="37116" xr:uid="{00000000-0005-0000-0000-000016910000}"/>
    <cellStyle name="Note 4 2 2 2 2 9 3" xfId="37117" xr:uid="{00000000-0005-0000-0000-000017910000}"/>
    <cellStyle name="Note 4 2 2 2 2 9 4" xfId="37118" xr:uid="{00000000-0005-0000-0000-000018910000}"/>
    <cellStyle name="Note 4 2 2 2 20" xfId="37119" xr:uid="{00000000-0005-0000-0000-000019910000}"/>
    <cellStyle name="Note 4 2 2 2 20 2" xfId="37120" xr:uid="{00000000-0005-0000-0000-00001A910000}"/>
    <cellStyle name="Note 4 2 2 2 20 3" xfId="37121" xr:uid="{00000000-0005-0000-0000-00001B910000}"/>
    <cellStyle name="Note 4 2 2 2 20 4" xfId="37122" xr:uid="{00000000-0005-0000-0000-00001C910000}"/>
    <cellStyle name="Note 4 2 2 2 21" xfId="37123" xr:uid="{00000000-0005-0000-0000-00001D910000}"/>
    <cellStyle name="Note 4 2 2 2 21 2" xfId="37124" xr:uid="{00000000-0005-0000-0000-00001E910000}"/>
    <cellStyle name="Note 4 2 2 2 21 3" xfId="37125" xr:uid="{00000000-0005-0000-0000-00001F910000}"/>
    <cellStyle name="Note 4 2 2 2 21 4" xfId="37126" xr:uid="{00000000-0005-0000-0000-000020910000}"/>
    <cellStyle name="Note 4 2 2 2 22" xfId="37127" xr:uid="{00000000-0005-0000-0000-000021910000}"/>
    <cellStyle name="Note 4 2 2 2 23" xfId="37128" xr:uid="{00000000-0005-0000-0000-000022910000}"/>
    <cellStyle name="Note 4 2 2 2 3" xfId="37129" xr:uid="{00000000-0005-0000-0000-000023910000}"/>
    <cellStyle name="Note 4 2 2 2 3 2" xfId="37130" xr:uid="{00000000-0005-0000-0000-000024910000}"/>
    <cellStyle name="Note 4 2 2 2 3 3" xfId="37131" xr:uid="{00000000-0005-0000-0000-000025910000}"/>
    <cellStyle name="Note 4 2 2 2 3 4" xfId="37132" xr:uid="{00000000-0005-0000-0000-000026910000}"/>
    <cellStyle name="Note 4 2 2 2 4" xfId="37133" xr:uid="{00000000-0005-0000-0000-000027910000}"/>
    <cellStyle name="Note 4 2 2 2 4 2" xfId="37134" xr:uid="{00000000-0005-0000-0000-000028910000}"/>
    <cellStyle name="Note 4 2 2 2 4 3" xfId="37135" xr:uid="{00000000-0005-0000-0000-000029910000}"/>
    <cellStyle name="Note 4 2 2 2 4 4" xfId="37136" xr:uid="{00000000-0005-0000-0000-00002A910000}"/>
    <cellStyle name="Note 4 2 2 2 5" xfId="37137" xr:uid="{00000000-0005-0000-0000-00002B910000}"/>
    <cellStyle name="Note 4 2 2 2 5 2" xfId="37138" xr:uid="{00000000-0005-0000-0000-00002C910000}"/>
    <cellStyle name="Note 4 2 2 2 5 3" xfId="37139" xr:uid="{00000000-0005-0000-0000-00002D910000}"/>
    <cellStyle name="Note 4 2 2 2 5 4" xfId="37140" xr:uid="{00000000-0005-0000-0000-00002E910000}"/>
    <cellStyle name="Note 4 2 2 2 6" xfId="37141" xr:uid="{00000000-0005-0000-0000-00002F910000}"/>
    <cellStyle name="Note 4 2 2 2 6 2" xfId="37142" xr:uid="{00000000-0005-0000-0000-000030910000}"/>
    <cellStyle name="Note 4 2 2 2 6 3" xfId="37143" xr:uid="{00000000-0005-0000-0000-000031910000}"/>
    <cellStyle name="Note 4 2 2 2 6 4" xfId="37144" xr:uid="{00000000-0005-0000-0000-000032910000}"/>
    <cellStyle name="Note 4 2 2 2 7" xfId="37145" xr:uid="{00000000-0005-0000-0000-000033910000}"/>
    <cellStyle name="Note 4 2 2 2 7 2" xfId="37146" xr:uid="{00000000-0005-0000-0000-000034910000}"/>
    <cellStyle name="Note 4 2 2 2 7 3" xfId="37147" xr:uid="{00000000-0005-0000-0000-000035910000}"/>
    <cellStyle name="Note 4 2 2 2 7 4" xfId="37148" xr:uid="{00000000-0005-0000-0000-000036910000}"/>
    <cellStyle name="Note 4 2 2 2 8" xfId="37149" xr:uid="{00000000-0005-0000-0000-000037910000}"/>
    <cellStyle name="Note 4 2 2 2 8 2" xfId="37150" xr:uid="{00000000-0005-0000-0000-000038910000}"/>
    <cellStyle name="Note 4 2 2 2 8 3" xfId="37151" xr:uid="{00000000-0005-0000-0000-000039910000}"/>
    <cellStyle name="Note 4 2 2 2 8 4" xfId="37152" xr:uid="{00000000-0005-0000-0000-00003A910000}"/>
    <cellStyle name="Note 4 2 2 2 9" xfId="37153" xr:uid="{00000000-0005-0000-0000-00003B910000}"/>
    <cellStyle name="Note 4 2 2 2 9 2" xfId="37154" xr:uid="{00000000-0005-0000-0000-00003C910000}"/>
    <cellStyle name="Note 4 2 2 2 9 3" xfId="37155" xr:uid="{00000000-0005-0000-0000-00003D910000}"/>
    <cellStyle name="Note 4 2 2 2 9 4" xfId="37156" xr:uid="{00000000-0005-0000-0000-00003E910000}"/>
    <cellStyle name="Note 4 2 2 20" xfId="37157" xr:uid="{00000000-0005-0000-0000-00003F910000}"/>
    <cellStyle name="Note 4 2 2 20 2" xfId="37158" xr:uid="{00000000-0005-0000-0000-000040910000}"/>
    <cellStyle name="Note 4 2 2 20 3" xfId="37159" xr:uid="{00000000-0005-0000-0000-000041910000}"/>
    <cellStyle name="Note 4 2 2 20 4" xfId="37160" xr:uid="{00000000-0005-0000-0000-000042910000}"/>
    <cellStyle name="Note 4 2 2 21" xfId="37161" xr:uid="{00000000-0005-0000-0000-000043910000}"/>
    <cellStyle name="Note 4 2 2 21 2" xfId="37162" xr:uid="{00000000-0005-0000-0000-000044910000}"/>
    <cellStyle name="Note 4 2 2 21 3" xfId="37163" xr:uid="{00000000-0005-0000-0000-000045910000}"/>
    <cellStyle name="Note 4 2 2 21 4" xfId="37164" xr:uid="{00000000-0005-0000-0000-000046910000}"/>
    <cellStyle name="Note 4 2 2 22" xfId="37165" xr:uid="{00000000-0005-0000-0000-000047910000}"/>
    <cellStyle name="Note 4 2 2 23" xfId="37166" xr:uid="{00000000-0005-0000-0000-000048910000}"/>
    <cellStyle name="Note 4 2 2 3" xfId="37167" xr:uid="{00000000-0005-0000-0000-000049910000}"/>
    <cellStyle name="Note 4 2 2 3 2" xfId="37168" xr:uid="{00000000-0005-0000-0000-00004A910000}"/>
    <cellStyle name="Note 4 2 2 3 3" xfId="37169" xr:uid="{00000000-0005-0000-0000-00004B910000}"/>
    <cellStyle name="Note 4 2 2 3 4" xfId="37170" xr:uid="{00000000-0005-0000-0000-00004C910000}"/>
    <cellStyle name="Note 4 2 2 4" xfId="37171" xr:uid="{00000000-0005-0000-0000-00004D910000}"/>
    <cellStyle name="Note 4 2 2 4 2" xfId="37172" xr:uid="{00000000-0005-0000-0000-00004E910000}"/>
    <cellStyle name="Note 4 2 2 4 3" xfId="37173" xr:uid="{00000000-0005-0000-0000-00004F910000}"/>
    <cellStyle name="Note 4 2 2 4 4" xfId="37174" xr:uid="{00000000-0005-0000-0000-000050910000}"/>
    <cellStyle name="Note 4 2 2 5" xfId="37175" xr:uid="{00000000-0005-0000-0000-000051910000}"/>
    <cellStyle name="Note 4 2 2 5 2" xfId="37176" xr:uid="{00000000-0005-0000-0000-000052910000}"/>
    <cellStyle name="Note 4 2 2 5 3" xfId="37177" xr:uid="{00000000-0005-0000-0000-000053910000}"/>
    <cellStyle name="Note 4 2 2 5 4" xfId="37178" xr:uid="{00000000-0005-0000-0000-000054910000}"/>
    <cellStyle name="Note 4 2 2 6" xfId="37179" xr:uid="{00000000-0005-0000-0000-000055910000}"/>
    <cellStyle name="Note 4 2 2 6 2" xfId="37180" xr:uid="{00000000-0005-0000-0000-000056910000}"/>
    <cellStyle name="Note 4 2 2 6 3" xfId="37181" xr:uid="{00000000-0005-0000-0000-000057910000}"/>
    <cellStyle name="Note 4 2 2 6 4" xfId="37182" xr:uid="{00000000-0005-0000-0000-000058910000}"/>
    <cellStyle name="Note 4 2 2 7" xfId="37183" xr:uid="{00000000-0005-0000-0000-000059910000}"/>
    <cellStyle name="Note 4 2 2 7 2" xfId="37184" xr:uid="{00000000-0005-0000-0000-00005A910000}"/>
    <cellStyle name="Note 4 2 2 7 3" xfId="37185" xr:uid="{00000000-0005-0000-0000-00005B910000}"/>
    <cellStyle name="Note 4 2 2 7 4" xfId="37186" xr:uid="{00000000-0005-0000-0000-00005C910000}"/>
    <cellStyle name="Note 4 2 2 8" xfId="37187" xr:uid="{00000000-0005-0000-0000-00005D910000}"/>
    <cellStyle name="Note 4 2 2 8 2" xfId="37188" xr:uid="{00000000-0005-0000-0000-00005E910000}"/>
    <cellStyle name="Note 4 2 2 8 3" xfId="37189" xr:uid="{00000000-0005-0000-0000-00005F910000}"/>
    <cellStyle name="Note 4 2 2 8 4" xfId="37190" xr:uid="{00000000-0005-0000-0000-000060910000}"/>
    <cellStyle name="Note 4 2 2 9" xfId="37191" xr:uid="{00000000-0005-0000-0000-000061910000}"/>
    <cellStyle name="Note 4 2 2 9 2" xfId="37192" xr:uid="{00000000-0005-0000-0000-000062910000}"/>
    <cellStyle name="Note 4 2 2 9 3" xfId="37193" xr:uid="{00000000-0005-0000-0000-000063910000}"/>
    <cellStyle name="Note 4 2 2 9 4" xfId="37194" xr:uid="{00000000-0005-0000-0000-000064910000}"/>
    <cellStyle name="Note 4 2 20" xfId="37195" xr:uid="{00000000-0005-0000-0000-000065910000}"/>
    <cellStyle name="Note 4 2 20 2" xfId="37196" xr:uid="{00000000-0005-0000-0000-000066910000}"/>
    <cellStyle name="Note 4 2 20 3" xfId="37197" xr:uid="{00000000-0005-0000-0000-000067910000}"/>
    <cellStyle name="Note 4 2 20 4" xfId="37198" xr:uid="{00000000-0005-0000-0000-000068910000}"/>
    <cellStyle name="Note 4 2 21" xfId="37199" xr:uid="{00000000-0005-0000-0000-000069910000}"/>
    <cellStyle name="Note 4 2 21 2" xfId="37200" xr:uid="{00000000-0005-0000-0000-00006A910000}"/>
    <cellStyle name="Note 4 2 21 3" xfId="37201" xr:uid="{00000000-0005-0000-0000-00006B910000}"/>
    <cellStyle name="Note 4 2 21 4" xfId="37202" xr:uid="{00000000-0005-0000-0000-00006C910000}"/>
    <cellStyle name="Note 4 2 22" xfId="37203" xr:uid="{00000000-0005-0000-0000-00006D910000}"/>
    <cellStyle name="Note 4 2 23" xfId="37204" xr:uid="{00000000-0005-0000-0000-00006E910000}"/>
    <cellStyle name="Note 4 2 24" xfId="37205" xr:uid="{00000000-0005-0000-0000-00006F910000}"/>
    <cellStyle name="Note 4 2 3" xfId="37206" xr:uid="{00000000-0005-0000-0000-000070910000}"/>
    <cellStyle name="Note 4 2 3 2" xfId="37207" xr:uid="{00000000-0005-0000-0000-000071910000}"/>
    <cellStyle name="Note 4 2 3 3" xfId="37208" xr:uid="{00000000-0005-0000-0000-000072910000}"/>
    <cellStyle name="Note 4 2 3 4" xfId="37209" xr:uid="{00000000-0005-0000-0000-000073910000}"/>
    <cellStyle name="Note 4 2 4" xfId="37210" xr:uid="{00000000-0005-0000-0000-000074910000}"/>
    <cellStyle name="Note 4 2 4 2" xfId="37211" xr:uid="{00000000-0005-0000-0000-000075910000}"/>
    <cellStyle name="Note 4 2 4 3" xfId="37212" xr:uid="{00000000-0005-0000-0000-000076910000}"/>
    <cellStyle name="Note 4 2 4 4" xfId="37213" xr:uid="{00000000-0005-0000-0000-000077910000}"/>
    <cellStyle name="Note 4 2 5" xfId="37214" xr:uid="{00000000-0005-0000-0000-000078910000}"/>
    <cellStyle name="Note 4 2 5 2" xfId="37215" xr:uid="{00000000-0005-0000-0000-000079910000}"/>
    <cellStyle name="Note 4 2 5 3" xfId="37216" xr:uid="{00000000-0005-0000-0000-00007A910000}"/>
    <cellStyle name="Note 4 2 5 4" xfId="37217" xr:uid="{00000000-0005-0000-0000-00007B910000}"/>
    <cellStyle name="Note 4 2 6" xfId="37218" xr:uid="{00000000-0005-0000-0000-00007C910000}"/>
    <cellStyle name="Note 4 2 6 2" xfId="37219" xr:uid="{00000000-0005-0000-0000-00007D910000}"/>
    <cellStyle name="Note 4 2 6 3" xfId="37220" xr:uid="{00000000-0005-0000-0000-00007E910000}"/>
    <cellStyle name="Note 4 2 6 4" xfId="37221" xr:uid="{00000000-0005-0000-0000-00007F910000}"/>
    <cellStyle name="Note 4 2 7" xfId="37222" xr:uid="{00000000-0005-0000-0000-000080910000}"/>
    <cellStyle name="Note 4 2 7 2" xfId="37223" xr:uid="{00000000-0005-0000-0000-000081910000}"/>
    <cellStyle name="Note 4 2 7 3" xfId="37224" xr:uid="{00000000-0005-0000-0000-000082910000}"/>
    <cellStyle name="Note 4 2 7 4" xfId="37225" xr:uid="{00000000-0005-0000-0000-000083910000}"/>
    <cellStyle name="Note 4 2 8" xfId="37226" xr:uid="{00000000-0005-0000-0000-000084910000}"/>
    <cellStyle name="Note 4 2 8 2" xfId="37227" xr:uid="{00000000-0005-0000-0000-000085910000}"/>
    <cellStyle name="Note 4 2 8 3" xfId="37228" xr:uid="{00000000-0005-0000-0000-000086910000}"/>
    <cellStyle name="Note 4 2 8 4" xfId="37229" xr:uid="{00000000-0005-0000-0000-000087910000}"/>
    <cellStyle name="Note 4 2 9" xfId="37230" xr:uid="{00000000-0005-0000-0000-000088910000}"/>
    <cellStyle name="Note 4 2 9 2" xfId="37231" xr:uid="{00000000-0005-0000-0000-000089910000}"/>
    <cellStyle name="Note 4 2 9 3" xfId="37232" xr:uid="{00000000-0005-0000-0000-00008A910000}"/>
    <cellStyle name="Note 4 2 9 4" xfId="37233" xr:uid="{00000000-0005-0000-0000-00008B910000}"/>
    <cellStyle name="Note 4 20" xfId="37234" xr:uid="{00000000-0005-0000-0000-00008C910000}"/>
    <cellStyle name="Note 4 20 2" xfId="37235" xr:uid="{00000000-0005-0000-0000-00008D910000}"/>
    <cellStyle name="Note 4 20 3" xfId="37236" xr:uid="{00000000-0005-0000-0000-00008E910000}"/>
    <cellStyle name="Note 4 20 4" xfId="37237" xr:uid="{00000000-0005-0000-0000-00008F910000}"/>
    <cellStyle name="Note 4 21" xfId="37238" xr:uid="{00000000-0005-0000-0000-000090910000}"/>
    <cellStyle name="Note 4 21 2" xfId="37239" xr:uid="{00000000-0005-0000-0000-000091910000}"/>
    <cellStyle name="Note 4 21 3" xfId="37240" xr:uid="{00000000-0005-0000-0000-000092910000}"/>
    <cellStyle name="Note 4 21 4" xfId="37241" xr:uid="{00000000-0005-0000-0000-000093910000}"/>
    <cellStyle name="Note 4 22" xfId="37242" xr:uid="{00000000-0005-0000-0000-000094910000}"/>
    <cellStyle name="Note 4 22 2" xfId="37243" xr:uid="{00000000-0005-0000-0000-000095910000}"/>
    <cellStyle name="Note 4 22 3" xfId="37244" xr:uid="{00000000-0005-0000-0000-000096910000}"/>
    <cellStyle name="Note 4 22 4" xfId="37245" xr:uid="{00000000-0005-0000-0000-000097910000}"/>
    <cellStyle name="Note 4 23" xfId="37246" xr:uid="{00000000-0005-0000-0000-000098910000}"/>
    <cellStyle name="Note 4 23 2" xfId="37247" xr:uid="{00000000-0005-0000-0000-000099910000}"/>
    <cellStyle name="Note 4 23 3" xfId="37248" xr:uid="{00000000-0005-0000-0000-00009A910000}"/>
    <cellStyle name="Note 4 23 4" xfId="37249" xr:uid="{00000000-0005-0000-0000-00009B910000}"/>
    <cellStyle name="Note 4 24" xfId="37250" xr:uid="{00000000-0005-0000-0000-00009C910000}"/>
    <cellStyle name="Note 4 24 2" xfId="37251" xr:uid="{00000000-0005-0000-0000-00009D910000}"/>
    <cellStyle name="Note 4 24 3" xfId="37252" xr:uid="{00000000-0005-0000-0000-00009E910000}"/>
    <cellStyle name="Note 4 24 4" xfId="37253" xr:uid="{00000000-0005-0000-0000-00009F910000}"/>
    <cellStyle name="Note 4 25" xfId="37254" xr:uid="{00000000-0005-0000-0000-0000A0910000}"/>
    <cellStyle name="Note 4 25 2" xfId="37255" xr:uid="{00000000-0005-0000-0000-0000A1910000}"/>
    <cellStyle name="Note 4 25 3" xfId="37256" xr:uid="{00000000-0005-0000-0000-0000A2910000}"/>
    <cellStyle name="Note 4 25 4" xfId="37257" xr:uid="{00000000-0005-0000-0000-0000A3910000}"/>
    <cellStyle name="Note 4 26" xfId="37258" xr:uid="{00000000-0005-0000-0000-0000A4910000}"/>
    <cellStyle name="Note 4 26 2" xfId="37259" xr:uid="{00000000-0005-0000-0000-0000A5910000}"/>
    <cellStyle name="Note 4 26 3" xfId="37260" xr:uid="{00000000-0005-0000-0000-0000A6910000}"/>
    <cellStyle name="Note 4 26 4" xfId="37261" xr:uid="{00000000-0005-0000-0000-0000A7910000}"/>
    <cellStyle name="Note 4 27" xfId="37262" xr:uid="{00000000-0005-0000-0000-0000A8910000}"/>
    <cellStyle name="Note 4 28" xfId="37263" xr:uid="{00000000-0005-0000-0000-0000A9910000}"/>
    <cellStyle name="Note 4 29" xfId="37264" xr:uid="{00000000-0005-0000-0000-0000AA910000}"/>
    <cellStyle name="Note 4 3" xfId="37265" xr:uid="{00000000-0005-0000-0000-0000AB910000}"/>
    <cellStyle name="Note 4 3 10" xfId="37266" xr:uid="{00000000-0005-0000-0000-0000AC910000}"/>
    <cellStyle name="Note 4 3 10 2" xfId="37267" xr:uid="{00000000-0005-0000-0000-0000AD910000}"/>
    <cellStyle name="Note 4 3 10 3" xfId="37268" xr:uid="{00000000-0005-0000-0000-0000AE910000}"/>
    <cellStyle name="Note 4 3 10 4" xfId="37269" xr:uid="{00000000-0005-0000-0000-0000AF910000}"/>
    <cellStyle name="Note 4 3 11" xfId="37270" xr:uid="{00000000-0005-0000-0000-0000B0910000}"/>
    <cellStyle name="Note 4 3 11 2" xfId="37271" xr:uid="{00000000-0005-0000-0000-0000B1910000}"/>
    <cellStyle name="Note 4 3 11 3" xfId="37272" xr:uid="{00000000-0005-0000-0000-0000B2910000}"/>
    <cellStyle name="Note 4 3 11 4" xfId="37273" xr:uid="{00000000-0005-0000-0000-0000B3910000}"/>
    <cellStyle name="Note 4 3 12" xfId="37274" xr:uid="{00000000-0005-0000-0000-0000B4910000}"/>
    <cellStyle name="Note 4 3 12 2" xfId="37275" xr:uid="{00000000-0005-0000-0000-0000B5910000}"/>
    <cellStyle name="Note 4 3 12 3" xfId="37276" xr:uid="{00000000-0005-0000-0000-0000B6910000}"/>
    <cellStyle name="Note 4 3 12 4" xfId="37277" xr:uid="{00000000-0005-0000-0000-0000B7910000}"/>
    <cellStyle name="Note 4 3 13" xfId="37278" xr:uid="{00000000-0005-0000-0000-0000B8910000}"/>
    <cellStyle name="Note 4 3 13 2" xfId="37279" xr:uid="{00000000-0005-0000-0000-0000B9910000}"/>
    <cellStyle name="Note 4 3 13 3" xfId="37280" xr:uid="{00000000-0005-0000-0000-0000BA910000}"/>
    <cellStyle name="Note 4 3 13 4" xfId="37281" xr:uid="{00000000-0005-0000-0000-0000BB910000}"/>
    <cellStyle name="Note 4 3 14" xfId="37282" xr:uid="{00000000-0005-0000-0000-0000BC910000}"/>
    <cellStyle name="Note 4 3 14 2" xfId="37283" xr:uid="{00000000-0005-0000-0000-0000BD910000}"/>
    <cellStyle name="Note 4 3 14 3" xfId="37284" xr:uid="{00000000-0005-0000-0000-0000BE910000}"/>
    <cellStyle name="Note 4 3 14 4" xfId="37285" xr:uid="{00000000-0005-0000-0000-0000BF910000}"/>
    <cellStyle name="Note 4 3 15" xfId="37286" xr:uid="{00000000-0005-0000-0000-0000C0910000}"/>
    <cellStyle name="Note 4 3 15 2" xfId="37287" xr:uid="{00000000-0005-0000-0000-0000C1910000}"/>
    <cellStyle name="Note 4 3 15 3" xfId="37288" xr:uid="{00000000-0005-0000-0000-0000C2910000}"/>
    <cellStyle name="Note 4 3 15 4" xfId="37289" xr:uid="{00000000-0005-0000-0000-0000C3910000}"/>
    <cellStyle name="Note 4 3 16" xfId="37290" xr:uid="{00000000-0005-0000-0000-0000C4910000}"/>
    <cellStyle name="Note 4 3 16 2" xfId="37291" xr:uid="{00000000-0005-0000-0000-0000C5910000}"/>
    <cellStyle name="Note 4 3 16 3" xfId="37292" xr:uid="{00000000-0005-0000-0000-0000C6910000}"/>
    <cellStyle name="Note 4 3 16 4" xfId="37293" xr:uid="{00000000-0005-0000-0000-0000C7910000}"/>
    <cellStyle name="Note 4 3 17" xfId="37294" xr:uid="{00000000-0005-0000-0000-0000C8910000}"/>
    <cellStyle name="Note 4 3 17 2" xfId="37295" xr:uid="{00000000-0005-0000-0000-0000C9910000}"/>
    <cellStyle name="Note 4 3 17 3" xfId="37296" xr:uid="{00000000-0005-0000-0000-0000CA910000}"/>
    <cellStyle name="Note 4 3 17 4" xfId="37297" xr:uid="{00000000-0005-0000-0000-0000CB910000}"/>
    <cellStyle name="Note 4 3 18" xfId="37298" xr:uid="{00000000-0005-0000-0000-0000CC910000}"/>
    <cellStyle name="Note 4 3 18 2" xfId="37299" xr:uid="{00000000-0005-0000-0000-0000CD910000}"/>
    <cellStyle name="Note 4 3 18 3" xfId="37300" xr:uid="{00000000-0005-0000-0000-0000CE910000}"/>
    <cellStyle name="Note 4 3 18 4" xfId="37301" xr:uid="{00000000-0005-0000-0000-0000CF910000}"/>
    <cellStyle name="Note 4 3 19" xfId="37302" xr:uid="{00000000-0005-0000-0000-0000D0910000}"/>
    <cellStyle name="Note 4 3 19 2" xfId="37303" xr:uid="{00000000-0005-0000-0000-0000D1910000}"/>
    <cellStyle name="Note 4 3 19 3" xfId="37304" xr:uid="{00000000-0005-0000-0000-0000D2910000}"/>
    <cellStyle name="Note 4 3 19 4" xfId="37305" xr:uid="{00000000-0005-0000-0000-0000D3910000}"/>
    <cellStyle name="Note 4 3 2" xfId="37306" xr:uid="{00000000-0005-0000-0000-0000D4910000}"/>
    <cellStyle name="Note 4 3 2 2" xfId="37307" xr:uid="{00000000-0005-0000-0000-0000D5910000}"/>
    <cellStyle name="Note 4 3 2 3" xfId="37308" xr:uid="{00000000-0005-0000-0000-0000D6910000}"/>
    <cellStyle name="Note 4 3 2 4" xfId="37309" xr:uid="{00000000-0005-0000-0000-0000D7910000}"/>
    <cellStyle name="Note 4 3 20" xfId="37310" xr:uid="{00000000-0005-0000-0000-0000D8910000}"/>
    <cellStyle name="Note 4 3 20 2" xfId="37311" xr:uid="{00000000-0005-0000-0000-0000D9910000}"/>
    <cellStyle name="Note 4 3 20 3" xfId="37312" xr:uid="{00000000-0005-0000-0000-0000DA910000}"/>
    <cellStyle name="Note 4 3 20 4" xfId="37313" xr:uid="{00000000-0005-0000-0000-0000DB910000}"/>
    <cellStyle name="Note 4 3 21" xfId="37314" xr:uid="{00000000-0005-0000-0000-0000DC910000}"/>
    <cellStyle name="Note 4 3 22" xfId="37315" xr:uid="{00000000-0005-0000-0000-0000DD910000}"/>
    <cellStyle name="Note 4 3 3" xfId="37316" xr:uid="{00000000-0005-0000-0000-0000DE910000}"/>
    <cellStyle name="Note 4 3 3 2" xfId="37317" xr:uid="{00000000-0005-0000-0000-0000DF910000}"/>
    <cellStyle name="Note 4 3 3 3" xfId="37318" xr:uid="{00000000-0005-0000-0000-0000E0910000}"/>
    <cellStyle name="Note 4 3 3 4" xfId="37319" xr:uid="{00000000-0005-0000-0000-0000E1910000}"/>
    <cellStyle name="Note 4 3 4" xfId="37320" xr:uid="{00000000-0005-0000-0000-0000E2910000}"/>
    <cellStyle name="Note 4 3 4 2" xfId="37321" xr:uid="{00000000-0005-0000-0000-0000E3910000}"/>
    <cellStyle name="Note 4 3 4 3" xfId="37322" xr:uid="{00000000-0005-0000-0000-0000E4910000}"/>
    <cellStyle name="Note 4 3 4 4" xfId="37323" xr:uid="{00000000-0005-0000-0000-0000E5910000}"/>
    <cellStyle name="Note 4 3 5" xfId="37324" xr:uid="{00000000-0005-0000-0000-0000E6910000}"/>
    <cellStyle name="Note 4 3 5 2" xfId="37325" xr:uid="{00000000-0005-0000-0000-0000E7910000}"/>
    <cellStyle name="Note 4 3 5 3" xfId="37326" xr:uid="{00000000-0005-0000-0000-0000E8910000}"/>
    <cellStyle name="Note 4 3 5 4" xfId="37327" xr:uid="{00000000-0005-0000-0000-0000E9910000}"/>
    <cellStyle name="Note 4 3 6" xfId="37328" xr:uid="{00000000-0005-0000-0000-0000EA910000}"/>
    <cellStyle name="Note 4 3 6 2" xfId="37329" xr:uid="{00000000-0005-0000-0000-0000EB910000}"/>
    <cellStyle name="Note 4 3 6 3" xfId="37330" xr:uid="{00000000-0005-0000-0000-0000EC910000}"/>
    <cellStyle name="Note 4 3 6 4" xfId="37331" xr:uid="{00000000-0005-0000-0000-0000ED910000}"/>
    <cellStyle name="Note 4 3 7" xfId="37332" xr:uid="{00000000-0005-0000-0000-0000EE910000}"/>
    <cellStyle name="Note 4 3 7 2" xfId="37333" xr:uid="{00000000-0005-0000-0000-0000EF910000}"/>
    <cellStyle name="Note 4 3 7 3" xfId="37334" xr:uid="{00000000-0005-0000-0000-0000F0910000}"/>
    <cellStyle name="Note 4 3 7 4" xfId="37335" xr:uid="{00000000-0005-0000-0000-0000F1910000}"/>
    <cellStyle name="Note 4 3 8" xfId="37336" xr:uid="{00000000-0005-0000-0000-0000F2910000}"/>
    <cellStyle name="Note 4 3 8 2" xfId="37337" xr:uid="{00000000-0005-0000-0000-0000F3910000}"/>
    <cellStyle name="Note 4 3 8 3" xfId="37338" xr:uid="{00000000-0005-0000-0000-0000F4910000}"/>
    <cellStyle name="Note 4 3 8 4" xfId="37339" xr:uid="{00000000-0005-0000-0000-0000F5910000}"/>
    <cellStyle name="Note 4 3 9" xfId="37340" xr:uid="{00000000-0005-0000-0000-0000F6910000}"/>
    <cellStyle name="Note 4 3 9 2" xfId="37341" xr:uid="{00000000-0005-0000-0000-0000F7910000}"/>
    <cellStyle name="Note 4 3 9 3" xfId="37342" xr:uid="{00000000-0005-0000-0000-0000F8910000}"/>
    <cellStyle name="Note 4 3 9 4" xfId="37343" xr:uid="{00000000-0005-0000-0000-0000F9910000}"/>
    <cellStyle name="Note 4 30" xfId="37344" xr:uid="{00000000-0005-0000-0000-0000FA910000}"/>
    <cellStyle name="Note 4 31" xfId="37345" xr:uid="{00000000-0005-0000-0000-0000FB910000}"/>
    <cellStyle name="Note 4 4" xfId="37346" xr:uid="{00000000-0005-0000-0000-0000FC910000}"/>
    <cellStyle name="Note 4 4 10" xfId="37347" xr:uid="{00000000-0005-0000-0000-0000FD910000}"/>
    <cellStyle name="Note 4 4 10 2" xfId="37348" xr:uid="{00000000-0005-0000-0000-0000FE910000}"/>
    <cellStyle name="Note 4 4 10 3" xfId="37349" xr:uid="{00000000-0005-0000-0000-0000FF910000}"/>
    <cellStyle name="Note 4 4 10 4" xfId="37350" xr:uid="{00000000-0005-0000-0000-000000920000}"/>
    <cellStyle name="Note 4 4 11" xfId="37351" xr:uid="{00000000-0005-0000-0000-000001920000}"/>
    <cellStyle name="Note 4 4 11 2" xfId="37352" xr:uid="{00000000-0005-0000-0000-000002920000}"/>
    <cellStyle name="Note 4 4 11 3" xfId="37353" xr:uid="{00000000-0005-0000-0000-000003920000}"/>
    <cellStyle name="Note 4 4 11 4" xfId="37354" xr:uid="{00000000-0005-0000-0000-000004920000}"/>
    <cellStyle name="Note 4 4 12" xfId="37355" xr:uid="{00000000-0005-0000-0000-000005920000}"/>
    <cellStyle name="Note 4 4 12 2" xfId="37356" xr:uid="{00000000-0005-0000-0000-000006920000}"/>
    <cellStyle name="Note 4 4 12 3" xfId="37357" xr:uid="{00000000-0005-0000-0000-000007920000}"/>
    <cellStyle name="Note 4 4 12 4" xfId="37358" xr:uid="{00000000-0005-0000-0000-000008920000}"/>
    <cellStyle name="Note 4 4 13" xfId="37359" xr:uid="{00000000-0005-0000-0000-000009920000}"/>
    <cellStyle name="Note 4 4 13 2" xfId="37360" xr:uid="{00000000-0005-0000-0000-00000A920000}"/>
    <cellStyle name="Note 4 4 13 3" xfId="37361" xr:uid="{00000000-0005-0000-0000-00000B920000}"/>
    <cellStyle name="Note 4 4 13 4" xfId="37362" xr:uid="{00000000-0005-0000-0000-00000C920000}"/>
    <cellStyle name="Note 4 4 14" xfId="37363" xr:uid="{00000000-0005-0000-0000-00000D920000}"/>
    <cellStyle name="Note 4 4 14 2" xfId="37364" xr:uid="{00000000-0005-0000-0000-00000E920000}"/>
    <cellStyle name="Note 4 4 14 3" xfId="37365" xr:uid="{00000000-0005-0000-0000-00000F920000}"/>
    <cellStyle name="Note 4 4 14 4" xfId="37366" xr:uid="{00000000-0005-0000-0000-000010920000}"/>
    <cellStyle name="Note 4 4 15" xfId="37367" xr:uid="{00000000-0005-0000-0000-000011920000}"/>
    <cellStyle name="Note 4 4 15 2" xfId="37368" xr:uid="{00000000-0005-0000-0000-000012920000}"/>
    <cellStyle name="Note 4 4 15 3" xfId="37369" xr:uid="{00000000-0005-0000-0000-000013920000}"/>
    <cellStyle name="Note 4 4 15 4" xfId="37370" xr:uid="{00000000-0005-0000-0000-000014920000}"/>
    <cellStyle name="Note 4 4 16" xfId="37371" xr:uid="{00000000-0005-0000-0000-000015920000}"/>
    <cellStyle name="Note 4 4 16 2" xfId="37372" xr:uid="{00000000-0005-0000-0000-000016920000}"/>
    <cellStyle name="Note 4 4 16 3" xfId="37373" xr:uid="{00000000-0005-0000-0000-000017920000}"/>
    <cellStyle name="Note 4 4 16 4" xfId="37374" xr:uid="{00000000-0005-0000-0000-000018920000}"/>
    <cellStyle name="Note 4 4 17" xfId="37375" xr:uid="{00000000-0005-0000-0000-000019920000}"/>
    <cellStyle name="Note 4 4 17 2" xfId="37376" xr:uid="{00000000-0005-0000-0000-00001A920000}"/>
    <cellStyle name="Note 4 4 17 3" xfId="37377" xr:uid="{00000000-0005-0000-0000-00001B920000}"/>
    <cellStyle name="Note 4 4 17 4" xfId="37378" xr:uid="{00000000-0005-0000-0000-00001C920000}"/>
    <cellStyle name="Note 4 4 18" xfId="37379" xr:uid="{00000000-0005-0000-0000-00001D920000}"/>
    <cellStyle name="Note 4 4 18 2" xfId="37380" xr:uid="{00000000-0005-0000-0000-00001E920000}"/>
    <cellStyle name="Note 4 4 18 3" xfId="37381" xr:uid="{00000000-0005-0000-0000-00001F920000}"/>
    <cellStyle name="Note 4 4 18 4" xfId="37382" xr:uid="{00000000-0005-0000-0000-000020920000}"/>
    <cellStyle name="Note 4 4 19" xfId="37383" xr:uid="{00000000-0005-0000-0000-000021920000}"/>
    <cellStyle name="Note 4 4 19 2" xfId="37384" xr:uid="{00000000-0005-0000-0000-000022920000}"/>
    <cellStyle name="Note 4 4 19 3" xfId="37385" xr:uid="{00000000-0005-0000-0000-000023920000}"/>
    <cellStyle name="Note 4 4 19 4" xfId="37386" xr:uid="{00000000-0005-0000-0000-000024920000}"/>
    <cellStyle name="Note 4 4 2" xfId="37387" xr:uid="{00000000-0005-0000-0000-000025920000}"/>
    <cellStyle name="Note 4 4 2 2" xfId="37388" xr:uid="{00000000-0005-0000-0000-000026920000}"/>
    <cellStyle name="Note 4 4 2 3" xfId="37389" xr:uid="{00000000-0005-0000-0000-000027920000}"/>
    <cellStyle name="Note 4 4 2 4" xfId="37390" xr:uid="{00000000-0005-0000-0000-000028920000}"/>
    <cellStyle name="Note 4 4 20" xfId="37391" xr:uid="{00000000-0005-0000-0000-000029920000}"/>
    <cellStyle name="Note 4 4 20 2" xfId="37392" xr:uid="{00000000-0005-0000-0000-00002A920000}"/>
    <cellStyle name="Note 4 4 20 3" xfId="37393" xr:uid="{00000000-0005-0000-0000-00002B920000}"/>
    <cellStyle name="Note 4 4 20 4" xfId="37394" xr:uid="{00000000-0005-0000-0000-00002C920000}"/>
    <cellStyle name="Note 4 4 21" xfId="37395" xr:uid="{00000000-0005-0000-0000-00002D920000}"/>
    <cellStyle name="Note 4 4 22" xfId="37396" xr:uid="{00000000-0005-0000-0000-00002E920000}"/>
    <cellStyle name="Note 4 4 3" xfId="37397" xr:uid="{00000000-0005-0000-0000-00002F920000}"/>
    <cellStyle name="Note 4 4 3 2" xfId="37398" xr:uid="{00000000-0005-0000-0000-000030920000}"/>
    <cellStyle name="Note 4 4 3 3" xfId="37399" xr:uid="{00000000-0005-0000-0000-000031920000}"/>
    <cellStyle name="Note 4 4 3 4" xfId="37400" xr:uid="{00000000-0005-0000-0000-000032920000}"/>
    <cellStyle name="Note 4 4 4" xfId="37401" xr:uid="{00000000-0005-0000-0000-000033920000}"/>
    <cellStyle name="Note 4 4 4 2" xfId="37402" xr:uid="{00000000-0005-0000-0000-000034920000}"/>
    <cellStyle name="Note 4 4 4 3" xfId="37403" xr:uid="{00000000-0005-0000-0000-000035920000}"/>
    <cellStyle name="Note 4 4 4 4" xfId="37404" xr:uid="{00000000-0005-0000-0000-000036920000}"/>
    <cellStyle name="Note 4 4 5" xfId="37405" xr:uid="{00000000-0005-0000-0000-000037920000}"/>
    <cellStyle name="Note 4 4 5 2" xfId="37406" xr:uid="{00000000-0005-0000-0000-000038920000}"/>
    <cellStyle name="Note 4 4 5 3" xfId="37407" xr:uid="{00000000-0005-0000-0000-000039920000}"/>
    <cellStyle name="Note 4 4 5 4" xfId="37408" xr:uid="{00000000-0005-0000-0000-00003A920000}"/>
    <cellStyle name="Note 4 4 6" xfId="37409" xr:uid="{00000000-0005-0000-0000-00003B920000}"/>
    <cellStyle name="Note 4 4 6 2" xfId="37410" xr:uid="{00000000-0005-0000-0000-00003C920000}"/>
    <cellStyle name="Note 4 4 6 3" xfId="37411" xr:uid="{00000000-0005-0000-0000-00003D920000}"/>
    <cellStyle name="Note 4 4 6 4" xfId="37412" xr:uid="{00000000-0005-0000-0000-00003E920000}"/>
    <cellStyle name="Note 4 4 7" xfId="37413" xr:uid="{00000000-0005-0000-0000-00003F920000}"/>
    <cellStyle name="Note 4 4 7 2" xfId="37414" xr:uid="{00000000-0005-0000-0000-000040920000}"/>
    <cellStyle name="Note 4 4 7 3" xfId="37415" xr:uid="{00000000-0005-0000-0000-000041920000}"/>
    <cellStyle name="Note 4 4 7 4" xfId="37416" xr:uid="{00000000-0005-0000-0000-000042920000}"/>
    <cellStyle name="Note 4 4 8" xfId="37417" xr:uid="{00000000-0005-0000-0000-000043920000}"/>
    <cellStyle name="Note 4 4 8 2" xfId="37418" xr:uid="{00000000-0005-0000-0000-000044920000}"/>
    <cellStyle name="Note 4 4 8 3" xfId="37419" xr:uid="{00000000-0005-0000-0000-000045920000}"/>
    <cellStyle name="Note 4 4 8 4" xfId="37420" xr:uid="{00000000-0005-0000-0000-000046920000}"/>
    <cellStyle name="Note 4 4 9" xfId="37421" xr:uid="{00000000-0005-0000-0000-000047920000}"/>
    <cellStyle name="Note 4 4 9 2" xfId="37422" xr:uid="{00000000-0005-0000-0000-000048920000}"/>
    <cellStyle name="Note 4 4 9 3" xfId="37423" xr:uid="{00000000-0005-0000-0000-000049920000}"/>
    <cellStyle name="Note 4 4 9 4" xfId="37424" xr:uid="{00000000-0005-0000-0000-00004A920000}"/>
    <cellStyle name="Note 4 5" xfId="37425" xr:uid="{00000000-0005-0000-0000-00004B920000}"/>
    <cellStyle name="Note 4 5 10" xfId="37426" xr:uid="{00000000-0005-0000-0000-00004C920000}"/>
    <cellStyle name="Note 4 5 10 2" xfId="37427" xr:uid="{00000000-0005-0000-0000-00004D920000}"/>
    <cellStyle name="Note 4 5 10 3" xfId="37428" xr:uid="{00000000-0005-0000-0000-00004E920000}"/>
    <cellStyle name="Note 4 5 10 4" xfId="37429" xr:uid="{00000000-0005-0000-0000-00004F920000}"/>
    <cellStyle name="Note 4 5 11" xfId="37430" xr:uid="{00000000-0005-0000-0000-000050920000}"/>
    <cellStyle name="Note 4 5 11 2" xfId="37431" xr:uid="{00000000-0005-0000-0000-000051920000}"/>
    <cellStyle name="Note 4 5 11 3" xfId="37432" xr:uid="{00000000-0005-0000-0000-000052920000}"/>
    <cellStyle name="Note 4 5 11 4" xfId="37433" xr:uid="{00000000-0005-0000-0000-000053920000}"/>
    <cellStyle name="Note 4 5 12" xfId="37434" xr:uid="{00000000-0005-0000-0000-000054920000}"/>
    <cellStyle name="Note 4 5 12 2" xfId="37435" xr:uid="{00000000-0005-0000-0000-000055920000}"/>
    <cellStyle name="Note 4 5 12 3" xfId="37436" xr:uid="{00000000-0005-0000-0000-000056920000}"/>
    <cellStyle name="Note 4 5 12 4" xfId="37437" xr:uid="{00000000-0005-0000-0000-000057920000}"/>
    <cellStyle name="Note 4 5 13" xfId="37438" xr:uid="{00000000-0005-0000-0000-000058920000}"/>
    <cellStyle name="Note 4 5 13 2" xfId="37439" xr:uid="{00000000-0005-0000-0000-000059920000}"/>
    <cellStyle name="Note 4 5 13 3" xfId="37440" xr:uid="{00000000-0005-0000-0000-00005A920000}"/>
    <cellStyle name="Note 4 5 13 4" xfId="37441" xr:uid="{00000000-0005-0000-0000-00005B920000}"/>
    <cellStyle name="Note 4 5 14" xfId="37442" xr:uid="{00000000-0005-0000-0000-00005C920000}"/>
    <cellStyle name="Note 4 5 14 2" xfId="37443" xr:uid="{00000000-0005-0000-0000-00005D920000}"/>
    <cellStyle name="Note 4 5 14 3" xfId="37444" xr:uid="{00000000-0005-0000-0000-00005E920000}"/>
    <cellStyle name="Note 4 5 14 4" xfId="37445" xr:uid="{00000000-0005-0000-0000-00005F920000}"/>
    <cellStyle name="Note 4 5 15" xfId="37446" xr:uid="{00000000-0005-0000-0000-000060920000}"/>
    <cellStyle name="Note 4 5 15 2" xfId="37447" xr:uid="{00000000-0005-0000-0000-000061920000}"/>
    <cellStyle name="Note 4 5 15 3" xfId="37448" xr:uid="{00000000-0005-0000-0000-000062920000}"/>
    <cellStyle name="Note 4 5 15 4" xfId="37449" xr:uid="{00000000-0005-0000-0000-000063920000}"/>
    <cellStyle name="Note 4 5 16" xfId="37450" xr:uid="{00000000-0005-0000-0000-000064920000}"/>
    <cellStyle name="Note 4 5 16 2" xfId="37451" xr:uid="{00000000-0005-0000-0000-000065920000}"/>
    <cellStyle name="Note 4 5 16 3" xfId="37452" xr:uid="{00000000-0005-0000-0000-000066920000}"/>
    <cellStyle name="Note 4 5 16 4" xfId="37453" xr:uid="{00000000-0005-0000-0000-000067920000}"/>
    <cellStyle name="Note 4 5 17" xfId="37454" xr:uid="{00000000-0005-0000-0000-000068920000}"/>
    <cellStyle name="Note 4 5 17 2" xfId="37455" xr:uid="{00000000-0005-0000-0000-000069920000}"/>
    <cellStyle name="Note 4 5 17 3" xfId="37456" xr:uid="{00000000-0005-0000-0000-00006A920000}"/>
    <cellStyle name="Note 4 5 17 4" xfId="37457" xr:uid="{00000000-0005-0000-0000-00006B920000}"/>
    <cellStyle name="Note 4 5 18" xfId="37458" xr:uid="{00000000-0005-0000-0000-00006C920000}"/>
    <cellStyle name="Note 4 5 18 2" xfId="37459" xr:uid="{00000000-0005-0000-0000-00006D920000}"/>
    <cellStyle name="Note 4 5 18 3" xfId="37460" xr:uid="{00000000-0005-0000-0000-00006E920000}"/>
    <cellStyle name="Note 4 5 18 4" xfId="37461" xr:uid="{00000000-0005-0000-0000-00006F920000}"/>
    <cellStyle name="Note 4 5 19" xfId="37462" xr:uid="{00000000-0005-0000-0000-000070920000}"/>
    <cellStyle name="Note 4 5 19 2" xfId="37463" xr:uid="{00000000-0005-0000-0000-000071920000}"/>
    <cellStyle name="Note 4 5 19 3" xfId="37464" xr:uid="{00000000-0005-0000-0000-000072920000}"/>
    <cellStyle name="Note 4 5 19 4" xfId="37465" xr:uid="{00000000-0005-0000-0000-000073920000}"/>
    <cellStyle name="Note 4 5 2" xfId="37466" xr:uid="{00000000-0005-0000-0000-000074920000}"/>
    <cellStyle name="Note 4 5 2 2" xfId="37467" xr:uid="{00000000-0005-0000-0000-000075920000}"/>
    <cellStyle name="Note 4 5 2 3" xfId="37468" xr:uid="{00000000-0005-0000-0000-000076920000}"/>
    <cellStyle name="Note 4 5 2 4" xfId="37469" xr:uid="{00000000-0005-0000-0000-000077920000}"/>
    <cellStyle name="Note 4 5 20" xfId="37470" xr:uid="{00000000-0005-0000-0000-000078920000}"/>
    <cellStyle name="Note 4 5 20 2" xfId="37471" xr:uid="{00000000-0005-0000-0000-000079920000}"/>
    <cellStyle name="Note 4 5 20 3" xfId="37472" xr:uid="{00000000-0005-0000-0000-00007A920000}"/>
    <cellStyle name="Note 4 5 20 4" xfId="37473" xr:uid="{00000000-0005-0000-0000-00007B920000}"/>
    <cellStyle name="Note 4 5 21" xfId="37474" xr:uid="{00000000-0005-0000-0000-00007C920000}"/>
    <cellStyle name="Note 4 5 22" xfId="37475" xr:uid="{00000000-0005-0000-0000-00007D920000}"/>
    <cellStyle name="Note 4 5 3" xfId="37476" xr:uid="{00000000-0005-0000-0000-00007E920000}"/>
    <cellStyle name="Note 4 5 3 2" xfId="37477" xr:uid="{00000000-0005-0000-0000-00007F920000}"/>
    <cellStyle name="Note 4 5 3 3" xfId="37478" xr:uid="{00000000-0005-0000-0000-000080920000}"/>
    <cellStyle name="Note 4 5 3 4" xfId="37479" xr:uid="{00000000-0005-0000-0000-000081920000}"/>
    <cellStyle name="Note 4 5 4" xfId="37480" xr:uid="{00000000-0005-0000-0000-000082920000}"/>
    <cellStyle name="Note 4 5 4 2" xfId="37481" xr:uid="{00000000-0005-0000-0000-000083920000}"/>
    <cellStyle name="Note 4 5 4 3" xfId="37482" xr:uid="{00000000-0005-0000-0000-000084920000}"/>
    <cellStyle name="Note 4 5 4 4" xfId="37483" xr:uid="{00000000-0005-0000-0000-000085920000}"/>
    <cellStyle name="Note 4 5 5" xfId="37484" xr:uid="{00000000-0005-0000-0000-000086920000}"/>
    <cellStyle name="Note 4 5 5 2" xfId="37485" xr:uid="{00000000-0005-0000-0000-000087920000}"/>
    <cellStyle name="Note 4 5 5 3" xfId="37486" xr:uid="{00000000-0005-0000-0000-000088920000}"/>
    <cellStyle name="Note 4 5 5 4" xfId="37487" xr:uid="{00000000-0005-0000-0000-000089920000}"/>
    <cellStyle name="Note 4 5 6" xfId="37488" xr:uid="{00000000-0005-0000-0000-00008A920000}"/>
    <cellStyle name="Note 4 5 6 2" xfId="37489" xr:uid="{00000000-0005-0000-0000-00008B920000}"/>
    <cellStyle name="Note 4 5 6 3" xfId="37490" xr:uid="{00000000-0005-0000-0000-00008C920000}"/>
    <cellStyle name="Note 4 5 6 4" xfId="37491" xr:uid="{00000000-0005-0000-0000-00008D920000}"/>
    <cellStyle name="Note 4 5 7" xfId="37492" xr:uid="{00000000-0005-0000-0000-00008E920000}"/>
    <cellStyle name="Note 4 5 7 2" xfId="37493" xr:uid="{00000000-0005-0000-0000-00008F920000}"/>
    <cellStyle name="Note 4 5 7 3" xfId="37494" xr:uid="{00000000-0005-0000-0000-000090920000}"/>
    <cellStyle name="Note 4 5 7 4" xfId="37495" xr:uid="{00000000-0005-0000-0000-000091920000}"/>
    <cellStyle name="Note 4 5 8" xfId="37496" xr:uid="{00000000-0005-0000-0000-000092920000}"/>
    <cellStyle name="Note 4 5 8 2" xfId="37497" xr:uid="{00000000-0005-0000-0000-000093920000}"/>
    <cellStyle name="Note 4 5 8 3" xfId="37498" xr:uid="{00000000-0005-0000-0000-000094920000}"/>
    <cellStyle name="Note 4 5 8 4" xfId="37499" xr:uid="{00000000-0005-0000-0000-000095920000}"/>
    <cellStyle name="Note 4 5 9" xfId="37500" xr:uid="{00000000-0005-0000-0000-000096920000}"/>
    <cellStyle name="Note 4 5 9 2" xfId="37501" xr:uid="{00000000-0005-0000-0000-000097920000}"/>
    <cellStyle name="Note 4 5 9 3" xfId="37502" xr:uid="{00000000-0005-0000-0000-000098920000}"/>
    <cellStyle name="Note 4 5 9 4" xfId="37503" xr:uid="{00000000-0005-0000-0000-000099920000}"/>
    <cellStyle name="Note 4 6" xfId="37504" xr:uid="{00000000-0005-0000-0000-00009A920000}"/>
    <cellStyle name="Note 4 6 10" xfId="37505" xr:uid="{00000000-0005-0000-0000-00009B920000}"/>
    <cellStyle name="Note 4 6 10 2" xfId="37506" xr:uid="{00000000-0005-0000-0000-00009C920000}"/>
    <cellStyle name="Note 4 6 10 3" xfId="37507" xr:uid="{00000000-0005-0000-0000-00009D920000}"/>
    <cellStyle name="Note 4 6 10 4" xfId="37508" xr:uid="{00000000-0005-0000-0000-00009E920000}"/>
    <cellStyle name="Note 4 6 11" xfId="37509" xr:uid="{00000000-0005-0000-0000-00009F920000}"/>
    <cellStyle name="Note 4 6 11 2" xfId="37510" xr:uid="{00000000-0005-0000-0000-0000A0920000}"/>
    <cellStyle name="Note 4 6 11 3" xfId="37511" xr:uid="{00000000-0005-0000-0000-0000A1920000}"/>
    <cellStyle name="Note 4 6 11 4" xfId="37512" xr:uid="{00000000-0005-0000-0000-0000A2920000}"/>
    <cellStyle name="Note 4 6 12" xfId="37513" xr:uid="{00000000-0005-0000-0000-0000A3920000}"/>
    <cellStyle name="Note 4 6 12 2" xfId="37514" xr:uid="{00000000-0005-0000-0000-0000A4920000}"/>
    <cellStyle name="Note 4 6 12 3" xfId="37515" xr:uid="{00000000-0005-0000-0000-0000A5920000}"/>
    <cellStyle name="Note 4 6 12 4" xfId="37516" xr:uid="{00000000-0005-0000-0000-0000A6920000}"/>
    <cellStyle name="Note 4 6 13" xfId="37517" xr:uid="{00000000-0005-0000-0000-0000A7920000}"/>
    <cellStyle name="Note 4 6 13 2" xfId="37518" xr:uid="{00000000-0005-0000-0000-0000A8920000}"/>
    <cellStyle name="Note 4 6 13 3" xfId="37519" xr:uid="{00000000-0005-0000-0000-0000A9920000}"/>
    <cellStyle name="Note 4 6 13 4" xfId="37520" xr:uid="{00000000-0005-0000-0000-0000AA920000}"/>
    <cellStyle name="Note 4 6 14" xfId="37521" xr:uid="{00000000-0005-0000-0000-0000AB920000}"/>
    <cellStyle name="Note 4 6 14 2" xfId="37522" xr:uid="{00000000-0005-0000-0000-0000AC920000}"/>
    <cellStyle name="Note 4 6 14 3" xfId="37523" xr:uid="{00000000-0005-0000-0000-0000AD920000}"/>
    <cellStyle name="Note 4 6 14 4" xfId="37524" xr:uid="{00000000-0005-0000-0000-0000AE920000}"/>
    <cellStyle name="Note 4 6 15" xfId="37525" xr:uid="{00000000-0005-0000-0000-0000AF920000}"/>
    <cellStyle name="Note 4 6 15 2" xfId="37526" xr:uid="{00000000-0005-0000-0000-0000B0920000}"/>
    <cellStyle name="Note 4 6 15 3" xfId="37527" xr:uid="{00000000-0005-0000-0000-0000B1920000}"/>
    <cellStyle name="Note 4 6 15 4" xfId="37528" xr:uid="{00000000-0005-0000-0000-0000B2920000}"/>
    <cellStyle name="Note 4 6 16" xfId="37529" xr:uid="{00000000-0005-0000-0000-0000B3920000}"/>
    <cellStyle name="Note 4 6 16 2" xfId="37530" xr:uid="{00000000-0005-0000-0000-0000B4920000}"/>
    <cellStyle name="Note 4 6 16 3" xfId="37531" xr:uid="{00000000-0005-0000-0000-0000B5920000}"/>
    <cellStyle name="Note 4 6 16 4" xfId="37532" xr:uid="{00000000-0005-0000-0000-0000B6920000}"/>
    <cellStyle name="Note 4 6 17" xfId="37533" xr:uid="{00000000-0005-0000-0000-0000B7920000}"/>
    <cellStyle name="Note 4 6 17 2" xfId="37534" xr:uid="{00000000-0005-0000-0000-0000B8920000}"/>
    <cellStyle name="Note 4 6 17 3" xfId="37535" xr:uid="{00000000-0005-0000-0000-0000B9920000}"/>
    <cellStyle name="Note 4 6 17 4" xfId="37536" xr:uid="{00000000-0005-0000-0000-0000BA920000}"/>
    <cellStyle name="Note 4 6 18" xfId="37537" xr:uid="{00000000-0005-0000-0000-0000BB920000}"/>
    <cellStyle name="Note 4 6 18 2" xfId="37538" xr:uid="{00000000-0005-0000-0000-0000BC920000}"/>
    <cellStyle name="Note 4 6 18 3" xfId="37539" xr:uid="{00000000-0005-0000-0000-0000BD920000}"/>
    <cellStyle name="Note 4 6 18 4" xfId="37540" xr:uid="{00000000-0005-0000-0000-0000BE920000}"/>
    <cellStyle name="Note 4 6 19" xfId="37541" xr:uid="{00000000-0005-0000-0000-0000BF920000}"/>
    <cellStyle name="Note 4 6 19 2" xfId="37542" xr:uid="{00000000-0005-0000-0000-0000C0920000}"/>
    <cellStyle name="Note 4 6 19 3" xfId="37543" xr:uid="{00000000-0005-0000-0000-0000C1920000}"/>
    <cellStyle name="Note 4 6 19 4" xfId="37544" xr:uid="{00000000-0005-0000-0000-0000C2920000}"/>
    <cellStyle name="Note 4 6 2" xfId="37545" xr:uid="{00000000-0005-0000-0000-0000C3920000}"/>
    <cellStyle name="Note 4 6 2 2" xfId="37546" xr:uid="{00000000-0005-0000-0000-0000C4920000}"/>
    <cellStyle name="Note 4 6 2 3" xfId="37547" xr:uid="{00000000-0005-0000-0000-0000C5920000}"/>
    <cellStyle name="Note 4 6 2 4" xfId="37548" xr:uid="{00000000-0005-0000-0000-0000C6920000}"/>
    <cellStyle name="Note 4 6 20" xfId="37549" xr:uid="{00000000-0005-0000-0000-0000C7920000}"/>
    <cellStyle name="Note 4 6 20 2" xfId="37550" xr:uid="{00000000-0005-0000-0000-0000C8920000}"/>
    <cellStyle name="Note 4 6 20 3" xfId="37551" xr:uid="{00000000-0005-0000-0000-0000C9920000}"/>
    <cellStyle name="Note 4 6 20 4" xfId="37552" xr:uid="{00000000-0005-0000-0000-0000CA920000}"/>
    <cellStyle name="Note 4 6 21" xfId="37553" xr:uid="{00000000-0005-0000-0000-0000CB920000}"/>
    <cellStyle name="Note 4 6 22" xfId="37554" xr:uid="{00000000-0005-0000-0000-0000CC920000}"/>
    <cellStyle name="Note 4 6 3" xfId="37555" xr:uid="{00000000-0005-0000-0000-0000CD920000}"/>
    <cellStyle name="Note 4 6 3 2" xfId="37556" xr:uid="{00000000-0005-0000-0000-0000CE920000}"/>
    <cellStyle name="Note 4 6 3 3" xfId="37557" xr:uid="{00000000-0005-0000-0000-0000CF920000}"/>
    <cellStyle name="Note 4 6 3 4" xfId="37558" xr:uid="{00000000-0005-0000-0000-0000D0920000}"/>
    <cellStyle name="Note 4 6 4" xfId="37559" xr:uid="{00000000-0005-0000-0000-0000D1920000}"/>
    <cellStyle name="Note 4 6 4 2" xfId="37560" xr:uid="{00000000-0005-0000-0000-0000D2920000}"/>
    <cellStyle name="Note 4 6 4 3" xfId="37561" xr:uid="{00000000-0005-0000-0000-0000D3920000}"/>
    <cellStyle name="Note 4 6 4 4" xfId="37562" xr:uid="{00000000-0005-0000-0000-0000D4920000}"/>
    <cellStyle name="Note 4 6 5" xfId="37563" xr:uid="{00000000-0005-0000-0000-0000D5920000}"/>
    <cellStyle name="Note 4 6 5 2" xfId="37564" xr:uid="{00000000-0005-0000-0000-0000D6920000}"/>
    <cellStyle name="Note 4 6 5 3" xfId="37565" xr:uid="{00000000-0005-0000-0000-0000D7920000}"/>
    <cellStyle name="Note 4 6 5 4" xfId="37566" xr:uid="{00000000-0005-0000-0000-0000D8920000}"/>
    <cellStyle name="Note 4 6 6" xfId="37567" xr:uid="{00000000-0005-0000-0000-0000D9920000}"/>
    <cellStyle name="Note 4 6 6 2" xfId="37568" xr:uid="{00000000-0005-0000-0000-0000DA920000}"/>
    <cellStyle name="Note 4 6 6 3" xfId="37569" xr:uid="{00000000-0005-0000-0000-0000DB920000}"/>
    <cellStyle name="Note 4 6 6 4" xfId="37570" xr:uid="{00000000-0005-0000-0000-0000DC920000}"/>
    <cellStyle name="Note 4 6 7" xfId="37571" xr:uid="{00000000-0005-0000-0000-0000DD920000}"/>
    <cellStyle name="Note 4 6 7 2" xfId="37572" xr:uid="{00000000-0005-0000-0000-0000DE920000}"/>
    <cellStyle name="Note 4 6 7 3" xfId="37573" xr:uid="{00000000-0005-0000-0000-0000DF920000}"/>
    <cellStyle name="Note 4 6 7 4" xfId="37574" xr:uid="{00000000-0005-0000-0000-0000E0920000}"/>
    <cellStyle name="Note 4 6 8" xfId="37575" xr:uid="{00000000-0005-0000-0000-0000E1920000}"/>
    <cellStyle name="Note 4 6 8 2" xfId="37576" xr:uid="{00000000-0005-0000-0000-0000E2920000}"/>
    <cellStyle name="Note 4 6 8 3" xfId="37577" xr:uid="{00000000-0005-0000-0000-0000E3920000}"/>
    <cellStyle name="Note 4 6 8 4" xfId="37578" xr:uid="{00000000-0005-0000-0000-0000E4920000}"/>
    <cellStyle name="Note 4 6 9" xfId="37579" xr:uid="{00000000-0005-0000-0000-0000E5920000}"/>
    <cellStyle name="Note 4 6 9 2" xfId="37580" xr:uid="{00000000-0005-0000-0000-0000E6920000}"/>
    <cellStyle name="Note 4 6 9 3" xfId="37581" xr:uid="{00000000-0005-0000-0000-0000E7920000}"/>
    <cellStyle name="Note 4 6 9 4" xfId="37582" xr:uid="{00000000-0005-0000-0000-0000E8920000}"/>
    <cellStyle name="Note 4 7" xfId="37583" xr:uid="{00000000-0005-0000-0000-0000E9920000}"/>
    <cellStyle name="Note 4 7 10" xfId="37584" xr:uid="{00000000-0005-0000-0000-0000EA920000}"/>
    <cellStyle name="Note 4 7 10 2" xfId="37585" xr:uid="{00000000-0005-0000-0000-0000EB920000}"/>
    <cellStyle name="Note 4 7 10 3" xfId="37586" xr:uid="{00000000-0005-0000-0000-0000EC920000}"/>
    <cellStyle name="Note 4 7 10 4" xfId="37587" xr:uid="{00000000-0005-0000-0000-0000ED920000}"/>
    <cellStyle name="Note 4 7 11" xfId="37588" xr:uid="{00000000-0005-0000-0000-0000EE920000}"/>
    <cellStyle name="Note 4 7 11 2" xfId="37589" xr:uid="{00000000-0005-0000-0000-0000EF920000}"/>
    <cellStyle name="Note 4 7 11 3" xfId="37590" xr:uid="{00000000-0005-0000-0000-0000F0920000}"/>
    <cellStyle name="Note 4 7 11 4" xfId="37591" xr:uid="{00000000-0005-0000-0000-0000F1920000}"/>
    <cellStyle name="Note 4 7 12" xfId="37592" xr:uid="{00000000-0005-0000-0000-0000F2920000}"/>
    <cellStyle name="Note 4 7 12 2" xfId="37593" xr:uid="{00000000-0005-0000-0000-0000F3920000}"/>
    <cellStyle name="Note 4 7 12 3" xfId="37594" xr:uid="{00000000-0005-0000-0000-0000F4920000}"/>
    <cellStyle name="Note 4 7 12 4" xfId="37595" xr:uid="{00000000-0005-0000-0000-0000F5920000}"/>
    <cellStyle name="Note 4 7 13" xfId="37596" xr:uid="{00000000-0005-0000-0000-0000F6920000}"/>
    <cellStyle name="Note 4 7 13 2" xfId="37597" xr:uid="{00000000-0005-0000-0000-0000F7920000}"/>
    <cellStyle name="Note 4 7 13 3" xfId="37598" xr:uid="{00000000-0005-0000-0000-0000F8920000}"/>
    <cellStyle name="Note 4 7 13 4" xfId="37599" xr:uid="{00000000-0005-0000-0000-0000F9920000}"/>
    <cellStyle name="Note 4 7 14" xfId="37600" xr:uid="{00000000-0005-0000-0000-0000FA920000}"/>
    <cellStyle name="Note 4 7 14 2" xfId="37601" xr:uid="{00000000-0005-0000-0000-0000FB920000}"/>
    <cellStyle name="Note 4 7 14 3" xfId="37602" xr:uid="{00000000-0005-0000-0000-0000FC920000}"/>
    <cellStyle name="Note 4 7 14 4" xfId="37603" xr:uid="{00000000-0005-0000-0000-0000FD920000}"/>
    <cellStyle name="Note 4 7 15" xfId="37604" xr:uid="{00000000-0005-0000-0000-0000FE920000}"/>
    <cellStyle name="Note 4 7 15 2" xfId="37605" xr:uid="{00000000-0005-0000-0000-0000FF920000}"/>
    <cellStyle name="Note 4 7 15 3" xfId="37606" xr:uid="{00000000-0005-0000-0000-000000930000}"/>
    <cellStyle name="Note 4 7 15 4" xfId="37607" xr:uid="{00000000-0005-0000-0000-000001930000}"/>
    <cellStyle name="Note 4 7 16" xfId="37608" xr:uid="{00000000-0005-0000-0000-000002930000}"/>
    <cellStyle name="Note 4 7 16 2" xfId="37609" xr:uid="{00000000-0005-0000-0000-000003930000}"/>
    <cellStyle name="Note 4 7 16 3" xfId="37610" xr:uid="{00000000-0005-0000-0000-000004930000}"/>
    <cellStyle name="Note 4 7 16 4" xfId="37611" xr:uid="{00000000-0005-0000-0000-000005930000}"/>
    <cellStyle name="Note 4 7 17" xfId="37612" xr:uid="{00000000-0005-0000-0000-000006930000}"/>
    <cellStyle name="Note 4 7 17 2" xfId="37613" xr:uid="{00000000-0005-0000-0000-000007930000}"/>
    <cellStyle name="Note 4 7 17 3" xfId="37614" xr:uid="{00000000-0005-0000-0000-000008930000}"/>
    <cellStyle name="Note 4 7 17 4" xfId="37615" xr:uid="{00000000-0005-0000-0000-000009930000}"/>
    <cellStyle name="Note 4 7 18" xfId="37616" xr:uid="{00000000-0005-0000-0000-00000A930000}"/>
    <cellStyle name="Note 4 7 18 2" xfId="37617" xr:uid="{00000000-0005-0000-0000-00000B930000}"/>
    <cellStyle name="Note 4 7 18 3" xfId="37618" xr:uid="{00000000-0005-0000-0000-00000C930000}"/>
    <cellStyle name="Note 4 7 18 4" xfId="37619" xr:uid="{00000000-0005-0000-0000-00000D930000}"/>
    <cellStyle name="Note 4 7 19" xfId="37620" xr:uid="{00000000-0005-0000-0000-00000E930000}"/>
    <cellStyle name="Note 4 7 19 2" xfId="37621" xr:uid="{00000000-0005-0000-0000-00000F930000}"/>
    <cellStyle name="Note 4 7 19 3" xfId="37622" xr:uid="{00000000-0005-0000-0000-000010930000}"/>
    <cellStyle name="Note 4 7 19 4" xfId="37623" xr:uid="{00000000-0005-0000-0000-000011930000}"/>
    <cellStyle name="Note 4 7 2" xfId="37624" xr:uid="{00000000-0005-0000-0000-000012930000}"/>
    <cellStyle name="Note 4 7 2 2" xfId="37625" xr:uid="{00000000-0005-0000-0000-000013930000}"/>
    <cellStyle name="Note 4 7 2 3" xfId="37626" xr:uid="{00000000-0005-0000-0000-000014930000}"/>
    <cellStyle name="Note 4 7 2 4" xfId="37627" xr:uid="{00000000-0005-0000-0000-000015930000}"/>
    <cellStyle name="Note 4 7 20" xfId="37628" xr:uid="{00000000-0005-0000-0000-000016930000}"/>
    <cellStyle name="Note 4 7 20 2" xfId="37629" xr:uid="{00000000-0005-0000-0000-000017930000}"/>
    <cellStyle name="Note 4 7 20 3" xfId="37630" xr:uid="{00000000-0005-0000-0000-000018930000}"/>
    <cellStyle name="Note 4 7 20 4" xfId="37631" xr:uid="{00000000-0005-0000-0000-000019930000}"/>
    <cellStyle name="Note 4 7 21" xfId="37632" xr:uid="{00000000-0005-0000-0000-00001A930000}"/>
    <cellStyle name="Note 4 7 22" xfId="37633" xr:uid="{00000000-0005-0000-0000-00001B930000}"/>
    <cellStyle name="Note 4 7 3" xfId="37634" xr:uid="{00000000-0005-0000-0000-00001C930000}"/>
    <cellStyle name="Note 4 7 3 2" xfId="37635" xr:uid="{00000000-0005-0000-0000-00001D930000}"/>
    <cellStyle name="Note 4 7 3 3" xfId="37636" xr:uid="{00000000-0005-0000-0000-00001E930000}"/>
    <cellStyle name="Note 4 7 3 4" xfId="37637" xr:uid="{00000000-0005-0000-0000-00001F930000}"/>
    <cellStyle name="Note 4 7 4" xfId="37638" xr:uid="{00000000-0005-0000-0000-000020930000}"/>
    <cellStyle name="Note 4 7 4 2" xfId="37639" xr:uid="{00000000-0005-0000-0000-000021930000}"/>
    <cellStyle name="Note 4 7 4 3" xfId="37640" xr:uid="{00000000-0005-0000-0000-000022930000}"/>
    <cellStyle name="Note 4 7 4 4" xfId="37641" xr:uid="{00000000-0005-0000-0000-000023930000}"/>
    <cellStyle name="Note 4 7 5" xfId="37642" xr:uid="{00000000-0005-0000-0000-000024930000}"/>
    <cellStyle name="Note 4 7 5 2" xfId="37643" xr:uid="{00000000-0005-0000-0000-000025930000}"/>
    <cellStyle name="Note 4 7 5 3" xfId="37644" xr:uid="{00000000-0005-0000-0000-000026930000}"/>
    <cellStyle name="Note 4 7 5 4" xfId="37645" xr:uid="{00000000-0005-0000-0000-000027930000}"/>
    <cellStyle name="Note 4 7 6" xfId="37646" xr:uid="{00000000-0005-0000-0000-000028930000}"/>
    <cellStyle name="Note 4 7 6 2" xfId="37647" xr:uid="{00000000-0005-0000-0000-000029930000}"/>
    <cellStyle name="Note 4 7 6 3" xfId="37648" xr:uid="{00000000-0005-0000-0000-00002A930000}"/>
    <cellStyle name="Note 4 7 6 4" xfId="37649" xr:uid="{00000000-0005-0000-0000-00002B930000}"/>
    <cellStyle name="Note 4 7 7" xfId="37650" xr:uid="{00000000-0005-0000-0000-00002C930000}"/>
    <cellStyle name="Note 4 7 7 2" xfId="37651" xr:uid="{00000000-0005-0000-0000-00002D930000}"/>
    <cellStyle name="Note 4 7 7 3" xfId="37652" xr:uid="{00000000-0005-0000-0000-00002E930000}"/>
    <cellStyle name="Note 4 7 7 4" xfId="37653" xr:uid="{00000000-0005-0000-0000-00002F930000}"/>
    <cellStyle name="Note 4 7 8" xfId="37654" xr:uid="{00000000-0005-0000-0000-000030930000}"/>
    <cellStyle name="Note 4 7 8 2" xfId="37655" xr:uid="{00000000-0005-0000-0000-000031930000}"/>
    <cellStyle name="Note 4 7 8 3" xfId="37656" xr:uid="{00000000-0005-0000-0000-000032930000}"/>
    <cellStyle name="Note 4 7 8 4" xfId="37657" xr:uid="{00000000-0005-0000-0000-000033930000}"/>
    <cellStyle name="Note 4 7 9" xfId="37658" xr:uid="{00000000-0005-0000-0000-000034930000}"/>
    <cellStyle name="Note 4 7 9 2" xfId="37659" xr:uid="{00000000-0005-0000-0000-000035930000}"/>
    <cellStyle name="Note 4 7 9 3" xfId="37660" xr:uid="{00000000-0005-0000-0000-000036930000}"/>
    <cellStyle name="Note 4 7 9 4" xfId="37661" xr:uid="{00000000-0005-0000-0000-000037930000}"/>
    <cellStyle name="Note 4 8" xfId="37662" xr:uid="{00000000-0005-0000-0000-000038930000}"/>
    <cellStyle name="Note 4 8 2" xfId="37663" xr:uid="{00000000-0005-0000-0000-000039930000}"/>
    <cellStyle name="Note 4 8 3" xfId="37664" xr:uid="{00000000-0005-0000-0000-00003A930000}"/>
    <cellStyle name="Note 4 9" xfId="37665" xr:uid="{00000000-0005-0000-0000-00003B930000}"/>
    <cellStyle name="Note 4 9 2" xfId="37666" xr:uid="{00000000-0005-0000-0000-00003C930000}"/>
    <cellStyle name="Note 4 9 3" xfId="37667" xr:uid="{00000000-0005-0000-0000-00003D930000}"/>
    <cellStyle name="Note 4 9 4" xfId="37668" xr:uid="{00000000-0005-0000-0000-00003E930000}"/>
    <cellStyle name="Note 40" xfId="37669" xr:uid="{00000000-0005-0000-0000-00003F930000}"/>
    <cellStyle name="Note 40 2" xfId="37670" xr:uid="{00000000-0005-0000-0000-000040930000}"/>
    <cellStyle name="Note 40 3" xfId="37671" xr:uid="{00000000-0005-0000-0000-000041930000}"/>
    <cellStyle name="Note 40 4" xfId="37672" xr:uid="{00000000-0005-0000-0000-000042930000}"/>
    <cellStyle name="Note 41" xfId="37673" xr:uid="{00000000-0005-0000-0000-000043930000}"/>
    <cellStyle name="Note 41 2" xfId="37674" xr:uid="{00000000-0005-0000-0000-000044930000}"/>
    <cellStyle name="Note 41 3" xfId="37675" xr:uid="{00000000-0005-0000-0000-000045930000}"/>
    <cellStyle name="Note 41 4" xfId="37676" xr:uid="{00000000-0005-0000-0000-000046930000}"/>
    <cellStyle name="Note 42" xfId="37677" xr:uid="{00000000-0005-0000-0000-000047930000}"/>
    <cellStyle name="Note 42 2" xfId="37678" xr:uid="{00000000-0005-0000-0000-000048930000}"/>
    <cellStyle name="Note 42 3" xfId="37679" xr:uid="{00000000-0005-0000-0000-000049930000}"/>
    <cellStyle name="Note 42 4" xfId="37680" xr:uid="{00000000-0005-0000-0000-00004A930000}"/>
    <cellStyle name="Note 43" xfId="37681" xr:uid="{00000000-0005-0000-0000-00004B930000}"/>
    <cellStyle name="Note 43 2" xfId="37682" xr:uid="{00000000-0005-0000-0000-00004C930000}"/>
    <cellStyle name="Note 44" xfId="37683" xr:uid="{00000000-0005-0000-0000-00004D930000}"/>
    <cellStyle name="Note 44 2" xfId="37684" xr:uid="{00000000-0005-0000-0000-00004E930000}"/>
    <cellStyle name="Note 45" xfId="37685" xr:uid="{00000000-0005-0000-0000-00004F930000}"/>
    <cellStyle name="Note 46" xfId="37686" xr:uid="{00000000-0005-0000-0000-000050930000}"/>
    <cellStyle name="Note 47" xfId="37687" xr:uid="{00000000-0005-0000-0000-000051930000}"/>
    <cellStyle name="Note 5" xfId="37688" xr:uid="{00000000-0005-0000-0000-000052930000}"/>
    <cellStyle name="Note 5 10" xfId="37689" xr:uid="{00000000-0005-0000-0000-000053930000}"/>
    <cellStyle name="Note 5 10 10" xfId="37690" xr:uid="{00000000-0005-0000-0000-000054930000}"/>
    <cellStyle name="Note 5 10 10 2" xfId="37691" xr:uid="{00000000-0005-0000-0000-000055930000}"/>
    <cellStyle name="Note 5 10 10 3" xfId="37692" xr:uid="{00000000-0005-0000-0000-000056930000}"/>
    <cellStyle name="Note 5 10 10 4" xfId="37693" xr:uid="{00000000-0005-0000-0000-000057930000}"/>
    <cellStyle name="Note 5 10 11" xfId="37694" xr:uid="{00000000-0005-0000-0000-000058930000}"/>
    <cellStyle name="Note 5 10 11 2" xfId="37695" xr:uid="{00000000-0005-0000-0000-000059930000}"/>
    <cellStyle name="Note 5 10 11 3" xfId="37696" xr:uid="{00000000-0005-0000-0000-00005A930000}"/>
    <cellStyle name="Note 5 10 11 4" xfId="37697" xr:uid="{00000000-0005-0000-0000-00005B930000}"/>
    <cellStyle name="Note 5 10 12" xfId="37698" xr:uid="{00000000-0005-0000-0000-00005C930000}"/>
    <cellStyle name="Note 5 10 12 2" xfId="37699" xr:uid="{00000000-0005-0000-0000-00005D930000}"/>
    <cellStyle name="Note 5 10 12 3" xfId="37700" xr:uid="{00000000-0005-0000-0000-00005E930000}"/>
    <cellStyle name="Note 5 10 12 4" xfId="37701" xr:uid="{00000000-0005-0000-0000-00005F930000}"/>
    <cellStyle name="Note 5 10 13" xfId="37702" xr:uid="{00000000-0005-0000-0000-000060930000}"/>
    <cellStyle name="Note 5 10 13 2" xfId="37703" xr:uid="{00000000-0005-0000-0000-000061930000}"/>
    <cellStyle name="Note 5 10 13 3" xfId="37704" xr:uid="{00000000-0005-0000-0000-000062930000}"/>
    <cellStyle name="Note 5 10 13 4" xfId="37705" xr:uid="{00000000-0005-0000-0000-000063930000}"/>
    <cellStyle name="Note 5 10 14" xfId="37706" xr:uid="{00000000-0005-0000-0000-000064930000}"/>
    <cellStyle name="Note 5 10 14 2" xfId="37707" xr:uid="{00000000-0005-0000-0000-000065930000}"/>
    <cellStyle name="Note 5 10 14 3" xfId="37708" xr:uid="{00000000-0005-0000-0000-000066930000}"/>
    <cellStyle name="Note 5 10 14 4" xfId="37709" xr:uid="{00000000-0005-0000-0000-000067930000}"/>
    <cellStyle name="Note 5 10 15" xfId="37710" xr:uid="{00000000-0005-0000-0000-000068930000}"/>
    <cellStyle name="Note 5 10 15 2" xfId="37711" xr:uid="{00000000-0005-0000-0000-000069930000}"/>
    <cellStyle name="Note 5 10 15 3" xfId="37712" xr:uid="{00000000-0005-0000-0000-00006A930000}"/>
    <cellStyle name="Note 5 10 15 4" xfId="37713" xr:uid="{00000000-0005-0000-0000-00006B930000}"/>
    <cellStyle name="Note 5 10 16" xfId="37714" xr:uid="{00000000-0005-0000-0000-00006C930000}"/>
    <cellStyle name="Note 5 10 16 2" xfId="37715" xr:uid="{00000000-0005-0000-0000-00006D930000}"/>
    <cellStyle name="Note 5 10 16 3" xfId="37716" xr:uid="{00000000-0005-0000-0000-00006E930000}"/>
    <cellStyle name="Note 5 10 16 4" xfId="37717" xr:uid="{00000000-0005-0000-0000-00006F930000}"/>
    <cellStyle name="Note 5 10 17" xfId="37718" xr:uid="{00000000-0005-0000-0000-000070930000}"/>
    <cellStyle name="Note 5 10 17 2" xfId="37719" xr:uid="{00000000-0005-0000-0000-000071930000}"/>
    <cellStyle name="Note 5 10 17 3" xfId="37720" xr:uid="{00000000-0005-0000-0000-000072930000}"/>
    <cellStyle name="Note 5 10 17 4" xfId="37721" xr:uid="{00000000-0005-0000-0000-000073930000}"/>
    <cellStyle name="Note 5 10 18" xfId="37722" xr:uid="{00000000-0005-0000-0000-000074930000}"/>
    <cellStyle name="Note 5 10 18 2" xfId="37723" xr:uid="{00000000-0005-0000-0000-000075930000}"/>
    <cellStyle name="Note 5 10 18 3" xfId="37724" xr:uid="{00000000-0005-0000-0000-000076930000}"/>
    <cellStyle name="Note 5 10 18 4" xfId="37725" xr:uid="{00000000-0005-0000-0000-000077930000}"/>
    <cellStyle name="Note 5 10 19" xfId="37726" xr:uid="{00000000-0005-0000-0000-000078930000}"/>
    <cellStyle name="Note 5 10 19 2" xfId="37727" xr:uid="{00000000-0005-0000-0000-000079930000}"/>
    <cellStyle name="Note 5 10 19 3" xfId="37728" xr:uid="{00000000-0005-0000-0000-00007A930000}"/>
    <cellStyle name="Note 5 10 19 4" xfId="37729" xr:uid="{00000000-0005-0000-0000-00007B930000}"/>
    <cellStyle name="Note 5 10 2" xfId="37730" xr:uid="{00000000-0005-0000-0000-00007C930000}"/>
    <cellStyle name="Note 5 10 2 2" xfId="37731" xr:uid="{00000000-0005-0000-0000-00007D930000}"/>
    <cellStyle name="Note 5 10 2 3" xfId="37732" xr:uid="{00000000-0005-0000-0000-00007E930000}"/>
    <cellStyle name="Note 5 10 2 4" xfId="37733" xr:uid="{00000000-0005-0000-0000-00007F930000}"/>
    <cellStyle name="Note 5 10 20" xfId="37734" xr:uid="{00000000-0005-0000-0000-000080930000}"/>
    <cellStyle name="Note 5 10 20 2" xfId="37735" xr:uid="{00000000-0005-0000-0000-000081930000}"/>
    <cellStyle name="Note 5 10 20 3" xfId="37736" xr:uid="{00000000-0005-0000-0000-000082930000}"/>
    <cellStyle name="Note 5 10 20 4" xfId="37737" xr:uid="{00000000-0005-0000-0000-000083930000}"/>
    <cellStyle name="Note 5 10 21" xfId="37738" xr:uid="{00000000-0005-0000-0000-000084930000}"/>
    <cellStyle name="Note 5 10 22" xfId="37739" xr:uid="{00000000-0005-0000-0000-000085930000}"/>
    <cellStyle name="Note 5 10 3" xfId="37740" xr:uid="{00000000-0005-0000-0000-000086930000}"/>
    <cellStyle name="Note 5 10 3 2" xfId="37741" xr:uid="{00000000-0005-0000-0000-000087930000}"/>
    <cellStyle name="Note 5 10 3 3" xfId="37742" xr:uid="{00000000-0005-0000-0000-000088930000}"/>
    <cellStyle name="Note 5 10 3 4" xfId="37743" xr:uid="{00000000-0005-0000-0000-000089930000}"/>
    <cellStyle name="Note 5 10 4" xfId="37744" xr:uid="{00000000-0005-0000-0000-00008A930000}"/>
    <cellStyle name="Note 5 10 4 2" xfId="37745" xr:uid="{00000000-0005-0000-0000-00008B930000}"/>
    <cellStyle name="Note 5 10 4 3" xfId="37746" xr:uid="{00000000-0005-0000-0000-00008C930000}"/>
    <cellStyle name="Note 5 10 4 4" xfId="37747" xr:uid="{00000000-0005-0000-0000-00008D930000}"/>
    <cellStyle name="Note 5 10 5" xfId="37748" xr:uid="{00000000-0005-0000-0000-00008E930000}"/>
    <cellStyle name="Note 5 10 5 2" xfId="37749" xr:uid="{00000000-0005-0000-0000-00008F930000}"/>
    <cellStyle name="Note 5 10 5 3" xfId="37750" xr:uid="{00000000-0005-0000-0000-000090930000}"/>
    <cellStyle name="Note 5 10 5 4" xfId="37751" xr:uid="{00000000-0005-0000-0000-000091930000}"/>
    <cellStyle name="Note 5 10 6" xfId="37752" xr:uid="{00000000-0005-0000-0000-000092930000}"/>
    <cellStyle name="Note 5 10 6 2" xfId="37753" xr:uid="{00000000-0005-0000-0000-000093930000}"/>
    <cellStyle name="Note 5 10 6 3" xfId="37754" xr:uid="{00000000-0005-0000-0000-000094930000}"/>
    <cellStyle name="Note 5 10 6 4" xfId="37755" xr:uid="{00000000-0005-0000-0000-000095930000}"/>
    <cellStyle name="Note 5 10 7" xfId="37756" xr:uid="{00000000-0005-0000-0000-000096930000}"/>
    <cellStyle name="Note 5 10 7 2" xfId="37757" xr:uid="{00000000-0005-0000-0000-000097930000}"/>
    <cellStyle name="Note 5 10 7 3" xfId="37758" xr:uid="{00000000-0005-0000-0000-000098930000}"/>
    <cellStyle name="Note 5 10 7 4" xfId="37759" xr:uid="{00000000-0005-0000-0000-000099930000}"/>
    <cellStyle name="Note 5 10 8" xfId="37760" xr:uid="{00000000-0005-0000-0000-00009A930000}"/>
    <cellStyle name="Note 5 10 8 2" xfId="37761" xr:uid="{00000000-0005-0000-0000-00009B930000}"/>
    <cellStyle name="Note 5 10 8 3" xfId="37762" xr:uid="{00000000-0005-0000-0000-00009C930000}"/>
    <cellStyle name="Note 5 10 8 4" xfId="37763" xr:uid="{00000000-0005-0000-0000-00009D930000}"/>
    <cellStyle name="Note 5 10 9" xfId="37764" xr:uid="{00000000-0005-0000-0000-00009E930000}"/>
    <cellStyle name="Note 5 10 9 2" xfId="37765" xr:uid="{00000000-0005-0000-0000-00009F930000}"/>
    <cellStyle name="Note 5 10 9 3" xfId="37766" xr:uid="{00000000-0005-0000-0000-0000A0930000}"/>
    <cellStyle name="Note 5 10 9 4" xfId="37767" xr:uid="{00000000-0005-0000-0000-0000A1930000}"/>
    <cellStyle name="Note 5 11" xfId="37768" xr:uid="{00000000-0005-0000-0000-0000A2930000}"/>
    <cellStyle name="Note 5 11 10" xfId="37769" xr:uid="{00000000-0005-0000-0000-0000A3930000}"/>
    <cellStyle name="Note 5 11 10 2" xfId="37770" xr:uid="{00000000-0005-0000-0000-0000A4930000}"/>
    <cellStyle name="Note 5 11 10 3" xfId="37771" xr:uid="{00000000-0005-0000-0000-0000A5930000}"/>
    <cellStyle name="Note 5 11 10 4" xfId="37772" xr:uid="{00000000-0005-0000-0000-0000A6930000}"/>
    <cellStyle name="Note 5 11 11" xfId="37773" xr:uid="{00000000-0005-0000-0000-0000A7930000}"/>
    <cellStyle name="Note 5 11 11 2" xfId="37774" xr:uid="{00000000-0005-0000-0000-0000A8930000}"/>
    <cellStyle name="Note 5 11 11 3" xfId="37775" xr:uid="{00000000-0005-0000-0000-0000A9930000}"/>
    <cellStyle name="Note 5 11 11 4" xfId="37776" xr:uid="{00000000-0005-0000-0000-0000AA930000}"/>
    <cellStyle name="Note 5 11 12" xfId="37777" xr:uid="{00000000-0005-0000-0000-0000AB930000}"/>
    <cellStyle name="Note 5 11 12 2" xfId="37778" xr:uid="{00000000-0005-0000-0000-0000AC930000}"/>
    <cellStyle name="Note 5 11 12 3" xfId="37779" xr:uid="{00000000-0005-0000-0000-0000AD930000}"/>
    <cellStyle name="Note 5 11 12 4" xfId="37780" xr:uid="{00000000-0005-0000-0000-0000AE930000}"/>
    <cellStyle name="Note 5 11 13" xfId="37781" xr:uid="{00000000-0005-0000-0000-0000AF930000}"/>
    <cellStyle name="Note 5 11 13 2" xfId="37782" xr:uid="{00000000-0005-0000-0000-0000B0930000}"/>
    <cellStyle name="Note 5 11 13 3" xfId="37783" xr:uid="{00000000-0005-0000-0000-0000B1930000}"/>
    <cellStyle name="Note 5 11 13 4" xfId="37784" xr:uid="{00000000-0005-0000-0000-0000B2930000}"/>
    <cellStyle name="Note 5 11 14" xfId="37785" xr:uid="{00000000-0005-0000-0000-0000B3930000}"/>
    <cellStyle name="Note 5 11 14 2" xfId="37786" xr:uid="{00000000-0005-0000-0000-0000B4930000}"/>
    <cellStyle name="Note 5 11 14 3" xfId="37787" xr:uid="{00000000-0005-0000-0000-0000B5930000}"/>
    <cellStyle name="Note 5 11 14 4" xfId="37788" xr:uid="{00000000-0005-0000-0000-0000B6930000}"/>
    <cellStyle name="Note 5 11 15" xfId="37789" xr:uid="{00000000-0005-0000-0000-0000B7930000}"/>
    <cellStyle name="Note 5 11 15 2" xfId="37790" xr:uid="{00000000-0005-0000-0000-0000B8930000}"/>
    <cellStyle name="Note 5 11 15 3" xfId="37791" xr:uid="{00000000-0005-0000-0000-0000B9930000}"/>
    <cellStyle name="Note 5 11 15 4" xfId="37792" xr:uid="{00000000-0005-0000-0000-0000BA930000}"/>
    <cellStyle name="Note 5 11 16" xfId="37793" xr:uid="{00000000-0005-0000-0000-0000BB930000}"/>
    <cellStyle name="Note 5 11 16 2" xfId="37794" xr:uid="{00000000-0005-0000-0000-0000BC930000}"/>
    <cellStyle name="Note 5 11 16 3" xfId="37795" xr:uid="{00000000-0005-0000-0000-0000BD930000}"/>
    <cellStyle name="Note 5 11 16 4" xfId="37796" xr:uid="{00000000-0005-0000-0000-0000BE930000}"/>
    <cellStyle name="Note 5 11 17" xfId="37797" xr:uid="{00000000-0005-0000-0000-0000BF930000}"/>
    <cellStyle name="Note 5 11 17 2" xfId="37798" xr:uid="{00000000-0005-0000-0000-0000C0930000}"/>
    <cellStyle name="Note 5 11 17 3" xfId="37799" xr:uid="{00000000-0005-0000-0000-0000C1930000}"/>
    <cellStyle name="Note 5 11 17 4" xfId="37800" xr:uid="{00000000-0005-0000-0000-0000C2930000}"/>
    <cellStyle name="Note 5 11 18" xfId="37801" xr:uid="{00000000-0005-0000-0000-0000C3930000}"/>
    <cellStyle name="Note 5 11 18 2" xfId="37802" xr:uid="{00000000-0005-0000-0000-0000C4930000}"/>
    <cellStyle name="Note 5 11 18 3" xfId="37803" xr:uid="{00000000-0005-0000-0000-0000C5930000}"/>
    <cellStyle name="Note 5 11 18 4" xfId="37804" xr:uid="{00000000-0005-0000-0000-0000C6930000}"/>
    <cellStyle name="Note 5 11 19" xfId="37805" xr:uid="{00000000-0005-0000-0000-0000C7930000}"/>
    <cellStyle name="Note 5 11 19 2" xfId="37806" xr:uid="{00000000-0005-0000-0000-0000C8930000}"/>
    <cellStyle name="Note 5 11 19 3" xfId="37807" xr:uid="{00000000-0005-0000-0000-0000C9930000}"/>
    <cellStyle name="Note 5 11 19 4" xfId="37808" xr:uid="{00000000-0005-0000-0000-0000CA930000}"/>
    <cellStyle name="Note 5 11 2" xfId="37809" xr:uid="{00000000-0005-0000-0000-0000CB930000}"/>
    <cellStyle name="Note 5 11 2 2" xfId="37810" xr:uid="{00000000-0005-0000-0000-0000CC930000}"/>
    <cellStyle name="Note 5 11 2 3" xfId="37811" xr:uid="{00000000-0005-0000-0000-0000CD930000}"/>
    <cellStyle name="Note 5 11 2 4" xfId="37812" xr:uid="{00000000-0005-0000-0000-0000CE930000}"/>
    <cellStyle name="Note 5 11 20" xfId="37813" xr:uid="{00000000-0005-0000-0000-0000CF930000}"/>
    <cellStyle name="Note 5 11 20 2" xfId="37814" xr:uid="{00000000-0005-0000-0000-0000D0930000}"/>
    <cellStyle name="Note 5 11 20 3" xfId="37815" xr:uid="{00000000-0005-0000-0000-0000D1930000}"/>
    <cellStyle name="Note 5 11 20 4" xfId="37816" xr:uid="{00000000-0005-0000-0000-0000D2930000}"/>
    <cellStyle name="Note 5 11 21" xfId="37817" xr:uid="{00000000-0005-0000-0000-0000D3930000}"/>
    <cellStyle name="Note 5 11 22" xfId="37818" xr:uid="{00000000-0005-0000-0000-0000D4930000}"/>
    <cellStyle name="Note 5 11 3" xfId="37819" xr:uid="{00000000-0005-0000-0000-0000D5930000}"/>
    <cellStyle name="Note 5 11 3 2" xfId="37820" xr:uid="{00000000-0005-0000-0000-0000D6930000}"/>
    <cellStyle name="Note 5 11 3 3" xfId="37821" xr:uid="{00000000-0005-0000-0000-0000D7930000}"/>
    <cellStyle name="Note 5 11 3 4" xfId="37822" xr:uid="{00000000-0005-0000-0000-0000D8930000}"/>
    <cellStyle name="Note 5 11 4" xfId="37823" xr:uid="{00000000-0005-0000-0000-0000D9930000}"/>
    <cellStyle name="Note 5 11 4 2" xfId="37824" xr:uid="{00000000-0005-0000-0000-0000DA930000}"/>
    <cellStyle name="Note 5 11 4 3" xfId="37825" xr:uid="{00000000-0005-0000-0000-0000DB930000}"/>
    <cellStyle name="Note 5 11 4 4" xfId="37826" xr:uid="{00000000-0005-0000-0000-0000DC930000}"/>
    <cellStyle name="Note 5 11 5" xfId="37827" xr:uid="{00000000-0005-0000-0000-0000DD930000}"/>
    <cellStyle name="Note 5 11 5 2" xfId="37828" xr:uid="{00000000-0005-0000-0000-0000DE930000}"/>
    <cellStyle name="Note 5 11 5 3" xfId="37829" xr:uid="{00000000-0005-0000-0000-0000DF930000}"/>
    <cellStyle name="Note 5 11 5 4" xfId="37830" xr:uid="{00000000-0005-0000-0000-0000E0930000}"/>
    <cellStyle name="Note 5 11 6" xfId="37831" xr:uid="{00000000-0005-0000-0000-0000E1930000}"/>
    <cellStyle name="Note 5 11 6 2" xfId="37832" xr:uid="{00000000-0005-0000-0000-0000E2930000}"/>
    <cellStyle name="Note 5 11 6 3" xfId="37833" xr:uid="{00000000-0005-0000-0000-0000E3930000}"/>
    <cellStyle name="Note 5 11 6 4" xfId="37834" xr:uid="{00000000-0005-0000-0000-0000E4930000}"/>
    <cellStyle name="Note 5 11 7" xfId="37835" xr:uid="{00000000-0005-0000-0000-0000E5930000}"/>
    <cellStyle name="Note 5 11 7 2" xfId="37836" xr:uid="{00000000-0005-0000-0000-0000E6930000}"/>
    <cellStyle name="Note 5 11 7 3" xfId="37837" xr:uid="{00000000-0005-0000-0000-0000E7930000}"/>
    <cellStyle name="Note 5 11 7 4" xfId="37838" xr:uid="{00000000-0005-0000-0000-0000E8930000}"/>
    <cellStyle name="Note 5 11 8" xfId="37839" xr:uid="{00000000-0005-0000-0000-0000E9930000}"/>
    <cellStyle name="Note 5 11 8 2" xfId="37840" xr:uid="{00000000-0005-0000-0000-0000EA930000}"/>
    <cellStyle name="Note 5 11 8 3" xfId="37841" xr:uid="{00000000-0005-0000-0000-0000EB930000}"/>
    <cellStyle name="Note 5 11 8 4" xfId="37842" xr:uid="{00000000-0005-0000-0000-0000EC930000}"/>
    <cellStyle name="Note 5 11 9" xfId="37843" xr:uid="{00000000-0005-0000-0000-0000ED930000}"/>
    <cellStyle name="Note 5 11 9 2" xfId="37844" xr:uid="{00000000-0005-0000-0000-0000EE930000}"/>
    <cellStyle name="Note 5 11 9 3" xfId="37845" xr:uid="{00000000-0005-0000-0000-0000EF930000}"/>
    <cellStyle name="Note 5 11 9 4" xfId="37846" xr:uid="{00000000-0005-0000-0000-0000F0930000}"/>
    <cellStyle name="Note 5 12" xfId="37847" xr:uid="{00000000-0005-0000-0000-0000F1930000}"/>
    <cellStyle name="Note 5 12 10" xfId="37848" xr:uid="{00000000-0005-0000-0000-0000F2930000}"/>
    <cellStyle name="Note 5 12 10 2" xfId="37849" xr:uid="{00000000-0005-0000-0000-0000F3930000}"/>
    <cellStyle name="Note 5 12 10 3" xfId="37850" xr:uid="{00000000-0005-0000-0000-0000F4930000}"/>
    <cellStyle name="Note 5 12 10 4" xfId="37851" xr:uid="{00000000-0005-0000-0000-0000F5930000}"/>
    <cellStyle name="Note 5 12 11" xfId="37852" xr:uid="{00000000-0005-0000-0000-0000F6930000}"/>
    <cellStyle name="Note 5 12 11 2" xfId="37853" xr:uid="{00000000-0005-0000-0000-0000F7930000}"/>
    <cellStyle name="Note 5 12 11 3" xfId="37854" xr:uid="{00000000-0005-0000-0000-0000F8930000}"/>
    <cellStyle name="Note 5 12 11 4" xfId="37855" xr:uid="{00000000-0005-0000-0000-0000F9930000}"/>
    <cellStyle name="Note 5 12 12" xfId="37856" xr:uid="{00000000-0005-0000-0000-0000FA930000}"/>
    <cellStyle name="Note 5 12 12 2" xfId="37857" xr:uid="{00000000-0005-0000-0000-0000FB930000}"/>
    <cellStyle name="Note 5 12 12 3" xfId="37858" xr:uid="{00000000-0005-0000-0000-0000FC930000}"/>
    <cellStyle name="Note 5 12 12 4" xfId="37859" xr:uid="{00000000-0005-0000-0000-0000FD930000}"/>
    <cellStyle name="Note 5 12 13" xfId="37860" xr:uid="{00000000-0005-0000-0000-0000FE930000}"/>
    <cellStyle name="Note 5 12 13 2" xfId="37861" xr:uid="{00000000-0005-0000-0000-0000FF930000}"/>
    <cellStyle name="Note 5 12 13 3" xfId="37862" xr:uid="{00000000-0005-0000-0000-000000940000}"/>
    <cellStyle name="Note 5 12 13 4" xfId="37863" xr:uid="{00000000-0005-0000-0000-000001940000}"/>
    <cellStyle name="Note 5 12 14" xfId="37864" xr:uid="{00000000-0005-0000-0000-000002940000}"/>
    <cellStyle name="Note 5 12 14 2" xfId="37865" xr:uid="{00000000-0005-0000-0000-000003940000}"/>
    <cellStyle name="Note 5 12 14 3" xfId="37866" xr:uid="{00000000-0005-0000-0000-000004940000}"/>
    <cellStyle name="Note 5 12 14 4" xfId="37867" xr:uid="{00000000-0005-0000-0000-000005940000}"/>
    <cellStyle name="Note 5 12 15" xfId="37868" xr:uid="{00000000-0005-0000-0000-000006940000}"/>
    <cellStyle name="Note 5 12 15 2" xfId="37869" xr:uid="{00000000-0005-0000-0000-000007940000}"/>
    <cellStyle name="Note 5 12 15 3" xfId="37870" xr:uid="{00000000-0005-0000-0000-000008940000}"/>
    <cellStyle name="Note 5 12 15 4" xfId="37871" xr:uid="{00000000-0005-0000-0000-000009940000}"/>
    <cellStyle name="Note 5 12 16" xfId="37872" xr:uid="{00000000-0005-0000-0000-00000A940000}"/>
    <cellStyle name="Note 5 12 16 2" xfId="37873" xr:uid="{00000000-0005-0000-0000-00000B940000}"/>
    <cellStyle name="Note 5 12 16 3" xfId="37874" xr:uid="{00000000-0005-0000-0000-00000C940000}"/>
    <cellStyle name="Note 5 12 16 4" xfId="37875" xr:uid="{00000000-0005-0000-0000-00000D940000}"/>
    <cellStyle name="Note 5 12 17" xfId="37876" xr:uid="{00000000-0005-0000-0000-00000E940000}"/>
    <cellStyle name="Note 5 12 17 2" xfId="37877" xr:uid="{00000000-0005-0000-0000-00000F940000}"/>
    <cellStyle name="Note 5 12 17 3" xfId="37878" xr:uid="{00000000-0005-0000-0000-000010940000}"/>
    <cellStyle name="Note 5 12 17 4" xfId="37879" xr:uid="{00000000-0005-0000-0000-000011940000}"/>
    <cellStyle name="Note 5 12 18" xfId="37880" xr:uid="{00000000-0005-0000-0000-000012940000}"/>
    <cellStyle name="Note 5 12 18 2" xfId="37881" xr:uid="{00000000-0005-0000-0000-000013940000}"/>
    <cellStyle name="Note 5 12 18 3" xfId="37882" xr:uid="{00000000-0005-0000-0000-000014940000}"/>
    <cellStyle name="Note 5 12 18 4" xfId="37883" xr:uid="{00000000-0005-0000-0000-000015940000}"/>
    <cellStyle name="Note 5 12 19" xfId="37884" xr:uid="{00000000-0005-0000-0000-000016940000}"/>
    <cellStyle name="Note 5 12 19 2" xfId="37885" xr:uid="{00000000-0005-0000-0000-000017940000}"/>
    <cellStyle name="Note 5 12 19 3" xfId="37886" xr:uid="{00000000-0005-0000-0000-000018940000}"/>
    <cellStyle name="Note 5 12 19 4" xfId="37887" xr:uid="{00000000-0005-0000-0000-000019940000}"/>
    <cellStyle name="Note 5 12 2" xfId="37888" xr:uid="{00000000-0005-0000-0000-00001A940000}"/>
    <cellStyle name="Note 5 12 2 2" xfId="37889" xr:uid="{00000000-0005-0000-0000-00001B940000}"/>
    <cellStyle name="Note 5 12 2 3" xfId="37890" xr:uid="{00000000-0005-0000-0000-00001C940000}"/>
    <cellStyle name="Note 5 12 2 4" xfId="37891" xr:uid="{00000000-0005-0000-0000-00001D940000}"/>
    <cellStyle name="Note 5 12 20" xfId="37892" xr:uid="{00000000-0005-0000-0000-00001E940000}"/>
    <cellStyle name="Note 5 12 20 2" xfId="37893" xr:uid="{00000000-0005-0000-0000-00001F940000}"/>
    <cellStyle name="Note 5 12 20 3" xfId="37894" xr:uid="{00000000-0005-0000-0000-000020940000}"/>
    <cellStyle name="Note 5 12 20 4" xfId="37895" xr:uid="{00000000-0005-0000-0000-000021940000}"/>
    <cellStyle name="Note 5 12 21" xfId="37896" xr:uid="{00000000-0005-0000-0000-000022940000}"/>
    <cellStyle name="Note 5 12 22" xfId="37897" xr:uid="{00000000-0005-0000-0000-000023940000}"/>
    <cellStyle name="Note 5 12 3" xfId="37898" xr:uid="{00000000-0005-0000-0000-000024940000}"/>
    <cellStyle name="Note 5 12 3 2" xfId="37899" xr:uid="{00000000-0005-0000-0000-000025940000}"/>
    <cellStyle name="Note 5 12 3 3" xfId="37900" xr:uid="{00000000-0005-0000-0000-000026940000}"/>
    <cellStyle name="Note 5 12 3 4" xfId="37901" xr:uid="{00000000-0005-0000-0000-000027940000}"/>
    <cellStyle name="Note 5 12 4" xfId="37902" xr:uid="{00000000-0005-0000-0000-000028940000}"/>
    <cellStyle name="Note 5 12 4 2" xfId="37903" xr:uid="{00000000-0005-0000-0000-000029940000}"/>
    <cellStyle name="Note 5 12 4 3" xfId="37904" xr:uid="{00000000-0005-0000-0000-00002A940000}"/>
    <cellStyle name="Note 5 12 4 4" xfId="37905" xr:uid="{00000000-0005-0000-0000-00002B940000}"/>
    <cellStyle name="Note 5 12 5" xfId="37906" xr:uid="{00000000-0005-0000-0000-00002C940000}"/>
    <cellStyle name="Note 5 12 5 2" xfId="37907" xr:uid="{00000000-0005-0000-0000-00002D940000}"/>
    <cellStyle name="Note 5 12 5 3" xfId="37908" xr:uid="{00000000-0005-0000-0000-00002E940000}"/>
    <cellStyle name="Note 5 12 5 4" xfId="37909" xr:uid="{00000000-0005-0000-0000-00002F940000}"/>
    <cellStyle name="Note 5 12 6" xfId="37910" xr:uid="{00000000-0005-0000-0000-000030940000}"/>
    <cellStyle name="Note 5 12 6 2" xfId="37911" xr:uid="{00000000-0005-0000-0000-000031940000}"/>
    <cellStyle name="Note 5 12 6 3" xfId="37912" xr:uid="{00000000-0005-0000-0000-000032940000}"/>
    <cellStyle name="Note 5 12 6 4" xfId="37913" xr:uid="{00000000-0005-0000-0000-000033940000}"/>
    <cellStyle name="Note 5 12 7" xfId="37914" xr:uid="{00000000-0005-0000-0000-000034940000}"/>
    <cellStyle name="Note 5 12 7 2" xfId="37915" xr:uid="{00000000-0005-0000-0000-000035940000}"/>
    <cellStyle name="Note 5 12 7 3" xfId="37916" xr:uid="{00000000-0005-0000-0000-000036940000}"/>
    <cellStyle name="Note 5 12 7 4" xfId="37917" xr:uid="{00000000-0005-0000-0000-000037940000}"/>
    <cellStyle name="Note 5 12 8" xfId="37918" xr:uid="{00000000-0005-0000-0000-000038940000}"/>
    <cellStyle name="Note 5 12 8 2" xfId="37919" xr:uid="{00000000-0005-0000-0000-000039940000}"/>
    <cellStyle name="Note 5 12 8 3" xfId="37920" xr:uid="{00000000-0005-0000-0000-00003A940000}"/>
    <cellStyle name="Note 5 12 8 4" xfId="37921" xr:uid="{00000000-0005-0000-0000-00003B940000}"/>
    <cellStyle name="Note 5 12 9" xfId="37922" xr:uid="{00000000-0005-0000-0000-00003C940000}"/>
    <cellStyle name="Note 5 12 9 2" xfId="37923" xr:uid="{00000000-0005-0000-0000-00003D940000}"/>
    <cellStyle name="Note 5 12 9 3" xfId="37924" xr:uid="{00000000-0005-0000-0000-00003E940000}"/>
    <cellStyle name="Note 5 12 9 4" xfId="37925" xr:uid="{00000000-0005-0000-0000-00003F940000}"/>
    <cellStyle name="Note 5 13" xfId="37926" xr:uid="{00000000-0005-0000-0000-000040940000}"/>
    <cellStyle name="Note 5 13 2" xfId="37927" xr:uid="{00000000-0005-0000-0000-000041940000}"/>
    <cellStyle name="Note 5 13 2 10" xfId="37928" xr:uid="{00000000-0005-0000-0000-000042940000}"/>
    <cellStyle name="Note 5 13 2 10 2" xfId="37929" xr:uid="{00000000-0005-0000-0000-000043940000}"/>
    <cellStyle name="Note 5 13 2 10 3" xfId="37930" xr:uid="{00000000-0005-0000-0000-000044940000}"/>
    <cellStyle name="Note 5 13 2 10 4" xfId="37931" xr:uid="{00000000-0005-0000-0000-000045940000}"/>
    <cellStyle name="Note 5 13 2 11" xfId="37932" xr:uid="{00000000-0005-0000-0000-000046940000}"/>
    <cellStyle name="Note 5 13 2 11 2" xfId="37933" xr:uid="{00000000-0005-0000-0000-000047940000}"/>
    <cellStyle name="Note 5 13 2 11 3" xfId="37934" xr:uid="{00000000-0005-0000-0000-000048940000}"/>
    <cellStyle name="Note 5 13 2 11 4" xfId="37935" xr:uid="{00000000-0005-0000-0000-000049940000}"/>
    <cellStyle name="Note 5 13 2 12" xfId="37936" xr:uid="{00000000-0005-0000-0000-00004A940000}"/>
    <cellStyle name="Note 5 13 2 12 2" xfId="37937" xr:uid="{00000000-0005-0000-0000-00004B940000}"/>
    <cellStyle name="Note 5 13 2 12 3" xfId="37938" xr:uid="{00000000-0005-0000-0000-00004C940000}"/>
    <cellStyle name="Note 5 13 2 12 4" xfId="37939" xr:uid="{00000000-0005-0000-0000-00004D940000}"/>
    <cellStyle name="Note 5 13 2 13" xfId="37940" xr:uid="{00000000-0005-0000-0000-00004E940000}"/>
    <cellStyle name="Note 5 13 2 13 2" xfId="37941" xr:uid="{00000000-0005-0000-0000-00004F940000}"/>
    <cellStyle name="Note 5 13 2 13 3" xfId="37942" xr:uid="{00000000-0005-0000-0000-000050940000}"/>
    <cellStyle name="Note 5 13 2 13 4" xfId="37943" xr:uid="{00000000-0005-0000-0000-000051940000}"/>
    <cellStyle name="Note 5 13 2 14" xfId="37944" xr:uid="{00000000-0005-0000-0000-000052940000}"/>
    <cellStyle name="Note 5 13 2 14 2" xfId="37945" xr:uid="{00000000-0005-0000-0000-000053940000}"/>
    <cellStyle name="Note 5 13 2 14 3" xfId="37946" xr:uid="{00000000-0005-0000-0000-000054940000}"/>
    <cellStyle name="Note 5 13 2 14 4" xfId="37947" xr:uid="{00000000-0005-0000-0000-000055940000}"/>
    <cellStyle name="Note 5 13 2 15" xfId="37948" xr:uid="{00000000-0005-0000-0000-000056940000}"/>
    <cellStyle name="Note 5 13 2 15 2" xfId="37949" xr:uid="{00000000-0005-0000-0000-000057940000}"/>
    <cellStyle name="Note 5 13 2 15 3" xfId="37950" xr:uid="{00000000-0005-0000-0000-000058940000}"/>
    <cellStyle name="Note 5 13 2 15 4" xfId="37951" xr:uid="{00000000-0005-0000-0000-000059940000}"/>
    <cellStyle name="Note 5 13 2 16" xfId="37952" xr:uid="{00000000-0005-0000-0000-00005A940000}"/>
    <cellStyle name="Note 5 13 2 16 2" xfId="37953" xr:uid="{00000000-0005-0000-0000-00005B940000}"/>
    <cellStyle name="Note 5 13 2 16 3" xfId="37954" xr:uid="{00000000-0005-0000-0000-00005C940000}"/>
    <cellStyle name="Note 5 13 2 16 4" xfId="37955" xr:uid="{00000000-0005-0000-0000-00005D940000}"/>
    <cellStyle name="Note 5 13 2 17" xfId="37956" xr:uid="{00000000-0005-0000-0000-00005E940000}"/>
    <cellStyle name="Note 5 13 2 17 2" xfId="37957" xr:uid="{00000000-0005-0000-0000-00005F940000}"/>
    <cellStyle name="Note 5 13 2 17 3" xfId="37958" xr:uid="{00000000-0005-0000-0000-000060940000}"/>
    <cellStyle name="Note 5 13 2 17 4" xfId="37959" xr:uid="{00000000-0005-0000-0000-000061940000}"/>
    <cellStyle name="Note 5 13 2 18" xfId="37960" xr:uid="{00000000-0005-0000-0000-000062940000}"/>
    <cellStyle name="Note 5 13 2 18 2" xfId="37961" xr:uid="{00000000-0005-0000-0000-000063940000}"/>
    <cellStyle name="Note 5 13 2 18 3" xfId="37962" xr:uid="{00000000-0005-0000-0000-000064940000}"/>
    <cellStyle name="Note 5 13 2 18 4" xfId="37963" xr:uid="{00000000-0005-0000-0000-000065940000}"/>
    <cellStyle name="Note 5 13 2 19" xfId="37964" xr:uid="{00000000-0005-0000-0000-000066940000}"/>
    <cellStyle name="Note 5 13 2 19 2" xfId="37965" xr:uid="{00000000-0005-0000-0000-000067940000}"/>
    <cellStyle name="Note 5 13 2 19 3" xfId="37966" xr:uid="{00000000-0005-0000-0000-000068940000}"/>
    <cellStyle name="Note 5 13 2 19 4" xfId="37967" xr:uid="{00000000-0005-0000-0000-000069940000}"/>
    <cellStyle name="Note 5 13 2 2" xfId="37968" xr:uid="{00000000-0005-0000-0000-00006A940000}"/>
    <cellStyle name="Note 5 13 2 2 2" xfId="37969" xr:uid="{00000000-0005-0000-0000-00006B940000}"/>
    <cellStyle name="Note 5 13 2 2 3" xfId="37970" xr:uid="{00000000-0005-0000-0000-00006C940000}"/>
    <cellStyle name="Note 5 13 2 2 4" xfId="37971" xr:uid="{00000000-0005-0000-0000-00006D940000}"/>
    <cellStyle name="Note 5 13 2 20" xfId="37972" xr:uid="{00000000-0005-0000-0000-00006E940000}"/>
    <cellStyle name="Note 5 13 2 20 2" xfId="37973" xr:uid="{00000000-0005-0000-0000-00006F940000}"/>
    <cellStyle name="Note 5 13 2 20 3" xfId="37974" xr:uid="{00000000-0005-0000-0000-000070940000}"/>
    <cellStyle name="Note 5 13 2 20 4" xfId="37975" xr:uid="{00000000-0005-0000-0000-000071940000}"/>
    <cellStyle name="Note 5 13 2 21" xfId="37976" xr:uid="{00000000-0005-0000-0000-000072940000}"/>
    <cellStyle name="Note 5 13 2 22" xfId="37977" xr:uid="{00000000-0005-0000-0000-000073940000}"/>
    <cellStyle name="Note 5 13 2 3" xfId="37978" xr:uid="{00000000-0005-0000-0000-000074940000}"/>
    <cellStyle name="Note 5 13 2 3 2" xfId="37979" xr:uid="{00000000-0005-0000-0000-000075940000}"/>
    <cellStyle name="Note 5 13 2 3 3" xfId="37980" xr:uid="{00000000-0005-0000-0000-000076940000}"/>
    <cellStyle name="Note 5 13 2 3 4" xfId="37981" xr:uid="{00000000-0005-0000-0000-000077940000}"/>
    <cellStyle name="Note 5 13 2 4" xfId="37982" xr:uid="{00000000-0005-0000-0000-000078940000}"/>
    <cellStyle name="Note 5 13 2 4 2" xfId="37983" xr:uid="{00000000-0005-0000-0000-000079940000}"/>
    <cellStyle name="Note 5 13 2 4 3" xfId="37984" xr:uid="{00000000-0005-0000-0000-00007A940000}"/>
    <cellStyle name="Note 5 13 2 4 4" xfId="37985" xr:uid="{00000000-0005-0000-0000-00007B940000}"/>
    <cellStyle name="Note 5 13 2 5" xfId="37986" xr:uid="{00000000-0005-0000-0000-00007C940000}"/>
    <cellStyle name="Note 5 13 2 5 2" xfId="37987" xr:uid="{00000000-0005-0000-0000-00007D940000}"/>
    <cellStyle name="Note 5 13 2 5 3" xfId="37988" xr:uid="{00000000-0005-0000-0000-00007E940000}"/>
    <cellStyle name="Note 5 13 2 5 4" xfId="37989" xr:uid="{00000000-0005-0000-0000-00007F940000}"/>
    <cellStyle name="Note 5 13 2 6" xfId="37990" xr:uid="{00000000-0005-0000-0000-000080940000}"/>
    <cellStyle name="Note 5 13 2 6 2" xfId="37991" xr:uid="{00000000-0005-0000-0000-000081940000}"/>
    <cellStyle name="Note 5 13 2 6 3" xfId="37992" xr:uid="{00000000-0005-0000-0000-000082940000}"/>
    <cellStyle name="Note 5 13 2 6 4" xfId="37993" xr:uid="{00000000-0005-0000-0000-000083940000}"/>
    <cellStyle name="Note 5 13 2 7" xfId="37994" xr:uid="{00000000-0005-0000-0000-000084940000}"/>
    <cellStyle name="Note 5 13 2 7 2" xfId="37995" xr:uid="{00000000-0005-0000-0000-000085940000}"/>
    <cellStyle name="Note 5 13 2 7 3" xfId="37996" xr:uid="{00000000-0005-0000-0000-000086940000}"/>
    <cellStyle name="Note 5 13 2 7 4" xfId="37997" xr:uid="{00000000-0005-0000-0000-000087940000}"/>
    <cellStyle name="Note 5 13 2 8" xfId="37998" xr:uid="{00000000-0005-0000-0000-000088940000}"/>
    <cellStyle name="Note 5 13 2 8 2" xfId="37999" xr:uid="{00000000-0005-0000-0000-000089940000}"/>
    <cellStyle name="Note 5 13 2 8 3" xfId="38000" xr:uid="{00000000-0005-0000-0000-00008A940000}"/>
    <cellStyle name="Note 5 13 2 8 4" xfId="38001" xr:uid="{00000000-0005-0000-0000-00008B940000}"/>
    <cellStyle name="Note 5 13 2 9" xfId="38002" xr:uid="{00000000-0005-0000-0000-00008C940000}"/>
    <cellStyle name="Note 5 13 2 9 2" xfId="38003" xr:uid="{00000000-0005-0000-0000-00008D940000}"/>
    <cellStyle name="Note 5 13 2 9 3" xfId="38004" xr:uid="{00000000-0005-0000-0000-00008E940000}"/>
    <cellStyle name="Note 5 13 2 9 4" xfId="38005" xr:uid="{00000000-0005-0000-0000-00008F940000}"/>
    <cellStyle name="Note 5 13 3" xfId="38006" xr:uid="{00000000-0005-0000-0000-000090940000}"/>
    <cellStyle name="Note 5 14" xfId="38007" xr:uid="{00000000-0005-0000-0000-000091940000}"/>
    <cellStyle name="Note 5 14 2" xfId="38008" xr:uid="{00000000-0005-0000-0000-000092940000}"/>
    <cellStyle name="Note 5 14 2 10" xfId="38009" xr:uid="{00000000-0005-0000-0000-000093940000}"/>
    <cellStyle name="Note 5 14 2 10 2" xfId="38010" xr:uid="{00000000-0005-0000-0000-000094940000}"/>
    <cellStyle name="Note 5 14 2 10 3" xfId="38011" xr:uid="{00000000-0005-0000-0000-000095940000}"/>
    <cellStyle name="Note 5 14 2 10 4" xfId="38012" xr:uid="{00000000-0005-0000-0000-000096940000}"/>
    <cellStyle name="Note 5 14 2 11" xfId="38013" xr:uid="{00000000-0005-0000-0000-000097940000}"/>
    <cellStyle name="Note 5 14 2 11 2" xfId="38014" xr:uid="{00000000-0005-0000-0000-000098940000}"/>
    <cellStyle name="Note 5 14 2 11 3" xfId="38015" xr:uid="{00000000-0005-0000-0000-000099940000}"/>
    <cellStyle name="Note 5 14 2 11 4" xfId="38016" xr:uid="{00000000-0005-0000-0000-00009A940000}"/>
    <cellStyle name="Note 5 14 2 12" xfId="38017" xr:uid="{00000000-0005-0000-0000-00009B940000}"/>
    <cellStyle name="Note 5 14 2 12 2" xfId="38018" xr:uid="{00000000-0005-0000-0000-00009C940000}"/>
    <cellStyle name="Note 5 14 2 12 3" xfId="38019" xr:uid="{00000000-0005-0000-0000-00009D940000}"/>
    <cellStyle name="Note 5 14 2 12 4" xfId="38020" xr:uid="{00000000-0005-0000-0000-00009E940000}"/>
    <cellStyle name="Note 5 14 2 13" xfId="38021" xr:uid="{00000000-0005-0000-0000-00009F940000}"/>
    <cellStyle name="Note 5 14 2 13 2" xfId="38022" xr:uid="{00000000-0005-0000-0000-0000A0940000}"/>
    <cellStyle name="Note 5 14 2 13 3" xfId="38023" xr:uid="{00000000-0005-0000-0000-0000A1940000}"/>
    <cellStyle name="Note 5 14 2 13 4" xfId="38024" xr:uid="{00000000-0005-0000-0000-0000A2940000}"/>
    <cellStyle name="Note 5 14 2 14" xfId="38025" xr:uid="{00000000-0005-0000-0000-0000A3940000}"/>
    <cellStyle name="Note 5 14 2 14 2" xfId="38026" xr:uid="{00000000-0005-0000-0000-0000A4940000}"/>
    <cellStyle name="Note 5 14 2 14 3" xfId="38027" xr:uid="{00000000-0005-0000-0000-0000A5940000}"/>
    <cellStyle name="Note 5 14 2 14 4" xfId="38028" xr:uid="{00000000-0005-0000-0000-0000A6940000}"/>
    <cellStyle name="Note 5 14 2 15" xfId="38029" xr:uid="{00000000-0005-0000-0000-0000A7940000}"/>
    <cellStyle name="Note 5 14 2 15 2" xfId="38030" xr:uid="{00000000-0005-0000-0000-0000A8940000}"/>
    <cellStyle name="Note 5 14 2 15 3" xfId="38031" xr:uid="{00000000-0005-0000-0000-0000A9940000}"/>
    <cellStyle name="Note 5 14 2 15 4" xfId="38032" xr:uid="{00000000-0005-0000-0000-0000AA940000}"/>
    <cellStyle name="Note 5 14 2 16" xfId="38033" xr:uid="{00000000-0005-0000-0000-0000AB940000}"/>
    <cellStyle name="Note 5 14 2 16 2" xfId="38034" xr:uid="{00000000-0005-0000-0000-0000AC940000}"/>
    <cellStyle name="Note 5 14 2 16 3" xfId="38035" xr:uid="{00000000-0005-0000-0000-0000AD940000}"/>
    <cellStyle name="Note 5 14 2 16 4" xfId="38036" xr:uid="{00000000-0005-0000-0000-0000AE940000}"/>
    <cellStyle name="Note 5 14 2 17" xfId="38037" xr:uid="{00000000-0005-0000-0000-0000AF940000}"/>
    <cellStyle name="Note 5 14 2 17 2" xfId="38038" xr:uid="{00000000-0005-0000-0000-0000B0940000}"/>
    <cellStyle name="Note 5 14 2 17 3" xfId="38039" xr:uid="{00000000-0005-0000-0000-0000B1940000}"/>
    <cellStyle name="Note 5 14 2 17 4" xfId="38040" xr:uid="{00000000-0005-0000-0000-0000B2940000}"/>
    <cellStyle name="Note 5 14 2 18" xfId="38041" xr:uid="{00000000-0005-0000-0000-0000B3940000}"/>
    <cellStyle name="Note 5 14 2 18 2" xfId="38042" xr:uid="{00000000-0005-0000-0000-0000B4940000}"/>
    <cellStyle name="Note 5 14 2 18 3" xfId="38043" xr:uid="{00000000-0005-0000-0000-0000B5940000}"/>
    <cellStyle name="Note 5 14 2 18 4" xfId="38044" xr:uid="{00000000-0005-0000-0000-0000B6940000}"/>
    <cellStyle name="Note 5 14 2 19" xfId="38045" xr:uid="{00000000-0005-0000-0000-0000B7940000}"/>
    <cellStyle name="Note 5 14 2 19 2" xfId="38046" xr:uid="{00000000-0005-0000-0000-0000B8940000}"/>
    <cellStyle name="Note 5 14 2 19 3" xfId="38047" xr:uid="{00000000-0005-0000-0000-0000B9940000}"/>
    <cellStyle name="Note 5 14 2 19 4" xfId="38048" xr:uid="{00000000-0005-0000-0000-0000BA940000}"/>
    <cellStyle name="Note 5 14 2 2" xfId="38049" xr:uid="{00000000-0005-0000-0000-0000BB940000}"/>
    <cellStyle name="Note 5 14 2 2 2" xfId="38050" xr:uid="{00000000-0005-0000-0000-0000BC940000}"/>
    <cellStyle name="Note 5 14 2 2 3" xfId="38051" xr:uid="{00000000-0005-0000-0000-0000BD940000}"/>
    <cellStyle name="Note 5 14 2 2 4" xfId="38052" xr:uid="{00000000-0005-0000-0000-0000BE940000}"/>
    <cellStyle name="Note 5 14 2 20" xfId="38053" xr:uid="{00000000-0005-0000-0000-0000BF940000}"/>
    <cellStyle name="Note 5 14 2 20 2" xfId="38054" xr:uid="{00000000-0005-0000-0000-0000C0940000}"/>
    <cellStyle name="Note 5 14 2 20 3" xfId="38055" xr:uid="{00000000-0005-0000-0000-0000C1940000}"/>
    <cellStyle name="Note 5 14 2 20 4" xfId="38056" xr:uid="{00000000-0005-0000-0000-0000C2940000}"/>
    <cellStyle name="Note 5 14 2 21" xfId="38057" xr:uid="{00000000-0005-0000-0000-0000C3940000}"/>
    <cellStyle name="Note 5 14 2 22" xfId="38058" xr:uid="{00000000-0005-0000-0000-0000C4940000}"/>
    <cellStyle name="Note 5 14 2 3" xfId="38059" xr:uid="{00000000-0005-0000-0000-0000C5940000}"/>
    <cellStyle name="Note 5 14 2 3 2" xfId="38060" xr:uid="{00000000-0005-0000-0000-0000C6940000}"/>
    <cellStyle name="Note 5 14 2 3 3" xfId="38061" xr:uid="{00000000-0005-0000-0000-0000C7940000}"/>
    <cellStyle name="Note 5 14 2 3 4" xfId="38062" xr:uid="{00000000-0005-0000-0000-0000C8940000}"/>
    <cellStyle name="Note 5 14 2 4" xfId="38063" xr:uid="{00000000-0005-0000-0000-0000C9940000}"/>
    <cellStyle name="Note 5 14 2 4 2" xfId="38064" xr:uid="{00000000-0005-0000-0000-0000CA940000}"/>
    <cellStyle name="Note 5 14 2 4 3" xfId="38065" xr:uid="{00000000-0005-0000-0000-0000CB940000}"/>
    <cellStyle name="Note 5 14 2 4 4" xfId="38066" xr:uid="{00000000-0005-0000-0000-0000CC940000}"/>
    <cellStyle name="Note 5 14 2 5" xfId="38067" xr:uid="{00000000-0005-0000-0000-0000CD940000}"/>
    <cellStyle name="Note 5 14 2 5 2" xfId="38068" xr:uid="{00000000-0005-0000-0000-0000CE940000}"/>
    <cellStyle name="Note 5 14 2 5 3" xfId="38069" xr:uid="{00000000-0005-0000-0000-0000CF940000}"/>
    <cellStyle name="Note 5 14 2 5 4" xfId="38070" xr:uid="{00000000-0005-0000-0000-0000D0940000}"/>
    <cellStyle name="Note 5 14 2 6" xfId="38071" xr:uid="{00000000-0005-0000-0000-0000D1940000}"/>
    <cellStyle name="Note 5 14 2 6 2" xfId="38072" xr:uid="{00000000-0005-0000-0000-0000D2940000}"/>
    <cellStyle name="Note 5 14 2 6 3" xfId="38073" xr:uid="{00000000-0005-0000-0000-0000D3940000}"/>
    <cellStyle name="Note 5 14 2 6 4" xfId="38074" xr:uid="{00000000-0005-0000-0000-0000D4940000}"/>
    <cellStyle name="Note 5 14 2 7" xfId="38075" xr:uid="{00000000-0005-0000-0000-0000D5940000}"/>
    <cellStyle name="Note 5 14 2 7 2" xfId="38076" xr:uid="{00000000-0005-0000-0000-0000D6940000}"/>
    <cellStyle name="Note 5 14 2 7 3" xfId="38077" xr:uid="{00000000-0005-0000-0000-0000D7940000}"/>
    <cellStyle name="Note 5 14 2 7 4" xfId="38078" xr:uid="{00000000-0005-0000-0000-0000D8940000}"/>
    <cellStyle name="Note 5 14 2 8" xfId="38079" xr:uid="{00000000-0005-0000-0000-0000D9940000}"/>
    <cellStyle name="Note 5 14 2 8 2" xfId="38080" xr:uid="{00000000-0005-0000-0000-0000DA940000}"/>
    <cellStyle name="Note 5 14 2 8 3" xfId="38081" xr:uid="{00000000-0005-0000-0000-0000DB940000}"/>
    <cellStyle name="Note 5 14 2 8 4" xfId="38082" xr:uid="{00000000-0005-0000-0000-0000DC940000}"/>
    <cellStyle name="Note 5 14 2 9" xfId="38083" xr:uid="{00000000-0005-0000-0000-0000DD940000}"/>
    <cellStyle name="Note 5 14 2 9 2" xfId="38084" xr:uid="{00000000-0005-0000-0000-0000DE940000}"/>
    <cellStyle name="Note 5 14 2 9 3" xfId="38085" xr:uid="{00000000-0005-0000-0000-0000DF940000}"/>
    <cellStyle name="Note 5 14 2 9 4" xfId="38086" xr:uid="{00000000-0005-0000-0000-0000E0940000}"/>
    <cellStyle name="Note 5 14 3" xfId="38087" xr:uid="{00000000-0005-0000-0000-0000E1940000}"/>
    <cellStyle name="Note 5 15" xfId="38088" xr:uid="{00000000-0005-0000-0000-0000E2940000}"/>
    <cellStyle name="Note 5 15 2" xfId="38089" xr:uid="{00000000-0005-0000-0000-0000E3940000}"/>
    <cellStyle name="Note 5 15 2 10" xfId="38090" xr:uid="{00000000-0005-0000-0000-0000E4940000}"/>
    <cellStyle name="Note 5 15 2 10 2" xfId="38091" xr:uid="{00000000-0005-0000-0000-0000E5940000}"/>
    <cellStyle name="Note 5 15 2 10 3" xfId="38092" xr:uid="{00000000-0005-0000-0000-0000E6940000}"/>
    <cellStyle name="Note 5 15 2 10 4" xfId="38093" xr:uid="{00000000-0005-0000-0000-0000E7940000}"/>
    <cellStyle name="Note 5 15 2 11" xfId="38094" xr:uid="{00000000-0005-0000-0000-0000E8940000}"/>
    <cellStyle name="Note 5 15 2 11 2" xfId="38095" xr:uid="{00000000-0005-0000-0000-0000E9940000}"/>
    <cellStyle name="Note 5 15 2 11 3" xfId="38096" xr:uid="{00000000-0005-0000-0000-0000EA940000}"/>
    <cellStyle name="Note 5 15 2 11 4" xfId="38097" xr:uid="{00000000-0005-0000-0000-0000EB940000}"/>
    <cellStyle name="Note 5 15 2 12" xfId="38098" xr:uid="{00000000-0005-0000-0000-0000EC940000}"/>
    <cellStyle name="Note 5 15 2 12 2" xfId="38099" xr:uid="{00000000-0005-0000-0000-0000ED940000}"/>
    <cellStyle name="Note 5 15 2 12 3" xfId="38100" xr:uid="{00000000-0005-0000-0000-0000EE940000}"/>
    <cellStyle name="Note 5 15 2 12 4" xfId="38101" xr:uid="{00000000-0005-0000-0000-0000EF940000}"/>
    <cellStyle name="Note 5 15 2 13" xfId="38102" xr:uid="{00000000-0005-0000-0000-0000F0940000}"/>
    <cellStyle name="Note 5 15 2 13 2" xfId="38103" xr:uid="{00000000-0005-0000-0000-0000F1940000}"/>
    <cellStyle name="Note 5 15 2 13 3" xfId="38104" xr:uid="{00000000-0005-0000-0000-0000F2940000}"/>
    <cellStyle name="Note 5 15 2 13 4" xfId="38105" xr:uid="{00000000-0005-0000-0000-0000F3940000}"/>
    <cellStyle name="Note 5 15 2 14" xfId="38106" xr:uid="{00000000-0005-0000-0000-0000F4940000}"/>
    <cellStyle name="Note 5 15 2 14 2" xfId="38107" xr:uid="{00000000-0005-0000-0000-0000F5940000}"/>
    <cellStyle name="Note 5 15 2 14 3" xfId="38108" xr:uid="{00000000-0005-0000-0000-0000F6940000}"/>
    <cellStyle name="Note 5 15 2 14 4" xfId="38109" xr:uid="{00000000-0005-0000-0000-0000F7940000}"/>
    <cellStyle name="Note 5 15 2 15" xfId="38110" xr:uid="{00000000-0005-0000-0000-0000F8940000}"/>
    <cellStyle name="Note 5 15 2 15 2" xfId="38111" xr:uid="{00000000-0005-0000-0000-0000F9940000}"/>
    <cellStyle name="Note 5 15 2 15 3" xfId="38112" xr:uid="{00000000-0005-0000-0000-0000FA940000}"/>
    <cellStyle name="Note 5 15 2 15 4" xfId="38113" xr:uid="{00000000-0005-0000-0000-0000FB940000}"/>
    <cellStyle name="Note 5 15 2 16" xfId="38114" xr:uid="{00000000-0005-0000-0000-0000FC940000}"/>
    <cellStyle name="Note 5 15 2 16 2" xfId="38115" xr:uid="{00000000-0005-0000-0000-0000FD940000}"/>
    <cellStyle name="Note 5 15 2 16 3" xfId="38116" xr:uid="{00000000-0005-0000-0000-0000FE940000}"/>
    <cellStyle name="Note 5 15 2 16 4" xfId="38117" xr:uid="{00000000-0005-0000-0000-0000FF940000}"/>
    <cellStyle name="Note 5 15 2 17" xfId="38118" xr:uid="{00000000-0005-0000-0000-000000950000}"/>
    <cellStyle name="Note 5 15 2 17 2" xfId="38119" xr:uid="{00000000-0005-0000-0000-000001950000}"/>
    <cellStyle name="Note 5 15 2 17 3" xfId="38120" xr:uid="{00000000-0005-0000-0000-000002950000}"/>
    <cellStyle name="Note 5 15 2 17 4" xfId="38121" xr:uid="{00000000-0005-0000-0000-000003950000}"/>
    <cellStyle name="Note 5 15 2 18" xfId="38122" xr:uid="{00000000-0005-0000-0000-000004950000}"/>
    <cellStyle name="Note 5 15 2 18 2" xfId="38123" xr:uid="{00000000-0005-0000-0000-000005950000}"/>
    <cellStyle name="Note 5 15 2 18 3" xfId="38124" xr:uid="{00000000-0005-0000-0000-000006950000}"/>
    <cellStyle name="Note 5 15 2 18 4" xfId="38125" xr:uid="{00000000-0005-0000-0000-000007950000}"/>
    <cellStyle name="Note 5 15 2 19" xfId="38126" xr:uid="{00000000-0005-0000-0000-000008950000}"/>
    <cellStyle name="Note 5 15 2 19 2" xfId="38127" xr:uid="{00000000-0005-0000-0000-000009950000}"/>
    <cellStyle name="Note 5 15 2 19 3" xfId="38128" xr:uid="{00000000-0005-0000-0000-00000A950000}"/>
    <cellStyle name="Note 5 15 2 19 4" xfId="38129" xr:uid="{00000000-0005-0000-0000-00000B950000}"/>
    <cellStyle name="Note 5 15 2 2" xfId="38130" xr:uid="{00000000-0005-0000-0000-00000C950000}"/>
    <cellStyle name="Note 5 15 2 2 2" xfId="38131" xr:uid="{00000000-0005-0000-0000-00000D950000}"/>
    <cellStyle name="Note 5 15 2 2 3" xfId="38132" xr:uid="{00000000-0005-0000-0000-00000E950000}"/>
    <cellStyle name="Note 5 15 2 2 4" xfId="38133" xr:uid="{00000000-0005-0000-0000-00000F950000}"/>
    <cellStyle name="Note 5 15 2 20" xfId="38134" xr:uid="{00000000-0005-0000-0000-000010950000}"/>
    <cellStyle name="Note 5 15 2 20 2" xfId="38135" xr:uid="{00000000-0005-0000-0000-000011950000}"/>
    <cellStyle name="Note 5 15 2 20 3" xfId="38136" xr:uid="{00000000-0005-0000-0000-000012950000}"/>
    <cellStyle name="Note 5 15 2 20 4" xfId="38137" xr:uid="{00000000-0005-0000-0000-000013950000}"/>
    <cellStyle name="Note 5 15 2 21" xfId="38138" xr:uid="{00000000-0005-0000-0000-000014950000}"/>
    <cellStyle name="Note 5 15 2 22" xfId="38139" xr:uid="{00000000-0005-0000-0000-000015950000}"/>
    <cellStyle name="Note 5 15 2 3" xfId="38140" xr:uid="{00000000-0005-0000-0000-000016950000}"/>
    <cellStyle name="Note 5 15 2 3 2" xfId="38141" xr:uid="{00000000-0005-0000-0000-000017950000}"/>
    <cellStyle name="Note 5 15 2 3 3" xfId="38142" xr:uid="{00000000-0005-0000-0000-000018950000}"/>
    <cellStyle name="Note 5 15 2 3 4" xfId="38143" xr:uid="{00000000-0005-0000-0000-000019950000}"/>
    <cellStyle name="Note 5 15 2 4" xfId="38144" xr:uid="{00000000-0005-0000-0000-00001A950000}"/>
    <cellStyle name="Note 5 15 2 4 2" xfId="38145" xr:uid="{00000000-0005-0000-0000-00001B950000}"/>
    <cellStyle name="Note 5 15 2 4 3" xfId="38146" xr:uid="{00000000-0005-0000-0000-00001C950000}"/>
    <cellStyle name="Note 5 15 2 4 4" xfId="38147" xr:uid="{00000000-0005-0000-0000-00001D950000}"/>
    <cellStyle name="Note 5 15 2 5" xfId="38148" xr:uid="{00000000-0005-0000-0000-00001E950000}"/>
    <cellStyle name="Note 5 15 2 5 2" xfId="38149" xr:uid="{00000000-0005-0000-0000-00001F950000}"/>
    <cellStyle name="Note 5 15 2 5 3" xfId="38150" xr:uid="{00000000-0005-0000-0000-000020950000}"/>
    <cellStyle name="Note 5 15 2 5 4" xfId="38151" xr:uid="{00000000-0005-0000-0000-000021950000}"/>
    <cellStyle name="Note 5 15 2 6" xfId="38152" xr:uid="{00000000-0005-0000-0000-000022950000}"/>
    <cellStyle name="Note 5 15 2 6 2" xfId="38153" xr:uid="{00000000-0005-0000-0000-000023950000}"/>
    <cellStyle name="Note 5 15 2 6 3" xfId="38154" xr:uid="{00000000-0005-0000-0000-000024950000}"/>
    <cellStyle name="Note 5 15 2 6 4" xfId="38155" xr:uid="{00000000-0005-0000-0000-000025950000}"/>
    <cellStyle name="Note 5 15 2 7" xfId="38156" xr:uid="{00000000-0005-0000-0000-000026950000}"/>
    <cellStyle name="Note 5 15 2 7 2" xfId="38157" xr:uid="{00000000-0005-0000-0000-000027950000}"/>
    <cellStyle name="Note 5 15 2 7 3" xfId="38158" xr:uid="{00000000-0005-0000-0000-000028950000}"/>
    <cellStyle name="Note 5 15 2 7 4" xfId="38159" xr:uid="{00000000-0005-0000-0000-000029950000}"/>
    <cellStyle name="Note 5 15 2 8" xfId="38160" xr:uid="{00000000-0005-0000-0000-00002A950000}"/>
    <cellStyle name="Note 5 15 2 8 2" xfId="38161" xr:uid="{00000000-0005-0000-0000-00002B950000}"/>
    <cellStyle name="Note 5 15 2 8 3" xfId="38162" xr:uid="{00000000-0005-0000-0000-00002C950000}"/>
    <cellStyle name="Note 5 15 2 8 4" xfId="38163" xr:uid="{00000000-0005-0000-0000-00002D950000}"/>
    <cellStyle name="Note 5 15 2 9" xfId="38164" xr:uid="{00000000-0005-0000-0000-00002E950000}"/>
    <cellStyle name="Note 5 15 2 9 2" xfId="38165" xr:uid="{00000000-0005-0000-0000-00002F950000}"/>
    <cellStyle name="Note 5 15 2 9 3" xfId="38166" xr:uid="{00000000-0005-0000-0000-000030950000}"/>
    <cellStyle name="Note 5 15 2 9 4" xfId="38167" xr:uid="{00000000-0005-0000-0000-000031950000}"/>
    <cellStyle name="Note 5 15 3" xfId="38168" xr:uid="{00000000-0005-0000-0000-000032950000}"/>
    <cellStyle name="Note 5 16" xfId="38169" xr:uid="{00000000-0005-0000-0000-000033950000}"/>
    <cellStyle name="Note 5 16 10" xfId="38170" xr:uid="{00000000-0005-0000-0000-000034950000}"/>
    <cellStyle name="Note 5 16 10 2" xfId="38171" xr:uid="{00000000-0005-0000-0000-000035950000}"/>
    <cellStyle name="Note 5 16 10 3" xfId="38172" xr:uid="{00000000-0005-0000-0000-000036950000}"/>
    <cellStyle name="Note 5 16 10 4" xfId="38173" xr:uid="{00000000-0005-0000-0000-000037950000}"/>
    <cellStyle name="Note 5 16 11" xfId="38174" xr:uid="{00000000-0005-0000-0000-000038950000}"/>
    <cellStyle name="Note 5 16 11 2" xfId="38175" xr:uid="{00000000-0005-0000-0000-000039950000}"/>
    <cellStyle name="Note 5 16 11 3" xfId="38176" xr:uid="{00000000-0005-0000-0000-00003A950000}"/>
    <cellStyle name="Note 5 16 11 4" xfId="38177" xr:uid="{00000000-0005-0000-0000-00003B950000}"/>
    <cellStyle name="Note 5 16 12" xfId="38178" xr:uid="{00000000-0005-0000-0000-00003C950000}"/>
    <cellStyle name="Note 5 16 12 2" xfId="38179" xr:uid="{00000000-0005-0000-0000-00003D950000}"/>
    <cellStyle name="Note 5 16 12 3" xfId="38180" xr:uid="{00000000-0005-0000-0000-00003E950000}"/>
    <cellStyle name="Note 5 16 12 4" xfId="38181" xr:uid="{00000000-0005-0000-0000-00003F950000}"/>
    <cellStyle name="Note 5 16 13" xfId="38182" xr:uid="{00000000-0005-0000-0000-000040950000}"/>
    <cellStyle name="Note 5 16 13 2" xfId="38183" xr:uid="{00000000-0005-0000-0000-000041950000}"/>
    <cellStyle name="Note 5 16 13 3" xfId="38184" xr:uid="{00000000-0005-0000-0000-000042950000}"/>
    <cellStyle name="Note 5 16 13 4" xfId="38185" xr:uid="{00000000-0005-0000-0000-000043950000}"/>
    <cellStyle name="Note 5 16 14" xfId="38186" xr:uid="{00000000-0005-0000-0000-000044950000}"/>
    <cellStyle name="Note 5 16 14 2" xfId="38187" xr:uid="{00000000-0005-0000-0000-000045950000}"/>
    <cellStyle name="Note 5 16 14 3" xfId="38188" xr:uid="{00000000-0005-0000-0000-000046950000}"/>
    <cellStyle name="Note 5 16 14 4" xfId="38189" xr:uid="{00000000-0005-0000-0000-000047950000}"/>
    <cellStyle name="Note 5 16 15" xfId="38190" xr:uid="{00000000-0005-0000-0000-000048950000}"/>
    <cellStyle name="Note 5 16 15 2" xfId="38191" xr:uid="{00000000-0005-0000-0000-000049950000}"/>
    <cellStyle name="Note 5 16 15 3" xfId="38192" xr:uid="{00000000-0005-0000-0000-00004A950000}"/>
    <cellStyle name="Note 5 16 15 4" xfId="38193" xr:uid="{00000000-0005-0000-0000-00004B950000}"/>
    <cellStyle name="Note 5 16 16" xfId="38194" xr:uid="{00000000-0005-0000-0000-00004C950000}"/>
    <cellStyle name="Note 5 16 16 2" xfId="38195" xr:uid="{00000000-0005-0000-0000-00004D950000}"/>
    <cellStyle name="Note 5 16 16 3" xfId="38196" xr:uid="{00000000-0005-0000-0000-00004E950000}"/>
    <cellStyle name="Note 5 16 16 4" xfId="38197" xr:uid="{00000000-0005-0000-0000-00004F950000}"/>
    <cellStyle name="Note 5 16 17" xfId="38198" xr:uid="{00000000-0005-0000-0000-000050950000}"/>
    <cellStyle name="Note 5 16 17 2" xfId="38199" xr:uid="{00000000-0005-0000-0000-000051950000}"/>
    <cellStyle name="Note 5 16 17 3" xfId="38200" xr:uid="{00000000-0005-0000-0000-000052950000}"/>
    <cellStyle name="Note 5 16 17 4" xfId="38201" xr:uid="{00000000-0005-0000-0000-000053950000}"/>
    <cellStyle name="Note 5 16 18" xfId="38202" xr:uid="{00000000-0005-0000-0000-000054950000}"/>
    <cellStyle name="Note 5 16 18 2" xfId="38203" xr:uid="{00000000-0005-0000-0000-000055950000}"/>
    <cellStyle name="Note 5 16 18 3" xfId="38204" xr:uid="{00000000-0005-0000-0000-000056950000}"/>
    <cellStyle name="Note 5 16 18 4" xfId="38205" xr:uid="{00000000-0005-0000-0000-000057950000}"/>
    <cellStyle name="Note 5 16 19" xfId="38206" xr:uid="{00000000-0005-0000-0000-000058950000}"/>
    <cellStyle name="Note 5 16 19 2" xfId="38207" xr:uid="{00000000-0005-0000-0000-000059950000}"/>
    <cellStyle name="Note 5 16 19 3" xfId="38208" xr:uid="{00000000-0005-0000-0000-00005A950000}"/>
    <cellStyle name="Note 5 16 19 4" xfId="38209" xr:uid="{00000000-0005-0000-0000-00005B950000}"/>
    <cellStyle name="Note 5 16 2" xfId="38210" xr:uid="{00000000-0005-0000-0000-00005C950000}"/>
    <cellStyle name="Note 5 16 2 2" xfId="38211" xr:uid="{00000000-0005-0000-0000-00005D950000}"/>
    <cellStyle name="Note 5 16 2 3" xfId="38212" xr:uid="{00000000-0005-0000-0000-00005E950000}"/>
    <cellStyle name="Note 5 16 2 4" xfId="38213" xr:uid="{00000000-0005-0000-0000-00005F950000}"/>
    <cellStyle name="Note 5 16 20" xfId="38214" xr:uid="{00000000-0005-0000-0000-000060950000}"/>
    <cellStyle name="Note 5 16 20 2" xfId="38215" xr:uid="{00000000-0005-0000-0000-000061950000}"/>
    <cellStyle name="Note 5 16 20 3" xfId="38216" xr:uid="{00000000-0005-0000-0000-000062950000}"/>
    <cellStyle name="Note 5 16 20 4" xfId="38217" xr:uid="{00000000-0005-0000-0000-000063950000}"/>
    <cellStyle name="Note 5 16 21" xfId="38218" xr:uid="{00000000-0005-0000-0000-000064950000}"/>
    <cellStyle name="Note 5 16 22" xfId="38219" xr:uid="{00000000-0005-0000-0000-000065950000}"/>
    <cellStyle name="Note 5 16 3" xfId="38220" xr:uid="{00000000-0005-0000-0000-000066950000}"/>
    <cellStyle name="Note 5 16 3 2" xfId="38221" xr:uid="{00000000-0005-0000-0000-000067950000}"/>
    <cellStyle name="Note 5 16 3 3" xfId="38222" xr:uid="{00000000-0005-0000-0000-000068950000}"/>
    <cellStyle name="Note 5 16 3 4" xfId="38223" xr:uid="{00000000-0005-0000-0000-000069950000}"/>
    <cellStyle name="Note 5 16 4" xfId="38224" xr:uid="{00000000-0005-0000-0000-00006A950000}"/>
    <cellStyle name="Note 5 16 4 2" xfId="38225" xr:uid="{00000000-0005-0000-0000-00006B950000}"/>
    <cellStyle name="Note 5 16 4 3" xfId="38226" xr:uid="{00000000-0005-0000-0000-00006C950000}"/>
    <cellStyle name="Note 5 16 4 4" xfId="38227" xr:uid="{00000000-0005-0000-0000-00006D950000}"/>
    <cellStyle name="Note 5 16 5" xfId="38228" xr:uid="{00000000-0005-0000-0000-00006E950000}"/>
    <cellStyle name="Note 5 16 5 2" xfId="38229" xr:uid="{00000000-0005-0000-0000-00006F950000}"/>
    <cellStyle name="Note 5 16 5 3" xfId="38230" xr:uid="{00000000-0005-0000-0000-000070950000}"/>
    <cellStyle name="Note 5 16 5 4" xfId="38231" xr:uid="{00000000-0005-0000-0000-000071950000}"/>
    <cellStyle name="Note 5 16 6" xfId="38232" xr:uid="{00000000-0005-0000-0000-000072950000}"/>
    <cellStyle name="Note 5 16 6 2" xfId="38233" xr:uid="{00000000-0005-0000-0000-000073950000}"/>
    <cellStyle name="Note 5 16 6 3" xfId="38234" xr:uid="{00000000-0005-0000-0000-000074950000}"/>
    <cellStyle name="Note 5 16 6 4" xfId="38235" xr:uid="{00000000-0005-0000-0000-000075950000}"/>
    <cellStyle name="Note 5 16 7" xfId="38236" xr:uid="{00000000-0005-0000-0000-000076950000}"/>
    <cellStyle name="Note 5 16 7 2" xfId="38237" xr:uid="{00000000-0005-0000-0000-000077950000}"/>
    <cellStyle name="Note 5 16 7 3" xfId="38238" xr:uid="{00000000-0005-0000-0000-000078950000}"/>
    <cellStyle name="Note 5 16 7 4" xfId="38239" xr:uid="{00000000-0005-0000-0000-000079950000}"/>
    <cellStyle name="Note 5 16 8" xfId="38240" xr:uid="{00000000-0005-0000-0000-00007A950000}"/>
    <cellStyle name="Note 5 16 8 2" xfId="38241" xr:uid="{00000000-0005-0000-0000-00007B950000}"/>
    <cellStyle name="Note 5 16 8 3" xfId="38242" xr:uid="{00000000-0005-0000-0000-00007C950000}"/>
    <cellStyle name="Note 5 16 8 4" xfId="38243" xr:uid="{00000000-0005-0000-0000-00007D950000}"/>
    <cellStyle name="Note 5 16 9" xfId="38244" xr:uid="{00000000-0005-0000-0000-00007E950000}"/>
    <cellStyle name="Note 5 16 9 2" xfId="38245" xr:uid="{00000000-0005-0000-0000-00007F950000}"/>
    <cellStyle name="Note 5 16 9 3" xfId="38246" xr:uid="{00000000-0005-0000-0000-000080950000}"/>
    <cellStyle name="Note 5 16 9 4" xfId="38247" xr:uid="{00000000-0005-0000-0000-000081950000}"/>
    <cellStyle name="Note 5 17" xfId="38248" xr:uid="{00000000-0005-0000-0000-000082950000}"/>
    <cellStyle name="Note 5 17 10" xfId="38249" xr:uid="{00000000-0005-0000-0000-000083950000}"/>
    <cellStyle name="Note 5 17 10 2" xfId="38250" xr:uid="{00000000-0005-0000-0000-000084950000}"/>
    <cellStyle name="Note 5 17 10 3" xfId="38251" xr:uid="{00000000-0005-0000-0000-000085950000}"/>
    <cellStyle name="Note 5 17 10 4" xfId="38252" xr:uid="{00000000-0005-0000-0000-000086950000}"/>
    <cellStyle name="Note 5 17 11" xfId="38253" xr:uid="{00000000-0005-0000-0000-000087950000}"/>
    <cellStyle name="Note 5 17 11 2" xfId="38254" xr:uid="{00000000-0005-0000-0000-000088950000}"/>
    <cellStyle name="Note 5 17 11 3" xfId="38255" xr:uid="{00000000-0005-0000-0000-000089950000}"/>
    <cellStyle name="Note 5 17 11 4" xfId="38256" xr:uid="{00000000-0005-0000-0000-00008A950000}"/>
    <cellStyle name="Note 5 17 12" xfId="38257" xr:uid="{00000000-0005-0000-0000-00008B950000}"/>
    <cellStyle name="Note 5 17 12 2" xfId="38258" xr:uid="{00000000-0005-0000-0000-00008C950000}"/>
    <cellStyle name="Note 5 17 12 3" xfId="38259" xr:uid="{00000000-0005-0000-0000-00008D950000}"/>
    <cellStyle name="Note 5 17 12 4" xfId="38260" xr:uid="{00000000-0005-0000-0000-00008E950000}"/>
    <cellStyle name="Note 5 17 13" xfId="38261" xr:uid="{00000000-0005-0000-0000-00008F950000}"/>
    <cellStyle name="Note 5 17 13 2" xfId="38262" xr:uid="{00000000-0005-0000-0000-000090950000}"/>
    <cellStyle name="Note 5 17 13 3" xfId="38263" xr:uid="{00000000-0005-0000-0000-000091950000}"/>
    <cellStyle name="Note 5 17 13 4" xfId="38264" xr:uid="{00000000-0005-0000-0000-000092950000}"/>
    <cellStyle name="Note 5 17 14" xfId="38265" xr:uid="{00000000-0005-0000-0000-000093950000}"/>
    <cellStyle name="Note 5 17 14 2" xfId="38266" xr:uid="{00000000-0005-0000-0000-000094950000}"/>
    <cellStyle name="Note 5 17 14 3" xfId="38267" xr:uid="{00000000-0005-0000-0000-000095950000}"/>
    <cellStyle name="Note 5 17 14 4" xfId="38268" xr:uid="{00000000-0005-0000-0000-000096950000}"/>
    <cellStyle name="Note 5 17 15" xfId="38269" xr:uid="{00000000-0005-0000-0000-000097950000}"/>
    <cellStyle name="Note 5 17 15 2" xfId="38270" xr:uid="{00000000-0005-0000-0000-000098950000}"/>
    <cellStyle name="Note 5 17 15 3" xfId="38271" xr:uid="{00000000-0005-0000-0000-000099950000}"/>
    <cellStyle name="Note 5 17 15 4" xfId="38272" xr:uid="{00000000-0005-0000-0000-00009A950000}"/>
    <cellStyle name="Note 5 17 16" xfId="38273" xr:uid="{00000000-0005-0000-0000-00009B950000}"/>
    <cellStyle name="Note 5 17 16 2" xfId="38274" xr:uid="{00000000-0005-0000-0000-00009C950000}"/>
    <cellStyle name="Note 5 17 16 3" xfId="38275" xr:uid="{00000000-0005-0000-0000-00009D950000}"/>
    <cellStyle name="Note 5 17 16 4" xfId="38276" xr:uid="{00000000-0005-0000-0000-00009E950000}"/>
    <cellStyle name="Note 5 17 17" xfId="38277" xr:uid="{00000000-0005-0000-0000-00009F950000}"/>
    <cellStyle name="Note 5 17 17 2" xfId="38278" xr:uid="{00000000-0005-0000-0000-0000A0950000}"/>
    <cellStyle name="Note 5 17 17 3" xfId="38279" xr:uid="{00000000-0005-0000-0000-0000A1950000}"/>
    <cellStyle name="Note 5 17 17 4" xfId="38280" xr:uid="{00000000-0005-0000-0000-0000A2950000}"/>
    <cellStyle name="Note 5 17 18" xfId="38281" xr:uid="{00000000-0005-0000-0000-0000A3950000}"/>
    <cellStyle name="Note 5 17 18 2" xfId="38282" xr:uid="{00000000-0005-0000-0000-0000A4950000}"/>
    <cellStyle name="Note 5 17 18 3" xfId="38283" xr:uid="{00000000-0005-0000-0000-0000A5950000}"/>
    <cellStyle name="Note 5 17 18 4" xfId="38284" xr:uid="{00000000-0005-0000-0000-0000A6950000}"/>
    <cellStyle name="Note 5 17 19" xfId="38285" xr:uid="{00000000-0005-0000-0000-0000A7950000}"/>
    <cellStyle name="Note 5 17 19 2" xfId="38286" xr:uid="{00000000-0005-0000-0000-0000A8950000}"/>
    <cellStyle name="Note 5 17 19 3" xfId="38287" xr:uid="{00000000-0005-0000-0000-0000A9950000}"/>
    <cellStyle name="Note 5 17 19 4" xfId="38288" xr:uid="{00000000-0005-0000-0000-0000AA950000}"/>
    <cellStyle name="Note 5 17 2" xfId="38289" xr:uid="{00000000-0005-0000-0000-0000AB950000}"/>
    <cellStyle name="Note 5 17 2 2" xfId="38290" xr:uid="{00000000-0005-0000-0000-0000AC950000}"/>
    <cellStyle name="Note 5 17 2 3" xfId="38291" xr:uid="{00000000-0005-0000-0000-0000AD950000}"/>
    <cellStyle name="Note 5 17 2 4" xfId="38292" xr:uid="{00000000-0005-0000-0000-0000AE950000}"/>
    <cellStyle name="Note 5 17 20" xfId="38293" xr:uid="{00000000-0005-0000-0000-0000AF950000}"/>
    <cellStyle name="Note 5 17 20 2" xfId="38294" xr:uid="{00000000-0005-0000-0000-0000B0950000}"/>
    <cellStyle name="Note 5 17 20 3" xfId="38295" xr:uid="{00000000-0005-0000-0000-0000B1950000}"/>
    <cellStyle name="Note 5 17 20 4" xfId="38296" xr:uid="{00000000-0005-0000-0000-0000B2950000}"/>
    <cellStyle name="Note 5 17 21" xfId="38297" xr:uid="{00000000-0005-0000-0000-0000B3950000}"/>
    <cellStyle name="Note 5 17 22" xfId="38298" xr:uid="{00000000-0005-0000-0000-0000B4950000}"/>
    <cellStyle name="Note 5 17 3" xfId="38299" xr:uid="{00000000-0005-0000-0000-0000B5950000}"/>
    <cellStyle name="Note 5 17 3 2" xfId="38300" xr:uid="{00000000-0005-0000-0000-0000B6950000}"/>
    <cellStyle name="Note 5 17 3 3" xfId="38301" xr:uid="{00000000-0005-0000-0000-0000B7950000}"/>
    <cellStyle name="Note 5 17 3 4" xfId="38302" xr:uid="{00000000-0005-0000-0000-0000B8950000}"/>
    <cellStyle name="Note 5 17 4" xfId="38303" xr:uid="{00000000-0005-0000-0000-0000B9950000}"/>
    <cellStyle name="Note 5 17 4 2" xfId="38304" xr:uid="{00000000-0005-0000-0000-0000BA950000}"/>
    <cellStyle name="Note 5 17 4 3" xfId="38305" xr:uid="{00000000-0005-0000-0000-0000BB950000}"/>
    <cellStyle name="Note 5 17 4 4" xfId="38306" xr:uid="{00000000-0005-0000-0000-0000BC950000}"/>
    <cellStyle name="Note 5 17 5" xfId="38307" xr:uid="{00000000-0005-0000-0000-0000BD950000}"/>
    <cellStyle name="Note 5 17 5 2" xfId="38308" xr:uid="{00000000-0005-0000-0000-0000BE950000}"/>
    <cellStyle name="Note 5 17 5 3" xfId="38309" xr:uid="{00000000-0005-0000-0000-0000BF950000}"/>
    <cellStyle name="Note 5 17 5 4" xfId="38310" xr:uid="{00000000-0005-0000-0000-0000C0950000}"/>
    <cellStyle name="Note 5 17 6" xfId="38311" xr:uid="{00000000-0005-0000-0000-0000C1950000}"/>
    <cellStyle name="Note 5 17 6 2" xfId="38312" xr:uid="{00000000-0005-0000-0000-0000C2950000}"/>
    <cellStyle name="Note 5 17 6 3" xfId="38313" xr:uid="{00000000-0005-0000-0000-0000C3950000}"/>
    <cellStyle name="Note 5 17 6 4" xfId="38314" xr:uid="{00000000-0005-0000-0000-0000C4950000}"/>
    <cellStyle name="Note 5 17 7" xfId="38315" xr:uid="{00000000-0005-0000-0000-0000C5950000}"/>
    <cellStyle name="Note 5 17 7 2" xfId="38316" xr:uid="{00000000-0005-0000-0000-0000C6950000}"/>
    <cellStyle name="Note 5 17 7 3" xfId="38317" xr:uid="{00000000-0005-0000-0000-0000C7950000}"/>
    <cellStyle name="Note 5 17 7 4" xfId="38318" xr:uid="{00000000-0005-0000-0000-0000C8950000}"/>
    <cellStyle name="Note 5 17 8" xfId="38319" xr:uid="{00000000-0005-0000-0000-0000C9950000}"/>
    <cellStyle name="Note 5 17 8 2" xfId="38320" xr:uid="{00000000-0005-0000-0000-0000CA950000}"/>
    <cellStyle name="Note 5 17 8 3" xfId="38321" xr:uid="{00000000-0005-0000-0000-0000CB950000}"/>
    <cellStyle name="Note 5 17 8 4" xfId="38322" xr:uid="{00000000-0005-0000-0000-0000CC950000}"/>
    <cellStyle name="Note 5 17 9" xfId="38323" xr:uid="{00000000-0005-0000-0000-0000CD950000}"/>
    <cellStyle name="Note 5 17 9 2" xfId="38324" xr:uid="{00000000-0005-0000-0000-0000CE950000}"/>
    <cellStyle name="Note 5 17 9 3" xfId="38325" xr:uid="{00000000-0005-0000-0000-0000CF950000}"/>
    <cellStyle name="Note 5 17 9 4" xfId="38326" xr:uid="{00000000-0005-0000-0000-0000D0950000}"/>
    <cellStyle name="Note 5 18" xfId="38327" xr:uid="{00000000-0005-0000-0000-0000D1950000}"/>
    <cellStyle name="Note 5 18 10" xfId="38328" xr:uid="{00000000-0005-0000-0000-0000D2950000}"/>
    <cellStyle name="Note 5 18 10 2" xfId="38329" xr:uid="{00000000-0005-0000-0000-0000D3950000}"/>
    <cellStyle name="Note 5 18 10 3" xfId="38330" xr:uid="{00000000-0005-0000-0000-0000D4950000}"/>
    <cellStyle name="Note 5 18 10 4" xfId="38331" xr:uid="{00000000-0005-0000-0000-0000D5950000}"/>
    <cellStyle name="Note 5 18 11" xfId="38332" xr:uid="{00000000-0005-0000-0000-0000D6950000}"/>
    <cellStyle name="Note 5 18 11 2" xfId="38333" xr:uid="{00000000-0005-0000-0000-0000D7950000}"/>
    <cellStyle name="Note 5 18 11 3" xfId="38334" xr:uid="{00000000-0005-0000-0000-0000D8950000}"/>
    <cellStyle name="Note 5 18 11 4" xfId="38335" xr:uid="{00000000-0005-0000-0000-0000D9950000}"/>
    <cellStyle name="Note 5 18 12" xfId="38336" xr:uid="{00000000-0005-0000-0000-0000DA950000}"/>
    <cellStyle name="Note 5 18 12 2" xfId="38337" xr:uid="{00000000-0005-0000-0000-0000DB950000}"/>
    <cellStyle name="Note 5 18 12 3" xfId="38338" xr:uid="{00000000-0005-0000-0000-0000DC950000}"/>
    <cellStyle name="Note 5 18 12 4" xfId="38339" xr:uid="{00000000-0005-0000-0000-0000DD950000}"/>
    <cellStyle name="Note 5 18 13" xfId="38340" xr:uid="{00000000-0005-0000-0000-0000DE950000}"/>
    <cellStyle name="Note 5 18 13 2" xfId="38341" xr:uid="{00000000-0005-0000-0000-0000DF950000}"/>
    <cellStyle name="Note 5 18 13 3" xfId="38342" xr:uid="{00000000-0005-0000-0000-0000E0950000}"/>
    <cellStyle name="Note 5 18 13 4" xfId="38343" xr:uid="{00000000-0005-0000-0000-0000E1950000}"/>
    <cellStyle name="Note 5 18 14" xfId="38344" xr:uid="{00000000-0005-0000-0000-0000E2950000}"/>
    <cellStyle name="Note 5 18 14 2" xfId="38345" xr:uid="{00000000-0005-0000-0000-0000E3950000}"/>
    <cellStyle name="Note 5 18 14 3" xfId="38346" xr:uid="{00000000-0005-0000-0000-0000E4950000}"/>
    <cellStyle name="Note 5 18 14 4" xfId="38347" xr:uid="{00000000-0005-0000-0000-0000E5950000}"/>
    <cellStyle name="Note 5 18 15" xfId="38348" xr:uid="{00000000-0005-0000-0000-0000E6950000}"/>
    <cellStyle name="Note 5 18 15 2" xfId="38349" xr:uid="{00000000-0005-0000-0000-0000E7950000}"/>
    <cellStyle name="Note 5 18 15 3" xfId="38350" xr:uid="{00000000-0005-0000-0000-0000E8950000}"/>
    <cellStyle name="Note 5 18 15 4" xfId="38351" xr:uid="{00000000-0005-0000-0000-0000E9950000}"/>
    <cellStyle name="Note 5 18 16" xfId="38352" xr:uid="{00000000-0005-0000-0000-0000EA950000}"/>
    <cellStyle name="Note 5 18 16 2" xfId="38353" xr:uid="{00000000-0005-0000-0000-0000EB950000}"/>
    <cellStyle name="Note 5 18 16 3" xfId="38354" xr:uid="{00000000-0005-0000-0000-0000EC950000}"/>
    <cellStyle name="Note 5 18 16 4" xfId="38355" xr:uid="{00000000-0005-0000-0000-0000ED950000}"/>
    <cellStyle name="Note 5 18 17" xfId="38356" xr:uid="{00000000-0005-0000-0000-0000EE950000}"/>
    <cellStyle name="Note 5 18 17 2" xfId="38357" xr:uid="{00000000-0005-0000-0000-0000EF950000}"/>
    <cellStyle name="Note 5 18 17 3" xfId="38358" xr:uid="{00000000-0005-0000-0000-0000F0950000}"/>
    <cellStyle name="Note 5 18 17 4" xfId="38359" xr:uid="{00000000-0005-0000-0000-0000F1950000}"/>
    <cellStyle name="Note 5 18 18" xfId="38360" xr:uid="{00000000-0005-0000-0000-0000F2950000}"/>
    <cellStyle name="Note 5 18 18 2" xfId="38361" xr:uid="{00000000-0005-0000-0000-0000F3950000}"/>
    <cellStyle name="Note 5 18 18 3" xfId="38362" xr:uid="{00000000-0005-0000-0000-0000F4950000}"/>
    <cellStyle name="Note 5 18 18 4" xfId="38363" xr:uid="{00000000-0005-0000-0000-0000F5950000}"/>
    <cellStyle name="Note 5 18 19" xfId="38364" xr:uid="{00000000-0005-0000-0000-0000F6950000}"/>
    <cellStyle name="Note 5 18 19 2" xfId="38365" xr:uid="{00000000-0005-0000-0000-0000F7950000}"/>
    <cellStyle name="Note 5 18 19 3" xfId="38366" xr:uid="{00000000-0005-0000-0000-0000F8950000}"/>
    <cellStyle name="Note 5 18 19 4" xfId="38367" xr:uid="{00000000-0005-0000-0000-0000F9950000}"/>
    <cellStyle name="Note 5 18 2" xfId="38368" xr:uid="{00000000-0005-0000-0000-0000FA950000}"/>
    <cellStyle name="Note 5 18 2 2" xfId="38369" xr:uid="{00000000-0005-0000-0000-0000FB950000}"/>
    <cellStyle name="Note 5 18 2 3" xfId="38370" xr:uid="{00000000-0005-0000-0000-0000FC950000}"/>
    <cellStyle name="Note 5 18 2 4" xfId="38371" xr:uid="{00000000-0005-0000-0000-0000FD950000}"/>
    <cellStyle name="Note 5 18 20" xfId="38372" xr:uid="{00000000-0005-0000-0000-0000FE950000}"/>
    <cellStyle name="Note 5 18 20 2" xfId="38373" xr:uid="{00000000-0005-0000-0000-0000FF950000}"/>
    <cellStyle name="Note 5 18 20 3" xfId="38374" xr:uid="{00000000-0005-0000-0000-000000960000}"/>
    <cellStyle name="Note 5 18 20 4" xfId="38375" xr:uid="{00000000-0005-0000-0000-000001960000}"/>
    <cellStyle name="Note 5 18 21" xfId="38376" xr:uid="{00000000-0005-0000-0000-000002960000}"/>
    <cellStyle name="Note 5 18 22" xfId="38377" xr:uid="{00000000-0005-0000-0000-000003960000}"/>
    <cellStyle name="Note 5 18 3" xfId="38378" xr:uid="{00000000-0005-0000-0000-000004960000}"/>
    <cellStyle name="Note 5 18 3 2" xfId="38379" xr:uid="{00000000-0005-0000-0000-000005960000}"/>
    <cellStyle name="Note 5 18 3 3" xfId="38380" xr:uid="{00000000-0005-0000-0000-000006960000}"/>
    <cellStyle name="Note 5 18 3 4" xfId="38381" xr:uid="{00000000-0005-0000-0000-000007960000}"/>
    <cellStyle name="Note 5 18 4" xfId="38382" xr:uid="{00000000-0005-0000-0000-000008960000}"/>
    <cellStyle name="Note 5 18 4 2" xfId="38383" xr:uid="{00000000-0005-0000-0000-000009960000}"/>
    <cellStyle name="Note 5 18 4 3" xfId="38384" xr:uid="{00000000-0005-0000-0000-00000A960000}"/>
    <cellStyle name="Note 5 18 4 4" xfId="38385" xr:uid="{00000000-0005-0000-0000-00000B960000}"/>
    <cellStyle name="Note 5 18 5" xfId="38386" xr:uid="{00000000-0005-0000-0000-00000C960000}"/>
    <cellStyle name="Note 5 18 5 2" xfId="38387" xr:uid="{00000000-0005-0000-0000-00000D960000}"/>
    <cellStyle name="Note 5 18 5 3" xfId="38388" xr:uid="{00000000-0005-0000-0000-00000E960000}"/>
    <cellStyle name="Note 5 18 5 4" xfId="38389" xr:uid="{00000000-0005-0000-0000-00000F960000}"/>
    <cellStyle name="Note 5 18 6" xfId="38390" xr:uid="{00000000-0005-0000-0000-000010960000}"/>
    <cellStyle name="Note 5 18 6 2" xfId="38391" xr:uid="{00000000-0005-0000-0000-000011960000}"/>
    <cellStyle name="Note 5 18 6 3" xfId="38392" xr:uid="{00000000-0005-0000-0000-000012960000}"/>
    <cellStyle name="Note 5 18 6 4" xfId="38393" xr:uid="{00000000-0005-0000-0000-000013960000}"/>
    <cellStyle name="Note 5 18 7" xfId="38394" xr:uid="{00000000-0005-0000-0000-000014960000}"/>
    <cellStyle name="Note 5 18 7 2" xfId="38395" xr:uid="{00000000-0005-0000-0000-000015960000}"/>
    <cellStyle name="Note 5 18 7 3" xfId="38396" xr:uid="{00000000-0005-0000-0000-000016960000}"/>
    <cellStyle name="Note 5 18 7 4" xfId="38397" xr:uid="{00000000-0005-0000-0000-000017960000}"/>
    <cellStyle name="Note 5 18 8" xfId="38398" xr:uid="{00000000-0005-0000-0000-000018960000}"/>
    <cellStyle name="Note 5 18 8 2" xfId="38399" xr:uid="{00000000-0005-0000-0000-000019960000}"/>
    <cellStyle name="Note 5 18 8 3" xfId="38400" xr:uid="{00000000-0005-0000-0000-00001A960000}"/>
    <cellStyle name="Note 5 18 8 4" xfId="38401" xr:uid="{00000000-0005-0000-0000-00001B960000}"/>
    <cellStyle name="Note 5 18 9" xfId="38402" xr:uid="{00000000-0005-0000-0000-00001C960000}"/>
    <cellStyle name="Note 5 18 9 2" xfId="38403" xr:uid="{00000000-0005-0000-0000-00001D960000}"/>
    <cellStyle name="Note 5 18 9 3" xfId="38404" xr:uid="{00000000-0005-0000-0000-00001E960000}"/>
    <cellStyle name="Note 5 18 9 4" xfId="38405" xr:uid="{00000000-0005-0000-0000-00001F960000}"/>
    <cellStyle name="Note 5 19" xfId="38406" xr:uid="{00000000-0005-0000-0000-000020960000}"/>
    <cellStyle name="Note 5 19 10" xfId="38407" xr:uid="{00000000-0005-0000-0000-000021960000}"/>
    <cellStyle name="Note 5 19 10 2" xfId="38408" xr:uid="{00000000-0005-0000-0000-000022960000}"/>
    <cellStyle name="Note 5 19 10 3" xfId="38409" xr:uid="{00000000-0005-0000-0000-000023960000}"/>
    <cellStyle name="Note 5 19 10 4" xfId="38410" xr:uid="{00000000-0005-0000-0000-000024960000}"/>
    <cellStyle name="Note 5 19 11" xfId="38411" xr:uid="{00000000-0005-0000-0000-000025960000}"/>
    <cellStyle name="Note 5 19 11 2" xfId="38412" xr:uid="{00000000-0005-0000-0000-000026960000}"/>
    <cellStyle name="Note 5 19 11 3" xfId="38413" xr:uid="{00000000-0005-0000-0000-000027960000}"/>
    <cellStyle name="Note 5 19 11 4" xfId="38414" xr:uid="{00000000-0005-0000-0000-000028960000}"/>
    <cellStyle name="Note 5 19 12" xfId="38415" xr:uid="{00000000-0005-0000-0000-000029960000}"/>
    <cellStyle name="Note 5 19 12 2" xfId="38416" xr:uid="{00000000-0005-0000-0000-00002A960000}"/>
    <cellStyle name="Note 5 19 12 3" xfId="38417" xr:uid="{00000000-0005-0000-0000-00002B960000}"/>
    <cellStyle name="Note 5 19 12 4" xfId="38418" xr:uid="{00000000-0005-0000-0000-00002C960000}"/>
    <cellStyle name="Note 5 19 13" xfId="38419" xr:uid="{00000000-0005-0000-0000-00002D960000}"/>
    <cellStyle name="Note 5 19 13 2" xfId="38420" xr:uid="{00000000-0005-0000-0000-00002E960000}"/>
    <cellStyle name="Note 5 19 13 3" xfId="38421" xr:uid="{00000000-0005-0000-0000-00002F960000}"/>
    <cellStyle name="Note 5 19 13 4" xfId="38422" xr:uid="{00000000-0005-0000-0000-000030960000}"/>
    <cellStyle name="Note 5 19 14" xfId="38423" xr:uid="{00000000-0005-0000-0000-000031960000}"/>
    <cellStyle name="Note 5 19 14 2" xfId="38424" xr:uid="{00000000-0005-0000-0000-000032960000}"/>
    <cellStyle name="Note 5 19 14 3" xfId="38425" xr:uid="{00000000-0005-0000-0000-000033960000}"/>
    <cellStyle name="Note 5 19 14 4" xfId="38426" xr:uid="{00000000-0005-0000-0000-000034960000}"/>
    <cellStyle name="Note 5 19 15" xfId="38427" xr:uid="{00000000-0005-0000-0000-000035960000}"/>
    <cellStyle name="Note 5 19 15 2" xfId="38428" xr:uid="{00000000-0005-0000-0000-000036960000}"/>
    <cellStyle name="Note 5 19 15 3" xfId="38429" xr:uid="{00000000-0005-0000-0000-000037960000}"/>
    <cellStyle name="Note 5 19 15 4" xfId="38430" xr:uid="{00000000-0005-0000-0000-000038960000}"/>
    <cellStyle name="Note 5 19 16" xfId="38431" xr:uid="{00000000-0005-0000-0000-000039960000}"/>
    <cellStyle name="Note 5 19 16 2" xfId="38432" xr:uid="{00000000-0005-0000-0000-00003A960000}"/>
    <cellStyle name="Note 5 19 16 3" xfId="38433" xr:uid="{00000000-0005-0000-0000-00003B960000}"/>
    <cellStyle name="Note 5 19 16 4" xfId="38434" xr:uid="{00000000-0005-0000-0000-00003C960000}"/>
    <cellStyle name="Note 5 19 17" xfId="38435" xr:uid="{00000000-0005-0000-0000-00003D960000}"/>
    <cellStyle name="Note 5 19 17 2" xfId="38436" xr:uid="{00000000-0005-0000-0000-00003E960000}"/>
    <cellStyle name="Note 5 19 17 3" xfId="38437" xr:uid="{00000000-0005-0000-0000-00003F960000}"/>
    <cellStyle name="Note 5 19 17 4" xfId="38438" xr:uid="{00000000-0005-0000-0000-000040960000}"/>
    <cellStyle name="Note 5 19 18" xfId="38439" xr:uid="{00000000-0005-0000-0000-000041960000}"/>
    <cellStyle name="Note 5 19 18 2" xfId="38440" xr:uid="{00000000-0005-0000-0000-000042960000}"/>
    <cellStyle name="Note 5 19 18 3" xfId="38441" xr:uid="{00000000-0005-0000-0000-000043960000}"/>
    <cellStyle name="Note 5 19 18 4" xfId="38442" xr:uid="{00000000-0005-0000-0000-000044960000}"/>
    <cellStyle name="Note 5 19 19" xfId="38443" xr:uid="{00000000-0005-0000-0000-000045960000}"/>
    <cellStyle name="Note 5 19 19 2" xfId="38444" xr:uid="{00000000-0005-0000-0000-000046960000}"/>
    <cellStyle name="Note 5 19 19 3" xfId="38445" xr:uid="{00000000-0005-0000-0000-000047960000}"/>
    <cellStyle name="Note 5 19 19 4" xfId="38446" xr:uid="{00000000-0005-0000-0000-000048960000}"/>
    <cellStyle name="Note 5 19 2" xfId="38447" xr:uid="{00000000-0005-0000-0000-000049960000}"/>
    <cellStyle name="Note 5 19 2 2" xfId="38448" xr:uid="{00000000-0005-0000-0000-00004A960000}"/>
    <cellStyle name="Note 5 19 2 3" xfId="38449" xr:uid="{00000000-0005-0000-0000-00004B960000}"/>
    <cellStyle name="Note 5 19 2 4" xfId="38450" xr:uid="{00000000-0005-0000-0000-00004C960000}"/>
    <cellStyle name="Note 5 19 20" xfId="38451" xr:uid="{00000000-0005-0000-0000-00004D960000}"/>
    <cellStyle name="Note 5 19 20 2" xfId="38452" xr:uid="{00000000-0005-0000-0000-00004E960000}"/>
    <cellStyle name="Note 5 19 20 3" xfId="38453" xr:uid="{00000000-0005-0000-0000-00004F960000}"/>
    <cellStyle name="Note 5 19 20 4" xfId="38454" xr:uid="{00000000-0005-0000-0000-000050960000}"/>
    <cellStyle name="Note 5 19 21" xfId="38455" xr:uid="{00000000-0005-0000-0000-000051960000}"/>
    <cellStyle name="Note 5 19 22" xfId="38456" xr:uid="{00000000-0005-0000-0000-000052960000}"/>
    <cellStyle name="Note 5 19 3" xfId="38457" xr:uid="{00000000-0005-0000-0000-000053960000}"/>
    <cellStyle name="Note 5 19 3 2" xfId="38458" xr:uid="{00000000-0005-0000-0000-000054960000}"/>
    <cellStyle name="Note 5 19 3 3" xfId="38459" xr:uid="{00000000-0005-0000-0000-000055960000}"/>
    <cellStyle name="Note 5 19 3 4" xfId="38460" xr:uid="{00000000-0005-0000-0000-000056960000}"/>
    <cellStyle name="Note 5 19 4" xfId="38461" xr:uid="{00000000-0005-0000-0000-000057960000}"/>
    <cellStyle name="Note 5 19 4 2" xfId="38462" xr:uid="{00000000-0005-0000-0000-000058960000}"/>
    <cellStyle name="Note 5 19 4 3" xfId="38463" xr:uid="{00000000-0005-0000-0000-000059960000}"/>
    <cellStyle name="Note 5 19 4 4" xfId="38464" xr:uid="{00000000-0005-0000-0000-00005A960000}"/>
    <cellStyle name="Note 5 19 5" xfId="38465" xr:uid="{00000000-0005-0000-0000-00005B960000}"/>
    <cellStyle name="Note 5 19 5 2" xfId="38466" xr:uid="{00000000-0005-0000-0000-00005C960000}"/>
    <cellStyle name="Note 5 19 5 3" xfId="38467" xr:uid="{00000000-0005-0000-0000-00005D960000}"/>
    <cellStyle name="Note 5 19 5 4" xfId="38468" xr:uid="{00000000-0005-0000-0000-00005E960000}"/>
    <cellStyle name="Note 5 19 6" xfId="38469" xr:uid="{00000000-0005-0000-0000-00005F960000}"/>
    <cellStyle name="Note 5 19 6 2" xfId="38470" xr:uid="{00000000-0005-0000-0000-000060960000}"/>
    <cellStyle name="Note 5 19 6 3" xfId="38471" xr:uid="{00000000-0005-0000-0000-000061960000}"/>
    <cellStyle name="Note 5 19 6 4" xfId="38472" xr:uid="{00000000-0005-0000-0000-000062960000}"/>
    <cellStyle name="Note 5 19 7" xfId="38473" xr:uid="{00000000-0005-0000-0000-000063960000}"/>
    <cellStyle name="Note 5 19 7 2" xfId="38474" xr:uid="{00000000-0005-0000-0000-000064960000}"/>
    <cellStyle name="Note 5 19 7 3" xfId="38475" xr:uid="{00000000-0005-0000-0000-000065960000}"/>
    <cellStyle name="Note 5 19 7 4" xfId="38476" xr:uid="{00000000-0005-0000-0000-000066960000}"/>
    <cellStyle name="Note 5 19 8" xfId="38477" xr:uid="{00000000-0005-0000-0000-000067960000}"/>
    <cellStyle name="Note 5 19 8 2" xfId="38478" xr:uid="{00000000-0005-0000-0000-000068960000}"/>
    <cellStyle name="Note 5 19 8 3" xfId="38479" xr:uid="{00000000-0005-0000-0000-000069960000}"/>
    <cellStyle name="Note 5 19 8 4" xfId="38480" xr:uid="{00000000-0005-0000-0000-00006A960000}"/>
    <cellStyle name="Note 5 19 9" xfId="38481" xr:uid="{00000000-0005-0000-0000-00006B960000}"/>
    <cellStyle name="Note 5 19 9 2" xfId="38482" xr:uid="{00000000-0005-0000-0000-00006C960000}"/>
    <cellStyle name="Note 5 19 9 3" xfId="38483" xr:uid="{00000000-0005-0000-0000-00006D960000}"/>
    <cellStyle name="Note 5 19 9 4" xfId="38484" xr:uid="{00000000-0005-0000-0000-00006E960000}"/>
    <cellStyle name="Note 5 2" xfId="38485" xr:uid="{00000000-0005-0000-0000-00006F960000}"/>
    <cellStyle name="Note 5 2 10" xfId="38486" xr:uid="{00000000-0005-0000-0000-000070960000}"/>
    <cellStyle name="Note 5 2 10 2" xfId="38487" xr:uid="{00000000-0005-0000-0000-000071960000}"/>
    <cellStyle name="Note 5 2 10 3" xfId="38488" xr:uid="{00000000-0005-0000-0000-000072960000}"/>
    <cellStyle name="Note 5 2 10 4" xfId="38489" xr:uid="{00000000-0005-0000-0000-000073960000}"/>
    <cellStyle name="Note 5 2 11" xfId="38490" xr:uid="{00000000-0005-0000-0000-000074960000}"/>
    <cellStyle name="Note 5 2 11 2" xfId="38491" xr:uid="{00000000-0005-0000-0000-000075960000}"/>
    <cellStyle name="Note 5 2 11 3" xfId="38492" xr:uid="{00000000-0005-0000-0000-000076960000}"/>
    <cellStyle name="Note 5 2 11 4" xfId="38493" xr:uid="{00000000-0005-0000-0000-000077960000}"/>
    <cellStyle name="Note 5 2 12" xfId="38494" xr:uid="{00000000-0005-0000-0000-000078960000}"/>
    <cellStyle name="Note 5 2 12 2" xfId="38495" xr:uid="{00000000-0005-0000-0000-000079960000}"/>
    <cellStyle name="Note 5 2 12 3" xfId="38496" xr:uid="{00000000-0005-0000-0000-00007A960000}"/>
    <cellStyle name="Note 5 2 12 4" xfId="38497" xr:uid="{00000000-0005-0000-0000-00007B960000}"/>
    <cellStyle name="Note 5 2 13" xfId="38498" xr:uid="{00000000-0005-0000-0000-00007C960000}"/>
    <cellStyle name="Note 5 2 13 2" xfId="38499" xr:uid="{00000000-0005-0000-0000-00007D960000}"/>
    <cellStyle name="Note 5 2 13 3" xfId="38500" xr:uid="{00000000-0005-0000-0000-00007E960000}"/>
    <cellStyle name="Note 5 2 13 4" xfId="38501" xr:uid="{00000000-0005-0000-0000-00007F960000}"/>
    <cellStyle name="Note 5 2 14" xfId="38502" xr:uid="{00000000-0005-0000-0000-000080960000}"/>
    <cellStyle name="Note 5 2 14 2" xfId="38503" xr:uid="{00000000-0005-0000-0000-000081960000}"/>
    <cellStyle name="Note 5 2 14 3" xfId="38504" xr:uid="{00000000-0005-0000-0000-000082960000}"/>
    <cellStyle name="Note 5 2 14 4" xfId="38505" xr:uid="{00000000-0005-0000-0000-000083960000}"/>
    <cellStyle name="Note 5 2 15" xfId="38506" xr:uid="{00000000-0005-0000-0000-000084960000}"/>
    <cellStyle name="Note 5 2 15 2" xfId="38507" xr:uid="{00000000-0005-0000-0000-000085960000}"/>
    <cellStyle name="Note 5 2 15 3" xfId="38508" xr:uid="{00000000-0005-0000-0000-000086960000}"/>
    <cellStyle name="Note 5 2 15 4" xfId="38509" xr:uid="{00000000-0005-0000-0000-000087960000}"/>
    <cellStyle name="Note 5 2 16" xfId="38510" xr:uid="{00000000-0005-0000-0000-000088960000}"/>
    <cellStyle name="Note 5 2 16 2" xfId="38511" xr:uid="{00000000-0005-0000-0000-000089960000}"/>
    <cellStyle name="Note 5 2 16 3" xfId="38512" xr:uid="{00000000-0005-0000-0000-00008A960000}"/>
    <cellStyle name="Note 5 2 16 4" xfId="38513" xr:uid="{00000000-0005-0000-0000-00008B960000}"/>
    <cellStyle name="Note 5 2 17" xfId="38514" xr:uid="{00000000-0005-0000-0000-00008C960000}"/>
    <cellStyle name="Note 5 2 17 2" xfId="38515" xr:uid="{00000000-0005-0000-0000-00008D960000}"/>
    <cellStyle name="Note 5 2 17 3" xfId="38516" xr:uid="{00000000-0005-0000-0000-00008E960000}"/>
    <cellStyle name="Note 5 2 17 4" xfId="38517" xr:uid="{00000000-0005-0000-0000-00008F960000}"/>
    <cellStyle name="Note 5 2 18" xfId="38518" xr:uid="{00000000-0005-0000-0000-000090960000}"/>
    <cellStyle name="Note 5 2 18 2" xfId="38519" xr:uid="{00000000-0005-0000-0000-000091960000}"/>
    <cellStyle name="Note 5 2 18 3" xfId="38520" xr:uid="{00000000-0005-0000-0000-000092960000}"/>
    <cellStyle name="Note 5 2 18 4" xfId="38521" xr:uid="{00000000-0005-0000-0000-000093960000}"/>
    <cellStyle name="Note 5 2 19" xfId="38522" xr:uid="{00000000-0005-0000-0000-000094960000}"/>
    <cellStyle name="Note 5 2 19 2" xfId="38523" xr:uid="{00000000-0005-0000-0000-000095960000}"/>
    <cellStyle name="Note 5 2 19 3" xfId="38524" xr:uid="{00000000-0005-0000-0000-000096960000}"/>
    <cellStyle name="Note 5 2 19 4" xfId="38525" xr:uid="{00000000-0005-0000-0000-000097960000}"/>
    <cellStyle name="Note 5 2 2" xfId="38526" xr:uid="{00000000-0005-0000-0000-000098960000}"/>
    <cellStyle name="Note 5 2 2 10" xfId="38527" xr:uid="{00000000-0005-0000-0000-000099960000}"/>
    <cellStyle name="Note 5 2 2 10 2" xfId="38528" xr:uid="{00000000-0005-0000-0000-00009A960000}"/>
    <cellStyle name="Note 5 2 2 10 3" xfId="38529" xr:uid="{00000000-0005-0000-0000-00009B960000}"/>
    <cellStyle name="Note 5 2 2 10 4" xfId="38530" xr:uid="{00000000-0005-0000-0000-00009C960000}"/>
    <cellStyle name="Note 5 2 2 11" xfId="38531" xr:uid="{00000000-0005-0000-0000-00009D960000}"/>
    <cellStyle name="Note 5 2 2 11 2" xfId="38532" xr:uid="{00000000-0005-0000-0000-00009E960000}"/>
    <cellStyle name="Note 5 2 2 11 3" xfId="38533" xr:uid="{00000000-0005-0000-0000-00009F960000}"/>
    <cellStyle name="Note 5 2 2 11 4" xfId="38534" xr:uid="{00000000-0005-0000-0000-0000A0960000}"/>
    <cellStyle name="Note 5 2 2 12" xfId="38535" xr:uid="{00000000-0005-0000-0000-0000A1960000}"/>
    <cellStyle name="Note 5 2 2 12 2" xfId="38536" xr:uid="{00000000-0005-0000-0000-0000A2960000}"/>
    <cellStyle name="Note 5 2 2 12 3" xfId="38537" xr:uid="{00000000-0005-0000-0000-0000A3960000}"/>
    <cellStyle name="Note 5 2 2 12 4" xfId="38538" xr:uid="{00000000-0005-0000-0000-0000A4960000}"/>
    <cellStyle name="Note 5 2 2 13" xfId="38539" xr:uid="{00000000-0005-0000-0000-0000A5960000}"/>
    <cellStyle name="Note 5 2 2 13 2" xfId="38540" xr:uid="{00000000-0005-0000-0000-0000A6960000}"/>
    <cellStyle name="Note 5 2 2 13 3" xfId="38541" xr:uid="{00000000-0005-0000-0000-0000A7960000}"/>
    <cellStyle name="Note 5 2 2 13 4" xfId="38542" xr:uid="{00000000-0005-0000-0000-0000A8960000}"/>
    <cellStyle name="Note 5 2 2 14" xfId="38543" xr:uid="{00000000-0005-0000-0000-0000A9960000}"/>
    <cellStyle name="Note 5 2 2 14 2" xfId="38544" xr:uid="{00000000-0005-0000-0000-0000AA960000}"/>
    <cellStyle name="Note 5 2 2 14 3" xfId="38545" xr:uid="{00000000-0005-0000-0000-0000AB960000}"/>
    <cellStyle name="Note 5 2 2 14 4" xfId="38546" xr:uid="{00000000-0005-0000-0000-0000AC960000}"/>
    <cellStyle name="Note 5 2 2 15" xfId="38547" xr:uid="{00000000-0005-0000-0000-0000AD960000}"/>
    <cellStyle name="Note 5 2 2 15 2" xfId="38548" xr:uid="{00000000-0005-0000-0000-0000AE960000}"/>
    <cellStyle name="Note 5 2 2 15 3" xfId="38549" xr:uid="{00000000-0005-0000-0000-0000AF960000}"/>
    <cellStyle name="Note 5 2 2 15 4" xfId="38550" xr:uid="{00000000-0005-0000-0000-0000B0960000}"/>
    <cellStyle name="Note 5 2 2 16" xfId="38551" xr:uid="{00000000-0005-0000-0000-0000B1960000}"/>
    <cellStyle name="Note 5 2 2 16 2" xfId="38552" xr:uid="{00000000-0005-0000-0000-0000B2960000}"/>
    <cellStyle name="Note 5 2 2 16 3" xfId="38553" xr:uid="{00000000-0005-0000-0000-0000B3960000}"/>
    <cellStyle name="Note 5 2 2 16 4" xfId="38554" xr:uid="{00000000-0005-0000-0000-0000B4960000}"/>
    <cellStyle name="Note 5 2 2 17" xfId="38555" xr:uid="{00000000-0005-0000-0000-0000B5960000}"/>
    <cellStyle name="Note 5 2 2 17 2" xfId="38556" xr:uid="{00000000-0005-0000-0000-0000B6960000}"/>
    <cellStyle name="Note 5 2 2 17 3" xfId="38557" xr:uid="{00000000-0005-0000-0000-0000B7960000}"/>
    <cellStyle name="Note 5 2 2 17 4" xfId="38558" xr:uid="{00000000-0005-0000-0000-0000B8960000}"/>
    <cellStyle name="Note 5 2 2 18" xfId="38559" xr:uid="{00000000-0005-0000-0000-0000B9960000}"/>
    <cellStyle name="Note 5 2 2 18 2" xfId="38560" xr:uid="{00000000-0005-0000-0000-0000BA960000}"/>
    <cellStyle name="Note 5 2 2 18 3" xfId="38561" xr:uid="{00000000-0005-0000-0000-0000BB960000}"/>
    <cellStyle name="Note 5 2 2 18 4" xfId="38562" xr:uid="{00000000-0005-0000-0000-0000BC960000}"/>
    <cellStyle name="Note 5 2 2 19" xfId="38563" xr:uid="{00000000-0005-0000-0000-0000BD960000}"/>
    <cellStyle name="Note 5 2 2 19 2" xfId="38564" xr:uid="{00000000-0005-0000-0000-0000BE960000}"/>
    <cellStyle name="Note 5 2 2 19 3" xfId="38565" xr:uid="{00000000-0005-0000-0000-0000BF960000}"/>
    <cellStyle name="Note 5 2 2 19 4" xfId="38566" xr:uid="{00000000-0005-0000-0000-0000C0960000}"/>
    <cellStyle name="Note 5 2 2 2" xfId="38567" xr:uid="{00000000-0005-0000-0000-0000C1960000}"/>
    <cellStyle name="Note 5 2 2 2 10" xfId="38568" xr:uid="{00000000-0005-0000-0000-0000C2960000}"/>
    <cellStyle name="Note 5 2 2 2 10 2" xfId="38569" xr:uid="{00000000-0005-0000-0000-0000C3960000}"/>
    <cellStyle name="Note 5 2 2 2 10 3" xfId="38570" xr:uid="{00000000-0005-0000-0000-0000C4960000}"/>
    <cellStyle name="Note 5 2 2 2 10 4" xfId="38571" xr:uid="{00000000-0005-0000-0000-0000C5960000}"/>
    <cellStyle name="Note 5 2 2 2 11" xfId="38572" xr:uid="{00000000-0005-0000-0000-0000C6960000}"/>
    <cellStyle name="Note 5 2 2 2 11 2" xfId="38573" xr:uid="{00000000-0005-0000-0000-0000C7960000}"/>
    <cellStyle name="Note 5 2 2 2 11 3" xfId="38574" xr:uid="{00000000-0005-0000-0000-0000C8960000}"/>
    <cellStyle name="Note 5 2 2 2 11 4" xfId="38575" xr:uid="{00000000-0005-0000-0000-0000C9960000}"/>
    <cellStyle name="Note 5 2 2 2 12" xfId="38576" xr:uid="{00000000-0005-0000-0000-0000CA960000}"/>
    <cellStyle name="Note 5 2 2 2 12 2" xfId="38577" xr:uid="{00000000-0005-0000-0000-0000CB960000}"/>
    <cellStyle name="Note 5 2 2 2 12 3" xfId="38578" xr:uid="{00000000-0005-0000-0000-0000CC960000}"/>
    <cellStyle name="Note 5 2 2 2 12 4" xfId="38579" xr:uid="{00000000-0005-0000-0000-0000CD960000}"/>
    <cellStyle name="Note 5 2 2 2 13" xfId="38580" xr:uid="{00000000-0005-0000-0000-0000CE960000}"/>
    <cellStyle name="Note 5 2 2 2 13 2" xfId="38581" xr:uid="{00000000-0005-0000-0000-0000CF960000}"/>
    <cellStyle name="Note 5 2 2 2 13 3" xfId="38582" xr:uid="{00000000-0005-0000-0000-0000D0960000}"/>
    <cellStyle name="Note 5 2 2 2 13 4" xfId="38583" xr:uid="{00000000-0005-0000-0000-0000D1960000}"/>
    <cellStyle name="Note 5 2 2 2 14" xfId="38584" xr:uid="{00000000-0005-0000-0000-0000D2960000}"/>
    <cellStyle name="Note 5 2 2 2 14 2" xfId="38585" xr:uid="{00000000-0005-0000-0000-0000D3960000}"/>
    <cellStyle name="Note 5 2 2 2 14 3" xfId="38586" xr:uid="{00000000-0005-0000-0000-0000D4960000}"/>
    <cellStyle name="Note 5 2 2 2 14 4" xfId="38587" xr:uid="{00000000-0005-0000-0000-0000D5960000}"/>
    <cellStyle name="Note 5 2 2 2 15" xfId="38588" xr:uid="{00000000-0005-0000-0000-0000D6960000}"/>
    <cellStyle name="Note 5 2 2 2 15 2" xfId="38589" xr:uid="{00000000-0005-0000-0000-0000D7960000}"/>
    <cellStyle name="Note 5 2 2 2 15 3" xfId="38590" xr:uid="{00000000-0005-0000-0000-0000D8960000}"/>
    <cellStyle name="Note 5 2 2 2 15 4" xfId="38591" xr:uid="{00000000-0005-0000-0000-0000D9960000}"/>
    <cellStyle name="Note 5 2 2 2 16" xfId="38592" xr:uid="{00000000-0005-0000-0000-0000DA960000}"/>
    <cellStyle name="Note 5 2 2 2 16 2" xfId="38593" xr:uid="{00000000-0005-0000-0000-0000DB960000}"/>
    <cellStyle name="Note 5 2 2 2 16 3" xfId="38594" xr:uid="{00000000-0005-0000-0000-0000DC960000}"/>
    <cellStyle name="Note 5 2 2 2 16 4" xfId="38595" xr:uid="{00000000-0005-0000-0000-0000DD960000}"/>
    <cellStyle name="Note 5 2 2 2 17" xfId="38596" xr:uid="{00000000-0005-0000-0000-0000DE960000}"/>
    <cellStyle name="Note 5 2 2 2 17 2" xfId="38597" xr:uid="{00000000-0005-0000-0000-0000DF960000}"/>
    <cellStyle name="Note 5 2 2 2 17 3" xfId="38598" xr:uid="{00000000-0005-0000-0000-0000E0960000}"/>
    <cellStyle name="Note 5 2 2 2 17 4" xfId="38599" xr:uid="{00000000-0005-0000-0000-0000E1960000}"/>
    <cellStyle name="Note 5 2 2 2 18" xfId="38600" xr:uid="{00000000-0005-0000-0000-0000E2960000}"/>
    <cellStyle name="Note 5 2 2 2 18 2" xfId="38601" xr:uid="{00000000-0005-0000-0000-0000E3960000}"/>
    <cellStyle name="Note 5 2 2 2 18 3" xfId="38602" xr:uid="{00000000-0005-0000-0000-0000E4960000}"/>
    <cellStyle name="Note 5 2 2 2 18 4" xfId="38603" xr:uid="{00000000-0005-0000-0000-0000E5960000}"/>
    <cellStyle name="Note 5 2 2 2 19" xfId="38604" xr:uid="{00000000-0005-0000-0000-0000E6960000}"/>
    <cellStyle name="Note 5 2 2 2 19 2" xfId="38605" xr:uid="{00000000-0005-0000-0000-0000E7960000}"/>
    <cellStyle name="Note 5 2 2 2 19 3" xfId="38606" xr:uid="{00000000-0005-0000-0000-0000E8960000}"/>
    <cellStyle name="Note 5 2 2 2 19 4" xfId="38607" xr:uid="{00000000-0005-0000-0000-0000E9960000}"/>
    <cellStyle name="Note 5 2 2 2 2" xfId="38608" xr:uid="{00000000-0005-0000-0000-0000EA960000}"/>
    <cellStyle name="Note 5 2 2 2 2 10" xfId="38609" xr:uid="{00000000-0005-0000-0000-0000EB960000}"/>
    <cellStyle name="Note 5 2 2 2 2 10 2" xfId="38610" xr:uid="{00000000-0005-0000-0000-0000EC960000}"/>
    <cellStyle name="Note 5 2 2 2 2 10 3" xfId="38611" xr:uid="{00000000-0005-0000-0000-0000ED960000}"/>
    <cellStyle name="Note 5 2 2 2 2 10 4" xfId="38612" xr:uid="{00000000-0005-0000-0000-0000EE960000}"/>
    <cellStyle name="Note 5 2 2 2 2 11" xfId="38613" xr:uid="{00000000-0005-0000-0000-0000EF960000}"/>
    <cellStyle name="Note 5 2 2 2 2 11 2" xfId="38614" xr:uid="{00000000-0005-0000-0000-0000F0960000}"/>
    <cellStyle name="Note 5 2 2 2 2 11 3" xfId="38615" xr:uid="{00000000-0005-0000-0000-0000F1960000}"/>
    <cellStyle name="Note 5 2 2 2 2 11 4" xfId="38616" xr:uid="{00000000-0005-0000-0000-0000F2960000}"/>
    <cellStyle name="Note 5 2 2 2 2 12" xfId="38617" xr:uid="{00000000-0005-0000-0000-0000F3960000}"/>
    <cellStyle name="Note 5 2 2 2 2 12 2" xfId="38618" xr:uid="{00000000-0005-0000-0000-0000F4960000}"/>
    <cellStyle name="Note 5 2 2 2 2 12 3" xfId="38619" xr:uid="{00000000-0005-0000-0000-0000F5960000}"/>
    <cellStyle name="Note 5 2 2 2 2 12 4" xfId="38620" xr:uid="{00000000-0005-0000-0000-0000F6960000}"/>
    <cellStyle name="Note 5 2 2 2 2 13" xfId="38621" xr:uid="{00000000-0005-0000-0000-0000F7960000}"/>
    <cellStyle name="Note 5 2 2 2 2 13 2" xfId="38622" xr:uid="{00000000-0005-0000-0000-0000F8960000}"/>
    <cellStyle name="Note 5 2 2 2 2 13 3" xfId="38623" xr:uid="{00000000-0005-0000-0000-0000F9960000}"/>
    <cellStyle name="Note 5 2 2 2 2 13 4" xfId="38624" xr:uid="{00000000-0005-0000-0000-0000FA960000}"/>
    <cellStyle name="Note 5 2 2 2 2 14" xfId="38625" xr:uid="{00000000-0005-0000-0000-0000FB960000}"/>
    <cellStyle name="Note 5 2 2 2 2 14 2" xfId="38626" xr:uid="{00000000-0005-0000-0000-0000FC960000}"/>
    <cellStyle name="Note 5 2 2 2 2 14 3" xfId="38627" xr:uid="{00000000-0005-0000-0000-0000FD960000}"/>
    <cellStyle name="Note 5 2 2 2 2 14 4" xfId="38628" xr:uid="{00000000-0005-0000-0000-0000FE960000}"/>
    <cellStyle name="Note 5 2 2 2 2 15" xfId="38629" xr:uid="{00000000-0005-0000-0000-0000FF960000}"/>
    <cellStyle name="Note 5 2 2 2 2 15 2" xfId="38630" xr:uid="{00000000-0005-0000-0000-000000970000}"/>
    <cellStyle name="Note 5 2 2 2 2 15 3" xfId="38631" xr:uid="{00000000-0005-0000-0000-000001970000}"/>
    <cellStyle name="Note 5 2 2 2 2 15 4" xfId="38632" xr:uid="{00000000-0005-0000-0000-000002970000}"/>
    <cellStyle name="Note 5 2 2 2 2 16" xfId="38633" xr:uid="{00000000-0005-0000-0000-000003970000}"/>
    <cellStyle name="Note 5 2 2 2 2 16 2" xfId="38634" xr:uid="{00000000-0005-0000-0000-000004970000}"/>
    <cellStyle name="Note 5 2 2 2 2 16 3" xfId="38635" xr:uid="{00000000-0005-0000-0000-000005970000}"/>
    <cellStyle name="Note 5 2 2 2 2 16 4" xfId="38636" xr:uid="{00000000-0005-0000-0000-000006970000}"/>
    <cellStyle name="Note 5 2 2 2 2 17" xfId="38637" xr:uid="{00000000-0005-0000-0000-000007970000}"/>
    <cellStyle name="Note 5 2 2 2 2 17 2" xfId="38638" xr:uid="{00000000-0005-0000-0000-000008970000}"/>
    <cellStyle name="Note 5 2 2 2 2 17 3" xfId="38639" xr:uid="{00000000-0005-0000-0000-000009970000}"/>
    <cellStyle name="Note 5 2 2 2 2 17 4" xfId="38640" xr:uid="{00000000-0005-0000-0000-00000A970000}"/>
    <cellStyle name="Note 5 2 2 2 2 18" xfId="38641" xr:uid="{00000000-0005-0000-0000-00000B970000}"/>
    <cellStyle name="Note 5 2 2 2 2 18 2" xfId="38642" xr:uid="{00000000-0005-0000-0000-00000C970000}"/>
    <cellStyle name="Note 5 2 2 2 2 18 3" xfId="38643" xr:uid="{00000000-0005-0000-0000-00000D970000}"/>
    <cellStyle name="Note 5 2 2 2 2 18 4" xfId="38644" xr:uid="{00000000-0005-0000-0000-00000E970000}"/>
    <cellStyle name="Note 5 2 2 2 2 19" xfId="38645" xr:uid="{00000000-0005-0000-0000-00000F970000}"/>
    <cellStyle name="Note 5 2 2 2 2 19 2" xfId="38646" xr:uid="{00000000-0005-0000-0000-000010970000}"/>
    <cellStyle name="Note 5 2 2 2 2 19 3" xfId="38647" xr:uid="{00000000-0005-0000-0000-000011970000}"/>
    <cellStyle name="Note 5 2 2 2 2 19 4" xfId="38648" xr:uid="{00000000-0005-0000-0000-000012970000}"/>
    <cellStyle name="Note 5 2 2 2 2 2" xfId="38649" xr:uid="{00000000-0005-0000-0000-000013970000}"/>
    <cellStyle name="Note 5 2 2 2 2 2 2" xfId="38650" xr:uid="{00000000-0005-0000-0000-000014970000}"/>
    <cellStyle name="Note 5 2 2 2 2 2 3" xfId="38651" xr:uid="{00000000-0005-0000-0000-000015970000}"/>
    <cellStyle name="Note 5 2 2 2 2 2 4" xfId="38652" xr:uid="{00000000-0005-0000-0000-000016970000}"/>
    <cellStyle name="Note 5 2 2 2 2 20" xfId="38653" xr:uid="{00000000-0005-0000-0000-000017970000}"/>
    <cellStyle name="Note 5 2 2 2 2 20 2" xfId="38654" xr:uid="{00000000-0005-0000-0000-000018970000}"/>
    <cellStyle name="Note 5 2 2 2 2 20 3" xfId="38655" xr:uid="{00000000-0005-0000-0000-000019970000}"/>
    <cellStyle name="Note 5 2 2 2 2 20 4" xfId="38656" xr:uid="{00000000-0005-0000-0000-00001A970000}"/>
    <cellStyle name="Note 5 2 2 2 2 21" xfId="38657" xr:uid="{00000000-0005-0000-0000-00001B970000}"/>
    <cellStyle name="Note 5 2 2 2 2 22" xfId="38658" xr:uid="{00000000-0005-0000-0000-00001C970000}"/>
    <cellStyle name="Note 5 2 2 2 2 3" xfId="38659" xr:uid="{00000000-0005-0000-0000-00001D970000}"/>
    <cellStyle name="Note 5 2 2 2 2 3 2" xfId="38660" xr:uid="{00000000-0005-0000-0000-00001E970000}"/>
    <cellStyle name="Note 5 2 2 2 2 3 3" xfId="38661" xr:uid="{00000000-0005-0000-0000-00001F970000}"/>
    <cellStyle name="Note 5 2 2 2 2 3 4" xfId="38662" xr:uid="{00000000-0005-0000-0000-000020970000}"/>
    <cellStyle name="Note 5 2 2 2 2 4" xfId="38663" xr:uid="{00000000-0005-0000-0000-000021970000}"/>
    <cellStyle name="Note 5 2 2 2 2 4 2" xfId="38664" xr:uid="{00000000-0005-0000-0000-000022970000}"/>
    <cellStyle name="Note 5 2 2 2 2 4 3" xfId="38665" xr:uid="{00000000-0005-0000-0000-000023970000}"/>
    <cellStyle name="Note 5 2 2 2 2 4 4" xfId="38666" xr:uid="{00000000-0005-0000-0000-000024970000}"/>
    <cellStyle name="Note 5 2 2 2 2 5" xfId="38667" xr:uid="{00000000-0005-0000-0000-000025970000}"/>
    <cellStyle name="Note 5 2 2 2 2 5 2" xfId="38668" xr:uid="{00000000-0005-0000-0000-000026970000}"/>
    <cellStyle name="Note 5 2 2 2 2 5 3" xfId="38669" xr:uid="{00000000-0005-0000-0000-000027970000}"/>
    <cellStyle name="Note 5 2 2 2 2 5 4" xfId="38670" xr:uid="{00000000-0005-0000-0000-000028970000}"/>
    <cellStyle name="Note 5 2 2 2 2 6" xfId="38671" xr:uid="{00000000-0005-0000-0000-000029970000}"/>
    <cellStyle name="Note 5 2 2 2 2 6 2" xfId="38672" xr:uid="{00000000-0005-0000-0000-00002A970000}"/>
    <cellStyle name="Note 5 2 2 2 2 6 3" xfId="38673" xr:uid="{00000000-0005-0000-0000-00002B970000}"/>
    <cellStyle name="Note 5 2 2 2 2 6 4" xfId="38674" xr:uid="{00000000-0005-0000-0000-00002C970000}"/>
    <cellStyle name="Note 5 2 2 2 2 7" xfId="38675" xr:uid="{00000000-0005-0000-0000-00002D970000}"/>
    <cellStyle name="Note 5 2 2 2 2 7 2" xfId="38676" xr:uid="{00000000-0005-0000-0000-00002E970000}"/>
    <cellStyle name="Note 5 2 2 2 2 7 3" xfId="38677" xr:uid="{00000000-0005-0000-0000-00002F970000}"/>
    <cellStyle name="Note 5 2 2 2 2 7 4" xfId="38678" xr:uid="{00000000-0005-0000-0000-000030970000}"/>
    <cellStyle name="Note 5 2 2 2 2 8" xfId="38679" xr:uid="{00000000-0005-0000-0000-000031970000}"/>
    <cellStyle name="Note 5 2 2 2 2 8 2" xfId="38680" xr:uid="{00000000-0005-0000-0000-000032970000}"/>
    <cellStyle name="Note 5 2 2 2 2 8 3" xfId="38681" xr:uid="{00000000-0005-0000-0000-000033970000}"/>
    <cellStyle name="Note 5 2 2 2 2 8 4" xfId="38682" xr:uid="{00000000-0005-0000-0000-000034970000}"/>
    <cellStyle name="Note 5 2 2 2 2 9" xfId="38683" xr:uid="{00000000-0005-0000-0000-000035970000}"/>
    <cellStyle name="Note 5 2 2 2 2 9 2" xfId="38684" xr:uid="{00000000-0005-0000-0000-000036970000}"/>
    <cellStyle name="Note 5 2 2 2 2 9 3" xfId="38685" xr:uid="{00000000-0005-0000-0000-000037970000}"/>
    <cellStyle name="Note 5 2 2 2 2 9 4" xfId="38686" xr:uid="{00000000-0005-0000-0000-000038970000}"/>
    <cellStyle name="Note 5 2 2 2 20" xfId="38687" xr:uid="{00000000-0005-0000-0000-000039970000}"/>
    <cellStyle name="Note 5 2 2 2 20 2" xfId="38688" xr:uid="{00000000-0005-0000-0000-00003A970000}"/>
    <cellStyle name="Note 5 2 2 2 20 3" xfId="38689" xr:uid="{00000000-0005-0000-0000-00003B970000}"/>
    <cellStyle name="Note 5 2 2 2 20 4" xfId="38690" xr:uid="{00000000-0005-0000-0000-00003C970000}"/>
    <cellStyle name="Note 5 2 2 2 21" xfId="38691" xr:uid="{00000000-0005-0000-0000-00003D970000}"/>
    <cellStyle name="Note 5 2 2 2 21 2" xfId="38692" xr:uid="{00000000-0005-0000-0000-00003E970000}"/>
    <cellStyle name="Note 5 2 2 2 21 3" xfId="38693" xr:uid="{00000000-0005-0000-0000-00003F970000}"/>
    <cellStyle name="Note 5 2 2 2 21 4" xfId="38694" xr:uid="{00000000-0005-0000-0000-000040970000}"/>
    <cellStyle name="Note 5 2 2 2 22" xfId="38695" xr:uid="{00000000-0005-0000-0000-000041970000}"/>
    <cellStyle name="Note 5 2 2 2 23" xfId="38696" xr:uid="{00000000-0005-0000-0000-000042970000}"/>
    <cellStyle name="Note 5 2 2 2 3" xfId="38697" xr:uid="{00000000-0005-0000-0000-000043970000}"/>
    <cellStyle name="Note 5 2 2 2 3 2" xfId="38698" xr:uid="{00000000-0005-0000-0000-000044970000}"/>
    <cellStyle name="Note 5 2 2 2 3 3" xfId="38699" xr:uid="{00000000-0005-0000-0000-000045970000}"/>
    <cellStyle name="Note 5 2 2 2 3 4" xfId="38700" xr:uid="{00000000-0005-0000-0000-000046970000}"/>
    <cellStyle name="Note 5 2 2 2 4" xfId="38701" xr:uid="{00000000-0005-0000-0000-000047970000}"/>
    <cellStyle name="Note 5 2 2 2 4 2" xfId="38702" xr:uid="{00000000-0005-0000-0000-000048970000}"/>
    <cellStyle name="Note 5 2 2 2 4 3" xfId="38703" xr:uid="{00000000-0005-0000-0000-000049970000}"/>
    <cellStyle name="Note 5 2 2 2 4 4" xfId="38704" xr:uid="{00000000-0005-0000-0000-00004A970000}"/>
    <cellStyle name="Note 5 2 2 2 5" xfId="38705" xr:uid="{00000000-0005-0000-0000-00004B970000}"/>
    <cellStyle name="Note 5 2 2 2 5 2" xfId="38706" xr:uid="{00000000-0005-0000-0000-00004C970000}"/>
    <cellStyle name="Note 5 2 2 2 5 3" xfId="38707" xr:uid="{00000000-0005-0000-0000-00004D970000}"/>
    <cellStyle name="Note 5 2 2 2 5 4" xfId="38708" xr:uid="{00000000-0005-0000-0000-00004E970000}"/>
    <cellStyle name="Note 5 2 2 2 6" xfId="38709" xr:uid="{00000000-0005-0000-0000-00004F970000}"/>
    <cellStyle name="Note 5 2 2 2 6 2" xfId="38710" xr:uid="{00000000-0005-0000-0000-000050970000}"/>
    <cellStyle name="Note 5 2 2 2 6 3" xfId="38711" xr:uid="{00000000-0005-0000-0000-000051970000}"/>
    <cellStyle name="Note 5 2 2 2 6 4" xfId="38712" xr:uid="{00000000-0005-0000-0000-000052970000}"/>
    <cellStyle name="Note 5 2 2 2 7" xfId="38713" xr:uid="{00000000-0005-0000-0000-000053970000}"/>
    <cellStyle name="Note 5 2 2 2 7 2" xfId="38714" xr:uid="{00000000-0005-0000-0000-000054970000}"/>
    <cellStyle name="Note 5 2 2 2 7 3" xfId="38715" xr:uid="{00000000-0005-0000-0000-000055970000}"/>
    <cellStyle name="Note 5 2 2 2 7 4" xfId="38716" xr:uid="{00000000-0005-0000-0000-000056970000}"/>
    <cellStyle name="Note 5 2 2 2 8" xfId="38717" xr:uid="{00000000-0005-0000-0000-000057970000}"/>
    <cellStyle name="Note 5 2 2 2 8 2" xfId="38718" xr:uid="{00000000-0005-0000-0000-000058970000}"/>
    <cellStyle name="Note 5 2 2 2 8 3" xfId="38719" xr:uid="{00000000-0005-0000-0000-000059970000}"/>
    <cellStyle name="Note 5 2 2 2 8 4" xfId="38720" xr:uid="{00000000-0005-0000-0000-00005A970000}"/>
    <cellStyle name="Note 5 2 2 2 9" xfId="38721" xr:uid="{00000000-0005-0000-0000-00005B970000}"/>
    <cellStyle name="Note 5 2 2 2 9 2" xfId="38722" xr:uid="{00000000-0005-0000-0000-00005C970000}"/>
    <cellStyle name="Note 5 2 2 2 9 3" xfId="38723" xr:uid="{00000000-0005-0000-0000-00005D970000}"/>
    <cellStyle name="Note 5 2 2 2 9 4" xfId="38724" xr:uid="{00000000-0005-0000-0000-00005E970000}"/>
    <cellStyle name="Note 5 2 2 20" xfId="38725" xr:uid="{00000000-0005-0000-0000-00005F970000}"/>
    <cellStyle name="Note 5 2 2 20 2" xfId="38726" xr:uid="{00000000-0005-0000-0000-000060970000}"/>
    <cellStyle name="Note 5 2 2 20 3" xfId="38727" xr:uid="{00000000-0005-0000-0000-000061970000}"/>
    <cellStyle name="Note 5 2 2 20 4" xfId="38728" xr:uid="{00000000-0005-0000-0000-000062970000}"/>
    <cellStyle name="Note 5 2 2 21" xfId="38729" xr:uid="{00000000-0005-0000-0000-000063970000}"/>
    <cellStyle name="Note 5 2 2 21 2" xfId="38730" xr:uid="{00000000-0005-0000-0000-000064970000}"/>
    <cellStyle name="Note 5 2 2 21 3" xfId="38731" xr:uid="{00000000-0005-0000-0000-000065970000}"/>
    <cellStyle name="Note 5 2 2 21 4" xfId="38732" xr:uid="{00000000-0005-0000-0000-000066970000}"/>
    <cellStyle name="Note 5 2 2 22" xfId="38733" xr:uid="{00000000-0005-0000-0000-000067970000}"/>
    <cellStyle name="Note 5 2 2 23" xfId="38734" xr:uid="{00000000-0005-0000-0000-000068970000}"/>
    <cellStyle name="Note 5 2 2 3" xfId="38735" xr:uid="{00000000-0005-0000-0000-000069970000}"/>
    <cellStyle name="Note 5 2 2 3 2" xfId="38736" xr:uid="{00000000-0005-0000-0000-00006A970000}"/>
    <cellStyle name="Note 5 2 2 3 3" xfId="38737" xr:uid="{00000000-0005-0000-0000-00006B970000}"/>
    <cellStyle name="Note 5 2 2 3 4" xfId="38738" xr:uid="{00000000-0005-0000-0000-00006C970000}"/>
    <cellStyle name="Note 5 2 2 4" xfId="38739" xr:uid="{00000000-0005-0000-0000-00006D970000}"/>
    <cellStyle name="Note 5 2 2 4 2" xfId="38740" xr:uid="{00000000-0005-0000-0000-00006E970000}"/>
    <cellStyle name="Note 5 2 2 4 3" xfId="38741" xr:uid="{00000000-0005-0000-0000-00006F970000}"/>
    <cellStyle name="Note 5 2 2 4 4" xfId="38742" xr:uid="{00000000-0005-0000-0000-000070970000}"/>
    <cellStyle name="Note 5 2 2 5" xfId="38743" xr:uid="{00000000-0005-0000-0000-000071970000}"/>
    <cellStyle name="Note 5 2 2 5 2" xfId="38744" xr:uid="{00000000-0005-0000-0000-000072970000}"/>
    <cellStyle name="Note 5 2 2 5 3" xfId="38745" xr:uid="{00000000-0005-0000-0000-000073970000}"/>
    <cellStyle name="Note 5 2 2 5 4" xfId="38746" xr:uid="{00000000-0005-0000-0000-000074970000}"/>
    <cellStyle name="Note 5 2 2 6" xfId="38747" xr:uid="{00000000-0005-0000-0000-000075970000}"/>
    <cellStyle name="Note 5 2 2 6 2" xfId="38748" xr:uid="{00000000-0005-0000-0000-000076970000}"/>
    <cellStyle name="Note 5 2 2 6 3" xfId="38749" xr:uid="{00000000-0005-0000-0000-000077970000}"/>
    <cellStyle name="Note 5 2 2 6 4" xfId="38750" xr:uid="{00000000-0005-0000-0000-000078970000}"/>
    <cellStyle name="Note 5 2 2 7" xfId="38751" xr:uid="{00000000-0005-0000-0000-000079970000}"/>
    <cellStyle name="Note 5 2 2 7 2" xfId="38752" xr:uid="{00000000-0005-0000-0000-00007A970000}"/>
    <cellStyle name="Note 5 2 2 7 3" xfId="38753" xr:uid="{00000000-0005-0000-0000-00007B970000}"/>
    <cellStyle name="Note 5 2 2 7 4" xfId="38754" xr:uid="{00000000-0005-0000-0000-00007C970000}"/>
    <cellStyle name="Note 5 2 2 8" xfId="38755" xr:uid="{00000000-0005-0000-0000-00007D970000}"/>
    <cellStyle name="Note 5 2 2 8 2" xfId="38756" xr:uid="{00000000-0005-0000-0000-00007E970000}"/>
    <cellStyle name="Note 5 2 2 8 3" xfId="38757" xr:uid="{00000000-0005-0000-0000-00007F970000}"/>
    <cellStyle name="Note 5 2 2 8 4" xfId="38758" xr:uid="{00000000-0005-0000-0000-000080970000}"/>
    <cellStyle name="Note 5 2 2 9" xfId="38759" xr:uid="{00000000-0005-0000-0000-000081970000}"/>
    <cellStyle name="Note 5 2 2 9 2" xfId="38760" xr:uid="{00000000-0005-0000-0000-000082970000}"/>
    <cellStyle name="Note 5 2 2 9 3" xfId="38761" xr:uid="{00000000-0005-0000-0000-000083970000}"/>
    <cellStyle name="Note 5 2 2 9 4" xfId="38762" xr:uid="{00000000-0005-0000-0000-000084970000}"/>
    <cellStyle name="Note 5 2 20" xfId="38763" xr:uid="{00000000-0005-0000-0000-000085970000}"/>
    <cellStyle name="Note 5 2 20 2" xfId="38764" xr:uid="{00000000-0005-0000-0000-000086970000}"/>
    <cellStyle name="Note 5 2 20 3" xfId="38765" xr:uid="{00000000-0005-0000-0000-000087970000}"/>
    <cellStyle name="Note 5 2 20 4" xfId="38766" xr:uid="{00000000-0005-0000-0000-000088970000}"/>
    <cellStyle name="Note 5 2 21" xfId="38767" xr:uid="{00000000-0005-0000-0000-000089970000}"/>
    <cellStyle name="Note 5 2 21 2" xfId="38768" xr:uid="{00000000-0005-0000-0000-00008A970000}"/>
    <cellStyle name="Note 5 2 21 3" xfId="38769" xr:uid="{00000000-0005-0000-0000-00008B970000}"/>
    <cellStyle name="Note 5 2 21 4" xfId="38770" xr:uid="{00000000-0005-0000-0000-00008C970000}"/>
    <cellStyle name="Note 5 2 22" xfId="38771" xr:uid="{00000000-0005-0000-0000-00008D970000}"/>
    <cellStyle name="Note 5 2 23" xfId="38772" xr:uid="{00000000-0005-0000-0000-00008E970000}"/>
    <cellStyle name="Note 5 2 3" xfId="38773" xr:uid="{00000000-0005-0000-0000-00008F970000}"/>
    <cellStyle name="Note 5 2 3 2" xfId="38774" xr:uid="{00000000-0005-0000-0000-000090970000}"/>
    <cellStyle name="Note 5 2 3 3" xfId="38775" xr:uid="{00000000-0005-0000-0000-000091970000}"/>
    <cellStyle name="Note 5 2 3 4" xfId="38776" xr:uid="{00000000-0005-0000-0000-000092970000}"/>
    <cellStyle name="Note 5 2 4" xfId="38777" xr:uid="{00000000-0005-0000-0000-000093970000}"/>
    <cellStyle name="Note 5 2 4 2" xfId="38778" xr:uid="{00000000-0005-0000-0000-000094970000}"/>
    <cellStyle name="Note 5 2 4 3" xfId="38779" xr:uid="{00000000-0005-0000-0000-000095970000}"/>
    <cellStyle name="Note 5 2 4 4" xfId="38780" xr:uid="{00000000-0005-0000-0000-000096970000}"/>
    <cellStyle name="Note 5 2 5" xfId="38781" xr:uid="{00000000-0005-0000-0000-000097970000}"/>
    <cellStyle name="Note 5 2 5 2" xfId="38782" xr:uid="{00000000-0005-0000-0000-000098970000}"/>
    <cellStyle name="Note 5 2 5 3" xfId="38783" xr:uid="{00000000-0005-0000-0000-000099970000}"/>
    <cellStyle name="Note 5 2 5 4" xfId="38784" xr:uid="{00000000-0005-0000-0000-00009A970000}"/>
    <cellStyle name="Note 5 2 6" xfId="38785" xr:uid="{00000000-0005-0000-0000-00009B970000}"/>
    <cellStyle name="Note 5 2 6 2" xfId="38786" xr:uid="{00000000-0005-0000-0000-00009C970000}"/>
    <cellStyle name="Note 5 2 6 3" xfId="38787" xr:uid="{00000000-0005-0000-0000-00009D970000}"/>
    <cellStyle name="Note 5 2 6 4" xfId="38788" xr:uid="{00000000-0005-0000-0000-00009E970000}"/>
    <cellStyle name="Note 5 2 7" xfId="38789" xr:uid="{00000000-0005-0000-0000-00009F970000}"/>
    <cellStyle name="Note 5 2 7 2" xfId="38790" xr:uid="{00000000-0005-0000-0000-0000A0970000}"/>
    <cellStyle name="Note 5 2 7 3" xfId="38791" xr:uid="{00000000-0005-0000-0000-0000A1970000}"/>
    <cellStyle name="Note 5 2 7 4" xfId="38792" xr:uid="{00000000-0005-0000-0000-0000A2970000}"/>
    <cellStyle name="Note 5 2 8" xfId="38793" xr:uid="{00000000-0005-0000-0000-0000A3970000}"/>
    <cellStyle name="Note 5 2 8 2" xfId="38794" xr:uid="{00000000-0005-0000-0000-0000A4970000}"/>
    <cellStyle name="Note 5 2 8 3" xfId="38795" xr:uid="{00000000-0005-0000-0000-0000A5970000}"/>
    <cellStyle name="Note 5 2 8 4" xfId="38796" xr:uid="{00000000-0005-0000-0000-0000A6970000}"/>
    <cellStyle name="Note 5 2 9" xfId="38797" xr:uid="{00000000-0005-0000-0000-0000A7970000}"/>
    <cellStyle name="Note 5 2 9 2" xfId="38798" xr:uid="{00000000-0005-0000-0000-0000A8970000}"/>
    <cellStyle name="Note 5 2 9 3" xfId="38799" xr:uid="{00000000-0005-0000-0000-0000A9970000}"/>
    <cellStyle name="Note 5 2 9 4" xfId="38800" xr:uid="{00000000-0005-0000-0000-0000AA970000}"/>
    <cellStyle name="Note 5 20" xfId="38801" xr:uid="{00000000-0005-0000-0000-0000AB970000}"/>
    <cellStyle name="Note 5 20 10" xfId="38802" xr:uid="{00000000-0005-0000-0000-0000AC970000}"/>
    <cellStyle name="Note 5 20 10 2" xfId="38803" xr:uid="{00000000-0005-0000-0000-0000AD970000}"/>
    <cellStyle name="Note 5 20 10 3" xfId="38804" xr:uid="{00000000-0005-0000-0000-0000AE970000}"/>
    <cellStyle name="Note 5 20 10 4" xfId="38805" xr:uid="{00000000-0005-0000-0000-0000AF970000}"/>
    <cellStyle name="Note 5 20 11" xfId="38806" xr:uid="{00000000-0005-0000-0000-0000B0970000}"/>
    <cellStyle name="Note 5 20 11 2" xfId="38807" xr:uid="{00000000-0005-0000-0000-0000B1970000}"/>
    <cellStyle name="Note 5 20 11 3" xfId="38808" xr:uid="{00000000-0005-0000-0000-0000B2970000}"/>
    <cellStyle name="Note 5 20 11 4" xfId="38809" xr:uid="{00000000-0005-0000-0000-0000B3970000}"/>
    <cellStyle name="Note 5 20 12" xfId="38810" xr:uid="{00000000-0005-0000-0000-0000B4970000}"/>
    <cellStyle name="Note 5 20 12 2" xfId="38811" xr:uid="{00000000-0005-0000-0000-0000B5970000}"/>
    <cellStyle name="Note 5 20 12 3" xfId="38812" xr:uid="{00000000-0005-0000-0000-0000B6970000}"/>
    <cellStyle name="Note 5 20 12 4" xfId="38813" xr:uid="{00000000-0005-0000-0000-0000B7970000}"/>
    <cellStyle name="Note 5 20 13" xfId="38814" xr:uid="{00000000-0005-0000-0000-0000B8970000}"/>
    <cellStyle name="Note 5 20 13 2" xfId="38815" xr:uid="{00000000-0005-0000-0000-0000B9970000}"/>
    <cellStyle name="Note 5 20 13 3" xfId="38816" xr:uid="{00000000-0005-0000-0000-0000BA970000}"/>
    <cellStyle name="Note 5 20 13 4" xfId="38817" xr:uid="{00000000-0005-0000-0000-0000BB970000}"/>
    <cellStyle name="Note 5 20 14" xfId="38818" xr:uid="{00000000-0005-0000-0000-0000BC970000}"/>
    <cellStyle name="Note 5 20 14 2" xfId="38819" xr:uid="{00000000-0005-0000-0000-0000BD970000}"/>
    <cellStyle name="Note 5 20 14 3" xfId="38820" xr:uid="{00000000-0005-0000-0000-0000BE970000}"/>
    <cellStyle name="Note 5 20 14 4" xfId="38821" xr:uid="{00000000-0005-0000-0000-0000BF970000}"/>
    <cellStyle name="Note 5 20 15" xfId="38822" xr:uid="{00000000-0005-0000-0000-0000C0970000}"/>
    <cellStyle name="Note 5 20 15 2" xfId="38823" xr:uid="{00000000-0005-0000-0000-0000C1970000}"/>
    <cellStyle name="Note 5 20 15 3" xfId="38824" xr:uid="{00000000-0005-0000-0000-0000C2970000}"/>
    <cellStyle name="Note 5 20 15 4" xfId="38825" xr:uid="{00000000-0005-0000-0000-0000C3970000}"/>
    <cellStyle name="Note 5 20 16" xfId="38826" xr:uid="{00000000-0005-0000-0000-0000C4970000}"/>
    <cellStyle name="Note 5 20 16 2" xfId="38827" xr:uid="{00000000-0005-0000-0000-0000C5970000}"/>
    <cellStyle name="Note 5 20 16 3" xfId="38828" xr:uid="{00000000-0005-0000-0000-0000C6970000}"/>
    <cellStyle name="Note 5 20 16 4" xfId="38829" xr:uid="{00000000-0005-0000-0000-0000C7970000}"/>
    <cellStyle name="Note 5 20 17" xfId="38830" xr:uid="{00000000-0005-0000-0000-0000C8970000}"/>
    <cellStyle name="Note 5 20 17 2" xfId="38831" xr:uid="{00000000-0005-0000-0000-0000C9970000}"/>
    <cellStyle name="Note 5 20 17 3" xfId="38832" xr:uid="{00000000-0005-0000-0000-0000CA970000}"/>
    <cellStyle name="Note 5 20 17 4" xfId="38833" xr:uid="{00000000-0005-0000-0000-0000CB970000}"/>
    <cellStyle name="Note 5 20 18" xfId="38834" xr:uid="{00000000-0005-0000-0000-0000CC970000}"/>
    <cellStyle name="Note 5 20 18 2" xfId="38835" xr:uid="{00000000-0005-0000-0000-0000CD970000}"/>
    <cellStyle name="Note 5 20 18 3" xfId="38836" xr:uid="{00000000-0005-0000-0000-0000CE970000}"/>
    <cellStyle name="Note 5 20 18 4" xfId="38837" xr:uid="{00000000-0005-0000-0000-0000CF970000}"/>
    <cellStyle name="Note 5 20 19" xfId="38838" xr:uid="{00000000-0005-0000-0000-0000D0970000}"/>
    <cellStyle name="Note 5 20 19 2" xfId="38839" xr:uid="{00000000-0005-0000-0000-0000D1970000}"/>
    <cellStyle name="Note 5 20 19 3" xfId="38840" xr:uid="{00000000-0005-0000-0000-0000D2970000}"/>
    <cellStyle name="Note 5 20 19 4" xfId="38841" xr:uid="{00000000-0005-0000-0000-0000D3970000}"/>
    <cellStyle name="Note 5 20 2" xfId="38842" xr:uid="{00000000-0005-0000-0000-0000D4970000}"/>
    <cellStyle name="Note 5 20 2 2" xfId="38843" xr:uid="{00000000-0005-0000-0000-0000D5970000}"/>
    <cellStyle name="Note 5 20 2 3" xfId="38844" xr:uid="{00000000-0005-0000-0000-0000D6970000}"/>
    <cellStyle name="Note 5 20 2 4" xfId="38845" xr:uid="{00000000-0005-0000-0000-0000D7970000}"/>
    <cellStyle name="Note 5 20 20" xfId="38846" xr:uid="{00000000-0005-0000-0000-0000D8970000}"/>
    <cellStyle name="Note 5 20 20 2" xfId="38847" xr:uid="{00000000-0005-0000-0000-0000D9970000}"/>
    <cellStyle name="Note 5 20 20 3" xfId="38848" xr:uid="{00000000-0005-0000-0000-0000DA970000}"/>
    <cellStyle name="Note 5 20 20 4" xfId="38849" xr:uid="{00000000-0005-0000-0000-0000DB970000}"/>
    <cellStyle name="Note 5 20 21" xfId="38850" xr:uid="{00000000-0005-0000-0000-0000DC970000}"/>
    <cellStyle name="Note 5 20 22" xfId="38851" xr:uid="{00000000-0005-0000-0000-0000DD970000}"/>
    <cellStyle name="Note 5 20 3" xfId="38852" xr:uid="{00000000-0005-0000-0000-0000DE970000}"/>
    <cellStyle name="Note 5 20 3 2" xfId="38853" xr:uid="{00000000-0005-0000-0000-0000DF970000}"/>
    <cellStyle name="Note 5 20 3 3" xfId="38854" xr:uid="{00000000-0005-0000-0000-0000E0970000}"/>
    <cellStyle name="Note 5 20 3 4" xfId="38855" xr:uid="{00000000-0005-0000-0000-0000E1970000}"/>
    <cellStyle name="Note 5 20 4" xfId="38856" xr:uid="{00000000-0005-0000-0000-0000E2970000}"/>
    <cellStyle name="Note 5 20 4 2" xfId="38857" xr:uid="{00000000-0005-0000-0000-0000E3970000}"/>
    <cellStyle name="Note 5 20 4 3" xfId="38858" xr:uid="{00000000-0005-0000-0000-0000E4970000}"/>
    <cellStyle name="Note 5 20 4 4" xfId="38859" xr:uid="{00000000-0005-0000-0000-0000E5970000}"/>
    <cellStyle name="Note 5 20 5" xfId="38860" xr:uid="{00000000-0005-0000-0000-0000E6970000}"/>
    <cellStyle name="Note 5 20 5 2" xfId="38861" xr:uid="{00000000-0005-0000-0000-0000E7970000}"/>
    <cellStyle name="Note 5 20 5 3" xfId="38862" xr:uid="{00000000-0005-0000-0000-0000E8970000}"/>
    <cellStyle name="Note 5 20 5 4" xfId="38863" xr:uid="{00000000-0005-0000-0000-0000E9970000}"/>
    <cellStyle name="Note 5 20 6" xfId="38864" xr:uid="{00000000-0005-0000-0000-0000EA970000}"/>
    <cellStyle name="Note 5 20 6 2" xfId="38865" xr:uid="{00000000-0005-0000-0000-0000EB970000}"/>
    <cellStyle name="Note 5 20 6 3" xfId="38866" xr:uid="{00000000-0005-0000-0000-0000EC970000}"/>
    <cellStyle name="Note 5 20 6 4" xfId="38867" xr:uid="{00000000-0005-0000-0000-0000ED970000}"/>
    <cellStyle name="Note 5 20 7" xfId="38868" xr:uid="{00000000-0005-0000-0000-0000EE970000}"/>
    <cellStyle name="Note 5 20 7 2" xfId="38869" xr:uid="{00000000-0005-0000-0000-0000EF970000}"/>
    <cellStyle name="Note 5 20 7 3" xfId="38870" xr:uid="{00000000-0005-0000-0000-0000F0970000}"/>
    <cellStyle name="Note 5 20 7 4" xfId="38871" xr:uid="{00000000-0005-0000-0000-0000F1970000}"/>
    <cellStyle name="Note 5 20 8" xfId="38872" xr:uid="{00000000-0005-0000-0000-0000F2970000}"/>
    <cellStyle name="Note 5 20 8 2" xfId="38873" xr:uid="{00000000-0005-0000-0000-0000F3970000}"/>
    <cellStyle name="Note 5 20 8 3" xfId="38874" xr:uid="{00000000-0005-0000-0000-0000F4970000}"/>
    <cellStyle name="Note 5 20 8 4" xfId="38875" xr:uid="{00000000-0005-0000-0000-0000F5970000}"/>
    <cellStyle name="Note 5 20 9" xfId="38876" xr:uid="{00000000-0005-0000-0000-0000F6970000}"/>
    <cellStyle name="Note 5 20 9 2" xfId="38877" xr:uid="{00000000-0005-0000-0000-0000F7970000}"/>
    <cellStyle name="Note 5 20 9 3" xfId="38878" xr:uid="{00000000-0005-0000-0000-0000F8970000}"/>
    <cellStyle name="Note 5 20 9 4" xfId="38879" xr:uid="{00000000-0005-0000-0000-0000F9970000}"/>
    <cellStyle name="Note 5 21" xfId="38880" xr:uid="{00000000-0005-0000-0000-0000FA970000}"/>
    <cellStyle name="Note 5 21 10" xfId="38881" xr:uid="{00000000-0005-0000-0000-0000FB970000}"/>
    <cellStyle name="Note 5 21 10 2" xfId="38882" xr:uid="{00000000-0005-0000-0000-0000FC970000}"/>
    <cellStyle name="Note 5 21 10 3" xfId="38883" xr:uid="{00000000-0005-0000-0000-0000FD970000}"/>
    <cellStyle name="Note 5 21 10 4" xfId="38884" xr:uid="{00000000-0005-0000-0000-0000FE970000}"/>
    <cellStyle name="Note 5 21 11" xfId="38885" xr:uid="{00000000-0005-0000-0000-0000FF970000}"/>
    <cellStyle name="Note 5 21 11 2" xfId="38886" xr:uid="{00000000-0005-0000-0000-000000980000}"/>
    <cellStyle name="Note 5 21 11 3" xfId="38887" xr:uid="{00000000-0005-0000-0000-000001980000}"/>
    <cellStyle name="Note 5 21 11 4" xfId="38888" xr:uid="{00000000-0005-0000-0000-000002980000}"/>
    <cellStyle name="Note 5 21 12" xfId="38889" xr:uid="{00000000-0005-0000-0000-000003980000}"/>
    <cellStyle name="Note 5 21 12 2" xfId="38890" xr:uid="{00000000-0005-0000-0000-000004980000}"/>
    <cellStyle name="Note 5 21 12 3" xfId="38891" xr:uid="{00000000-0005-0000-0000-000005980000}"/>
    <cellStyle name="Note 5 21 12 4" xfId="38892" xr:uid="{00000000-0005-0000-0000-000006980000}"/>
    <cellStyle name="Note 5 21 13" xfId="38893" xr:uid="{00000000-0005-0000-0000-000007980000}"/>
    <cellStyle name="Note 5 21 13 2" xfId="38894" xr:uid="{00000000-0005-0000-0000-000008980000}"/>
    <cellStyle name="Note 5 21 13 3" xfId="38895" xr:uid="{00000000-0005-0000-0000-000009980000}"/>
    <cellStyle name="Note 5 21 13 4" xfId="38896" xr:uid="{00000000-0005-0000-0000-00000A980000}"/>
    <cellStyle name="Note 5 21 14" xfId="38897" xr:uid="{00000000-0005-0000-0000-00000B980000}"/>
    <cellStyle name="Note 5 21 14 2" xfId="38898" xr:uid="{00000000-0005-0000-0000-00000C980000}"/>
    <cellStyle name="Note 5 21 14 3" xfId="38899" xr:uid="{00000000-0005-0000-0000-00000D980000}"/>
    <cellStyle name="Note 5 21 14 4" xfId="38900" xr:uid="{00000000-0005-0000-0000-00000E980000}"/>
    <cellStyle name="Note 5 21 15" xfId="38901" xr:uid="{00000000-0005-0000-0000-00000F980000}"/>
    <cellStyle name="Note 5 21 15 2" xfId="38902" xr:uid="{00000000-0005-0000-0000-000010980000}"/>
    <cellStyle name="Note 5 21 15 3" xfId="38903" xr:uid="{00000000-0005-0000-0000-000011980000}"/>
    <cellStyle name="Note 5 21 15 4" xfId="38904" xr:uid="{00000000-0005-0000-0000-000012980000}"/>
    <cellStyle name="Note 5 21 16" xfId="38905" xr:uid="{00000000-0005-0000-0000-000013980000}"/>
    <cellStyle name="Note 5 21 16 2" xfId="38906" xr:uid="{00000000-0005-0000-0000-000014980000}"/>
    <cellStyle name="Note 5 21 16 3" xfId="38907" xr:uid="{00000000-0005-0000-0000-000015980000}"/>
    <cellStyle name="Note 5 21 16 4" xfId="38908" xr:uid="{00000000-0005-0000-0000-000016980000}"/>
    <cellStyle name="Note 5 21 17" xfId="38909" xr:uid="{00000000-0005-0000-0000-000017980000}"/>
    <cellStyle name="Note 5 21 17 2" xfId="38910" xr:uid="{00000000-0005-0000-0000-000018980000}"/>
    <cellStyle name="Note 5 21 17 3" xfId="38911" xr:uid="{00000000-0005-0000-0000-000019980000}"/>
    <cellStyle name="Note 5 21 17 4" xfId="38912" xr:uid="{00000000-0005-0000-0000-00001A980000}"/>
    <cellStyle name="Note 5 21 18" xfId="38913" xr:uid="{00000000-0005-0000-0000-00001B980000}"/>
    <cellStyle name="Note 5 21 18 2" xfId="38914" xr:uid="{00000000-0005-0000-0000-00001C980000}"/>
    <cellStyle name="Note 5 21 18 3" xfId="38915" xr:uid="{00000000-0005-0000-0000-00001D980000}"/>
    <cellStyle name="Note 5 21 18 4" xfId="38916" xr:uid="{00000000-0005-0000-0000-00001E980000}"/>
    <cellStyle name="Note 5 21 19" xfId="38917" xr:uid="{00000000-0005-0000-0000-00001F980000}"/>
    <cellStyle name="Note 5 21 19 2" xfId="38918" xr:uid="{00000000-0005-0000-0000-000020980000}"/>
    <cellStyle name="Note 5 21 19 3" xfId="38919" xr:uid="{00000000-0005-0000-0000-000021980000}"/>
    <cellStyle name="Note 5 21 19 4" xfId="38920" xr:uid="{00000000-0005-0000-0000-000022980000}"/>
    <cellStyle name="Note 5 21 2" xfId="38921" xr:uid="{00000000-0005-0000-0000-000023980000}"/>
    <cellStyle name="Note 5 21 2 2" xfId="38922" xr:uid="{00000000-0005-0000-0000-000024980000}"/>
    <cellStyle name="Note 5 21 2 3" xfId="38923" xr:uid="{00000000-0005-0000-0000-000025980000}"/>
    <cellStyle name="Note 5 21 2 4" xfId="38924" xr:uid="{00000000-0005-0000-0000-000026980000}"/>
    <cellStyle name="Note 5 21 20" xfId="38925" xr:uid="{00000000-0005-0000-0000-000027980000}"/>
    <cellStyle name="Note 5 21 20 2" xfId="38926" xr:uid="{00000000-0005-0000-0000-000028980000}"/>
    <cellStyle name="Note 5 21 20 3" xfId="38927" xr:uid="{00000000-0005-0000-0000-000029980000}"/>
    <cellStyle name="Note 5 21 20 4" xfId="38928" xr:uid="{00000000-0005-0000-0000-00002A980000}"/>
    <cellStyle name="Note 5 21 21" xfId="38929" xr:uid="{00000000-0005-0000-0000-00002B980000}"/>
    <cellStyle name="Note 5 21 22" xfId="38930" xr:uid="{00000000-0005-0000-0000-00002C980000}"/>
    <cellStyle name="Note 5 21 3" xfId="38931" xr:uid="{00000000-0005-0000-0000-00002D980000}"/>
    <cellStyle name="Note 5 21 3 2" xfId="38932" xr:uid="{00000000-0005-0000-0000-00002E980000}"/>
    <cellStyle name="Note 5 21 3 3" xfId="38933" xr:uid="{00000000-0005-0000-0000-00002F980000}"/>
    <cellStyle name="Note 5 21 3 4" xfId="38934" xr:uid="{00000000-0005-0000-0000-000030980000}"/>
    <cellStyle name="Note 5 21 4" xfId="38935" xr:uid="{00000000-0005-0000-0000-000031980000}"/>
    <cellStyle name="Note 5 21 4 2" xfId="38936" xr:uid="{00000000-0005-0000-0000-000032980000}"/>
    <cellStyle name="Note 5 21 4 3" xfId="38937" xr:uid="{00000000-0005-0000-0000-000033980000}"/>
    <cellStyle name="Note 5 21 4 4" xfId="38938" xr:uid="{00000000-0005-0000-0000-000034980000}"/>
    <cellStyle name="Note 5 21 5" xfId="38939" xr:uid="{00000000-0005-0000-0000-000035980000}"/>
    <cellStyle name="Note 5 21 5 2" xfId="38940" xr:uid="{00000000-0005-0000-0000-000036980000}"/>
    <cellStyle name="Note 5 21 5 3" xfId="38941" xr:uid="{00000000-0005-0000-0000-000037980000}"/>
    <cellStyle name="Note 5 21 5 4" xfId="38942" xr:uid="{00000000-0005-0000-0000-000038980000}"/>
    <cellStyle name="Note 5 21 6" xfId="38943" xr:uid="{00000000-0005-0000-0000-000039980000}"/>
    <cellStyle name="Note 5 21 6 2" xfId="38944" xr:uid="{00000000-0005-0000-0000-00003A980000}"/>
    <cellStyle name="Note 5 21 6 3" xfId="38945" xr:uid="{00000000-0005-0000-0000-00003B980000}"/>
    <cellStyle name="Note 5 21 6 4" xfId="38946" xr:uid="{00000000-0005-0000-0000-00003C980000}"/>
    <cellStyle name="Note 5 21 7" xfId="38947" xr:uid="{00000000-0005-0000-0000-00003D980000}"/>
    <cellStyle name="Note 5 21 7 2" xfId="38948" xr:uid="{00000000-0005-0000-0000-00003E980000}"/>
    <cellStyle name="Note 5 21 7 3" xfId="38949" xr:uid="{00000000-0005-0000-0000-00003F980000}"/>
    <cellStyle name="Note 5 21 7 4" xfId="38950" xr:uid="{00000000-0005-0000-0000-000040980000}"/>
    <cellStyle name="Note 5 21 8" xfId="38951" xr:uid="{00000000-0005-0000-0000-000041980000}"/>
    <cellStyle name="Note 5 21 8 2" xfId="38952" xr:uid="{00000000-0005-0000-0000-000042980000}"/>
    <cellStyle name="Note 5 21 8 3" xfId="38953" xr:uid="{00000000-0005-0000-0000-000043980000}"/>
    <cellStyle name="Note 5 21 8 4" xfId="38954" xr:uid="{00000000-0005-0000-0000-000044980000}"/>
    <cellStyle name="Note 5 21 9" xfId="38955" xr:uid="{00000000-0005-0000-0000-000045980000}"/>
    <cellStyle name="Note 5 21 9 2" xfId="38956" xr:uid="{00000000-0005-0000-0000-000046980000}"/>
    <cellStyle name="Note 5 21 9 3" xfId="38957" xr:uid="{00000000-0005-0000-0000-000047980000}"/>
    <cellStyle name="Note 5 21 9 4" xfId="38958" xr:uid="{00000000-0005-0000-0000-000048980000}"/>
    <cellStyle name="Note 5 22" xfId="38959" xr:uid="{00000000-0005-0000-0000-000049980000}"/>
    <cellStyle name="Note 5 22 10" xfId="38960" xr:uid="{00000000-0005-0000-0000-00004A980000}"/>
    <cellStyle name="Note 5 22 10 2" xfId="38961" xr:uid="{00000000-0005-0000-0000-00004B980000}"/>
    <cellStyle name="Note 5 22 10 3" xfId="38962" xr:uid="{00000000-0005-0000-0000-00004C980000}"/>
    <cellStyle name="Note 5 22 10 4" xfId="38963" xr:uid="{00000000-0005-0000-0000-00004D980000}"/>
    <cellStyle name="Note 5 22 11" xfId="38964" xr:uid="{00000000-0005-0000-0000-00004E980000}"/>
    <cellStyle name="Note 5 22 11 2" xfId="38965" xr:uid="{00000000-0005-0000-0000-00004F980000}"/>
    <cellStyle name="Note 5 22 11 3" xfId="38966" xr:uid="{00000000-0005-0000-0000-000050980000}"/>
    <cellStyle name="Note 5 22 11 4" xfId="38967" xr:uid="{00000000-0005-0000-0000-000051980000}"/>
    <cellStyle name="Note 5 22 12" xfId="38968" xr:uid="{00000000-0005-0000-0000-000052980000}"/>
    <cellStyle name="Note 5 22 12 2" xfId="38969" xr:uid="{00000000-0005-0000-0000-000053980000}"/>
    <cellStyle name="Note 5 22 12 3" xfId="38970" xr:uid="{00000000-0005-0000-0000-000054980000}"/>
    <cellStyle name="Note 5 22 12 4" xfId="38971" xr:uid="{00000000-0005-0000-0000-000055980000}"/>
    <cellStyle name="Note 5 22 13" xfId="38972" xr:uid="{00000000-0005-0000-0000-000056980000}"/>
    <cellStyle name="Note 5 22 13 2" xfId="38973" xr:uid="{00000000-0005-0000-0000-000057980000}"/>
    <cellStyle name="Note 5 22 13 3" xfId="38974" xr:uid="{00000000-0005-0000-0000-000058980000}"/>
    <cellStyle name="Note 5 22 13 4" xfId="38975" xr:uid="{00000000-0005-0000-0000-000059980000}"/>
    <cellStyle name="Note 5 22 14" xfId="38976" xr:uid="{00000000-0005-0000-0000-00005A980000}"/>
    <cellStyle name="Note 5 22 14 2" xfId="38977" xr:uid="{00000000-0005-0000-0000-00005B980000}"/>
    <cellStyle name="Note 5 22 14 3" xfId="38978" xr:uid="{00000000-0005-0000-0000-00005C980000}"/>
    <cellStyle name="Note 5 22 14 4" xfId="38979" xr:uid="{00000000-0005-0000-0000-00005D980000}"/>
    <cellStyle name="Note 5 22 15" xfId="38980" xr:uid="{00000000-0005-0000-0000-00005E980000}"/>
    <cellStyle name="Note 5 22 15 2" xfId="38981" xr:uid="{00000000-0005-0000-0000-00005F980000}"/>
    <cellStyle name="Note 5 22 15 3" xfId="38982" xr:uid="{00000000-0005-0000-0000-000060980000}"/>
    <cellStyle name="Note 5 22 15 4" xfId="38983" xr:uid="{00000000-0005-0000-0000-000061980000}"/>
    <cellStyle name="Note 5 22 16" xfId="38984" xr:uid="{00000000-0005-0000-0000-000062980000}"/>
    <cellStyle name="Note 5 22 16 2" xfId="38985" xr:uid="{00000000-0005-0000-0000-000063980000}"/>
    <cellStyle name="Note 5 22 16 3" xfId="38986" xr:uid="{00000000-0005-0000-0000-000064980000}"/>
    <cellStyle name="Note 5 22 16 4" xfId="38987" xr:uid="{00000000-0005-0000-0000-000065980000}"/>
    <cellStyle name="Note 5 22 17" xfId="38988" xr:uid="{00000000-0005-0000-0000-000066980000}"/>
    <cellStyle name="Note 5 22 17 2" xfId="38989" xr:uid="{00000000-0005-0000-0000-000067980000}"/>
    <cellStyle name="Note 5 22 17 3" xfId="38990" xr:uid="{00000000-0005-0000-0000-000068980000}"/>
    <cellStyle name="Note 5 22 17 4" xfId="38991" xr:uid="{00000000-0005-0000-0000-000069980000}"/>
    <cellStyle name="Note 5 22 18" xfId="38992" xr:uid="{00000000-0005-0000-0000-00006A980000}"/>
    <cellStyle name="Note 5 22 18 2" xfId="38993" xr:uid="{00000000-0005-0000-0000-00006B980000}"/>
    <cellStyle name="Note 5 22 18 3" xfId="38994" xr:uid="{00000000-0005-0000-0000-00006C980000}"/>
    <cellStyle name="Note 5 22 18 4" xfId="38995" xr:uid="{00000000-0005-0000-0000-00006D980000}"/>
    <cellStyle name="Note 5 22 19" xfId="38996" xr:uid="{00000000-0005-0000-0000-00006E980000}"/>
    <cellStyle name="Note 5 22 19 2" xfId="38997" xr:uid="{00000000-0005-0000-0000-00006F980000}"/>
    <cellStyle name="Note 5 22 19 3" xfId="38998" xr:uid="{00000000-0005-0000-0000-000070980000}"/>
    <cellStyle name="Note 5 22 19 4" xfId="38999" xr:uid="{00000000-0005-0000-0000-000071980000}"/>
    <cellStyle name="Note 5 22 2" xfId="39000" xr:uid="{00000000-0005-0000-0000-000072980000}"/>
    <cellStyle name="Note 5 22 2 2" xfId="39001" xr:uid="{00000000-0005-0000-0000-000073980000}"/>
    <cellStyle name="Note 5 22 2 3" xfId="39002" xr:uid="{00000000-0005-0000-0000-000074980000}"/>
    <cellStyle name="Note 5 22 2 4" xfId="39003" xr:uid="{00000000-0005-0000-0000-000075980000}"/>
    <cellStyle name="Note 5 22 20" xfId="39004" xr:uid="{00000000-0005-0000-0000-000076980000}"/>
    <cellStyle name="Note 5 22 20 2" xfId="39005" xr:uid="{00000000-0005-0000-0000-000077980000}"/>
    <cellStyle name="Note 5 22 20 3" xfId="39006" xr:uid="{00000000-0005-0000-0000-000078980000}"/>
    <cellStyle name="Note 5 22 20 4" xfId="39007" xr:uid="{00000000-0005-0000-0000-000079980000}"/>
    <cellStyle name="Note 5 22 21" xfId="39008" xr:uid="{00000000-0005-0000-0000-00007A980000}"/>
    <cellStyle name="Note 5 22 22" xfId="39009" xr:uid="{00000000-0005-0000-0000-00007B980000}"/>
    <cellStyle name="Note 5 22 3" xfId="39010" xr:uid="{00000000-0005-0000-0000-00007C980000}"/>
    <cellStyle name="Note 5 22 3 2" xfId="39011" xr:uid="{00000000-0005-0000-0000-00007D980000}"/>
    <cellStyle name="Note 5 22 3 3" xfId="39012" xr:uid="{00000000-0005-0000-0000-00007E980000}"/>
    <cellStyle name="Note 5 22 3 4" xfId="39013" xr:uid="{00000000-0005-0000-0000-00007F980000}"/>
    <cellStyle name="Note 5 22 4" xfId="39014" xr:uid="{00000000-0005-0000-0000-000080980000}"/>
    <cellStyle name="Note 5 22 4 2" xfId="39015" xr:uid="{00000000-0005-0000-0000-000081980000}"/>
    <cellStyle name="Note 5 22 4 3" xfId="39016" xr:uid="{00000000-0005-0000-0000-000082980000}"/>
    <cellStyle name="Note 5 22 4 4" xfId="39017" xr:uid="{00000000-0005-0000-0000-000083980000}"/>
    <cellStyle name="Note 5 22 5" xfId="39018" xr:uid="{00000000-0005-0000-0000-000084980000}"/>
    <cellStyle name="Note 5 22 5 2" xfId="39019" xr:uid="{00000000-0005-0000-0000-000085980000}"/>
    <cellStyle name="Note 5 22 5 3" xfId="39020" xr:uid="{00000000-0005-0000-0000-000086980000}"/>
    <cellStyle name="Note 5 22 5 4" xfId="39021" xr:uid="{00000000-0005-0000-0000-000087980000}"/>
    <cellStyle name="Note 5 22 6" xfId="39022" xr:uid="{00000000-0005-0000-0000-000088980000}"/>
    <cellStyle name="Note 5 22 6 2" xfId="39023" xr:uid="{00000000-0005-0000-0000-000089980000}"/>
    <cellStyle name="Note 5 22 6 3" xfId="39024" xr:uid="{00000000-0005-0000-0000-00008A980000}"/>
    <cellStyle name="Note 5 22 6 4" xfId="39025" xr:uid="{00000000-0005-0000-0000-00008B980000}"/>
    <cellStyle name="Note 5 22 7" xfId="39026" xr:uid="{00000000-0005-0000-0000-00008C980000}"/>
    <cellStyle name="Note 5 22 7 2" xfId="39027" xr:uid="{00000000-0005-0000-0000-00008D980000}"/>
    <cellStyle name="Note 5 22 7 3" xfId="39028" xr:uid="{00000000-0005-0000-0000-00008E980000}"/>
    <cellStyle name="Note 5 22 7 4" xfId="39029" xr:uid="{00000000-0005-0000-0000-00008F980000}"/>
    <cellStyle name="Note 5 22 8" xfId="39030" xr:uid="{00000000-0005-0000-0000-000090980000}"/>
    <cellStyle name="Note 5 22 8 2" xfId="39031" xr:uid="{00000000-0005-0000-0000-000091980000}"/>
    <cellStyle name="Note 5 22 8 3" xfId="39032" xr:uid="{00000000-0005-0000-0000-000092980000}"/>
    <cellStyle name="Note 5 22 8 4" xfId="39033" xr:uid="{00000000-0005-0000-0000-000093980000}"/>
    <cellStyle name="Note 5 22 9" xfId="39034" xr:uid="{00000000-0005-0000-0000-000094980000}"/>
    <cellStyle name="Note 5 22 9 2" xfId="39035" xr:uid="{00000000-0005-0000-0000-000095980000}"/>
    <cellStyle name="Note 5 22 9 3" xfId="39036" xr:uid="{00000000-0005-0000-0000-000096980000}"/>
    <cellStyle name="Note 5 22 9 4" xfId="39037" xr:uid="{00000000-0005-0000-0000-000097980000}"/>
    <cellStyle name="Note 5 23" xfId="39038" xr:uid="{00000000-0005-0000-0000-000098980000}"/>
    <cellStyle name="Note 5 23 10" xfId="39039" xr:uid="{00000000-0005-0000-0000-000099980000}"/>
    <cellStyle name="Note 5 23 10 2" xfId="39040" xr:uid="{00000000-0005-0000-0000-00009A980000}"/>
    <cellStyle name="Note 5 23 10 3" xfId="39041" xr:uid="{00000000-0005-0000-0000-00009B980000}"/>
    <cellStyle name="Note 5 23 10 4" xfId="39042" xr:uid="{00000000-0005-0000-0000-00009C980000}"/>
    <cellStyle name="Note 5 23 11" xfId="39043" xr:uid="{00000000-0005-0000-0000-00009D980000}"/>
    <cellStyle name="Note 5 23 11 2" xfId="39044" xr:uid="{00000000-0005-0000-0000-00009E980000}"/>
    <cellStyle name="Note 5 23 11 3" xfId="39045" xr:uid="{00000000-0005-0000-0000-00009F980000}"/>
    <cellStyle name="Note 5 23 11 4" xfId="39046" xr:uid="{00000000-0005-0000-0000-0000A0980000}"/>
    <cellStyle name="Note 5 23 12" xfId="39047" xr:uid="{00000000-0005-0000-0000-0000A1980000}"/>
    <cellStyle name="Note 5 23 12 2" xfId="39048" xr:uid="{00000000-0005-0000-0000-0000A2980000}"/>
    <cellStyle name="Note 5 23 12 3" xfId="39049" xr:uid="{00000000-0005-0000-0000-0000A3980000}"/>
    <cellStyle name="Note 5 23 12 4" xfId="39050" xr:uid="{00000000-0005-0000-0000-0000A4980000}"/>
    <cellStyle name="Note 5 23 13" xfId="39051" xr:uid="{00000000-0005-0000-0000-0000A5980000}"/>
    <cellStyle name="Note 5 23 13 2" xfId="39052" xr:uid="{00000000-0005-0000-0000-0000A6980000}"/>
    <cellStyle name="Note 5 23 13 3" xfId="39053" xr:uid="{00000000-0005-0000-0000-0000A7980000}"/>
    <cellStyle name="Note 5 23 13 4" xfId="39054" xr:uid="{00000000-0005-0000-0000-0000A8980000}"/>
    <cellStyle name="Note 5 23 14" xfId="39055" xr:uid="{00000000-0005-0000-0000-0000A9980000}"/>
    <cellStyle name="Note 5 23 14 2" xfId="39056" xr:uid="{00000000-0005-0000-0000-0000AA980000}"/>
    <cellStyle name="Note 5 23 14 3" xfId="39057" xr:uid="{00000000-0005-0000-0000-0000AB980000}"/>
    <cellStyle name="Note 5 23 14 4" xfId="39058" xr:uid="{00000000-0005-0000-0000-0000AC980000}"/>
    <cellStyle name="Note 5 23 15" xfId="39059" xr:uid="{00000000-0005-0000-0000-0000AD980000}"/>
    <cellStyle name="Note 5 23 15 2" xfId="39060" xr:uid="{00000000-0005-0000-0000-0000AE980000}"/>
    <cellStyle name="Note 5 23 15 3" xfId="39061" xr:uid="{00000000-0005-0000-0000-0000AF980000}"/>
    <cellStyle name="Note 5 23 15 4" xfId="39062" xr:uid="{00000000-0005-0000-0000-0000B0980000}"/>
    <cellStyle name="Note 5 23 16" xfId="39063" xr:uid="{00000000-0005-0000-0000-0000B1980000}"/>
    <cellStyle name="Note 5 23 16 2" xfId="39064" xr:uid="{00000000-0005-0000-0000-0000B2980000}"/>
    <cellStyle name="Note 5 23 16 3" xfId="39065" xr:uid="{00000000-0005-0000-0000-0000B3980000}"/>
    <cellStyle name="Note 5 23 16 4" xfId="39066" xr:uid="{00000000-0005-0000-0000-0000B4980000}"/>
    <cellStyle name="Note 5 23 17" xfId="39067" xr:uid="{00000000-0005-0000-0000-0000B5980000}"/>
    <cellStyle name="Note 5 23 17 2" xfId="39068" xr:uid="{00000000-0005-0000-0000-0000B6980000}"/>
    <cellStyle name="Note 5 23 17 3" xfId="39069" xr:uid="{00000000-0005-0000-0000-0000B7980000}"/>
    <cellStyle name="Note 5 23 17 4" xfId="39070" xr:uid="{00000000-0005-0000-0000-0000B8980000}"/>
    <cellStyle name="Note 5 23 18" xfId="39071" xr:uid="{00000000-0005-0000-0000-0000B9980000}"/>
    <cellStyle name="Note 5 23 18 2" xfId="39072" xr:uid="{00000000-0005-0000-0000-0000BA980000}"/>
    <cellStyle name="Note 5 23 18 3" xfId="39073" xr:uid="{00000000-0005-0000-0000-0000BB980000}"/>
    <cellStyle name="Note 5 23 18 4" xfId="39074" xr:uid="{00000000-0005-0000-0000-0000BC980000}"/>
    <cellStyle name="Note 5 23 19" xfId="39075" xr:uid="{00000000-0005-0000-0000-0000BD980000}"/>
    <cellStyle name="Note 5 23 19 2" xfId="39076" xr:uid="{00000000-0005-0000-0000-0000BE980000}"/>
    <cellStyle name="Note 5 23 19 3" xfId="39077" xr:uid="{00000000-0005-0000-0000-0000BF980000}"/>
    <cellStyle name="Note 5 23 19 4" xfId="39078" xr:uid="{00000000-0005-0000-0000-0000C0980000}"/>
    <cellStyle name="Note 5 23 2" xfId="39079" xr:uid="{00000000-0005-0000-0000-0000C1980000}"/>
    <cellStyle name="Note 5 23 2 2" xfId="39080" xr:uid="{00000000-0005-0000-0000-0000C2980000}"/>
    <cellStyle name="Note 5 23 2 3" xfId="39081" xr:uid="{00000000-0005-0000-0000-0000C3980000}"/>
    <cellStyle name="Note 5 23 2 4" xfId="39082" xr:uid="{00000000-0005-0000-0000-0000C4980000}"/>
    <cellStyle name="Note 5 23 20" xfId="39083" xr:uid="{00000000-0005-0000-0000-0000C5980000}"/>
    <cellStyle name="Note 5 23 20 2" xfId="39084" xr:uid="{00000000-0005-0000-0000-0000C6980000}"/>
    <cellStyle name="Note 5 23 20 3" xfId="39085" xr:uid="{00000000-0005-0000-0000-0000C7980000}"/>
    <cellStyle name="Note 5 23 20 4" xfId="39086" xr:uid="{00000000-0005-0000-0000-0000C8980000}"/>
    <cellStyle name="Note 5 23 21" xfId="39087" xr:uid="{00000000-0005-0000-0000-0000C9980000}"/>
    <cellStyle name="Note 5 23 22" xfId="39088" xr:uid="{00000000-0005-0000-0000-0000CA980000}"/>
    <cellStyle name="Note 5 23 3" xfId="39089" xr:uid="{00000000-0005-0000-0000-0000CB980000}"/>
    <cellStyle name="Note 5 23 3 2" xfId="39090" xr:uid="{00000000-0005-0000-0000-0000CC980000}"/>
    <cellStyle name="Note 5 23 3 3" xfId="39091" xr:uid="{00000000-0005-0000-0000-0000CD980000}"/>
    <cellStyle name="Note 5 23 3 4" xfId="39092" xr:uid="{00000000-0005-0000-0000-0000CE980000}"/>
    <cellStyle name="Note 5 23 4" xfId="39093" xr:uid="{00000000-0005-0000-0000-0000CF980000}"/>
    <cellStyle name="Note 5 23 4 2" xfId="39094" xr:uid="{00000000-0005-0000-0000-0000D0980000}"/>
    <cellStyle name="Note 5 23 4 3" xfId="39095" xr:uid="{00000000-0005-0000-0000-0000D1980000}"/>
    <cellStyle name="Note 5 23 4 4" xfId="39096" xr:uid="{00000000-0005-0000-0000-0000D2980000}"/>
    <cellStyle name="Note 5 23 5" xfId="39097" xr:uid="{00000000-0005-0000-0000-0000D3980000}"/>
    <cellStyle name="Note 5 23 5 2" xfId="39098" xr:uid="{00000000-0005-0000-0000-0000D4980000}"/>
    <cellStyle name="Note 5 23 5 3" xfId="39099" xr:uid="{00000000-0005-0000-0000-0000D5980000}"/>
    <cellStyle name="Note 5 23 5 4" xfId="39100" xr:uid="{00000000-0005-0000-0000-0000D6980000}"/>
    <cellStyle name="Note 5 23 6" xfId="39101" xr:uid="{00000000-0005-0000-0000-0000D7980000}"/>
    <cellStyle name="Note 5 23 6 2" xfId="39102" xr:uid="{00000000-0005-0000-0000-0000D8980000}"/>
    <cellStyle name="Note 5 23 6 3" xfId="39103" xr:uid="{00000000-0005-0000-0000-0000D9980000}"/>
    <cellStyle name="Note 5 23 6 4" xfId="39104" xr:uid="{00000000-0005-0000-0000-0000DA980000}"/>
    <cellStyle name="Note 5 23 7" xfId="39105" xr:uid="{00000000-0005-0000-0000-0000DB980000}"/>
    <cellStyle name="Note 5 23 7 2" xfId="39106" xr:uid="{00000000-0005-0000-0000-0000DC980000}"/>
    <cellStyle name="Note 5 23 7 3" xfId="39107" xr:uid="{00000000-0005-0000-0000-0000DD980000}"/>
    <cellStyle name="Note 5 23 7 4" xfId="39108" xr:uid="{00000000-0005-0000-0000-0000DE980000}"/>
    <cellStyle name="Note 5 23 8" xfId="39109" xr:uid="{00000000-0005-0000-0000-0000DF980000}"/>
    <cellStyle name="Note 5 23 8 2" xfId="39110" xr:uid="{00000000-0005-0000-0000-0000E0980000}"/>
    <cellStyle name="Note 5 23 8 3" xfId="39111" xr:uid="{00000000-0005-0000-0000-0000E1980000}"/>
    <cellStyle name="Note 5 23 8 4" xfId="39112" xr:uid="{00000000-0005-0000-0000-0000E2980000}"/>
    <cellStyle name="Note 5 23 9" xfId="39113" xr:uid="{00000000-0005-0000-0000-0000E3980000}"/>
    <cellStyle name="Note 5 23 9 2" xfId="39114" xr:uid="{00000000-0005-0000-0000-0000E4980000}"/>
    <cellStyle name="Note 5 23 9 3" xfId="39115" xr:uid="{00000000-0005-0000-0000-0000E5980000}"/>
    <cellStyle name="Note 5 23 9 4" xfId="39116" xr:uid="{00000000-0005-0000-0000-0000E6980000}"/>
    <cellStyle name="Note 5 24" xfId="39117" xr:uid="{00000000-0005-0000-0000-0000E7980000}"/>
    <cellStyle name="Note 5 24 10" xfId="39118" xr:uid="{00000000-0005-0000-0000-0000E8980000}"/>
    <cellStyle name="Note 5 24 10 2" xfId="39119" xr:uid="{00000000-0005-0000-0000-0000E9980000}"/>
    <cellStyle name="Note 5 24 10 3" xfId="39120" xr:uid="{00000000-0005-0000-0000-0000EA980000}"/>
    <cellStyle name="Note 5 24 10 4" xfId="39121" xr:uid="{00000000-0005-0000-0000-0000EB980000}"/>
    <cellStyle name="Note 5 24 11" xfId="39122" xr:uid="{00000000-0005-0000-0000-0000EC980000}"/>
    <cellStyle name="Note 5 24 11 2" xfId="39123" xr:uid="{00000000-0005-0000-0000-0000ED980000}"/>
    <cellStyle name="Note 5 24 11 3" xfId="39124" xr:uid="{00000000-0005-0000-0000-0000EE980000}"/>
    <cellStyle name="Note 5 24 11 4" xfId="39125" xr:uid="{00000000-0005-0000-0000-0000EF980000}"/>
    <cellStyle name="Note 5 24 12" xfId="39126" xr:uid="{00000000-0005-0000-0000-0000F0980000}"/>
    <cellStyle name="Note 5 24 12 2" xfId="39127" xr:uid="{00000000-0005-0000-0000-0000F1980000}"/>
    <cellStyle name="Note 5 24 12 3" xfId="39128" xr:uid="{00000000-0005-0000-0000-0000F2980000}"/>
    <cellStyle name="Note 5 24 12 4" xfId="39129" xr:uid="{00000000-0005-0000-0000-0000F3980000}"/>
    <cellStyle name="Note 5 24 13" xfId="39130" xr:uid="{00000000-0005-0000-0000-0000F4980000}"/>
    <cellStyle name="Note 5 24 13 2" xfId="39131" xr:uid="{00000000-0005-0000-0000-0000F5980000}"/>
    <cellStyle name="Note 5 24 13 3" xfId="39132" xr:uid="{00000000-0005-0000-0000-0000F6980000}"/>
    <cellStyle name="Note 5 24 13 4" xfId="39133" xr:uid="{00000000-0005-0000-0000-0000F7980000}"/>
    <cellStyle name="Note 5 24 14" xfId="39134" xr:uid="{00000000-0005-0000-0000-0000F8980000}"/>
    <cellStyle name="Note 5 24 14 2" xfId="39135" xr:uid="{00000000-0005-0000-0000-0000F9980000}"/>
    <cellStyle name="Note 5 24 14 3" xfId="39136" xr:uid="{00000000-0005-0000-0000-0000FA980000}"/>
    <cellStyle name="Note 5 24 14 4" xfId="39137" xr:uid="{00000000-0005-0000-0000-0000FB980000}"/>
    <cellStyle name="Note 5 24 15" xfId="39138" xr:uid="{00000000-0005-0000-0000-0000FC980000}"/>
    <cellStyle name="Note 5 24 15 2" xfId="39139" xr:uid="{00000000-0005-0000-0000-0000FD980000}"/>
    <cellStyle name="Note 5 24 15 3" xfId="39140" xr:uid="{00000000-0005-0000-0000-0000FE980000}"/>
    <cellStyle name="Note 5 24 15 4" xfId="39141" xr:uid="{00000000-0005-0000-0000-0000FF980000}"/>
    <cellStyle name="Note 5 24 16" xfId="39142" xr:uid="{00000000-0005-0000-0000-000000990000}"/>
    <cellStyle name="Note 5 24 16 2" xfId="39143" xr:uid="{00000000-0005-0000-0000-000001990000}"/>
    <cellStyle name="Note 5 24 16 3" xfId="39144" xr:uid="{00000000-0005-0000-0000-000002990000}"/>
    <cellStyle name="Note 5 24 16 4" xfId="39145" xr:uid="{00000000-0005-0000-0000-000003990000}"/>
    <cellStyle name="Note 5 24 17" xfId="39146" xr:uid="{00000000-0005-0000-0000-000004990000}"/>
    <cellStyle name="Note 5 24 17 2" xfId="39147" xr:uid="{00000000-0005-0000-0000-000005990000}"/>
    <cellStyle name="Note 5 24 17 3" xfId="39148" xr:uid="{00000000-0005-0000-0000-000006990000}"/>
    <cellStyle name="Note 5 24 17 4" xfId="39149" xr:uid="{00000000-0005-0000-0000-000007990000}"/>
    <cellStyle name="Note 5 24 18" xfId="39150" xr:uid="{00000000-0005-0000-0000-000008990000}"/>
    <cellStyle name="Note 5 24 18 2" xfId="39151" xr:uid="{00000000-0005-0000-0000-000009990000}"/>
    <cellStyle name="Note 5 24 18 3" xfId="39152" xr:uid="{00000000-0005-0000-0000-00000A990000}"/>
    <cellStyle name="Note 5 24 18 4" xfId="39153" xr:uid="{00000000-0005-0000-0000-00000B990000}"/>
    <cellStyle name="Note 5 24 19" xfId="39154" xr:uid="{00000000-0005-0000-0000-00000C990000}"/>
    <cellStyle name="Note 5 24 19 2" xfId="39155" xr:uid="{00000000-0005-0000-0000-00000D990000}"/>
    <cellStyle name="Note 5 24 19 3" xfId="39156" xr:uid="{00000000-0005-0000-0000-00000E990000}"/>
    <cellStyle name="Note 5 24 19 4" xfId="39157" xr:uid="{00000000-0005-0000-0000-00000F990000}"/>
    <cellStyle name="Note 5 24 2" xfId="39158" xr:uid="{00000000-0005-0000-0000-000010990000}"/>
    <cellStyle name="Note 5 24 2 2" xfId="39159" xr:uid="{00000000-0005-0000-0000-000011990000}"/>
    <cellStyle name="Note 5 24 2 3" xfId="39160" xr:uid="{00000000-0005-0000-0000-000012990000}"/>
    <cellStyle name="Note 5 24 2 4" xfId="39161" xr:uid="{00000000-0005-0000-0000-000013990000}"/>
    <cellStyle name="Note 5 24 20" xfId="39162" xr:uid="{00000000-0005-0000-0000-000014990000}"/>
    <cellStyle name="Note 5 24 20 2" xfId="39163" xr:uid="{00000000-0005-0000-0000-000015990000}"/>
    <cellStyle name="Note 5 24 20 3" xfId="39164" xr:uid="{00000000-0005-0000-0000-000016990000}"/>
    <cellStyle name="Note 5 24 20 4" xfId="39165" xr:uid="{00000000-0005-0000-0000-000017990000}"/>
    <cellStyle name="Note 5 24 21" xfId="39166" xr:uid="{00000000-0005-0000-0000-000018990000}"/>
    <cellStyle name="Note 5 24 22" xfId="39167" xr:uid="{00000000-0005-0000-0000-000019990000}"/>
    <cellStyle name="Note 5 24 3" xfId="39168" xr:uid="{00000000-0005-0000-0000-00001A990000}"/>
    <cellStyle name="Note 5 24 3 2" xfId="39169" xr:uid="{00000000-0005-0000-0000-00001B990000}"/>
    <cellStyle name="Note 5 24 3 3" xfId="39170" xr:uid="{00000000-0005-0000-0000-00001C990000}"/>
    <cellStyle name="Note 5 24 3 4" xfId="39171" xr:uid="{00000000-0005-0000-0000-00001D990000}"/>
    <cellStyle name="Note 5 24 4" xfId="39172" xr:uid="{00000000-0005-0000-0000-00001E990000}"/>
    <cellStyle name="Note 5 24 4 2" xfId="39173" xr:uid="{00000000-0005-0000-0000-00001F990000}"/>
    <cellStyle name="Note 5 24 4 3" xfId="39174" xr:uid="{00000000-0005-0000-0000-000020990000}"/>
    <cellStyle name="Note 5 24 4 4" xfId="39175" xr:uid="{00000000-0005-0000-0000-000021990000}"/>
    <cellStyle name="Note 5 24 5" xfId="39176" xr:uid="{00000000-0005-0000-0000-000022990000}"/>
    <cellStyle name="Note 5 24 5 2" xfId="39177" xr:uid="{00000000-0005-0000-0000-000023990000}"/>
    <cellStyle name="Note 5 24 5 3" xfId="39178" xr:uid="{00000000-0005-0000-0000-000024990000}"/>
    <cellStyle name="Note 5 24 5 4" xfId="39179" xr:uid="{00000000-0005-0000-0000-000025990000}"/>
    <cellStyle name="Note 5 24 6" xfId="39180" xr:uid="{00000000-0005-0000-0000-000026990000}"/>
    <cellStyle name="Note 5 24 6 2" xfId="39181" xr:uid="{00000000-0005-0000-0000-000027990000}"/>
    <cellStyle name="Note 5 24 6 3" xfId="39182" xr:uid="{00000000-0005-0000-0000-000028990000}"/>
    <cellStyle name="Note 5 24 6 4" xfId="39183" xr:uid="{00000000-0005-0000-0000-000029990000}"/>
    <cellStyle name="Note 5 24 7" xfId="39184" xr:uid="{00000000-0005-0000-0000-00002A990000}"/>
    <cellStyle name="Note 5 24 7 2" xfId="39185" xr:uid="{00000000-0005-0000-0000-00002B990000}"/>
    <cellStyle name="Note 5 24 7 3" xfId="39186" xr:uid="{00000000-0005-0000-0000-00002C990000}"/>
    <cellStyle name="Note 5 24 7 4" xfId="39187" xr:uid="{00000000-0005-0000-0000-00002D990000}"/>
    <cellStyle name="Note 5 24 8" xfId="39188" xr:uid="{00000000-0005-0000-0000-00002E990000}"/>
    <cellStyle name="Note 5 24 8 2" xfId="39189" xr:uid="{00000000-0005-0000-0000-00002F990000}"/>
    <cellStyle name="Note 5 24 8 3" xfId="39190" xr:uid="{00000000-0005-0000-0000-000030990000}"/>
    <cellStyle name="Note 5 24 8 4" xfId="39191" xr:uid="{00000000-0005-0000-0000-000031990000}"/>
    <cellStyle name="Note 5 24 9" xfId="39192" xr:uid="{00000000-0005-0000-0000-000032990000}"/>
    <cellStyle name="Note 5 24 9 2" xfId="39193" xr:uid="{00000000-0005-0000-0000-000033990000}"/>
    <cellStyle name="Note 5 24 9 3" xfId="39194" xr:uid="{00000000-0005-0000-0000-000034990000}"/>
    <cellStyle name="Note 5 24 9 4" xfId="39195" xr:uid="{00000000-0005-0000-0000-000035990000}"/>
    <cellStyle name="Note 5 25" xfId="39196" xr:uid="{00000000-0005-0000-0000-000036990000}"/>
    <cellStyle name="Note 5 25 10" xfId="39197" xr:uid="{00000000-0005-0000-0000-000037990000}"/>
    <cellStyle name="Note 5 25 10 2" xfId="39198" xr:uid="{00000000-0005-0000-0000-000038990000}"/>
    <cellStyle name="Note 5 25 10 3" xfId="39199" xr:uid="{00000000-0005-0000-0000-000039990000}"/>
    <cellStyle name="Note 5 25 10 4" xfId="39200" xr:uid="{00000000-0005-0000-0000-00003A990000}"/>
    <cellStyle name="Note 5 25 11" xfId="39201" xr:uid="{00000000-0005-0000-0000-00003B990000}"/>
    <cellStyle name="Note 5 25 11 2" xfId="39202" xr:uid="{00000000-0005-0000-0000-00003C990000}"/>
    <cellStyle name="Note 5 25 11 3" xfId="39203" xr:uid="{00000000-0005-0000-0000-00003D990000}"/>
    <cellStyle name="Note 5 25 11 4" xfId="39204" xr:uid="{00000000-0005-0000-0000-00003E990000}"/>
    <cellStyle name="Note 5 25 12" xfId="39205" xr:uid="{00000000-0005-0000-0000-00003F990000}"/>
    <cellStyle name="Note 5 25 12 2" xfId="39206" xr:uid="{00000000-0005-0000-0000-000040990000}"/>
    <cellStyle name="Note 5 25 12 3" xfId="39207" xr:uid="{00000000-0005-0000-0000-000041990000}"/>
    <cellStyle name="Note 5 25 12 4" xfId="39208" xr:uid="{00000000-0005-0000-0000-000042990000}"/>
    <cellStyle name="Note 5 25 13" xfId="39209" xr:uid="{00000000-0005-0000-0000-000043990000}"/>
    <cellStyle name="Note 5 25 13 2" xfId="39210" xr:uid="{00000000-0005-0000-0000-000044990000}"/>
    <cellStyle name="Note 5 25 13 3" xfId="39211" xr:uid="{00000000-0005-0000-0000-000045990000}"/>
    <cellStyle name="Note 5 25 13 4" xfId="39212" xr:uid="{00000000-0005-0000-0000-000046990000}"/>
    <cellStyle name="Note 5 25 14" xfId="39213" xr:uid="{00000000-0005-0000-0000-000047990000}"/>
    <cellStyle name="Note 5 25 14 2" xfId="39214" xr:uid="{00000000-0005-0000-0000-000048990000}"/>
    <cellStyle name="Note 5 25 14 3" xfId="39215" xr:uid="{00000000-0005-0000-0000-000049990000}"/>
    <cellStyle name="Note 5 25 14 4" xfId="39216" xr:uid="{00000000-0005-0000-0000-00004A990000}"/>
    <cellStyle name="Note 5 25 15" xfId="39217" xr:uid="{00000000-0005-0000-0000-00004B990000}"/>
    <cellStyle name="Note 5 25 15 2" xfId="39218" xr:uid="{00000000-0005-0000-0000-00004C990000}"/>
    <cellStyle name="Note 5 25 15 3" xfId="39219" xr:uid="{00000000-0005-0000-0000-00004D990000}"/>
    <cellStyle name="Note 5 25 15 4" xfId="39220" xr:uid="{00000000-0005-0000-0000-00004E990000}"/>
    <cellStyle name="Note 5 25 16" xfId="39221" xr:uid="{00000000-0005-0000-0000-00004F990000}"/>
    <cellStyle name="Note 5 25 16 2" xfId="39222" xr:uid="{00000000-0005-0000-0000-000050990000}"/>
    <cellStyle name="Note 5 25 16 3" xfId="39223" xr:uid="{00000000-0005-0000-0000-000051990000}"/>
    <cellStyle name="Note 5 25 16 4" xfId="39224" xr:uid="{00000000-0005-0000-0000-000052990000}"/>
    <cellStyle name="Note 5 25 17" xfId="39225" xr:uid="{00000000-0005-0000-0000-000053990000}"/>
    <cellStyle name="Note 5 25 17 2" xfId="39226" xr:uid="{00000000-0005-0000-0000-000054990000}"/>
    <cellStyle name="Note 5 25 17 3" xfId="39227" xr:uid="{00000000-0005-0000-0000-000055990000}"/>
    <cellStyle name="Note 5 25 17 4" xfId="39228" xr:uid="{00000000-0005-0000-0000-000056990000}"/>
    <cellStyle name="Note 5 25 18" xfId="39229" xr:uid="{00000000-0005-0000-0000-000057990000}"/>
    <cellStyle name="Note 5 25 18 2" xfId="39230" xr:uid="{00000000-0005-0000-0000-000058990000}"/>
    <cellStyle name="Note 5 25 18 3" xfId="39231" xr:uid="{00000000-0005-0000-0000-000059990000}"/>
    <cellStyle name="Note 5 25 18 4" xfId="39232" xr:uid="{00000000-0005-0000-0000-00005A990000}"/>
    <cellStyle name="Note 5 25 19" xfId="39233" xr:uid="{00000000-0005-0000-0000-00005B990000}"/>
    <cellStyle name="Note 5 25 19 2" xfId="39234" xr:uid="{00000000-0005-0000-0000-00005C990000}"/>
    <cellStyle name="Note 5 25 19 3" xfId="39235" xr:uid="{00000000-0005-0000-0000-00005D990000}"/>
    <cellStyle name="Note 5 25 19 4" xfId="39236" xr:uid="{00000000-0005-0000-0000-00005E990000}"/>
    <cellStyle name="Note 5 25 2" xfId="39237" xr:uid="{00000000-0005-0000-0000-00005F990000}"/>
    <cellStyle name="Note 5 25 2 2" xfId="39238" xr:uid="{00000000-0005-0000-0000-000060990000}"/>
    <cellStyle name="Note 5 25 2 3" xfId="39239" xr:uid="{00000000-0005-0000-0000-000061990000}"/>
    <cellStyle name="Note 5 25 2 4" xfId="39240" xr:uid="{00000000-0005-0000-0000-000062990000}"/>
    <cellStyle name="Note 5 25 20" xfId="39241" xr:uid="{00000000-0005-0000-0000-000063990000}"/>
    <cellStyle name="Note 5 25 20 2" xfId="39242" xr:uid="{00000000-0005-0000-0000-000064990000}"/>
    <cellStyle name="Note 5 25 20 3" xfId="39243" xr:uid="{00000000-0005-0000-0000-000065990000}"/>
    <cellStyle name="Note 5 25 20 4" xfId="39244" xr:uid="{00000000-0005-0000-0000-000066990000}"/>
    <cellStyle name="Note 5 25 21" xfId="39245" xr:uid="{00000000-0005-0000-0000-000067990000}"/>
    <cellStyle name="Note 5 25 22" xfId="39246" xr:uid="{00000000-0005-0000-0000-000068990000}"/>
    <cellStyle name="Note 5 25 3" xfId="39247" xr:uid="{00000000-0005-0000-0000-000069990000}"/>
    <cellStyle name="Note 5 25 3 2" xfId="39248" xr:uid="{00000000-0005-0000-0000-00006A990000}"/>
    <cellStyle name="Note 5 25 3 3" xfId="39249" xr:uid="{00000000-0005-0000-0000-00006B990000}"/>
    <cellStyle name="Note 5 25 3 4" xfId="39250" xr:uid="{00000000-0005-0000-0000-00006C990000}"/>
    <cellStyle name="Note 5 25 4" xfId="39251" xr:uid="{00000000-0005-0000-0000-00006D990000}"/>
    <cellStyle name="Note 5 25 4 2" xfId="39252" xr:uid="{00000000-0005-0000-0000-00006E990000}"/>
    <cellStyle name="Note 5 25 4 3" xfId="39253" xr:uid="{00000000-0005-0000-0000-00006F990000}"/>
    <cellStyle name="Note 5 25 4 4" xfId="39254" xr:uid="{00000000-0005-0000-0000-000070990000}"/>
    <cellStyle name="Note 5 25 5" xfId="39255" xr:uid="{00000000-0005-0000-0000-000071990000}"/>
    <cellStyle name="Note 5 25 5 2" xfId="39256" xr:uid="{00000000-0005-0000-0000-000072990000}"/>
    <cellStyle name="Note 5 25 5 3" xfId="39257" xr:uid="{00000000-0005-0000-0000-000073990000}"/>
    <cellStyle name="Note 5 25 5 4" xfId="39258" xr:uid="{00000000-0005-0000-0000-000074990000}"/>
    <cellStyle name="Note 5 25 6" xfId="39259" xr:uid="{00000000-0005-0000-0000-000075990000}"/>
    <cellStyle name="Note 5 25 6 2" xfId="39260" xr:uid="{00000000-0005-0000-0000-000076990000}"/>
    <cellStyle name="Note 5 25 6 3" xfId="39261" xr:uid="{00000000-0005-0000-0000-000077990000}"/>
    <cellStyle name="Note 5 25 6 4" xfId="39262" xr:uid="{00000000-0005-0000-0000-000078990000}"/>
    <cellStyle name="Note 5 25 7" xfId="39263" xr:uid="{00000000-0005-0000-0000-000079990000}"/>
    <cellStyle name="Note 5 25 7 2" xfId="39264" xr:uid="{00000000-0005-0000-0000-00007A990000}"/>
    <cellStyle name="Note 5 25 7 3" xfId="39265" xr:uid="{00000000-0005-0000-0000-00007B990000}"/>
    <cellStyle name="Note 5 25 7 4" xfId="39266" xr:uid="{00000000-0005-0000-0000-00007C990000}"/>
    <cellStyle name="Note 5 25 8" xfId="39267" xr:uid="{00000000-0005-0000-0000-00007D990000}"/>
    <cellStyle name="Note 5 25 8 2" xfId="39268" xr:uid="{00000000-0005-0000-0000-00007E990000}"/>
    <cellStyle name="Note 5 25 8 3" xfId="39269" xr:uid="{00000000-0005-0000-0000-00007F990000}"/>
    <cellStyle name="Note 5 25 8 4" xfId="39270" xr:uid="{00000000-0005-0000-0000-000080990000}"/>
    <cellStyle name="Note 5 25 9" xfId="39271" xr:uid="{00000000-0005-0000-0000-000081990000}"/>
    <cellStyle name="Note 5 25 9 2" xfId="39272" xr:uid="{00000000-0005-0000-0000-000082990000}"/>
    <cellStyle name="Note 5 25 9 3" xfId="39273" xr:uid="{00000000-0005-0000-0000-000083990000}"/>
    <cellStyle name="Note 5 25 9 4" xfId="39274" xr:uid="{00000000-0005-0000-0000-000084990000}"/>
    <cellStyle name="Note 5 26" xfId="39275" xr:uid="{00000000-0005-0000-0000-000085990000}"/>
    <cellStyle name="Note 5 26 10" xfId="39276" xr:uid="{00000000-0005-0000-0000-000086990000}"/>
    <cellStyle name="Note 5 26 10 2" xfId="39277" xr:uid="{00000000-0005-0000-0000-000087990000}"/>
    <cellStyle name="Note 5 26 10 3" xfId="39278" xr:uid="{00000000-0005-0000-0000-000088990000}"/>
    <cellStyle name="Note 5 26 10 4" xfId="39279" xr:uid="{00000000-0005-0000-0000-000089990000}"/>
    <cellStyle name="Note 5 26 11" xfId="39280" xr:uid="{00000000-0005-0000-0000-00008A990000}"/>
    <cellStyle name="Note 5 26 11 2" xfId="39281" xr:uid="{00000000-0005-0000-0000-00008B990000}"/>
    <cellStyle name="Note 5 26 11 3" xfId="39282" xr:uid="{00000000-0005-0000-0000-00008C990000}"/>
    <cellStyle name="Note 5 26 11 4" xfId="39283" xr:uid="{00000000-0005-0000-0000-00008D990000}"/>
    <cellStyle name="Note 5 26 12" xfId="39284" xr:uid="{00000000-0005-0000-0000-00008E990000}"/>
    <cellStyle name="Note 5 26 12 2" xfId="39285" xr:uid="{00000000-0005-0000-0000-00008F990000}"/>
    <cellStyle name="Note 5 26 12 3" xfId="39286" xr:uid="{00000000-0005-0000-0000-000090990000}"/>
    <cellStyle name="Note 5 26 12 4" xfId="39287" xr:uid="{00000000-0005-0000-0000-000091990000}"/>
    <cellStyle name="Note 5 26 13" xfId="39288" xr:uid="{00000000-0005-0000-0000-000092990000}"/>
    <cellStyle name="Note 5 26 13 2" xfId="39289" xr:uid="{00000000-0005-0000-0000-000093990000}"/>
    <cellStyle name="Note 5 26 13 3" xfId="39290" xr:uid="{00000000-0005-0000-0000-000094990000}"/>
    <cellStyle name="Note 5 26 13 4" xfId="39291" xr:uid="{00000000-0005-0000-0000-000095990000}"/>
    <cellStyle name="Note 5 26 14" xfId="39292" xr:uid="{00000000-0005-0000-0000-000096990000}"/>
    <cellStyle name="Note 5 26 14 2" xfId="39293" xr:uid="{00000000-0005-0000-0000-000097990000}"/>
    <cellStyle name="Note 5 26 14 3" xfId="39294" xr:uid="{00000000-0005-0000-0000-000098990000}"/>
    <cellStyle name="Note 5 26 14 4" xfId="39295" xr:uid="{00000000-0005-0000-0000-000099990000}"/>
    <cellStyle name="Note 5 26 15" xfId="39296" xr:uid="{00000000-0005-0000-0000-00009A990000}"/>
    <cellStyle name="Note 5 26 15 2" xfId="39297" xr:uid="{00000000-0005-0000-0000-00009B990000}"/>
    <cellStyle name="Note 5 26 15 3" xfId="39298" xr:uid="{00000000-0005-0000-0000-00009C990000}"/>
    <cellStyle name="Note 5 26 15 4" xfId="39299" xr:uid="{00000000-0005-0000-0000-00009D990000}"/>
    <cellStyle name="Note 5 26 16" xfId="39300" xr:uid="{00000000-0005-0000-0000-00009E990000}"/>
    <cellStyle name="Note 5 26 16 2" xfId="39301" xr:uid="{00000000-0005-0000-0000-00009F990000}"/>
    <cellStyle name="Note 5 26 16 3" xfId="39302" xr:uid="{00000000-0005-0000-0000-0000A0990000}"/>
    <cellStyle name="Note 5 26 16 4" xfId="39303" xr:uid="{00000000-0005-0000-0000-0000A1990000}"/>
    <cellStyle name="Note 5 26 17" xfId="39304" xr:uid="{00000000-0005-0000-0000-0000A2990000}"/>
    <cellStyle name="Note 5 26 17 2" xfId="39305" xr:uid="{00000000-0005-0000-0000-0000A3990000}"/>
    <cellStyle name="Note 5 26 17 3" xfId="39306" xr:uid="{00000000-0005-0000-0000-0000A4990000}"/>
    <cellStyle name="Note 5 26 17 4" xfId="39307" xr:uid="{00000000-0005-0000-0000-0000A5990000}"/>
    <cellStyle name="Note 5 26 18" xfId="39308" xr:uid="{00000000-0005-0000-0000-0000A6990000}"/>
    <cellStyle name="Note 5 26 18 2" xfId="39309" xr:uid="{00000000-0005-0000-0000-0000A7990000}"/>
    <cellStyle name="Note 5 26 18 3" xfId="39310" xr:uid="{00000000-0005-0000-0000-0000A8990000}"/>
    <cellStyle name="Note 5 26 18 4" xfId="39311" xr:uid="{00000000-0005-0000-0000-0000A9990000}"/>
    <cellStyle name="Note 5 26 19" xfId="39312" xr:uid="{00000000-0005-0000-0000-0000AA990000}"/>
    <cellStyle name="Note 5 26 19 2" xfId="39313" xr:uid="{00000000-0005-0000-0000-0000AB990000}"/>
    <cellStyle name="Note 5 26 19 3" xfId="39314" xr:uid="{00000000-0005-0000-0000-0000AC990000}"/>
    <cellStyle name="Note 5 26 19 4" xfId="39315" xr:uid="{00000000-0005-0000-0000-0000AD990000}"/>
    <cellStyle name="Note 5 26 2" xfId="39316" xr:uid="{00000000-0005-0000-0000-0000AE990000}"/>
    <cellStyle name="Note 5 26 2 2" xfId="39317" xr:uid="{00000000-0005-0000-0000-0000AF990000}"/>
    <cellStyle name="Note 5 26 2 3" xfId="39318" xr:uid="{00000000-0005-0000-0000-0000B0990000}"/>
    <cellStyle name="Note 5 26 2 4" xfId="39319" xr:uid="{00000000-0005-0000-0000-0000B1990000}"/>
    <cellStyle name="Note 5 26 20" xfId="39320" xr:uid="{00000000-0005-0000-0000-0000B2990000}"/>
    <cellStyle name="Note 5 26 20 2" xfId="39321" xr:uid="{00000000-0005-0000-0000-0000B3990000}"/>
    <cellStyle name="Note 5 26 20 3" xfId="39322" xr:uid="{00000000-0005-0000-0000-0000B4990000}"/>
    <cellStyle name="Note 5 26 20 4" xfId="39323" xr:uid="{00000000-0005-0000-0000-0000B5990000}"/>
    <cellStyle name="Note 5 26 21" xfId="39324" xr:uid="{00000000-0005-0000-0000-0000B6990000}"/>
    <cellStyle name="Note 5 26 22" xfId="39325" xr:uid="{00000000-0005-0000-0000-0000B7990000}"/>
    <cellStyle name="Note 5 26 3" xfId="39326" xr:uid="{00000000-0005-0000-0000-0000B8990000}"/>
    <cellStyle name="Note 5 26 3 2" xfId="39327" xr:uid="{00000000-0005-0000-0000-0000B9990000}"/>
    <cellStyle name="Note 5 26 3 3" xfId="39328" xr:uid="{00000000-0005-0000-0000-0000BA990000}"/>
    <cellStyle name="Note 5 26 3 4" xfId="39329" xr:uid="{00000000-0005-0000-0000-0000BB990000}"/>
    <cellStyle name="Note 5 26 4" xfId="39330" xr:uid="{00000000-0005-0000-0000-0000BC990000}"/>
    <cellStyle name="Note 5 26 4 2" xfId="39331" xr:uid="{00000000-0005-0000-0000-0000BD990000}"/>
    <cellStyle name="Note 5 26 4 3" xfId="39332" xr:uid="{00000000-0005-0000-0000-0000BE990000}"/>
    <cellStyle name="Note 5 26 4 4" xfId="39333" xr:uid="{00000000-0005-0000-0000-0000BF990000}"/>
    <cellStyle name="Note 5 26 5" xfId="39334" xr:uid="{00000000-0005-0000-0000-0000C0990000}"/>
    <cellStyle name="Note 5 26 5 2" xfId="39335" xr:uid="{00000000-0005-0000-0000-0000C1990000}"/>
    <cellStyle name="Note 5 26 5 3" xfId="39336" xr:uid="{00000000-0005-0000-0000-0000C2990000}"/>
    <cellStyle name="Note 5 26 5 4" xfId="39337" xr:uid="{00000000-0005-0000-0000-0000C3990000}"/>
    <cellStyle name="Note 5 26 6" xfId="39338" xr:uid="{00000000-0005-0000-0000-0000C4990000}"/>
    <cellStyle name="Note 5 26 6 2" xfId="39339" xr:uid="{00000000-0005-0000-0000-0000C5990000}"/>
    <cellStyle name="Note 5 26 6 3" xfId="39340" xr:uid="{00000000-0005-0000-0000-0000C6990000}"/>
    <cellStyle name="Note 5 26 6 4" xfId="39341" xr:uid="{00000000-0005-0000-0000-0000C7990000}"/>
    <cellStyle name="Note 5 26 7" xfId="39342" xr:uid="{00000000-0005-0000-0000-0000C8990000}"/>
    <cellStyle name="Note 5 26 7 2" xfId="39343" xr:uid="{00000000-0005-0000-0000-0000C9990000}"/>
    <cellStyle name="Note 5 26 7 3" xfId="39344" xr:uid="{00000000-0005-0000-0000-0000CA990000}"/>
    <cellStyle name="Note 5 26 7 4" xfId="39345" xr:uid="{00000000-0005-0000-0000-0000CB990000}"/>
    <cellStyle name="Note 5 26 8" xfId="39346" xr:uid="{00000000-0005-0000-0000-0000CC990000}"/>
    <cellStyle name="Note 5 26 8 2" xfId="39347" xr:uid="{00000000-0005-0000-0000-0000CD990000}"/>
    <cellStyle name="Note 5 26 8 3" xfId="39348" xr:uid="{00000000-0005-0000-0000-0000CE990000}"/>
    <cellStyle name="Note 5 26 8 4" xfId="39349" xr:uid="{00000000-0005-0000-0000-0000CF990000}"/>
    <cellStyle name="Note 5 26 9" xfId="39350" xr:uid="{00000000-0005-0000-0000-0000D0990000}"/>
    <cellStyle name="Note 5 26 9 2" xfId="39351" xr:uid="{00000000-0005-0000-0000-0000D1990000}"/>
    <cellStyle name="Note 5 26 9 3" xfId="39352" xr:uid="{00000000-0005-0000-0000-0000D2990000}"/>
    <cellStyle name="Note 5 26 9 4" xfId="39353" xr:uid="{00000000-0005-0000-0000-0000D3990000}"/>
    <cellStyle name="Note 5 27" xfId="39354" xr:uid="{00000000-0005-0000-0000-0000D4990000}"/>
    <cellStyle name="Note 5 27 10" xfId="39355" xr:uid="{00000000-0005-0000-0000-0000D5990000}"/>
    <cellStyle name="Note 5 27 10 2" xfId="39356" xr:uid="{00000000-0005-0000-0000-0000D6990000}"/>
    <cellStyle name="Note 5 27 10 3" xfId="39357" xr:uid="{00000000-0005-0000-0000-0000D7990000}"/>
    <cellStyle name="Note 5 27 10 4" xfId="39358" xr:uid="{00000000-0005-0000-0000-0000D8990000}"/>
    <cellStyle name="Note 5 27 11" xfId="39359" xr:uid="{00000000-0005-0000-0000-0000D9990000}"/>
    <cellStyle name="Note 5 27 11 2" xfId="39360" xr:uid="{00000000-0005-0000-0000-0000DA990000}"/>
    <cellStyle name="Note 5 27 11 3" xfId="39361" xr:uid="{00000000-0005-0000-0000-0000DB990000}"/>
    <cellStyle name="Note 5 27 11 4" xfId="39362" xr:uid="{00000000-0005-0000-0000-0000DC990000}"/>
    <cellStyle name="Note 5 27 12" xfId="39363" xr:uid="{00000000-0005-0000-0000-0000DD990000}"/>
    <cellStyle name="Note 5 27 12 2" xfId="39364" xr:uid="{00000000-0005-0000-0000-0000DE990000}"/>
    <cellStyle name="Note 5 27 12 3" xfId="39365" xr:uid="{00000000-0005-0000-0000-0000DF990000}"/>
    <cellStyle name="Note 5 27 12 4" xfId="39366" xr:uid="{00000000-0005-0000-0000-0000E0990000}"/>
    <cellStyle name="Note 5 27 13" xfId="39367" xr:uid="{00000000-0005-0000-0000-0000E1990000}"/>
    <cellStyle name="Note 5 27 13 2" xfId="39368" xr:uid="{00000000-0005-0000-0000-0000E2990000}"/>
    <cellStyle name="Note 5 27 13 3" xfId="39369" xr:uid="{00000000-0005-0000-0000-0000E3990000}"/>
    <cellStyle name="Note 5 27 13 4" xfId="39370" xr:uid="{00000000-0005-0000-0000-0000E4990000}"/>
    <cellStyle name="Note 5 27 14" xfId="39371" xr:uid="{00000000-0005-0000-0000-0000E5990000}"/>
    <cellStyle name="Note 5 27 14 2" xfId="39372" xr:uid="{00000000-0005-0000-0000-0000E6990000}"/>
    <cellStyle name="Note 5 27 14 3" xfId="39373" xr:uid="{00000000-0005-0000-0000-0000E7990000}"/>
    <cellStyle name="Note 5 27 14 4" xfId="39374" xr:uid="{00000000-0005-0000-0000-0000E8990000}"/>
    <cellStyle name="Note 5 27 15" xfId="39375" xr:uid="{00000000-0005-0000-0000-0000E9990000}"/>
    <cellStyle name="Note 5 27 15 2" xfId="39376" xr:uid="{00000000-0005-0000-0000-0000EA990000}"/>
    <cellStyle name="Note 5 27 15 3" xfId="39377" xr:uid="{00000000-0005-0000-0000-0000EB990000}"/>
    <cellStyle name="Note 5 27 15 4" xfId="39378" xr:uid="{00000000-0005-0000-0000-0000EC990000}"/>
    <cellStyle name="Note 5 27 16" xfId="39379" xr:uid="{00000000-0005-0000-0000-0000ED990000}"/>
    <cellStyle name="Note 5 27 16 2" xfId="39380" xr:uid="{00000000-0005-0000-0000-0000EE990000}"/>
    <cellStyle name="Note 5 27 16 3" xfId="39381" xr:uid="{00000000-0005-0000-0000-0000EF990000}"/>
    <cellStyle name="Note 5 27 16 4" xfId="39382" xr:uid="{00000000-0005-0000-0000-0000F0990000}"/>
    <cellStyle name="Note 5 27 17" xfId="39383" xr:uid="{00000000-0005-0000-0000-0000F1990000}"/>
    <cellStyle name="Note 5 27 17 2" xfId="39384" xr:uid="{00000000-0005-0000-0000-0000F2990000}"/>
    <cellStyle name="Note 5 27 17 3" xfId="39385" xr:uid="{00000000-0005-0000-0000-0000F3990000}"/>
    <cellStyle name="Note 5 27 17 4" xfId="39386" xr:uid="{00000000-0005-0000-0000-0000F4990000}"/>
    <cellStyle name="Note 5 27 18" xfId="39387" xr:uid="{00000000-0005-0000-0000-0000F5990000}"/>
    <cellStyle name="Note 5 27 18 2" xfId="39388" xr:uid="{00000000-0005-0000-0000-0000F6990000}"/>
    <cellStyle name="Note 5 27 18 3" xfId="39389" xr:uid="{00000000-0005-0000-0000-0000F7990000}"/>
    <cellStyle name="Note 5 27 18 4" xfId="39390" xr:uid="{00000000-0005-0000-0000-0000F8990000}"/>
    <cellStyle name="Note 5 27 19" xfId="39391" xr:uid="{00000000-0005-0000-0000-0000F9990000}"/>
    <cellStyle name="Note 5 27 19 2" xfId="39392" xr:uid="{00000000-0005-0000-0000-0000FA990000}"/>
    <cellStyle name="Note 5 27 19 3" xfId="39393" xr:uid="{00000000-0005-0000-0000-0000FB990000}"/>
    <cellStyle name="Note 5 27 19 4" xfId="39394" xr:uid="{00000000-0005-0000-0000-0000FC990000}"/>
    <cellStyle name="Note 5 27 2" xfId="39395" xr:uid="{00000000-0005-0000-0000-0000FD990000}"/>
    <cellStyle name="Note 5 27 2 2" xfId="39396" xr:uid="{00000000-0005-0000-0000-0000FE990000}"/>
    <cellStyle name="Note 5 27 2 3" xfId="39397" xr:uid="{00000000-0005-0000-0000-0000FF990000}"/>
    <cellStyle name="Note 5 27 2 4" xfId="39398" xr:uid="{00000000-0005-0000-0000-0000009A0000}"/>
    <cellStyle name="Note 5 27 20" xfId="39399" xr:uid="{00000000-0005-0000-0000-0000019A0000}"/>
    <cellStyle name="Note 5 27 20 2" xfId="39400" xr:uid="{00000000-0005-0000-0000-0000029A0000}"/>
    <cellStyle name="Note 5 27 20 3" xfId="39401" xr:uid="{00000000-0005-0000-0000-0000039A0000}"/>
    <cellStyle name="Note 5 27 20 4" xfId="39402" xr:uid="{00000000-0005-0000-0000-0000049A0000}"/>
    <cellStyle name="Note 5 27 21" xfId="39403" xr:uid="{00000000-0005-0000-0000-0000059A0000}"/>
    <cellStyle name="Note 5 27 22" xfId="39404" xr:uid="{00000000-0005-0000-0000-0000069A0000}"/>
    <cellStyle name="Note 5 27 3" xfId="39405" xr:uid="{00000000-0005-0000-0000-0000079A0000}"/>
    <cellStyle name="Note 5 27 3 2" xfId="39406" xr:uid="{00000000-0005-0000-0000-0000089A0000}"/>
    <cellStyle name="Note 5 27 3 3" xfId="39407" xr:uid="{00000000-0005-0000-0000-0000099A0000}"/>
    <cellStyle name="Note 5 27 3 4" xfId="39408" xr:uid="{00000000-0005-0000-0000-00000A9A0000}"/>
    <cellStyle name="Note 5 27 4" xfId="39409" xr:uid="{00000000-0005-0000-0000-00000B9A0000}"/>
    <cellStyle name="Note 5 27 4 2" xfId="39410" xr:uid="{00000000-0005-0000-0000-00000C9A0000}"/>
    <cellStyle name="Note 5 27 4 3" xfId="39411" xr:uid="{00000000-0005-0000-0000-00000D9A0000}"/>
    <cellStyle name="Note 5 27 4 4" xfId="39412" xr:uid="{00000000-0005-0000-0000-00000E9A0000}"/>
    <cellStyle name="Note 5 27 5" xfId="39413" xr:uid="{00000000-0005-0000-0000-00000F9A0000}"/>
    <cellStyle name="Note 5 27 5 2" xfId="39414" xr:uid="{00000000-0005-0000-0000-0000109A0000}"/>
    <cellStyle name="Note 5 27 5 3" xfId="39415" xr:uid="{00000000-0005-0000-0000-0000119A0000}"/>
    <cellStyle name="Note 5 27 5 4" xfId="39416" xr:uid="{00000000-0005-0000-0000-0000129A0000}"/>
    <cellStyle name="Note 5 27 6" xfId="39417" xr:uid="{00000000-0005-0000-0000-0000139A0000}"/>
    <cellStyle name="Note 5 27 6 2" xfId="39418" xr:uid="{00000000-0005-0000-0000-0000149A0000}"/>
    <cellStyle name="Note 5 27 6 3" xfId="39419" xr:uid="{00000000-0005-0000-0000-0000159A0000}"/>
    <cellStyle name="Note 5 27 6 4" xfId="39420" xr:uid="{00000000-0005-0000-0000-0000169A0000}"/>
    <cellStyle name="Note 5 27 7" xfId="39421" xr:uid="{00000000-0005-0000-0000-0000179A0000}"/>
    <cellStyle name="Note 5 27 7 2" xfId="39422" xr:uid="{00000000-0005-0000-0000-0000189A0000}"/>
    <cellStyle name="Note 5 27 7 3" xfId="39423" xr:uid="{00000000-0005-0000-0000-0000199A0000}"/>
    <cellStyle name="Note 5 27 7 4" xfId="39424" xr:uid="{00000000-0005-0000-0000-00001A9A0000}"/>
    <cellStyle name="Note 5 27 8" xfId="39425" xr:uid="{00000000-0005-0000-0000-00001B9A0000}"/>
    <cellStyle name="Note 5 27 8 2" xfId="39426" xr:uid="{00000000-0005-0000-0000-00001C9A0000}"/>
    <cellStyle name="Note 5 27 8 3" xfId="39427" xr:uid="{00000000-0005-0000-0000-00001D9A0000}"/>
    <cellStyle name="Note 5 27 8 4" xfId="39428" xr:uid="{00000000-0005-0000-0000-00001E9A0000}"/>
    <cellStyle name="Note 5 27 9" xfId="39429" xr:uid="{00000000-0005-0000-0000-00001F9A0000}"/>
    <cellStyle name="Note 5 27 9 2" xfId="39430" xr:uid="{00000000-0005-0000-0000-0000209A0000}"/>
    <cellStyle name="Note 5 27 9 3" xfId="39431" xr:uid="{00000000-0005-0000-0000-0000219A0000}"/>
    <cellStyle name="Note 5 27 9 4" xfId="39432" xr:uid="{00000000-0005-0000-0000-0000229A0000}"/>
    <cellStyle name="Note 5 28" xfId="39433" xr:uid="{00000000-0005-0000-0000-0000239A0000}"/>
    <cellStyle name="Note 5 28 10" xfId="39434" xr:uid="{00000000-0005-0000-0000-0000249A0000}"/>
    <cellStyle name="Note 5 28 10 2" xfId="39435" xr:uid="{00000000-0005-0000-0000-0000259A0000}"/>
    <cellStyle name="Note 5 28 10 3" xfId="39436" xr:uid="{00000000-0005-0000-0000-0000269A0000}"/>
    <cellStyle name="Note 5 28 10 4" xfId="39437" xr:uid="{00000000-0005-0000-0000-0000279A0000}"/>
    <cellStyle name="Note 5 28 11" xfId="39438" xr:uid="{00000000-0005-0000-0000-0000289A0000}"/>
    <cellStyle name="Note 5 28 11 2" xfId="39439" xr:uid="{00000000-0005-0000-0000-0000299A0000}"/>
    <cellStyle name="Note 5 28 11 3" xfId="39440" xr:uid="{00000000-0005-0000-0000-00002A9A0000}"/>
    <cellStyle name="Note 5 28 11 4" xfId="39441" xr:uid="{00000000-0005-0000-0000-00002B9A0000}"/>
    <cellStyle name="Note 5 28 12" xfId="39442" xr:uid="{00000000-0005-0000-0000-00002C9A0000}"/>
    <cellStyle name="Note 5 28 12 2" xfId="39443" xr:uid="{00000000-0005-0000-0000-00002D9A0000}"/>
    <cellStyle name="Note 5 28 12 3" xfId="39444" xr:uid="{00000000-0005-0000-0000-00002E9A0000}"/>
    <cellStyle name="Note 5 28 12 4" xfId="39445" xr:uid="{00000000-0005-0000-0000-00002F9A0000}"/>
    <cellStyle name="Note 5 28 13" xfId="39446" xr:uid="{00000000-0005-0000-0000-0000309A0000}"/>
    <cellStyle name="Note 5 28 13 2" xfId="39447" xr:uid="{00000000-0005-0000-0000-0000319A0000}"/>
    <cellStyle name="Note 5 28 13 3" xfId="39448" xr:uid="{00000000-0005-0000-0000-0000329A0000}"/>
    <cellStyle name="Note 5 28 13 4" xfId="39449" xr:uid="{00000000-0005-0000-0000-0000339A0000}"/>
    <cellStyle name="Note 5 28 14" xfId="39450" xr:uid="{00000000-0005-0000-0000-0000349A0000}"/>
    <cellStyle name="Note 5 28 14 2" xfId="39451" xr:uid="{00000000-0005-0000-0000-0000359A0000}"/>
    <cellStyle name="Note 5 28 14 3" xfId="39452" xr:uid="{00000000-0005-0000-0000-0000369A0000}"/>
    <cellStyle name="Note 5 28 14 4" xfId="39453" xr:uid="{00000000-0005-0000-0000-0000379A0000}"/>
    <cellStyle name="Note 5 28 15" xfId="39454" xr:uid="{00000000-0005-0000-0000-0000389A0000}"/>
    <cellStyle name="Note 5 28 15 2" xfId="39455" xr:uid="{00000000-0005-0000-0000-0000399A0000}"/>
    <cellStyle name="Note 5 28 15 3" xfId="39456" xr:uid="{00000000-0005-0000-0000-00003A9A0000}"/>
    <cellStyle name="Note 5 28 15 4" xfId="39457" xr:uid="{00000000-0005-0000-0000-00003B9A0000}"/>
    <cellStyle name="Note 5 28 16" xfId="39458" xr:uid="{00000000-0005-0000-0000-00003C9A0000}"/>
    <cellStyle name="Note 5 28 16 2" xfId="39459" xr:uid="{00000000-0005-0000-0000-00003D9A0000}"/>
    <cellStyle name="Note 5 28 16 3" xfId="39460" xr:uid="{00000000-0005-0000-0000-00003E9A0000}"/>
    <cellStyle name="Note 5 28 16 4" xfId="39461" xr:uid="{00000000-0005-0000-0000-00003F9A0000}"/>
    <cellStyle name="Note 5 28 17" xfId="39462" xr:uid="{00000000-0005-0000-0000-0000409A0000}"/>
    <cellStyle name="Note 5 28 17 2" xfId="39463" xr:uid="{00000000-0005-0000-0000-0000419A0000}"/>
    <cellStyle name="Note 5 28 17 3" xfId="39464" xr:uid="{00000000-0005-0000-0000-0000429A0000}"/>
    <cellStyle name="Note 5 28 17 4" xfId="39465" xr:uid="{00000000-0005-0000-0000-0000439A0000}"/>
    <cellStyle name="Note 5 28 18" xfId="39466" xr:uid="{00000000-0005-0000-0000-0000449A0000}"/>
    <cellStyle name="Note 5 28 18 2" xfId="39467" xr:uid="{00000000-0005-0000-0000-0000459A0000}"/>
    <cellStyle name="Note 5 28 18 3" xfId="39468" xr:uid="{00000000-0005-0000-0000-0000469A0000}"/>
    <cellStyle name="Note 5 28 18 4" xfId="39469" xr:uid="{00000000-0005-0000-0000-0000479A0000}"/>
    <cellStyle name="Note 5 28 19" xfId="39470" xr:uid="{00000000-0005-0000-0000-0000489A0000}"/>
    <cellStyle name="Note 5 28 19 2" xfId="39471" xr:uid="{00000000-0005-0000-0000-0000499A0000}"/>
    <cellStyle name="Note 5 28 19 3" xfId="39472" xr:uid="{00000000-0005-0000-0000-00004A9A0000}"/>
    <cellStyle name="Note 5 28 19 4" xfId="39473" xr:uid="{00000000-0005-0000-0000-00004B9A0000}"/>
    <cellStyle name="Note 5 28 2" xfId="39474" xr:uid="{00000000-0005-0000-0000-00004C9A0000}"/>
    <cellStyle name="Note 5 28 2 2" xfId="39475" xr:uid="{00000000-0005-0000-0000-00004D9A0000}"/>
    <cellStyle name="Note 5 28 2 3" xfId="39476" xr:uid="{00000000-0005-0000-0000-00004E9A0000}"/>
    <cellStyle name="Note 5 28 2 4" xfId="39477" xr:uid="{00000000-0005-0000-0000-00004F9A0000}"/>
    <cellStyle name="Note 5 28 20" xfId="39478" xr:uid="{00000000-0005-0000-0000-0000509A0000}"/>
    <cellStyle name="Note 5 28 20 2" xfId="39479" xr:uid="{00000000-0005-0000-0000-0000519A0000}"/>
    <cellStyle name="Note 5 28 20 3" xfId="39480" xr:uid="{00000000-0005-0000-0000-0000529A0000}"/>
    <cellStyle name="Note 5 28 20 4" xfId="39481" xr:uid="{00000000-0005-0000-0000-0000539A0000}"/>
    <cellStyle name="Note 5 28 21" xfId="39482" xr:uid="{00000000-0005-0000-0000-0000549A0000}"/>
    <cellStyle name="Note 5 28 22" xfId="39483" xr:uid="{00000000-0005-0000-0000-0000559A0000}"/>
    <cellStyle name="Note 5 28 3" xfId="39484" xr:uid="{00000000-0005-0000-0000-0000569A0000}"/>
    <cellStyle name="Note 5 28 3 2" xfId="39485" xr:uid="{00000000-0005-0000-0000-0000579A0000}"/>
    <cellStyle name="Note 5 28 3 3" xfId="39486" xr:uid="{00000000-0005-0000-0000-0000589A0000}"/>
    <cellStyle name="Note 5 28 3 4" xfId="39487" xr:uid="{00000000-0005-0000-0000-0000599A0000}"/>
    <cellStyle name="Note 5 28 4" xfId="39488" xr:uid="{00000000-0005-0000-0000-00005A9A0000}"/>
    <cellStyle name="Note 5 28 4 2" xfId="39489" xr:uid="{00000000-0005-0000-0000-00005B9A0000}"/>
    <cellStyle name="Note 5 28 4 3" xfId="39490" xr:uid="{00000000-0005-0000-0000-00005C9A0000}"/>
    <cellStyle name="Note 5 28 4 4" xfId="39491" xr:uid="{00000000-0005-0000-0000-00005D9A0000}"/>
    <cellStyle name="Note 5 28 5" xfId="39492" xr:uid="{00000000-0005-0000-0000-00005E9A0000}"/>
    <cellStyle name="Note 5 28 5 2" xfId="39493" xr:uid="{00000000-0005-0000-0000-00005F9A0000}"/>
    <cellStyle name="Note 5 28 5 3" xfId="39494" xr:uid="{00000000-0005-0000-0000-0000609A0000}"/>
    <cellStyle name="Note 5 28 5 4" xfId="39495" xr:uid="{00000000-0005-0000-0000-0000619A0000}"/>
    <cellStyle name="Note 5 28 6" xfId="39496" xr:uid="{00000000-0005-0000-0000-0000629A0000}"/>
    <cellStyle name="Note 5 28 6 2" xfId="39497" xr:uid="{00000000-0005-0000-0000-0000639A0000}"/>
    <cellStyle name="Note 5 28 6 3" xfId="39498" xr:uid="{00000000-0005-0000-0000-0000649A0000}"/>
    <cellStyle name="Note 5 28 6 4" xfId="39499" xr:uid="{00000000-0005-0000-0000-0000659A0000}"/>
    <cellStyle name="Note 5 28 7" xfId="39500" xr:uid="{00000000-0005-0000-0000-0000669A0000}"/>
    <cellStyle name="Note 5 28 7 2" xfId="39501" xr:uid="{00000000-0005-0000-0000-0000679A0000}"/>
    <cellStyle name="Note 5 28 7 3" xfId="39502" xr:uid="{00000000-0005-0000-0000-0000689A0000}"/>
    <cellStyle name="Note 5 28 7 4" xfId="39503" xr:uid="{00000000-0005-0000-0000-0000699A0000}"/>
    <cellStyle name="Note 5 28 8" xfId="39504" xr:uid="{00000000-0005-0000-0000-00006A9A0000}"/>
    <cellStyle name="Note 5 28 8 2" xfId="39505" xr:uid="{00000000-0005-0000-0000-00006B9A0000}"/>
    <cellStyle name="Note 5 28 8 3" xfId="39506" xr:uid="{00000000-0005-0000-0000-00006C9A0000}"/>
    <cellStyle name="Note 5 28 8 4" xfId="39507" xr:uid="{00000000-0005-0000-0000-00006D9A0000}"/>
    <cellStyle name="Note 5 28 9" xfId="39508" xr:uid="{00000000-0005-0000-0000-00006E9A0000}"/>
    <cellStyle name="Note 5 28 9 2" xfId="39509" xr:uid="{00000000-0005-0000-0000-00006F9A0000}"/>
    <cellStyle name="Note 5 28 9 3" xfId="39510" xr:uid="{00000000-0005-0000-0000-0000709A0000}"/>
    <cellStyle name="Note 5 28 9 4" xfId="39511" xr:uid="{00000000-0005-0000-0000-0000719A0000}"/>
    <cellStyle name="Note 5 29" xfId="39512" xr:uid="{00000000-0005-0000-0000-0000729A0000}"/>
    <cellStyle name="Note 5 29 10" xfId="39513" xr:uid="{00000000-0005-0000-0000-0000739A0000}"/>
    <cellStyle name="Note 5 29 10 2" xfId="39514" xr:uid="{00000000-0005-0000-0000-0000749A0000}"/>
    <cellStyle name="Note 5 29 10 3" xfId="39515" xr:uid="{00000000-0005-0000-0000-0000759A0000}"/>
    <cellStyle name="Note 5 29 10 4" xfId="39516" xr:uid="{00000000-0005-0000-0000-0000769A0000}"/>
    <cellStyle name="Note 5 29 11" xfId="39517" xr:uid="{00000000-0005-0000-0000-0000779A0000}"/>
    <cellStyle name="Note 5 29 11 2" xfId="39518" xr:uid="{00000000-0005-0000-0000-0000789A0000}"/>
    <cellStyle name="Note 5 29 11 3" xfId="39519" xr:uid="{00000000-0005-0000-0000-0000799A0000}"/>
    <cellStyle name="Note 5 29 11 4" xfId="39520" xr:uid="{00000000-0005-0000-0000-00007A9A0000}"/>
    <cellStyle name="Note 5 29 12" xfId="39521" xr:uid="{00000000-0005-0000-0000-00007B9A0000}"/>
    <cellStyle name="Note 5 29 12 2" xfId="39522" xr:uid="{00000000-0005-0000-0000-00007C9A0000}"/>
    <cellStyle name="Note 5 29 12 3" xfId="39523" xr:uid="{00000000-0005-0000-0000-00007D9A0000}"/>
    <cellStyle name="Note 5 29 12 4" xfId="39524" xr:uid="{00000000-0005-0000-0000-00007E9A0000}"/>
    <cellStyle name="Note 5 29 13" xfId="39525" xr:uid="{00000000-0005-0000-0000-00007F9A0000}"/>
    <cellStyle name="Note 5 29 13 2" xfId="39526" xr:uid="{00000000-0005-0000-0000-0000809A0000}"/>
    <cellStyle name="Note 5 29 13 3" xfId="39527" xr:uid="{00000000-0005-0000-0000-0000819A0000}"/>
    <cellStyle name="Note 5 29 13 4" xfId="39528" xr:uid="{00000000-0005-0000-0000-0000829A0000}"/>
    <cellStyle name="Note 5 29 14" xfId="39529" xr:uid="{00000000-0005-0000-0000-0000839A0000}"/>
    <cellStyle name="Note 5 29 14 2" xfId="39530" xr:uid="{00000000-0005-0000-0000-0000849A0000}"/>
    <cellStyle name="Note 5 29 14 3" xfId="39531" xr:uid="{00000000-0005-0000-0000-0000859A0000}"/>
    <cellStyle name="Note 5 29 14 4" xfId="39532" xr:uid="{00000000-0005-0000-0000-0000869A0000}"/>
    <cellStyle name="Note 5 29 15" xfId="39533" xr:uid="{00000000-0005-0000-0000-0000879A0000}"/>
    <cellStyle name="Note 5 29 15 2" xfId="39534" xr:uid="{00000000-0005-0000-0000-0000889A0000}"/>
    <cellStyle name="Note 5 29 15 3" xfId="39535" xr:uid="{00000000-0005-0000-0000-0000899A0000}"/>
    <cellStyle name="Note 5 29 15 4" xfId="39536" xr:uid="{00000000-0005-0000-0000-00008A9A0000}"/>
    <cellStyle name="Note 5 29 16" xfId="39537" xr:uid="{00000000-0005-0000-0000-00008B9A0000}"/>
    <cellStyle name="Note 5 29 16 2" xfId="39538" xr:uid="{00000000-0005-0000-0000-00008C9A0000}"/>
    <cellStyle name="Note 5 29 16 3" xfId="39539" xr:uid="{00000000-0005-0000-0000-00008D9A0000}"/>
    <cellStyle name="Note 5 29 16 4" xfId="39540" xr:uid="{00000000-0005-0000-0000-00008E9A0000}"/>
    <cellStyle name="Note 5 29 17" xfId="39541" xr:uid="{00000000-0005-0000-0000-00008F9A0000}"/>
    <cellStyle name="Note 5 29 17 2" xfId="39542" xr:uid="{00000000-0005-0000-0000-0000909A0000}"/>
    <cellStyle name="Note 5 29 17 3" xfId="39543" xr:uid="{00000000-0005-0000-0000-0000919A0000}"/>
    <cellStyle name="Note 5 29 17 4" xfId="39544" xr:uid="{00000000-0005-0000-0000-0000929A0000}"/>
    <cellStyle name="Note 5 29 18" xfId="39545" xr:uid="{00000000-0005-0000-0000-0000939A0000}"/>
    <cellStyle name="Note 5 29 18 2" xfId="39546" xr:uid="{00000000-0005-0000-0000-0000949A0000}"/>
    <cellStyle name="Note 5 29 18 3" xfId="39547" xr:uid="{00000000-0005-0000-0000-0000959A0000}"/>
    <cellStyle name="Note 5 29 18 4" xfId="39548" xr:uid="{00000000-0005-0000-0000-0000969A0000}"/>
    <cellStyle name="Note 5 29 19" xfId="39549" xr:uid="{00000000-0005-0000-0000-0000979A0000}"/>
    <cellStyle name="Note 5 29 19 2" xfId="39550" xr:uid="{00000000-0005-0000-0000-0000989A0000}"/>
    <cellStyle name="Note 5 29 19 3" xfId="39551" xr:uid="{00000000-0005-0000-0000-0000999A0000}"/>
    <cellStyle name="Note 5 29 19 4" xfId="39552" xr:uid="{00000000-0005-0000-0000-00009A9A0000}"/>
    <cellStyle name="Note 5 29 2" xfId="39553" xr:uid="{00000000-0005-0000-0000-00009B9A0000}"/>
    <cellStyle name="Note 5 29 2 2" xfId="39554" xr:uid="{00000000-0005-0000-0000-00009C9A0000}"/>
    <cellStyle name="Note 5 29 2 3" xfId="39555" xr:uid="{00000000-0005-0000-0000-00009D9A0000}"/>
    <cellStyle name="Note 5 29 2 4" xfId="39556" xr:uid="{00000000-0005-0000-0000-00009E9A0000}"/>
    <cellStyle name="Note 5 29 20" xfId="39557" xr:uid="{00000000-0005-0000-0000-00009F9A0000}"/>
    <cellStyle name="Note 5 29 20 2" xfId="39558" xr:uid="{00000000-0005-0000-0000-0000A09A0000}"/>
    <cellStyle name="Note 5 29 20 3" xfId="39559" xr:uid="{00000000-0005-0000-0000-0000A19A0000}"/>
    <cellStyle name="Note 5 29 20 4" xfId="39560" xr:uid="{00000000-0005-0000-0000-0000A29A0000}"/>
    <cellStyle name="Note 5 29 21" xfId="39561" xr:uid="{00000000-0005-0000-0000-0000A39A0000}"/>
    <cellStyle name="Note 5 29 22" xfId="39562" xr:uid="{00000000-0005-0000-0000-0000A49A0000}"/>
    <cellStyle name="Note 5 29 3" xfId="39563" xr:uid="{00000000-0005-0000-0000-0000A59A0000}"/>
    <cellStyle name="Note 5 29 3 2" xfId="39564" xr:uid="{00000000-0005-0000-0000-0000A69A0000}"/>
    <cellStyle name="Note 5 29 3 3" xfId="39565" xr:uid="{00000000-0005-0000-0000-0000A79A0000}"/>
    <cellStyle name="Note 5 29 3 4" xfId="39566" xr:uid="{00000000-0005-0000-0000-0000A89A0000}"/>
    <cellStyle name="Note 5 29 4" xfId="39567" xr:uid="{00000000-0005-0000-0000-0000A99A0000}"/>
    <cellStyle name="Note 5 29 4 2" xfId="39568" xr:uid="{00000000-0005-0000-0000-0000AA9A0000}"/>
    <cellStyle name="Note 5 29 4 3" xfId="39569" xr:uid="{00000000-0005-0000-0000-0000AB9A0000}"/>
    <cellStyle name="Note 5 29 4 4" xfId="39570" xr:uid="{00000000-0005-0000-0000-0000AC9A0000}"/>
    <cellStyle name="Note 5 29 5" xfId="39571" xr:uid="{00000000-0005-0000-0000-0000AD9A0000}"/>
    <cellStyle name="Note 5 29 5 2" xfId="39572" xr:uid="{00000000-0005-0000-0000-0000AE9A0000}"/>
    <cellStyle name="Note 5 29 5 3" xfId="39573" xr:uid="{00000000-0005-0000-0000-0000AF9A0000}"/>
    <cellStyle name="Note 5 29 5 4" xfId="39574" xr:uid="{00000000-0005-0000-0000-0000B09A0000}"/>
    <cellStyle name="Note 5 29 6" xfId="39575" xr:uid="{00000000-0005-0000-0000-0000B19A0000}"/>
    <cellStyle name="Note 5 29 6 2" xfId="39576" xr:uid="{00000000-0005-0000-0000-0000B29A0000}"/>
    <cellStyle name="Note 5 29 6 3" xfId="39577" xr:uid="{00000000-0005-0000-0000-0000B39A0000}"/>
    <cellStyle name="Note 5 29 6 4" xfId="39578" xr:uid="{00000000-0005-0000-0000-0000B49A0000}"/>
    <cellStyle name="Note 5 29 7" xfId="39579" xr:uid="{00000000-0005-0000-0000-0000B59A0000}"/>
    <cellStyle name="Note 5 29 7 2" xfId="39580" xr:uid="{00000000-0005-0000-0000-0000B69A0000}"/>
    <cellStyle name="Note 5 29 7 3" xfId="39581" xr:uid="{00000000-0005-0000-0000-0000B79A0000}"/>
    <cellStyle name="Note 5 29 7 4" xfId="39582" xr:uid="{00000000-0005-0000-0000-0000B89A0000}"/>
    <cellStyle name="Note 5 29 8" xfId="39583" xr:uid="{00000000-0005-0000-0000-0000B99A0000}"/>
    <cellStyle name="Note 5 29 8 2" xfId="39584" xr:uid="{00000000-0005-0000-0000-0000BA9A0000}"/>
    <cellStyle name="Note 5 29 8 3" xfId="39585" xr:uid="{00000000-0005-0000-0000-0000BB9A0000}"/>
    <cellStyle name="Note 5 29 8 4" xfId="39586" xr:uid="{00000000-0005-0000-0000-0000BC9A0000}"/>
    <cellStyle name="Note 5 29 9" xfId="39587" xr:uid="{00000000-0005-0000-0000-0000BD9A0000}"/>
    <cellStyle name="Note 5 29 9 2" xfId="39588" xr:uid="{00000000-0005-0000-0000-0000BE9A0000}"/>
    <cellStyle name="Note 5 29 9 3" xfId="39589" xr:uid="{00000000-0005-0000-0000-0000BF9A0000}"/>
    <cellStyle name="Note 5 29 9 4" xfId="39590" xr:uid="{00000000-0005-0000-0000-0000C09A0000}"/>
    <cellStyle name="Note 5 3" xfId="39591" xr:uid="{00000000-0005-0000-0000-0000C19A0000}"/>
    <cellStyle name="Note 5 3 2" xfId="39592" xr:uid="{00000000-0005-0000-0000-0000C29A0000}"/>
    <cellStyle name="Note 5 3 2 10" xfId="39593" xr:uid="{00000000-0005-0000-0000-0000C39A0000}"/>
    <cellStyle name="Note 5 3 2 10 2" xfId="39594" xr:uid="{00000000-0005-0000-0000-0000C49A0000}"/>
    <cellStyle name="Note 5 3 2 10 3" xfId="39595" xr:uid="{00000000-0005-0000-0000-0000C59A0000}"/>
    <cellStyle name="Note 5 3 2 10 4" xfId="39596" xr:uid="{00000000-0005-0000-0000-0000C69A0000}"/>
    <cellStyle name="Note 5 3 2 11" xfId="39597" xr:uid="{00000000-0005-0000-0000-0000C79A0000}"/>
    <cellStyle name="Note 5 3 2 11 2" xfId="39598" xr:uid="{00000000-0005-0000-0000-0000C89A0000}"/>
    <cellStyle name="Note 5 3 2 11 3" xfId="39599" xr:uid="{00000000-0005-0000-0000-0000C99A0000}"/>
    <cellStyle name="Note 5 3 2 11 4" xfId="39600" xr:uid="{00000000-0005-0000-0000-0000CA9A0000}"/>
    <cellStyle name="Note 5 3 2 12" xfId="39601" xr:uid="{00000000-0005-0000-0000-0000CB9A0000}"/>
    <cellStyle name="Note 5 3 2 12 2" xfId="39602" xr:uid="{00000000-0005-0000-0000-0000CC9A0000}"/>
    <cellStyle name="Note 5 3 2 12 3" xfId="39603" xr:uid="{00000000-0005-0000-0000-0000CD9A0000}"/>
    <cellStyle name="Note 5 3 2 12 4" xfId="39604" xr:uid="{00000000-0005-0000-0000-0000CE9A0000}"/>
    <cellStyle name="Note 5 3 2 13" xfId="39605" xr:uid="{00000000-0005-0000-0000-0000CF9A0000}"/>
    <cellStyle name="Note 5 3 2 13 2" xfId="39606" xr:uid="{00000000-0005-0000-0000-0000D09A0000}"/>
    <cellStyle name="Note 5 3 2 13 3" xfId="39607" xr:uid="{00000000-0005-0000-0000-0000D19A0000}"/>
    <cellStyle name="Note 5 3 2 13 4" xfId="39608" xr:uid="{00000000-0005-0000-0000-0000D29A0000}"/>
    <cellStyle name="Note 5 3 2 14" xfId="39609" xr:uid="{00000000-0005-0000-0000-0000D39A0000}"/>
    <cellStyle name="Note 5 3 2 14 2" xfId="39610" xr:uid="{00000000-0005-0000-0000-0000D49A0000}"/>
    <cellStyle name="Note 5 3 2 14 3" xfId="39611" xr:uid="{00000000-0005-0000-0000-0000D59A0000}"/>
    <cellStyle name="Note 5 3 2 14 4" xfId="39612" xr:uid="{00000000-0005-0000-0000-0000D69A0000}"/>
    <cellStyle name="Note 5 3 2 15" xfId="39613" xr:uid="{00000000-0005-0000-0000-0000D79A0000}"/>
    <cellStyle name="Note 5 3 2 15 2" xfId="39614" xr:uid="{00000000-0005-0000-0000-0000D89A0000}"/>
    <cellStyle name="Note 5 3 2 15 3" xfId="39615" xr:uid="{00000000-0005-0000-0000-0000D99A0000}"/>
    <cellStyle name="Note 5 3 2 15 4" xfId="39616" xr:uid="{00000000-0005-0000-0000-0000DA9A0000}"/>
    <cellStyle name="Note 5 3 2 16" xfId="39617" xr:uid="{00000000-0005-0000-0000-0000DB9A0000}"/>
    <cellStyle name="Note 5 3 2 16 2" xfId="39618" xr:uid="{00000000-0005-0000-0000-0000DC9A0000}"/>
    <cellStyle name="Note 5 3 2 16 3" xfId="39619" xr:uid="{00000000-0005-0000-0000-0000DD9A0000}"/>
    <cellStyle name="Note 5 3 2 16 4" xfId="39620" xr:uid="{00000000-0005-0000-0000-0000DE9A0000}"/>
    <cellStyle name="Note 5 3 2 17" xfId="39621" xr:uid="{00000000-0005-0000-0000-0000DF9A0000}"/>
    <cellStyle name="Note 5 3 2 17 2" xfId="39622" xr:uid="{00000000-0005-0000-0000-0000E09A0000}"/>
    <cellStyle name="Note 5 3 2 17 3" xfId="39623" xr:uid="{00000000-0005-0000-0000-0000E19A0000}"/>
    <cellStyle name="Note 5 3 2 17 4" xfId="39624" xr:uid="{00000000-0005-0000-0000-0000E29A0000}"/>
    <cellStyle name="Note 5 3 2 18" xfId="39625" xr:uid="{00000000-0005-0000-0000-0000E39A0000}"/>
    <cellStyle name="Note 5 3 2 18 2" xfId="39626" xr:uid="{00000000-0005-0000-0000-0000E49A0000}"/>
    <cellStyle name="Note 5 3 2 18 3" xfId="39627" xr:uid="{00000000-0005-0000-0000-0000E59A0000}"/>
    <cellStyle name="Note 5 3 2 18 4" xfId="39628" xr:uid="{00000000-0005-0000-0000-0000E69A0000}"/>
    <cellStyle name="Note 5 3 2 19" xfId="39629" xr:uid="{00000000-0005-0000-0000-0000E79A0000}"/>
    <cellStyle name="Note 5 3 2 19 2" xfId="39630" xr:uid="{00000000-0005-0000-0000-0000E89A0000}"/>
    <cellStyle name="Note 5 3 2 19 3" xfId="39631" xr:uid="{00000000-0005-0000-0000-0000E99A0000}"/>
    <cellStyle name="Note 5 3 2 19 4" xfId="39632" xr:uid="{00000000-0005-0000-0000-0000EA9A0000}"/>
    <cellStyle name="Note 5 3 2 2" xfId="39633" xr:uid="{00000000-0005-0000-0000-0000EB9A0000}"/>
    <cellStyle name="Note 5 3 2 2 2" xfId="39634" xr:uid="{00000000-0005-0000-0000-0000EC9A0000}"/>
    <cellStyle name="Note 5 3 2 2 3" xfId="39635" xr:uid="{00000000-0005-0000-0000-0000ED9A0000}"/>
    <cellStyle name="Note 5 3 2 2 4" xfId="39636" xr:uid="{00000000-0005-0000-0000-0000EE9A0000}"/>
    <cellStyle name="Note 5 3 2 20" xfId="39637" xr:uid="{00000000-0005-0000-0000-0000EF9A0000}"/>
    <cellStyle name="Note 5 3 2 20 2" xfId="39638" xr:uid="{00000000-0005-0000-0000-0000F09A0000}"/>
    <cellStyle name="Note 5 3 2 20 3" xfId="39639" xr:uid="{00000000-0005-0000-0000-0000F19A0000}"/>
    <cellStyle name="Note 5 3 2 20 4" xfId="39640" xr:uid="{00000000-0005-0000-0000-0000F29A0000}"/>
    <cellStyle name="Note 5 3 2 21" xfId="39641" xr:uid="{00000000-0005-0000-0000-0000F39A0000}"/>
    <cellStyle name="Note 5 3 2 22" xfId="39642" xr:uid="{00000000-0005-0000-0000-0000F49A0000}"/>
    <cellStyle name="Note 5 3 2 3" xfId="39643" xr:uid="{00000000-0005-0000-0000-0000F59A0000}"/>
    <cellStyle name="Note 5 3 2 3 2" xfId="39644" xr:uid="{00000000-0005-0000-0000-0000F69A0000}"/>
    <cellStyle name="Note 5 3 2 3 3" xfId="39645" xr:uid="{00000000-0005-0000-0000-0000F79A0000}"/>
    <cellStyle name="Note 5 3 2 3 4" xfId="39646" xr:uid="{00000000-0005-0000-0000-0000F89A0000}"/>
    <cellStyle name="Note 5 3 2 4" xfId="39647" xr:uid="{00000000-0005-0000-0000-0000F99A0000}"/>
    <cellStyle name="Note 5 3 2 4 2" xfId="39648" xr:uid="{00000000-0005-0000-0000-0000FA9A0000}"/>
    <cellStyle name="Note 5 3 2 4 3" xfId="39649" xr:uid="{00000000-0005-0000-0000-0000FB9A0000}"/>
    <cellStyle name="Note 5 3 2 4 4" xfId="39650" xr:uid="{00000000-0005-0000-0000-0000FC9A0000}"/>
    <cellStyle name="Note 5 3 2 5" xfId="39651" xr:uid="{00000000-0005-0000-0000-0000FD9A0000}"/>
    <cellStyle name="Note 5 3 2 5 2" xfId="39652" xr:uid="{00000000-0005-0000-0000-0000FE9A0000}"/>
    <cellStyle name="Note 5 3 2 5 3" xfId="39653" xr:uid="{00000000-0005-0000-0000-0000FF9A0000}"/>
    <cellStyle name="Note 5 3 2 5 4" xfId="39654" xr:uid="{00000000-0005-0000-0000-0000009B0000}"/>
    <cellStyle name="Note 5 3 2 6" xfId="39655" xr:uid="{00000000-0005-0000-0000-0000019B0000}"/>
    <cellStyle name="Note 5 3 2 6 2" xfId="39656" xr:uid="{00000000-0005-0000-0000-0000029B0000}"/>
    <cellStyle name="Note 5 3 2 6 3" xfId="39657" xr:uid="{00000000-0005-0000-0000-0000039B0000}"/>
    <cellStyle name="Note 5 3 2 6 4" xfId="39658" xr:uid="{00000000-0005-0000-0000-0000049B0000}"/>
    <cellStyle name="Note 5 3 2 7" xfId="39659" xr:uid="{00000000-0005-0000-0000-0000059B0000}"/>
    <cellStyle name="Note 5 3 2 7 2" xfId="39660" xr:uid="{00000000-0005-0000-0000-0000069B0000}"/>
    <cellStyle name="Note 5 3 2 7 3" xfId="39661" xr:uid="{00000000-0005-0000-0000-0000079B0000}"/>
    <cellStyle name="Note 5 3 2 7 4" xfId="39662" xr:uid="{00000000-0005-0000-0000-0000089B0000}"/>
    <cellStyle name="Note 5 3 2 8" xfId="39663" xr:uid="{00000000-0005-0000-0000-0000099B0000}"/>
    <cellStyle name="Note 5 3 2 8 2" xfId="39664" xr:uid="{00000000-0005-0000-0000-00000A9B0000}"/>
    <cellStyle name="Note 5 3 2 8 3" xfId="39665" xr:uid="{00000000-0005-0000-0000-00000B9B0000}"/>
    <cellStyle name="Note 5 3 2 8 4" xfId="39666" xr:uid="{00000000-0005-0000-0000-00000C9B0000}"/>
    <cellStyle name="Note 5 3 2 9" xfId="39667" xr:uid="{00000000-0005-0000-0000-00000D9B0000}"/>
    <cellStyle name="Note 5 3 2 9 2" xfId="39668" xr:uid="{00000000-0005-0000-0000-00000E9B0000}"/>
    <cellStyle name="Note 5 3 2 9 3" xfId="39669" xr:uid="{00000000-0005-0000-0000-00000F9B0000}"/>
    <cellStyle name="Note 5 3 2 9 4" xfId="39670" xr:uid="{00000000-0005-0000-0000-0000109B0000}"/>
    <cellStyle name="Note 5 3 3" xfId="39671" xr:uid="{00000000-0005-0000-0000-0000119B0000}"/>
    <cellStyle name="Note 5 3 3 10" xfId="39672" xr:uid="{00000000-0005-0000-0000-0000129B0000}"/>
    <cellStyle name="Note 5 3 3 10 2" xfId="39673" xr:uid="{00000000-0005-0000-0000-0000139B0000}"/>
    <cellStyle name="Note 5 3 3 10 3" xfId="39674" xr:uid="{00000000-0005-0000-0000-0000149B0000}"/>
    <cellStyle name="Note 5 3 3 10 4" xfId="39675" xr:uid="{00000000-0005-0000-0000-0000159B0000}"/>
    <cellStyle name="Note 5 3 3 11" xfId="39676" xr:uid="{00000000-0005-0000-0000-0000169B0000}"/>
    <cellStyle name="Note 5 3 3 11 2" xfId="39677" xr:uid="{00000000-0005-0000-0000-0000179B0000}"/>
    <cellStyle name="Note 5 3 3 11 3" xfId="39678" xr:uid="{00000000-0005-0000-0000-0000189B0000}"/>
    <cellStyle name="Note 5 3 3 11 4" xfId="39679" xr:uid="{00000000-0005-0000-0000-0000199B0000}"/>
    <cellStyle name="Note 5 3 3 12" xfId="39680" xr:uid="{00000000-0005-0000-0000-00001A9B0000}"/>
    <cellStyle name="Note 5 3 3 12 2" xfId="39681" xr:uid="{00000000-0005-0000-0000-00001B9B0000}"/>
    <cellStyle name="Note 5 3 3 12 3" xfId="39682" xr:uid="{00000000-0005-0000-0000-00001C9B0000}"/>
    <cellStyle name="Note 5 3 3 12 4" xfId="39683" xr:uid="{00000000-0005-0000-0000-00001D9B0000}"/>
    <cellStyle name="Note 5 3 3 13" xfId="39684" xr:uid="{00000000-0005-0000-0000-00001E9B0000}"/>
    <cellStyle name="Note 5 3 3 13 2" xfId="39685" xr:uid="{00000000-0005-0000-0000-00001F9B0000}"/>
    <cellStyle name="Note 5 3 3 13 3" xfId="39686" xr:uid="{00000000-0005-0000-0000-0000209B0000}"/>
    <cellStyle name="Note 5 3 3 13 4" xfId="39687" xr:uid="{00000000-0005-0000-0000-0000219B0000}"/>
    <cellStyle name="Note 5 3 3 14" xfId="39688" xr:uid="{00000000-0005-0000-0000-0000229B0000}"/>
    <cellStyle name="Note 5 3 3 14 2" xfId="39689" xr:uid="{00000000-0005-0000-0000-0000239B0000}"/>
    <cellStyle name="Note 5 3 3 14 3" xfId="39690" xr:uid="{00000000-0005-0000-0000-0000249B0000}"/>
    <cellStyle name="Note 5 3 3 14 4" xfId="39691" xr:uid="{00000000-0005-0000-0000-0000259B0000}"/>
    <cellStyle name="Note 5 3 3 15" xfId="39692" xr:uid="{00000000-0005-0000-0000-0000269B0000}"/>
    <cellStyle name="Note 5 3 3 15 2" xfId="39693" xr:uid="{00000000-0005-0000-0000-0000279B0000}"/>
    <cellStyle name="Note 5 3 3 15 3" xfId="39694" xr:uid="{00000000-0005-0000-0000-0000289B0000}"/>
    <cellStyle name="Note 5 3 3 15 4" xfId="39695" xr:uid="{00000000-0005-0000-0000-0000299B0000}"/>
    <cellStyle name="Note 5 3 3 16" xfId="39696" xr:uid="{00000000-0005-0000-0000-00002A9B0000}"/>
    <cellStyle name="Note 5 3 3 16 2" xfId="39697" xr:uid="{00000000-0005-0000-0000-00002B9B0000}"/>
    <cellStyle name="Note 5 3 3 16 3" xfId="39698" xr:uid="{00000000-0005-0000-0000-00002C9B0000}"/>
    <cellStyle name="Note 5 3 3 16 4" xfId="39699" xr:uid="{00000000-0005-0000-0000-00002D9B0000}"/>
    <cellStyle name="Note 5 3 3 17" xfId="39700" xr:uid="{00000000-0005-0000-0000-00002E9B0000}"/>
    <cellStyle name="Note 5 3 3 17 2" xfId="39701" xr:uid="{00000000-0005-0000-0000-00002F9B0000}"/>
    <cellStyle name="Note 5 3 3 17 3" xfId="39702" xr:uid="{00000000-0005-0000-0000-0000309B0000}"/>
    <cellStyle name="Note 5 3 3 17 4" xfId="39703" xr:uid="{00000000-0005-0000-0000-0000319B0000}"/>
    <cellStyle name="Note 5 3 3 18" xfId="39704" xr:uid="{00000000-0005-0000-0000-0000329B0000}"/>
    <cellStyle name="Note 5 3 3 18 2" xfId="39705" xr:uid="{00000000-0005-0000-0000-0000339B0000}"/>
    <cellStyle name="Note 5 3 3 18 3" xfId="39706" xr:uid="{00000000-0005-0000-0000-0000349B0000}"/>
    <cellStyle name="Note 5 3 3 18 4" xfId="39707" xr:uid="{00000000-0005-0000-0000-0000359B0000}"/>
    <cellStyle name="Note 5 3 3 19" xfId="39708" xr:uid="{00000000-0005-0000-0000-0000369B0000}"/>
    <cellStyle name="Note 5 3 3 19 2" xfId="39709" xr:uid="{00000000-0005-0000-0000-0000379B0000}"/>
    <cellStyle name="Note 5 3 3 19 3" xfId="39710" xr:uid="{00000000-0005-0000-0000-0000389B0000}"/>
    <cellStyle name="Note 5 3 3 19 4" xfId="39711" xr:uid="{00000000-0005-0000-0000-0000399B0000}"/>
    <cellStyle name="Note 5 3 3 2" xfId="39712" xr:uid="{00000000-0005-0000-0000-00003A9B0000}"/>
    <cellStyle name="Note 5 3 3 2 2" xfId="39713" xr:uid="{00000000-0005-0000-0000-00003B9B0000}"/>
    <cellStyle name="Note 5 3 3 2 3" xfId="39714" xr:uid="{00000000-0005-0000-0000-00003C9B0000}"/>
    <cellStyle name="Note 5 3 3 2 4" xfId="39715" xr:uid="{00000000-0005-0000-0000-00003D9B0000}"/>
    <cellStyle name="Note 5 3 3 20" xfId="39716" xr:uid="{00000000-0005-0000-0000-00003E9B0000}"/>
    <cellStyle name="Note 5 3 3 20 2" xfId="39717" xr:uid="{00000000-0005-0000-0000-00003F9B0000}"/>
    <cellStyle name="Note 5 3 3 20 3" xfId="39718" xr:uid="{00000000-0005-0000-0000-0000409B0000}"/>
    <cellStyle name="Note 5 3 3 20 4" xfId="39719" xr:uid="{00000000-0005-0000-0000-0000419B0000}"/>
    <cellStyle name="Note 5 3 3 21" xfId="39720" xr:uid="{00000000-0005-0000-0000-0000429B0000}"/>
    <cellStyle name="Note 5 3 3 22" xfId="39721" xr:uid="{00000000-0005-0000-0000-0000439B0000}"/>
    <cellStyle name="Note 5 3 3 3" xfId="39722" xr:uid="{00000000-0005-0000-0000-0000449B0000}"/>
    <cellStyle name="Note 5 3 3 3 2" xfId="39723" xr:uid="{00000000-0005-0000-0000-0000459B0000}"/>
    <cellStyle name="Note 5 3 3 3 3" xfId="39724" xr:uid="{00000000-0005-0000-0000-0000469B0000}"/>
    <cellStyle name="Note 5 3 3 3 4" xfId="39725" xr:uid="{00000000-0005-0000-0000-0000479B0000}"/>
    <cellStyle name="Note 5 3 3 4" xfId="39726" xr:uid="{00000000-0005-0000-0000-0000489B0000}"/>
    <cellStyle name="Note 5 3 3 4 2" xfId="39727" xr:uid="{00000000-0005-0000-0000-0000499B0000}"/>
    <cellStyle name="Note 5 3 3 4 3" xfId="39728" xr:uid="{00000000-0005-0000-0000-00004A9B0000}"/>
    <cellStyle name="Note 5 3 3 4 4" xfId="39729" xr:uid="{00000000-0005-0000-0000-00004B9B0000}"/>
    <cellStyle name="Note 5 3 3 5" xfId="39730" xr:uid="{00000000-0005-0000-0000-00004C9B0000}"/>
    <cellStyle name="Note 5 3 3 5 2" xfId="39731" xr:uid="{00000000-0005-0000-0000-00004D9B0000}"/>
    <cellStyle name="Note 5 3 3 5 3" xfId="39732" xr:uid="{00000000-0005-0000-0000-00004E9B0000}"/>
    <cellStyle name="Note 5 3 3 5 4" xfId="39733" xr:uid="{00000000-0005-0000-0000-00004F9B0000}"/>
    <cellStyle name="Note 5 3 3 6" xfId="39734" xr:uid="{00000000-0005-0000-0000-0000509B0000}"/>
    <cellStyle name="Note 5 3 3 6 2" xfId="39735" xr:uid="{00000000-0005-0000-0000-0000519B0000}"/>
    <cellStyle name="Note 5 3 3 6 3" xfId="39736" xr:uid="{00000000-0005-0000-0000-0000529B0000}"/>
    <cellStyle name="Note 5 3 3 6 4" xfId="39737" xr:uid="{00000000-0005-0000-0000-0000539B0000}"/>
    <cellStyle name="Note 5 3 3 7" xfId="39738" xr:uid="{00000000-0005-0000-0000-0000549B0000}"/>
    <cellStyle name="Note 5 3 3 7 2" xfId="39739" xr:uid="{00000000-0005-0000-0000-0000559B0000}"/>
    <cellStyle name="Note 5 3 3 7 3" xfId="39740" xr:uid="{00000000-0005-0000-0000-0000569B0000}"/>
    <cellStyle name="Note 5 3 3 7 4" xfId="39741" xr:uid="{00000000-0005-0000-0000-0000579B0000}"/>
    <cellStyle name="Note 5 3 3 8" xfId="39742" xr:uid="{00000000-0005-0000-0000-0000589B0000}"/>
    <cellStyle name="Note 5 3 3 8 2" xfId="39743" xr:uid="{00000000-0005-0000-0000-0000599B0000}"/>
    <cellStyle name="Note 5 3 3 8 3" xfId="39744" xr:uid="{00000000-0005-0000-0000-00005A9B0000}"/>
    <cellStyle name="Note 5 3 3 8 4" xfId="39745" xr:uid="{00000000-0005-0000-0000-00005B9B0000}"/>
    <cellStyle name="Note 5 3 3 9" xfId="39746" xr:uid="{00000000-0005-0000-0000-00005C9B0000}"/>
    <cellStyle name="Note 5 3 3 9 2" xfId="39747" xr:uid="{00000000-0005-0000-0000-00005D9B0000}"/>
    <cellStyle name="Note 5 3 3 9 3" xfId="39748" xr:uid="{00000000-0005-0000-0000-00005E9B0000}"/>
    <cellStyle name="Note 5 3 3 9 4" xfId="39749" xr:uid="{00000000-0005-0000-0000-00005F9B0000}"/>
    <cellStyle name="Note 5 3 4" xfId="39750" xr:uid="{00000000-0005-0000-0000-0000609B0000}"/>
    <cellStyle name="Note 5 3 4 10" xfId="39751" xr:uid="{00000000-0005-0000-0000-0000619B0000}"/>
    <cellStyle name="Note 5 3 4 10 2" xfId="39752" xr:uid="{00000000-0005-0000-0000-0000629B0000}"/>
    <cellStyle name="Note 5 3 4 10 3" xfId="39753" xr:uid="{00000000-0005-0000-0000-0000639B0000}"/>
    <cellStyle name="Note 5 3 4 10 4" xfId="39754" xr:uid="{00000000-0005-0000-0000-0000649B0000}"/>
    <cellStyle name="Note 5 3 4 11" xfId="39755" xr:uid="{00000000-0005-0000-0000-0000659B0000}"/>
    <cellStyle name="Note 5 3 4 11 2" xfId="39756" xr:uid="{00000000-0005-0000-0000-0000669B0000}"/>
    <cellStyle name="Note 5 3 4 11 3" xfId="39757" xr:uid="{00000000-0005-0000-0000-0000679B0000}"/>
    <cellStyle name="Note 5 3 4 11 4" xfId="39758" xr:uid="{00000000-0005-0000-0000-0000689B0000}"/>
    <cellStyle name="Note 5 3 4 12" xfId="39759" xr:uid="{00000000-0005-0000-0000-0000699B0000}"/>
    <cellStyle name="Note 5 3 4 12 2" xfId="39760" xr:uid="{00000000-0005-0000-0000-00006A9B0000}"/>
    <cellStyle name="Note 5 3 4 12 3" xfId="39761" xr:uid="{00000000-0005-0000-0000-00006B9B0000}"/>
    <cellStyle name="Note 5 3 4 12 4" xfId="39762" xr:uid="{00000000-0005-0000-0000-00006C9B0000}"/>
    <cellStyle name="Note 5 3 4 13" xfId="39763" xr:uid="{00000000-0005-0000-0000-00006D9B0000}"/>
    <cellStyle name="Note 5 3 4 13 2" xfId="39764" xr:uid="{00000000-0005-0000-0000-00006E9B0000}"/>
    <cellStyle name="Note 5 3 4 13 3" xfId="39765" xr:uid="{00000000-0005-0000-0000-00006F9B0000}"/>
    <cellStyle name="Note 5 3 4 13 4" xfId="39766" xr:uid="{00000000-0005-0000-0000-0000709B0000}"/>
    <cellStyle name="Note 5 3 4 14" xfId="39767" xr:uid="{00000000-0005-0000-0000-0000719B0000}"/>
    <cellStyle name="Note 5 3 4 14 2" xfId="39768" xr:uid="{00000000-0005-0000-0000-0000729B0000}"/>
    <cellStyle name="Note 5 3 4 14 3" xfId="39769" xr:uid="{00000000-0005-0000-0000-0000739B0000}"/>
    <cellStyle name="Note 5 3 4 14 4" xfId="39770" xr:uid="{00000000-0005-0000-0000-0000749B0000}"/>
    <cellStyle name="Note 5 3 4 15" xfId="39771" xr:uid="{00000000-0005-0000-0000-0000759B0000}"/>
    <cellStyle name="Note 5 3 4 15 2" xfId="39772" xr:uid="{00000000-0005-0000-0000-0000769B0000}"/>
    <cellStyle name="Note 5 3 4 15 3" xfId="39773" xr:uid="{00000000-0005-0000-0000-0000779B0000}"/>
    <cellStyle name="Note 5 3 4 15 4" xfId="39774" xr:uid="{00000000-0005-0000-0000-0000789B0000}"/>
    <cellStyle name="Note 5 3 4 16" xfId="39775" xr:uid="{00000000-0005-0000-0000-0000799B0000}"/>
    <cellStyle name="Note 5 3 4 16 2" xfId="39776" xr:uid="{00000000-0005-0000-0000-00007A9B0000}"/>
    <cellStyle name="Note 5 3 4 16 3" xfId="39777" xr:uid="{00000000-0005-0000-0000-00007B9B0000}"/>
    <cellStyle name="Note 5 3 4 16 4" xfId="39778" xr:uid="{00000000-0005-0000-0000-00007C9B0000}"/>
    <cellStyle name="Note 5 3 4 17" xfId="39779" xr:uid="{00000000-0005-0000-0000-00007D9B0000}"/>
    <cellStyle name="Note 5 3 4 17 2" xfId="39780" xr:uid="{00000000-0005-0000-0000-00007E9B0000}"/>
    <cellStyle name="Note 5 3 4 17 3" xfId="39781" xr:uid="{00000000-0005-0000-0000-00007F9B0000}"/>
    <cellStyle name="Note 5 3 4 17 4" xfId="39782" xr:uid="{00000000-0005-0000-0000-0000809B0000}"/>
    <cellStyle name="Note 5 3 4 18" xfId="39783" xr:uid="{00000000-0005-0000-0000-0000819B0000}"/>
    <cellStyle name="Note 5 3 4 18 2" xfId="39784" xr:uid="{00000000-0005-0000-0000-0000829B0000}"/>
    <cellStyle name="Note 5 3 4 18 3" xfId="39785" xr:uid="{00000000-0005-0000-0000-0000839B0000}"/>
    <cellStyle name="Note 5 3 4 18 4" xfId="39786" xr:uid="{00000000-0005-0000-0000-0000849B0000}"/>
    <cellStyle name="Note 5 3 4 19" xfId="39787" xr:uid="{00000000-0005-0000-0000-0000859B0000}"/>
    <cellStyle name="Note 5 3 4 19 2" xfId="39788" xr:uid="{00000000-0005-0000-0000-0000869B0000}"/>
    <cellStyle name="Note 5 3 4 19 3" xfId="39789" xr:uid="{00000000-0005-0000-0000-0000879B0000}"/>
    <cellStyle name="Note 5 3 4 19 4" xfId="39790" xr:uid="{00000000-0005-0000-0000-0000889B0000}"/>
    <cellStyle name="Note 5 3 4 2" xfId="39791" xr:uid="{00000000-0005-0000-0000-0000899B0000}"/>
    <cellStyle name="Note 5 3 4 2 2" xfId="39792" xr:uid="{00000000-0005-0000-0000-00008A9B0000}"/>
    <cellStyle name="Note 5 3 4 2 3" xfId="39793" xr:uid="{00000000-0005-0000-0000-00008B9B0000}"/>
    <cellStyle name="Note 5 3 4 2 4" xfId="39794" xr:uid="{00000000-0005-0000-0000-00008C9B0000}"/>
    <cellStyle name="Note 5 3 4 20" xfId="39795" xr:uid="{00000000-0005-0000-0000-00008D9B0000}"/>
    <cellStyle name="Note 5 3 4 20 2" xfId="39796" xr:uid="{00000000-0005-0000-0000-00008E9B0000}"/>
    <cellStyle name="Note 5 3 4 20 3" xfId="39797" xr:uid="{00000000-0005-0000-0000-00008F9B0000}"/>
    <cellStyle name="Note 5 3 4 20 4" xfId="39798" xr:uid="{00000000-0005-0000-0000-0000909B0000}"/>
    <cellStyle name="Note 5 3 4 21" xfId="39799" xr:uid="{00000000-0005-0000-0000-0000919B0000}"/>
    <cellStyle name="Note 5 3 4 22" xfId="39800" xr:uid="{00000000-0005-0000-0000-0000929B0000}"/>
    <cellStyle name="Note 5 3 4 3" xfId="39801" xr:uid="{00000000-0005-0000-0000-0000939B0000}"/>
    <cellStyle name="Note 5 3 4 3 2" xfId="39802" xr:uid="{00000000-0005-0000-0000-0000949B0000}"/>
    <cellStyle name="Note 5 3 4 3 3" xfId="39803" xr:uid="{00000000-0005-0000-0000-0000959B0000}"/>
    <cellStyle name="Note 5 3 4 3 4" xfId="39804" xr:uid="{00000000-0005-0000-0000-0000969B0000}"/>
    <cellStyle name="Note 5 3 4 4" xfId="39805" xr:uid="{00000000-0005-0000-0000-0000979B0000}"/>
    <cellStyle name="Note 5 3 4 4 2" xfId="39806" xr:uid="{00000000-0005-0000-0000-0000989B0000}"/>
    <cellStyle name="Note 5 3 4 4 3" xfId="39807" xr:uid="{00000000-0005-0000-0000-0000999B0000}"/>
    <cellStyle name="Note 5 3 4 4 4" xfId="39808" xr:uid="{00000000-0005-0000-0000-00009A9B0000}"/>
    <cellStyle name="Note 5 3 4 5" xfId="39809" xr:uid="{00000000-0005-0000-0000-00009B9B0000}"/>
    <cellStyle name="Note 5 3 4 5 2" xfId="39810" xr:uid="{00000000-0005-0000-0000-00009C9B0000}"/>
    <cellStyle name="Note 5 3 4 5 3" xfId="39811" xr:uid="{00000000-0005-0000-0000-00009D9B0000}"/>
    <cellStyle name="Note 5 3 4 5 4" xfId="39812" xr:uid="{00000000-0005-0000-0000-00009E9B0000}"/>
    <cellStyle name="Note 5 3 4 6" xfId="39813" xr:uid="{00000000-0005-0000-0000-00009F9B0000}"/>
    <cellStyle name="Note 5 3 4 6 2" xfId="39814" xr:uid="{00000000-0005-0000-0000-0000A09B0000}"/>
    <cellStyle name="Note 5 3 4 6 3" xfId="39815" xr:uid="{00000000-0005-0000-0000-0000A19B0000}"/>
    <cellStyle name="Note 5 3 4 6 4" xfId="39816" xr:uid="{00000000-0005-0000-0000-0000A29B0000}"/>
    <cellStyle name="Note 5 3 4 7" xfId="39817" xr:uid="{00000000-0005-0000-0000-0000A39B0000}"/>
    <cellStyle name="Note 5 3 4 7 2" xfId="39818" xr:uid="{00000000-0005-0000-0000-0000A49B0000}"/>
    <cellStyle name="Note 5 3 4 7 3" xfId="39819" xr:uid="{00000000-0005-0000-0000-0000A59B0000}"/>
    <cellStyle name="Note 5 3 4 7 4" xfId="39820" xr:uid="{00000000-0005-0000-0000-0000A69B0000}"/>
    <cellStyle name="Note 5 3 4 8" xfId="39821" xr:uid="{00000000-0005-0000-0000-0000A79B0000}"/>
    <cellStyle name="Note 5 3 4 8 2" xfId="39822" xr:uid="{00000000-0005-0000-0000-0000A89B0000}"/>
    <cellStyle name="Note 5 3 4 8 3" xfId="39823" xr:uid="{00000000-0005-0000-0000-0000A99B0000}"/>
    <cellStyle name="Note 5 3 4 8 4" xfId="39824" xr:uid="{00000000-0005-0000-0000-0000AA9B0000}"/>
    <cellStyle name="Note 5 3 4 9" xfId="39825" xr:uid="{00000000-0005-0000-0000-0000AB9B0000}"/>
    <cellStyle name="Note 5 3 4 9 2" xfId="39826" xr:uid="{00000000-0005-0000-0000-0000AC9B0000}"/>
    <cellStyle name="Note 5 3 4 9 3" xfId="39827" xr:uid="{00000000-0005-0000-0000-0000AD9B0000}"/>
    <cellStyle name="Note 5 3 4 9 4" xfId="39828" xr:uid="{00000000-0005-0000-0000-0000AE9B0000}"/>
    <cellStyle name="Note 5 3 5" xfId="39829" xr:uid="{00000000-0005-0000-0000-0000AF9B0000}"/>
    <cellStyle name="Note 5 3 5 10" xfId="39830" xr:uid="{00000000-0005-0000-0000-0000B09B0000}"/>
    <cellStyle name="Note 5 3 5 10 2" xfId="39831" xr:uid="{00000000-0005-0000-0000-0000B19B0000}"/>
    <cellStyle name="Note 5 3 5 10 3" xfId="39832" xr:uid="{00000000-0005-0000-0000-0000B29B0000}"/>
    <cellStyle name="Note 5 3 5 10 4" xfId="39833" xr:uid="{00000000-0005-0000-0000-0000B39B0000}"/>
    <cellStyle name="Note 5 3 5 11" xfId="39834" xr:uid="{00000000-0005-0000-0000-0000B49B0000}"/>
    <cellStyle name="Note 5 3 5 11 2" xfId="39835" xr:uid="{00000000-0005-0000-0000-0000B59B0000}"/>
    <cellStyle name="Note 5 3 5 11 3" xfId="39836" xr:uid="{00000000-0005-0000-0000-0000B69B0000}"/>
    <cellStyle name="Note 5 3 5 11 4" xfId="39837" xr:uid="{00000000-0005-0000-0000-0000B79B0000}"/>
    <cellStyle name="Note 5 3 5 12" xfId="39838" xr:uid="{00000000-0005-0000-0000-0000B89B0000}"/>
    <cellStyle name="Note 5 3 5 12 2" xfId="39839" xr:uid="{00000000-0005-0000-0000-0000B99B0000}"/>
    <cellStyle name="Note 5 3 5 12 3" xfId="39840" xr:uid="{00000000-0005-0000-0000-0000BA9B0000}"/>
    <cellStyle name="Note 5 3 5 12 4" xfId="39841" xr:uid="{00000000-0005-0000-0000-0000BB9B0000}"/>
    <cellStyle name="Note 5 3 5 13" xfId="39842" xr:uid="{00000000-0005-0000-0000-0000BC9B0000}"/>
    <cellStyle name="Note 5 3 5 13 2" xfId="39843" xr:uid="{00000000-0005-0000-0000-0000BD9B0000}"/>
    <cellStyle name="Note 5 3 5 13 3" xfId="39844" xr:uid="{00000000-0005-0000-0000-0000BE9B0000}"/>
    <cellStyle name="Note 5 3 5 13 4" xfId="39845" xr:uid="{00000000-0005-0000-0000-0000BF9B0000}"/>
    <cellStyle name="Note 5 3 5 14" xfId="39846" xr:uid="{00000000-0005-0000-0000-0000C09B0000}"/>
    <cellStyle name="Note 5 3 5 14 2" xfId="39847" xr:uid="{00000000-0005-0000-0000-0000C19B0000}"/>
    <cellStyle name="Note 5 3 5 14 3" xfId="39848" xr:uid="{00000000-0005-0000-0000-0000C29B0000}"/>
    <cellStyle name="Note 5 3 5 14 4" xfId="39849" xr:uid="{00000000-0005-0000-0000-0000C39B0000}"/>
    <cellStyle name="Note 5 3 5 15" xfId="39850" xr:uid="{00000000-0005-0000-0000-0000C49B0000}"/>
    <cellStyle name="Note 5 3 5 15 2" xfId="39851" xr:uid="{00000000-0005-0000-0000-0000C59B0000}"/>
    <cellStyle name="Note 5 3 5 15 3" xfId="39852" xr:uid="{00000000-0005-0000-0000-0000C69B0000}"/>
    <cellStyle name="Note 5 3 5 15 4" xfId="39853" xr:uid="{00000000-0005-0000-0000-0000C79B0000}"/>
    <cellStyle name="Note 5 3 5 16" xfId="39854" xr:uid="{00000000-0005-0000-0000-0000C89B0000}"/>
    <cellStyle name="Note 5 3 5 16 2" xfId="39855" xr:uid="{00000000-0005-0000-0000-0000C99B0000}"/>
    <cellStyle name="Note 5 3 5 16 3" xfId="39856" xr:uid="{00000000-0005-0000-0000-0000CA9B0000}"/>
    <cellStyle name="Note 5 3 5 16 4" xfId="39857" xr:uid="{00000000-0005-0000-0000-0000CB9B0000}"/>
    <cellStyle name="Note 5 3 5 17" xfId="39858" xr:uid="{00000000-0005-0000-0000-0000CC9B0000}"/>
    <cellStyle name="Note 5 3 5 17 2" xfId="39859" xr:uid="{00000000-0005-0000-0000-0000CD9B0000}"/>
    <cellStyle name="Note 5 3 5 17 3" xfId="39860" xr:uid="{00000000-0005-0000-0000-0000CE9B0000}"/>
    <cellStyle name="Note 5 3 5 17 4" xfId="39861" xr:uid="{00000000-0005-0000-0000-0000CF9B0000}"/>
    <cellStyle name="Note 5 3 5 18" xfId="39862" xr:uid="{00000000-0005-0000-0000-0000D09B0000}"/>
    <cellStyle name="Note 5 3 5 18 2" xfId="39863" xr:uid="{00000000-0005-0000-0000-0000D19B0000}"/>
    <cellStyle name="Note 5 3 5 18 3" xfId="39864" xr:uid="{00000000-0005-0000-0000-0000D29B0000}"/>
    <cellStyle name="Note 5 3 5 18 4" xfId="39865" xr:uid="{00000000-0005-0000-0000-0000D39B0000}"/>
    <cellStyle name="Note 5 3 5 19" xfId="39866" xr:uid="{00000000-0005-0000-0000-0000D49B0000}"/>
    <cellStyle name="Note 5 3 5 19 2" xfId="39867" xr:uid="{00000000-0005-0000-0000-0000D59B0000}"/>
    <cellStyle name="Note 5 3 5 19 3" xfId="39868" xr:uid="{00000000-0005-0000-0000-0000D69B0000}"/>
    <cellStyle name="Note 5 3 5 19 4" xfId="39869" xr:uid="{00000000-0005-0000-0000-0000D79B0000}"/>
    <cellStyle name="Note 5 3 5 2" xfId="39870" xr:uid="{00000000-0005-0000-0000-0000D89B0000}"/>
    <cellStyle name="Note 5 3 5 2 2" xfId="39871" xr:uid="{00000000-0005-0000-0000-0000D99B0000}"/>
    <cellStyle name="Note 5 3 5 2 3" xfId="39872" xr:uid="{00000000-0005-0000-0000-0000DA9B0000}"/>
    <cellStyle name="Note 5 3 5 2 4" xfId="39873" xr:uid="{00000000-0005-0000-0000-0000DB9B0000}"/>
    <cellStyle name="Note 5 3 5 20" xfId="39874" xr:uid="{00000000-0005-0000-0000-0000DC9B0000}"/>
    <cellStyle name="Note 5 3 5 20 2" xfId="39875" xr:uid="{00000000-0005-0000-0000-0000DD9B0000}"/>
    <cellStyle name="Note 5 3 5 20 3" xfId="39876" xr:uid="{00000000-0005-0000-0000-0000DE9B0000}"/>
    <cellStyle name="Note 5 3 5 20 4" xfId="39877" xr:uid="{00000000-0005-0000-0000-0000DF9B0000}"/>
    <cellStyle name="Note 5 3 5 21" xfId="39878" xr:uid="{00000000-0005-0000-0000-0000E09B0000}"/>
    <cellStyle name="Note 5 3 5 22" xfId="39879" xr:uid="{00000000-0005-0000-0000-0000E19B0000}"/>
    <cellStyle name="Note 5 3 5 3" xfId="39880" xr:uid="{00000000-0005-0000-0000-0000E29B0000}"/>
    <cellStyle name="Note 5 3 5 3 2" xfId="39881" xr:uid="{00000000-0005-0000-0000-0000E39B0000}"/>
    <cellStyle name="Note 5 3 5 3 3" xfId="39882" xr:uid="{00000000-0005-0000-0000-0000E49B0000}"/>
    <cellStyle name="Note 5 3 5 3 4" xfId="39883" xr:uid="{00000000-0005-0000-0000-0000E59B0000}"/>
    <cellStyle name="Note 5 3 5 4" xfId="39884" xr:uid="{00000000-0005-0000-0000-0000E69B0000}"/>
    <cellStyle name="Note 5 3 5 4 2" xfId="39885" xr:uid="{00000000-0005-0000-0000-0000E79B0000}"/>
    <cellStyle name="Note 5 3 5 4 3" xfId="39886" xr:uid="{00000000-0005-0000-0000-0000E89B0000}"/>
    <cellStyle name="Note 5 3 5 4 4" xfId="39887" xr:uid="{00000000-0005-0000-0000-0000E99B0000}"/>
    <cellStyle name="Note 5 3 5 5" xfId="39888" xr:uid="{00000000-0005-0000-0000-0000EA9B0000}"/>
    <cellStyle name="Note 5 3 5 5 2" xfId="39889" xr:uid="{00000000-0005-0000-0000-0000EB9B0000}"/>
    <cellStyle name="Note 5 3 5 5 3" xfId="39890" xr:uid="{00000000-0005-0000-0000-0000EC9B0000}"/>
    <cellStyle name="Note 5 3 5 5 4" xfId="39891" xr:uid="{00000000-0005-0000-0000-0000ED9B0000}"/>
    <cellStyle name="Note 5 3 5 6" xfId="39892" xr:uid="{00000000-0005-0000-0000-0000EE9B0000}"/>
    <cellStyle name="Note 5 3 5 6 2" xfId="39893" xr:uid="{00000000-0005-0000-0000-0000EF9B0000}"/>
    <cellStyle name="Note 5 3 5 6 3" xfId="39894" xr:uid="{00000000-0005-0000-0000-0000F09B0000}"/>
    <cellStyle name="Note 5 3 5 6 4" xfId="39895" xr:uid="{00000000-0005-0000-0000-0000F19B0000}"/>
    <cellStyle name="Note 5 3 5 7" xfId="39896" xr:uid="{00000000-0005-0000-0000-0000F29B0000}"/>
    <cellStyle name="Note 5 3 5 7 2" xfId="39897" xr:uid="{00000000-0005-0000-0000-0000F39B0000}"/>
    <cellStyle name="Note 5 3 5 7 3" xfId="39898" xr:uid="{00000000-0005-0000-0000-0000F49B0000}"/>
    <cellStyle name="Note 5 3 5 7 4" xfId="39899" xr:uid="{00000000-0005-0000-0000-0000F59B0000}"/>
    <cellStyle name="Note 5 3 5 8" xfId="39900" xr:uid="{00000000-0005-0000-0000-0000F69B0000}"/>
    <cellStyle name="Note 5 3 5 8 2" xfId="39901" xr:uid="{00000000-0005-0000-0000-0000F79B0000}"/>
    <cellStyle name="Note 5 3 5 8 3" xfId="39902" xr:uid="{00000000-0005-0000-0000-0000F89B0000}"/>
    <cellStyle name="Note 5 3 5 8 4" xfId="39903" xr:uid="{00000000-0005-0000-0000-0000F99B0000}"/>
    <cellStyle name="Note 5 3 5 9" xfId="39904" xr:uid="{00000000-0005-0000-0000-0000FA9B0000}"/>
    <cellStyle name="Note 5 3 5 9 2" xfId="39905" xr:uid="{00000000-0005-0000-0000-0000FB9B0000}"/>
    <cellStyle name="Note 5 3 5 9 3" xfId="39906" xr:uid="{00000000-0005-0000-0000-0000FC9B0000}"/>
    <cellStyle name="Note 5 3 5 9 4" xfId="39907" xr:uid="{00000000-0005-0000-0000-0000FD9B0000}"/>
    <cellStyle name="Note 5 3 6" xfId="39908" xr:uid="{00000000-0005-0000-0000-0000FE9B0000}"/>
    <cellStyle name="Note 5 30" xfId="39909" xr:uid="{00000000-0005-0000-0000-0000FF9B0000}"/>
    <cellStyle name="Note 5 30 2" xfId="39910" xr:uid="{00000000-0005-0000-0000-0000009C0000}"/>
    <cellStyle name="Note 5 30 3" xfId="39911" xr:uid="{00000000-0005-0000-0000-0000019C0000}"/>
    <cellStyle name="Note 5 31" xfId="39912" xr:uid="{00000000-0005-0000-0000-0000029C0000}"/>
    <cellStyle name="Note 5 31 2" xfId="39913" xr:uid="{00000000-0005-0000-0000-0000039C0000}"/>
    <cellStyle name="Note 5 31 3" xfId="39914" xr:uid="{00000000-0005-0000-0000-0000049C0000}"/>
    <cellStyle name="Note 5 31 4" xfId="39915" xr:uid="{00000000-0005-0000-0000-0000059C0000}"/>
    <cellStyle name="Note 5 32" xfId="39916" xr:uid="{00000000-0005-0000-0000-0000069C0000}"/>
    <cellStyle name="Note 5 32 2" xfId="39917" xr:uid="{00000000-0005-0000-0000-0000079C0000}"/>
    <cellStyle name="Note 5 32 3" xfId="39918" xr:uid="{00000000-0005-0000-0000-0000089C0000}"/>
    <cellStyle name="Note 5 32 4" xfId="39919" xr:uid="{00000000-0005-0000-0000-0000099C0000}"/>
    <cellStyle name="Note 5 33" xfId="39920" xr:uid="{00000000-0005-0000-0000-00000A9C0000}"/>
    <cellStyle name="Note 5 33 2" xfId="39921" xr:uid="{00000000-0005-0000-0000-00000B9C0000}"/>
    <cellStyle name="Note 5 33 3" xfId="39922" xr:uid="{00000000-0005-0000-0000-00000C9C0000}"/>
    <cellStyle name="Note 5 33 4" xfId="39923" xr:uid="{00000000-0005-0000-0000-00000D9C0000}"/>
    <cellStyle name="Note 5 34" xfId="39924" xr:uid="{00000000-0005-0000-0000-00000E9C0000}"/>
    <cellStyle name="Note 5 34 2" xfId="39925" xr:uid="{00000000-0005-0000-0000-00000F9C0000}"/>
    <cellStyle name="Note 5 34 3" xfId="39926" xr:uid="{00000000-0005-0000-0000-0000109C0000}"/>
    <cellStyle name="Note 5 34 4" xfId="39927" xr:uid="{00000000-0005-0000-0000-0000119C0000}"/>
    <cellStyle name="Note 5 35" xfId="39928" xr:uid="{00000000-0005-0000-0000-0000129C0000}"/>
    <cellStyle name="Note 5 35 2" xfId="39929" xr:uid="{00000000-0005-0000-0000-0000139C0000}"/>
    <cellStyle name="Note 5 35 3" xfId="39930" xr:uid="{00000000-0005-0000-0000-0000149C0000}"/>
    <cellStyle name="Note 5 35 4" xfId="39931" xr:uid="{00000000-0005-0000-0000-0000159C0000}"/>
    <cellStyle name="Note 5 36" xfId="39932" xr:uid="{00000000-0005-0000-0000-0000169C0000}"/>
    <cellStyle name="Note 5 36 2" xfId="39933" xr:uid="{00000000-0005-0000-0000-0000179C0000}"/>
    <cellStyle name="Note 5 36 3" xfId="39934" xr:uid="{00000000-0005-0000-0000-0000189C0000}"/>
    <cellStyle name="Note 5 36 4" xfId="39935" xr:uid="{00000000-0005-0000-0000-0000199C0000}"/>
    <cellStyle name="Note 5 37" xfId="39936" xr:uid="{00000000-0005-0000-0000-00001A9C0000}"/>
    <cellStyle name="Note 5 37 2" xfId="39937" xr:uid="{00000000-0005-0000-0000-00001B9C0000}"/>
    <cellStyle name="Note 5 37 3" xfId="39938" xr:uid="{00000000-0005-0000-0000-00001C9C0000}"/>
    <cellStyle name="Note 5 37 4" xfId="39939" xr:uid="{00000000-0005-0000-0000-00001D9C0000}"/>
    <cellStyle name="Note 5 38" xfId="39940" xr:uid="{00000000-0005-0000-0000-00001E9C0000}"/>
    <cellStyle name="Note 5 38 2" xfId="39941" xr:uid="{00000000-0005-0000-0000-00001F9C0000}"/>
    <cellStyle name="Note 5 38 3" xfId="39942" xr:uid="{00000000-0005-0000-0000-0000209C0000}"/>
    <cellStyle name="Note 5 38 4" xfId="39943" xr:uid="{00000000-0005-0000-0000-0000219C0000}"/>
    <cellStyle name="Note 5 39" xfId="39944" xr:uid="{00000000-0005-0000-0000-0000229C0000}"/>
    <cellStyle name="Note 5 39 2" xfId="39945" xr:uid="{00000000-0005-0000-0000-0000239C0000}"/>
    <cellStyle name="Note 5 39 3" xfId="39946" xr:uid="{00000000-0005-0000-0000-0000249C0000}"/>
    <cellStyle name="Note 5 39 4" xfId="39947" xr:uid="{00000000-0005-0000-0000-0000259C0000}"/>
    <cellStyle name="Note 5 4" xfId="39948" xr:uid="{00000000-0005-0000-0000-0000269C0000}"/>
    <cellStyle name="Note 5 4 10" xfId="39949" xr:uid="{00000000-0005-0000-0000-0000279C0000}"/>
    <cellStyle name="Note 5 4 10 2" xfId="39950" xr:uid="{00000000-0005-0000-0000-0000289C0000}"/>
    <cellStyle name="Note 5 4 10 3" xfId="39951" xr:uid="{00000000-0005-0000-0000-0000299C0000}"/>
    <cellStyle name="Note 5 4 10 4" xfId="39952" xr:uid="{00000000-0005-0000-0000-00002A9C0000}"/>
    <cellStyle name="Note 5 4 11" xfId="39953" xr:uid="{00000000-0005-0000-0000-00002B9C0000}"/>
    <cellStyle name="Note 5 4 11 2" xfId="39954" xr:uid="{00000000-0005-0000-0000-00002C9C0000}"/>
    <cellStyle name="Note 5 4 11 3" xfId="39955" xr:uid="{00000000-0005-0000-0000-00002D9C0000}"/>
    <cellStyle name="Note 5 4 11 4" xfId="39956" xr:uid="{00000000-0005-0000-0000-00002E9C0000}"/>
    <cellStyle name="Note 5 4 12" xfId="39957" xr:uid="{00000000-0005-0000-0000-00002F9C0000}"/>
    <cellStyle name="Note 5 4 12 2" xfId="39958" xr:uid="{00000000-0005-0000-0000-0000309C0000}"/>
    <cellStyle name="Note 5 4 12 3" xfId="39959" xr:uid="{00000000-0005-0000-0000-0000319C0000}"/>
    <cellStyle name="Note 5 4 12 4" xfId="39960" xr:uid="{00000000-0005-0000-0000-0000329C0000}"/>
    <cellStyle name="Note 5 4 13" xfId="39961" xr:uid="{00000000-0005-0000-0000-0000339C0000}"/>
    <cellStyle name="Note 5 4 13 2" xfId="39962" xr:uid="{00000000-0005-0000-0000-0000349C0000}"/>
    <cellStyle name="Note 5 4 13 3" xfId="39963" xr:uid="{00000000-0005-0000-0000-0000359C0000}"/>
    <cellStyle name="Note 5 4 13 4" xfId="39964" xr:uid="{00000000-0005-0000-0000-0000369C0000}"/>
    <cellStyle name="Note 5 4 14" xfId="39965" xr:uid="{00000000-0005-0000-0000-0000379C0000}"/>
    <cellStyle name="Note 5 4 14 2" xfId="39966" xr:uid="{00000000-0005-0000-0000-0000389C0000}"/>
    <cellStyle name="Note 5 4 14 3" xfId="39967" xr:uid="{00000000-0005-0000-0000-0000399C0000}"/>
    <cellStyle name="Note 5 4 14 4" xfId="39968" xr:uid="{00000000-0005-0000-0000-00003A9C0000}"/>
    <cellStyle name="Note 5 4 15" xfId="39969" xr:uid="{00000000-0005-0000-0000-00003B9C0000}"/>
    <cellStyle name="Note 5 4 15 2" xfId="39970" xr:uid="{00000000-0005-0000-0000-00003C9C0000}"/>
    <cellStyle name="Note 5 4 15 3" xfId="39971" xr:uid="{00000000-0005-0000-0000-00003D9C0000}"/>
    <cellStyle name="Note 5 4 15 4" xfId="39972" xr:uid="{00000000-0005-0000-0000-00003E9C0000}"/>
    <cellStyle name="Note 5 4 16" xfId="39973" xr:uid="{00000000-0005-0000-0000-00003F9C0000}"/>
    <cellStyle name="Note 5 4 16 2" xfId="39974" xr:uid="{00000000-0005-0000-0000-0000409C0000}"/>
    <cellStyle name="Note 5 4 16 3" xfId="39975" xr:uid="{00000000-0005-0000-0000-0000419C0000}"/>
    <cellStyle name="Note 5 4 16 4" xfId="39976" xr:uid="{00000000-0005-0000-0000-0000429C0000}"/>
    <cellStyle name="Note 5 4 17" xfId="39977" xr:uid="{00000000-0005-0000-0000-0000439C0000}"/>
    <cellStyle name="Note 5 4 17 2" xfId="39978" xr:uid="{00000000-0005-0000-0000-0000449C0000}"/>
    <cellStyle name="Note 5 4 17 3" xfId="39979" xr:uid="{00000000-0005-0000-0000-0000459C0000}"/>
    <cellStyle name="Note 5 4 17 4" xfId="39980" xr:uid="{00000000-0005-0000-0000-0000469C0000}"/>
    <cellStyle name="Note 5 4 18" xfId="39981" xr:uid="{00000000-0005-0000-0000-0000479C0000}"/>
    <cellStyle name="Note 5 4 18 2" xfId="39982" xr:uid="{00000000-0005-0000-0000-0000489C0000}"/>
    <cellStyle name="Note 5 4 18 3" xfId="39983" xr:uid="{00000000-0005-0000-0000-0000499C0000}"/>
    <cellStyle name="Note 5 4 18 4" xfId="39984" xr:uid="{00000000-0005-0000-0000-00004A9C0000}"/>
    <cellStyle name="Note 5 4 19" xfId="39985" xr:uid="{00000000-0005-0000-0000-00004B9C0000}"/>
    <cellStyle name="Note 5 4 19 2" xfId="39986" xr:uid="{00000000-0005-0000-0000-00004C9C0000}"/>
    <cellStyle name="Note 5 4 19 3" xfId="39987" xr:uid="{00000000-0005-0000-0000-00004D9C0000}"/>
    <cellStyle name="Note 5 4 19 4" xfId="39988" xr:uid="{00000000-0005-0000-0000-00004E9C0000}"/>
    <cellStyle name="Note 5 4 2" xfId="39989" xr:uid="{00000000-0005-0000-0000-00004F9C0000}"/>
    <cellStyle name="Note 5 4 2 2" xfId="39990" xr:uid="{00000000-0005-0000-0000-0000509C0000}"/>
    <cellStyle name="Note 5 4 2 3" xfId="39991" xr:uid="{00000000-0005-0000-0000-0000519C0000}"/>
    <cellStyle name="Note 5 4 2 4" xfId="39992" xr:uid="{00000000-0005-0000-0000-0000529C0000}"/>
    <cellStyle name="Note 5 4 20" xfId="39993" xr:uid="{00000000-0005-0000-0000-0000539C0000}"/>
    <cellStyle name="Note 5 4 20 2" xfId="39994" xr:uid="{00000000-0005-0000-0000-0000549C0000}"/>
    <cellStyle name="Note 5 4 20 3" xfId="39995" xr:uid="{00000000-0005-0000-0000-0000559C0000}"/>
    <cellStyle name="Note 5 4 20 4" xfId="39996" xr:uid="{00000000-0005-0000-0000-0000569C0000}"/>
    <cellStyle name="Note 5 4 21" xfId="39997" xr:uid="{00000000-0005-0000-0000-0000579C0000}"/>
    <cellStyle name="Note 5 4 22" xfId="39998" xr:uid="{00000000-0005-0000-0000-0000589C0000}"/>
    <cellStyle name="Note 5 4 3" xfId="39999" xr:uid="{00000000-0005-0000-0000-0000599C0000}"/>
    <cellStyle name="Note 5 4 3 2" xfId="40000" xr:uid="{00000000-0005-0000-0000-00005A9C0000}"/>
    <cellStyle name="Note 5 4 3 3" xfId="40001" xr:uid="{00000000-0005-0000-0000-00005B9C0000}"/>
    <cellStyle name="Note 5 4 3 4" xfId="40002" xr:uid="{00000000-0005-0000-0000-00005C9C0000}"/>
    <cellStyle name="Note 5 4 4" xfId="40003" xr:uid="{00000000-0005-0000-0000-00005D9C0000}"/>
    <cellStyle name="Note 5 4 4 2" xfId="40004" xr:uid="{00000000-0005-0000-0000-00005E9C0000}"/>
    <cellStyle name="Note 5 4 4 3" xfId="40005" xr:uid="{00000000-0005-0000-0000-00005F9C0000}"/>
    <cellStyle name="Note 5 4 4 4" xfId="40006" xr:uid="{00000000-0005-0000-0000-0000609C0000}"/>
    <cellStyle name="Note 5 4 5" xfId="40007" xr:uid="{00000000-0005-0000-0000-0000619C0000}"/>
    <cellStyle name="Note 5 4 5 2" xfId="40008" xr:uid="{00000000-0005-0000-0000-0000629C0000}"/>
    <cellStyle name="Note 5 4 5 3" xfId="40009" xr:uid="{00000000-0005-0000-0000-0000639C0000}"/>
    <cellStyle name="Note 5 4 5 4" xfId="40010" xr:uid="{00000000-0005-0000-0000-0000649C0000}"/>
    <cellStyle name="Note 5 4 6" xfId="40011" xr:uid="{00000000-0005-0000-0000-0000659C0000}"/>
    <cellStyle name="Note 5 4 6 2" xfId="40012" xr:uid="{00000000-0005-0000-0000-0000669C0000}"/>
    <cellStyle name="Note 5 4 6 3" xfId="40013" xr:uid="{00000000-0005-0000-0000-0000679C0000}"/>
    <cellStyle name="Note 5 4 6 4" xfId="40014" xr:uid="{00000000-0005-0000-0000-0000689C0000}"/>
    <cellStyle name="Note 5 4 7" xfId="40015" xr:uid="{00000000-0005-0000-0000-0000699C0000}"/>
    <cellStyle name="Note 5 4 7 2" xfId="40016" xr:uid="{00000000-0005-0000-0000-00006A9C0000}"/>
    <cellStyle name="Note 5 4 7 3" xfId="40017" xr:uid="{00000000-0005-0000-0000-00006B9C0000}"/>
    <cellStyle name="Note 5 4 7 4" xfId="40018" xr:uid="{00000000-0005-0000-0000-00006C9C0000}"/>
    <cellStyle name="Note 5 4 8" xfId="40019" xr:uid="{00000000-0005-0000-0000-00006D9C0000}"/>
    <cellStyle name="Note 5 4 8 2" xfId="40020" xr:uid="{00000000-0005-0000-0000-00006E9C0000}"/>
    <cellStyle name="Note 5 4 8 3" xfId="40021" xr:uid="{00000000-0005-0000-0000-00006F9C0000}"/>
    <cellStyle name="Note 5 4 8 4" xfId="40022" xr:uid="{00000000-0005-0000-0000-0000709C0000}"/>
    <cellStyle name="Note 5 4 9" xfId="40023" xr:uid="{00000000-0005-0000-0000-0000719C0000}"/>
    <cellStyle name="Note 5 4 9 2" xfId="40024" xr:uid="{00000000-0005-0000-0000-0000729C0000}"/>
    <cellStyle name="Note 5 4 9 3" xfId="40025" xr:uid="{00000000-0005-0000-0000-0000739C0000}"/>
    <cellStyle name="Note 5 4 9 4" xfId="40026" xr:uid="{00000000-0005-0000-0000-0000749C0000}"/>
    <cellStyle name="Note 5 40" xfId="40027" xr:uid="{00000000-0005-0000-0000-0000759C0000}"/>
    <cellStyle name="Note 5 40 2" xfId="40028" xr:uid="{00000000-0005-0000-0000-0000769C0000}"/>
    <cellStyle name="Note 5 40 3" xfId="40029" xr:uid="{00000000-0005-0000-0000-0000779C0000}"/>
    <cellStyle name="Note 5 40 4" xfId="40030" xr:uid="{00000000-0005-0000-0000-0000789C0000}"/>
    <cellStyle name="Note 5 41" xfId="40031" xr:uid="{00000000-0005-0000-0000-0000799C0000}"/>
    <cellStyle name="Note 5 41 2" xfId="40032" xr:uid="{00000000-0005-0000-0000-00007A9C0000}"/>
    <cellStyle name="Note 5 41 3" xfId="40033" xr:uid="{00000000-0005-0000-0000-00007B9C0000}"/>
    <cellStyle name="Note 5 41 4" xfId="40034" xr:uid="{00000000-0005-0000-0000-00007C9C0000}"/>
    <cellStyle name="Note 5 42" xfId="40035" xr:uid="{00000000-0005-0000-0000-00007D9C0000}"/>
    <cellStyle name="Note 5 42 2" xfId="40036" xr:uid="{00000000-0005-0000-0000-00007E9C0000}"/>
    <cellStyle name="Note 5 42 3" xfId="40037" xr:uid="{00000000-0005-0000-0000-00007F9C0000}"/>
    <cellStyle name="Note 5 42 4" xfId="40038" xr:uid="{00000000-0005-0000-0000-0000809C0000}"/>
    <cellStyle name="Note 5 43" xfId="40039" xr:uid="{00000000-0005-0000-0000-0000819C0000}"/>
    <cellStyle name="Note 5 43 2" xfId="40040" xr:uid="{00000000-0005-0000-0000-0000829C0000}"/>
    <cellStyle name="Note 5 43 3" xfId="40041" xr:uid="{00000000-0005-0000-0000-0000839C0000}"/>
    <cellStyle name="Note 5 43 4" xfId="40042" xr:uid="{00000000-0005-0000-0000-0000849C0000}"/>
    <cellStyle name="Note 5 44" xfId="40043" xr:uid="{00000000-0005-0000-0000-0000859C0000}"/>
    <cellStyle name="Note 5 44 2" xfId="40044" xr:uid="{00000000-0005-0000-0000-0000869C0000}"/>
    <cellStyle name="Note 5 44 3" xfId="40045" xr:uid="{00000000-0005-0000-0000-0000879C0000}"/>
    <cellStyle name="Note 5 44 4" xfId="40046" xr:uid="{00000000-0005-0000-0000-0000889C0000}"/>
    <cellStyle name="Note 5 45" xfId="40047" xr:uid="{00000000-0005-0000-0000-0000899C0000}"/>
    <cellStyle name="Note 5 45 2" xfId="40048" xr:uid="{00000000-0005-0000-0000-00008A9C0000}"/>
    <cellStyle name="Note 5 45 3" xfId="40049" xr:uid="{00000000-0005-0000-0000-00008B9C0000}"/>
    <cellStyle name="Note 5 45 4" xfId="40050" xr:uid="{00000000-0005-0000-0000-00008C9C0000}"/>
    <cellStyle name="Note 5 46" xfId="40051" xr:uid="{00000000-0005-0000-0000-00008D9C0000}"/>
    <cellStyle name="Note 5 46 2" xfId="40052" xr:uid="{00000000-0005-0000-0000-00008E9C0000}"/>
    <cellStyle name="Note 5 46 3" xfId="40053" xr:uid="{00000000-0005-0000-0000-00008F9C0000}"/>
    <cellStyle name="Note 5 46 4" xfId="40054" xr:uid="{00000000-0005-0000-0000-0000909C0000}"/>
    <cellStyle name="Note 5 47" xfId="40055" xr:uid="{00000000-0005-0000-0000-0000919C0000}"/>
    <cellStyle name="Note 5 47 2" xfId="40056" xr:uid="{00000000-0005-0000-0000-0000929C0000}"/>
    <cellStyle name="Note 5 47 3" xfId="40057" xr:uid="{00000000-0005-0000-0000-0000939C0000}"/>
    <cellStyle name="Note 5 47 4" xfId="40058" xr:uid="{00000000-0005-0000-0000-0000949C0000}"/>
    <cellStyle name="Note 5 48" xfId="40059" xr:uid="{00000000-0005-0000-0000-0000959C0000}"/>
    <cellStyle name="Note 5 48 2" xfId="40060" xr:uid="{00000000-0005-0000-0000-0000969C0000}"/>
    <cellStyle name="Note 5 48 3" xfId="40061" xr:uid="{00000000-0005-0000-0000-0000979C0000}"/>
    <cellStyle name="Note 5 48 4" xfId="40062" xr:uid="{00000000-0005-0000-0000-0000989C0000}"/>
    <cellStyle name="Note 5 49" xfId="40063" xr:uid="{00000000-0005-0000-0000-0000999C0000}"/>
    <cellStyle name="Note 5 5" xfId="40064" xr:uid="{00000000-0005-0000-0000-00009A9C0000}"/>
    <cellStyle name="Note 5 5 10" xfId="40065" xr:uid="{00000000-0005-0000-0000-00009B9C0000}"/>
    <cellStyle name="Note 5 5 10 2" xfId="40066" xr:uid="{00000000-0005-0000-0000-00009C9C0000}"/>
    <cellStyle name="Note 5 5 10 3" xfId="40067" xr:uid="{00000000-0005-0000-0000-00009D9C0000}"/>
    <cellStyle name="Note 5 5 10 4" xfId="40068" xr:uid="{00000000-0005-0000-0000-00009E9C0000}"/>
    <cellStyle name="Note 5 5 11" xfId="40069" xr:uid="{00000000-0005-0000-0000-00009F9C0000}"/>
    <cellStyle name="Note 5 5 11 2" xfId="40070" xr:uid="{00000000-0005-0000-0000-0000A09C0000}"/>
    <cellStyle name="Note 5 5 11 3" xfId="40071" xr:uid="{00000000-0005-0000-0000-0000A19C0000}"/>
    <cellStyle name="Note 5 5 11 4" xfId="40072" xr:uid="{00000000-0005-0000-0000-0000A29C0000}"/>
    <cellStyle name="Note 5 5 12" xfId="40073" xr:uid="{00000000-0005-0000-0000-0000A39C0000}"/>
    <cellStyle name="Note 5 5 12 2" xfId="40074" xr:uid="{00000000-0005-0000-0000-0000A49C0000}"/>
    <cellStyle name="Note 5 5 12 3" xfId="40075" xr:uid="{00000000-0005-0000-0000-0000A59C0000}"/>
    <cellStyle name="Note 5 5 12 4" xfId="40076" xr:uid="{00000000-0005-0000-0000-0000A69C0000}"/>
    <cellStyle name="Note 5 5 13" xfId="40077" xr:uid="{00000000-0005-0000-0000-0000A79C0000}"/>
    <cellStyle name="Note 5 5 13 2" xfId="40078" xr:uid="{00000000-0005-0000-0000-0000A89C0000}"/>
    <cellStyle name="Note 5 5 13 3" xfId="40079" xr:uid="{00000000-0005-0000-0000-0000A99C0000}"/>
    <cellStyle name="Note 5 5 13 4" xfId="40080" xr:uid="{00000000-0005-0000-0000-0000AA9C0000}"/>
    <cellStyle name="Note 5 5 14" xfId="40081" xr:uid="{00000000-0005-0000-0000-0000AB9C0000}"/>
    <cellStyle name="Note 5 5 14 2" xfId="40082" xr:uid="{00000000-0005-0000-0000-0000AC9C0000}"/>
    <cellStyle name="Note 5 5 14 3" xfId="40083" xr:uid="{00000000-0005-0000-0000-0000AD9C0000}"/>
    <cellStyle name="Note 5 5 14 4" xfId="40084" xr:uid="{00000000-0005-0000-0000-0000AE9C0000}"/>
    <cellStyle name="Note 5 5 15" xfId="40085" xr:uid="{00000000-0005-0000-0000-0000AF9C0000}"/>
    <cellStyle name="Note 5 5 15 2" xfId="40086" xr:uid="{00000000-0005-0000-0000-0000B09C0000}"/>
    <cellStyle name="Note 5 5 15 3" xfId="40087" xr:uid="{00000000-0005-0000-0000-0000B19C0000}"/>
    <cellStyle name="Note 5 5 15 4" xfId="40088" xr:uid="{00000000-0005-0000-0000-0000B29C0000}"/>
    <cellStyle name="Note 5 5 16" xfId="40089" xr:uid="{00000000-0005-0000-0000-0000B39C0000}"/>
    <cellStyle name="Note 5 5 16 2" xfId="40090" xr:uid="{00000000-0005-0000-0000-0000B49C0000}"/>
    <cellStyle name="Note 5 5 16 3" xfId="40091" xr:uid="{00000000-0005-0000-0000-0000B59C0000}"/>
    <cellStyle name="Note 5 5 16 4" xfId="40092" xr:uid="{00000000-0005-0000-0000-0000B69C0000}"/>
    <cellStyle name="Note 5 5 17" xfId="40093" xr:uid="{00000000-0005-0000-0000-0000B79C0000}"/>
    <cellStyle name="Note 5 5 17 2" xfId="40094" xr:uid="{00000000-0005-0000-0000-0000B89C0000}"/>
    <cellStyle name="Note 5 5 17 3" xfId="40095" xr:uid="{00000000-0005-0000-0000-0000B99C0000}"/>
    <cellStyle name="Note 5 5 17 4" xfId="40096" xr:uid="{00000000-0005-0000-0000-0000BA9C0000}"/>
    <cellStyle name="Note 5 5 18" xfId="40097" xr:uid="{00000000-0005-0000-0000-0000BB9C0000}"/>
    <cellStyle name="Note 5 5 18 2" xfId="40098" xr:uid="{00000000-0005-0000-0000-0000BC9C0000}"/>
    <cellStyle name="Note 5 5 18 3" xfId="40099" xr:uid="{00000000-0005-0000-0000-0000BD9C0000}"/>
    <cellStyle name="Note 5 5 18 4" xfId="40100" xr:uid="{00000000-0005-0000-0000-0000BE9C0000}"/>
    <cellStyle name="Note 5 5 19" xfId="40101" xr:uid="{00000000-0005-0000-0000-0000BF9C0000}"/>
    <cellStyle name="Note 5 5 19 2" xfId="40102" xr:uid="{00000000-0005-0000-0000-0000C09C0000}"/>
    <cellStyle name="Note 5 5 19 3" xfId="40103" xr:uid="{00000000-0005-0000-0000-0000C19C0000}"/>
    <cellStyle name="Note 5 5 19 4" xfId="40104" xr:uid="{00000000-0005-0000-0000-0000C29C0000}"/>
    <cellStyle name="Note 5 5 2" xfId="40105" xr:uid="{00000000-0005-0000-0000-0000C39C0000}"/>
    <cellStyle name="Note 5 5 2 2" xfId="40106" xr:uid="{00000000-0005-0000-0000-0000C49C0000}"/>
    <cellStyle name="Note 5 5 2 3" xfId="40107" xr:uid="{00000000-0005-0000-0000-0000C59C0000}"/>
    <cellStyle name="Note 5 5 2 4" xfId="40108" xr:uid="{00000000-0005-0000-0000-0000C69C0000}"/>
    <cellStyle name="Note 5 5 20" xfId="40109" xr:uid="{00000000-0005-0000-0000-0000C79C0000}"/>
    <cellStyle name="Note 5 5 20 2" xfId="40110" xr:uid="{00000000-0005-0000-0000-0000C89C0000}"/>
    <cellStyle name="Note 5 5 20 3" xfId="40111" xr:uid="{00000000-0005-0000-0000-0000C99C0000}"/>
    <cellStyle name="Note 5 5 20 4" xfId="40112" xr:uid="{00000000-0005-0000-0000-0000CA9C0000}"/>
    <cellStyle name="Note 5 5 21" xfId="40113" xr:uid="{00000000-0005-0000-0000-0000CB9C0000}"/>
    <cellStyle name="Note 5 5 22" xfId="40114" xr:uid="{00000000-0005-0000-0000-0000CC9C0000}"/>
    <cellStyle name="Note 5 5 3" xfId="40115" xr:uid="{00000000-0005-0000-0000-0000CD9C0000}"/>
    <cellStyle name="Note 5 5 3 2" xfId="40116" xr:uid="{00000000-0005-0000-0000-0000CE9C0000}"/>
    <cellStyle name="Note 5 5 3 3" xfId="40117" xr:uid="{00000000-0005-0000-0000-0000CF9C0000}"/>
    <cellStyle name="Note 5 5 3 4" xfId="40118" xr:uid="{00000000-0005-0000-0000-0000D09C0000}"/>
    <cellStyle name="Note 5 5 4" xfId="40119" xr:uid="{00000000-0005-0000-0000-0000D19C0000}"/>
    <cellStyle name="Note 5 5 4 2" xfId="40120" xr:uid="{00000000-0005-0000-0000-0000D29C0000}"/>
    <cellStyle name="Note 5 5 4 3" xfId="40121" xr:uid="{00000000-0005-0000-0000-0000D39C0000}"/>
    <cellStyle name="Note 5 5 4 4" xfId="40122" xr:uid="{00000000-0005-0000-0000-0000D49C0000}"/>
    <cellStyle name="Note 5 5 5" xfId="40123" xr:uid="{00000000-0005-0000-0000-0000D59C0000}"/>
    <cellStyle name="Note 5 5 5 2" xfId="40124" xr:uid="{00000000-0005-0000-0000-0000D69C0000}"/>
    <cellStyle name="Note 5 5 5 3" xfId="40125" xr:uid="{00000000-0005-0000-0000-0000D79C0000}"/>
    <cellStyle name="Note 5 5 5 4" xfId="40126" xr:uid="{00000000-0005-0000-0000-0000D89C0000}"/>
    <cellStyle name="Note 5 5 6" xfId="40127" xr:uid="{00000000-0005-0000-0000-0000D99C0000}"/>
    <cellStyle name="Note 5 5 6 2" xfId="40128" xr:uid="{00000000-0005-0000-0000-0000DA9C0000}"/>
    <cellStyle name="Note 5 5 6 3" xfId="40129" xr:uid="{00000000-0005-0000-0000-0000DB9C0000}"/>
    <cellStyle name="Note 5 5 6 4" xfId="40130" xr:uid="{00000000-0005-0000-0000-0000DC9C0000}"/>
    <cellStyle name="Note 5 5 7" xfId="40131" xr:uid="{00000000-0005-0000-0000-0000DD9C0000}"/>
    <cellStyle name="Note 5 5 7 2" xfId="40132" xr:uid="{00000000-0005-0000-0000-0000DE9C0000}"/>
    <cellStyle name="Note 5 5 7 3" xfId="40133" xr:uid="{00000000-0005-0000-0000-0000DF9C0000}"/>
    <cellStyle name="Note 5 5 7 4" xfId="40134" xr:uid="{00000000-0005-0000-0000-0000E09C0000}"/>
    <cellStyle name="Note 5 5 8" xfId="40135" xr:uid="{00000000-0005-0000-0000-0000E19C0000}"/>
    <cellStyle name="Note 5 5 8 2" xfId="40136" xr:uid="{00000000-0005-0000-0000-0000E29C0000}"/>
    <cellStyle name="Note 5 5 8 3" xfId="40137" xr:uid="{00000000-0005-0000-0000-0000E39C0000}"/>
    <cellStyle name="Note 5 5 8 4" xfId="40138" xr:uid="{00000000-0005-0000-0000-0000E49C0000}"/>
    <cellStyle name="Note 5 5 9" xfId="40139" xr:uid="{00000000-0005-0000-0000-0000E59C0000}"/>
    <cellStyle name="Note 5 5 9 2" xfId="40140" xr:uid="{00000000-0005-0000-0000-0000E69C0000}"/>
    <cellStyle name="Note 5 5 9 3" xfId="40141" xr:uid="{00000000-0005-0000-0000-0000E79C0000}"/>
    <cellStyle name="Note 5 5 9 4" xfId="40142" xr:uid="{00000000-0005-0000-0000-0000E89C0000}"/>
    <cellStyle name="Note 5 50" xfId="40143" xr:uid="{00000000-0005-0000-0000-0000E99C0000}"/>
    <cellStyle name="Note 5 51" xfId="40144" xr:uid="{00000000-0005-0000-0000-0000EA9C0000}"/>
    <cellStyle name="Note 5 6" xfId="40145" xr:uid="{00000000-0005-0000-0000-0000EB9C0000}"/>
    <cellStyle name="Note 5 6 10" xfId="40146" xr:uid="{00000000-0005-0000-0000-0000EC9C0000}"/>
    <cellStyle name="Note 5 6 10 2" xfId="40147" xr:uid="{00000000-0005-0000-0000-0000ED9C0000}"/>
    <cellStyle name="Note 5 6 10 3" xfId="40148" xr:uid="{00000000-0005-0000-0000-0000EE9C0000}"/>
    <cellStyle name="Note 5 6 10 4" xfId="40149" xr:uid="{00000000-0005-0000-0000-0000EF9C0000}"/>
    <cellStyle name="Note 5 6 11" xfId="40150" xr:uid="{00000000-0005-0000-0000-0000F09C0000}"/>
    <cellStyle name="Note 5 6 11 2" xfId="40151" xr:uid="{00000000-0005-0000-0000-0000F19C0000}"/>
    <cellStyle name="Note 5 6 11 3" xfId="40152" xr:uid="{00000000-0005-0000-0000-0000F29C0000}"/>
    <cellStyle name="Note 5 6 11 4" xfId="40153" xr:uid="{00000000-0005-0000-0000-0000F39C0000}"/>
    <cellStyle name="Note 5 6 12" xfId="40154" xr:uid="{00000000-0005-0000-0000-0000F49C0000}"/>
    <cellStyle name="Note 5 6 12 2" xfId="40155" xr:uid="{00000000-0005-0000-0000-0000F59C0000}"/>
    <cellStyle name="Note 5 6 12 3" xfId="40156" xr:uid="{00000000-0005-0000-0000-0000F69C0000}"/>
    <cellStyle name="Note 5 6 12 4" xfId="40157" xr:uid="{00000000-0005-0000-0000-0000F79C0000}"/>
    <cellStyle name="Note 5 6 13" xfId="40158" xr:uid="{00000000-0005-0000-0000-0000F89C0000}"/>
    <cellStyle name="Note 5 6 13 2" xfId="40159" xr:uid="{00000000-0005-0000-0000-0000F99C0000}"/>
    <cellStyle name="Note 5 6 13 3" xfId="40160" xr:uid="{00000000-0005-0000-0000-0000FA9C0000}"/>
    <cellStyle name="Note 5 6 13 4" xfId="40161" xr:uid="{00000000-0005-0000-0000-0000FB9C0000}"/>
    <cellStyle name="Note 5 6 14" xfId="40162" xr:uid="{00000000-0005-0000-0000-0000FC9C0000}"/>
    <cellStyle name="Note 5 6 14 2" xfId="40163" xr:uid="{00000000-0005-0000-0000-0000FD9C0000}"/>
    <cellStyle name="Note 5 6 14 3" xfId="40164" xr:uid="{00000000-0005-0000-0000-0000FE9C0000}"/>
    <cellStyle name="Note 5 6 14 4" xfId="40165" xr:uid="{00000000-0005-0000-0000-0000FF9C0000}"/>
    <cellStyle name="Note 5 6 15" xfId="40166" xr:uid="{00000000-0005-0000-0000-0000009D0000}"/>
    <cellStyle name="Note 5 6 15 2" xfId="40167" xr:uid="{00000000-0005-0000-0000-0000019D0000}"/>
    <cellStyle name="Note 5 6 15 3" xfId="40168" xr:uid="{00000000-0005-0000-0000-0000029D0000}"/>
    <cellStyle name="Note 5 6 15 4" xfId="40169" xr:uid="{00000000-0005-0000-0000-0000039D0000}"/>
    <cellStyle name="Note 5 6 16" xfId="40170" xr:uid="{00000000-0005-0000-0000-0000049D0000}"/>
    <cellStyle name="Note 5 6 16 2" xfId="40171" xr:uid="{00000000-0005-0000-0000-0000059D0000}"/>
    <cellStyle name="Note 5 6 16 3" xfId="40172" xr:uid="{00000000-0005-0000-0000-0000069D0000}"/>
    <cellStyle name="Note 5 6 16 4" xfId="40173" xr:uid="{00000000-0005-0000-0000-0000079D0000}"/>
    <cellStyle name="Note 5 6 17" xfId="40174" xr:uid="{00000000-0005-0000-0000-0000089D0000}"/>
    <cellStyle name="Note 5 6 17 2" xfId="40175" xr:uid="{00000000-0005-0000-0000-0000099D0000}"/>
    <cellStyle name="Note 5 6 17 3" xfId="40176" xr:uid="{00000000-0005-0000-0000-00000A9D0000}"/>
    <cellStyle name="Note 5 6 17 4" xfId="40177" xr:uid="{00000000-0005-0000-0000-00000B9D0000}"/>
    <cellStyle name="Note 5 6 18" xfId="40178" xr:uid="{00000000-0005-0000-0000-00000C9D0000}"/>
    <cellStyle name="Note 5 6 18 2" xfId="40179" xr:uid="{00000000-0005-0000-0000-00000D9D0000}"/>
    <cellStyle name="Note 5 6 18 3" xfId="40180" xr:uid="{00000000-0005-0000-0000-00000E9D0000}"/>
    <cellStyle name="Note 5 6 18 4" xfId="40181" xr:uid="{00000000-0005-0000-0000-00000F9D0000}"/>
    <cellStyle name="Note 5 6 19" xfId="40182" xr:uid="{00000000-0005-0000-0000-0000109D0000}"/>
    <cellStyle name="Note 5 6 19 2" xfId="40183" xr:uid="{00000000-0005-0000-0000-0000119D0000}"/>
    <cellStyle name="Note 5 6 19 3" xfId="40184" xr:uid="{00000000-0005-0000-0000-0000129D0000}"/>
    <cellStyle name="Note 5 6 19 4" xfId="40185" xr:uid="{00000000-0005-0000-0000-0000139D0000}"/>
    <cellStyle name="Note 5 6 2" xfId="40186" xr:uid="{00000000-0005-0000-0000-0000149D0000}"/>
    <cellStyle name="Note 5 6 2 2" xfId="40187" xr:uid="{00000000-0005-0000-0000-0000159D0000}"/>
    <cellStyle name="Note 5 6 2 3" xfId="40188" xr:uid="{00000000-0005-0000-0000-0000169D0000}"/>
    <cellStyle name="Note 5 6 2 4" xfId="40189" xr:uid="{00000000-0005-0000-0000-0000179D0000}"/>
    <cellStyle name="Note 5 6 20" xfId="40190" xr:uid="{00000000-0005-0000-0000-0000189D0000}"/>
    <cellStyle name="Note 5 6 20 2" xfId="40191" xr:uid="{00000000-0005-0000-0000-0000199D0000}"/>
    <cellStyle name="Note 5 6 20 3" xfId="40192" xr:uid="{00000000-0005-0000-0000-00001A9D0000}"/>
    <cellStyle name="Note 5 6 20 4" xfId="40193" xr:uid="{00000000-0005-0000-0000-00001B9D0000}"/>
    <cellStyle name="Note 5 6 21" xfId="40194" xr:uid="{00000000-0005-0000-0000-00001C9D0000}"/>
    <cellStyle name="Note 5 6 22" xfId="40195" xr:uid="{00000000-0005-0000-0000-00001D9D0000}"/>
    <cellStyle name="Note 5 6 3" xfId="40196" xr:uid="{00000000-0005-0000-0000-00001E9D0000}"/>
    <cellStyle name="Note 5 6 3 2" xfId="40197" xr:uid="{00000000-0005-0000-0000-00001F9D0000}"/>
    <cellStyle name="Note 5 6 3 3" xfId="40198" xr:uid="{00000000-0005-0000-0000-0000209D0000}"/>
    <cellStyle name="Note 5 6 3 4" xfId="40199" xr:uid="{00000000-0005-0000-0000-0000219D0000}"/>
    <cellStyle name="Note 5 6 4" xfId="40200" xr:uid="{00000000-0005-0000-0000-0000229D0000}"/>
    <cellStyle name="Note 5 6 4 2" xfId="40201" xr:uid="{00000000-0005-0000-0000-0000239D0000}"/>
    <cellStyle name="Note 5 6 4 3" xfId="40202" xr:uid="{00000000-0005-0000-0000-0000249D0000}"/>
    <cellStyle name="Note 5 6 4 4" xfId="40203" xr:uid="{00000000-0005-0000-0000-0000259D0000}"/>
    <cellStyle name="Note 5 6 5" xfId="40204" xr:uid="{00000000-0005-0000-0000-0000269D0000}"/>
    <cellStyle name="Note 5 6 5 2" xfId="40205" xr:uid="{00000000-0005-0000-0000-0000279D0000}"/>
    <cellStyle name="Note 5 6 5 3" xfId="40206" xr:uid="{00000000-0005-0000-0000-0000289D0000}"/>
    <cellStyle name="Note 5 6 5 4" xfId="40207" xr:uid="{00000000-0005-0000-0000-0000299D0000}"/>
    <cellStyle name="Note 5 6 6" xfId="40208" xr:uid="{00000000-0005-0000-0000-00002A9D0000}"/>
    <cellStyle name="Note 5 6 6 2" xfId="40209" xr:uid="{00000000-0005-0000-0000-00002B9D0000}"/>
    <cellStyle name="Note 5 6 6 3" xfId="40210" xr:uid="{00000000-0005-0000-0000-00002C9D0000}"/>
    <cellStyle name="Note 5 6 6 4" xfId="40211" xr:uid="{00000000-0005-0000-0000-00002D9D0000}"/>
    <cellStyle name="Note 5 6 7" xfId="40212" xr:uid="{00000000-0005-0000-0000-00002E9D0000}"/>
    <cellStyle name="Note 5 6 7 2" xfId="40213" xr:uid="{00000000-0005-0000-0000-00002F9D0000}"/>
    <cellStyle name="Note 5 6 7 3" xfId="40214" xr:uid="{00000000-0005-0000-0000-0000309D0000}"/>
    <cellStyle name="Note 5 6 7 4" xfId="40215" xr:uid="{00000000-0005-0000-0000-0000319D0000}"/>
    <cellStyle name="Note 5 6 8" xfId="40216" xr:uid="{00000000-0005-0000-0000-0000329D0000}"/>
    <cellStyle name="Note 5 6 8 2" xfId="40217" xr:uid="{00000000-0005-0000-0000-0000339D0000}"/>
    <cellStyle name="Note 5 6 8 3" xfId="40218" xr:uid="{00000000-0005-0000-0000-0000349D0000}"/>
    <cellStyle name="Note 5 6 8 4" xfId="40219" xr:uid="{00000000-0005-0000-0000-0000359D0000}"/>
    <cellStyle name="Note 5 6 9" xfId="40220" xr:uid="{00000000-0005-0000-0000-0000369D0000}"/>
    <cellStyle name="Note 5 6 9 2" xfId="40221" xr:uid="{00000000-0005-0000-0000-0000379D0000}"/>
    <cellStyle name="Note 5 6 9 3" xfId="40222" xr:uid="{00000000-0005-0000-0000-0000389D0000}"/>
    <cellStyle name="Note 5 6 9 4" xfId="40223" xr:uid="{00000000-0005-0000-0000-0000399D0000}"/>
    <cellStyle name="Note 5 7" xfId="40224" xr:uid="{00000000-0005-0000-0000-00003A9D0000}"/>
    <cellStyle name="Note 5 7 10" xfId="40225" xr:uid="{00000000-0005-0000-0000-00003B9D0000}"/>
    <cellStyle name="Note 5 7 10 2" xfId="40226" xr:uid="{00000000-0005-0000-0000-00003C9D0000}"/>
    <cellStyle name="Note 5 7 10 3" xfId="40227" xr:uid="{00000000-0005-0000-0000-00003D9D0000}"/>
    <cellStyle name="Note 5 7 10 4" xfId="40228" xr:uid="{00000000-0005-0000-0000-00003E9D0000}"/>
    <cellStyle name="Note 5 7 11" xfId="40229" xr:uid="{00000000-0005-0000-0000-00003F9D0000}"/>
    <cellStyle name="Note 5 7 11 2" xfId="40230" xr:uid="{00000000-0005-0000-0000-0000409D0000}"/>
    <cellStyle name="Note 5 7 11 3" xfId="40231" xr:uid="{00000000-0005-0000-0000-0000419D0000}"/>
    <cellStyle name="Note 5 7 11 4" xfId="40232" xr:uid="{00000000-0005-0000-0000-0000429D0000}"/>
    <cellStyle name="Note 5 7 12" xfId="40233" xr:uid="{00000000-0005-0000-0000-0000439D0000}"/>
    <cellStyle name="Note 5 7 12 2" xfId="40234" xr:uid="{00000000-0005-0000-0000-0000449D0000}"/>
    <cellStyle name="Note 5 7 12 3" xfId="40235" xr:uid="{00000000-0005-0000-0000-0000459D0000}"/>
    <cellStyle name="Note 5 7 12 4" xfId="40236" xr:uid="{00000000-0005-0000-0000-0000469D0000}"/>
    <cellStyle name="Note 5 7 13" xfId="40237" xr:uid="{00000000-0005-0000-0000-0000479D0000}"/>
    <cellStyle name="Note 5 7 13 2" xfId="40238" xr:uid="{00000000-0005-0000-0000-0000489D0000}"/>
    <cellStyle name="Note 5 7 13 3" xfId="40239" xr:uid="{00000000-0005-0000-0000-0000499D0000}"/>
    <cellStyle name="Note 5 7 13 4" xfId="40240" xr:uid="{00000000-0005-0000-0000-00004A9D0000}"/>
    <cellStyle name="Note 5 7 14" xfId="40241" xr:uid="{00000000-0005-0000-0000-00004B9D0000}"/>
    <cellStyle name="Note 5 7 14 2" xfId="40242" xr:uid="{00000000-0005-0000-0000-00004C9D0000}"/>
    <cellStyle name="Note 5 7 14 3" xfId="40243" xr:uid="{00000000-0005-0000-0000-00004D9D0000}"/>
    <cellStyle name="Note 5 7 14 4" xfId="40244" xr:uid="{00000000-0005-0000-0000-00004E9D0000}"/>
    <cellStyle name="Note 5 7 15" xfId="40245" xr:uid="{00000000-0005-0000-0000-00004F9D0000}"/>
    <cellStyle name="Note 5 7 15 2" xfId="40246" xr:uid="{00000000-0005-0000-0000-0000509D0000}"/>
    <cellStyle name="Note 5 7 15 3" xfId="40247" xr:uid="{00000000-0005-0000-0000-0000519D0000}"/>
    <cellStyle name="Note 5 7 15 4" xfId="40248" xr:uid="{00000000-0005-0000-0000-0000529D0000}"/>
    <cellStyle name="Note 5 7 16" xfId="40249" xr:uid="{00000000-0005-0000-0000-0000539D0000}"/>
    <cellStyle name="Note 5 7 16 2" xfId="40250" xr:uid="{00000000-0005-0000-0000-0000549D0000}"/>
    <cellStyle name="Note 5 7 16 3" xfId="40251" xr:uid="{00000000-0005-0000-0000-0000559D0000}"/>
    <cellStyle name="Note 5 7 16 4" xfId="40252" xr:uid="{00000000-0005-0000-0000-0000569D0000}"/>
    <cellStyle name="Note 5 7 17" xfId="40253" xr:uid="{00000000-0005-0000-0000-0000579D0000}"/>
    <cellStyle name="Note 5 7 17 2" xfId="40254" xr:uid="{00000000-0005-0000-0000-0000589D0000}"/>
    <cellStyle name="Note 5 7 17 3" xfId="40255" xr:uid="{00000000-0005-0000-0000-0000599D0000}"/>
    <cellStyle name="Note 5 7 17 4" xfId="40256" xr:uid="{00000000-0005-0000-0000-00005A9D0000}"/>
    <cellStyle name="Note 5 7 18" xfId="40257" xr:uid="{00000000-0005-0000-0000-00005B9D0000}"/>
    <cellStyle name="Note 5 7 18 2" xfId="40258" xr:uid="{00000000-0005-0000-0000-00005C9D0000}"/>
    <cellStyle name="Note 5 7 18 3" xfId="40259" xr:uid="{00000000-0005-0000-0000-00005D9D0000}"/>
    <cellStyle name="Note 5 7 18 4" xfId="40260" xr:uid="{00000000-0005-0000-0000-00005E9D0000}"/>
    <cellStyle name="Note 5 7 19" xfId="40261" xr:uid="{00000000-0005-0000-0000-00005F9D0000}"/>
    <cellStyle name="Note 5 7 19 2" xfId="40262" xr:uid="{00000000-0005-0000-0000-0000609D0000}"/>
    <cellStyle name="Note 5 7 19 3" xfId="40263" xr:uid="{00000000-0005-0000-0000-0000619D0000}"/>
    <cellStyle name="Note 5 7 19 4" xfId="40264" xr:uid="{00000000-0005-0000-0000-0000629D0000}"/>
    <cellStyle name="Note 5 7 2" xfId="40265" xr:uid="{00000000-0005-0000-0000-0000639D0000}"/>
    <cellStyle name="Note 5 7 2 2" xfId="40266" xr:uid="{00000000-0005-0000-0000-0000649D0000}"/>
    <cellStyle name="Note 5 7 2 3" xfId="40267" xr:uid="{00000000-0005-0000-0000-0000659D0000}"/>
    <cellStyle name="Note 5 7 2 4" xfId="40268" xr:uid="{00000000-0005-0000-0000-0000669D0000}"/>
    <cellStyle name="Note 5 7 20" xfId="40269" xr:uid="{00000000-0005-0000-0000-0000679D0000}"/>
    <cellStyle name="Note 5 7 20 2" xfId="40270" xr:uid="{00000000-0005-0000-0000-0000689D0000}"/>
    <cellStyle name="Note 5 7 20 3" xfId="40271" xr:uid="{00000000-0005-0000-0000-0000699D0000}"/>
    <cellStyle name="Note 5 7 20 4" xfId="40272" xr:uid="{00000000-0005-0000-0000-00006A9D0000}"/>
    <cellStyle name="Note 5 7 21" xfId="40273" xr:uid="{00000000-0005-0000-0000-00006B9D0000}"/>
    <cellStyle name="Note 5 7 22" xfId="40274" xr:uid="{00000000-0005-0000-0000-00006C9D0000}"/>
    <cellStyle name="Note 5 7 3" xfId="40275" xr:uid="{00000000-0005-0000-0000-00006D9D0000}"/>
    <cellStyle name="Note 5 7 3 2" xfId="40276" xr:uid="{00000000-0005-0000-0000-00006E9D0000}"/>
    <cellStyle name="Note 5 7 3 3" xfId="40277" xr:uid="{00000000-0005-0000-0000-00006F9D0000}"/>
    <cellStyle name="Note 5 7 3 4" xfId="40278" xr:uid="{00000000-0005-0000-0000-0000709D0000}"/>
    <cellStyle name="Note 5 7 4" xfId="40279" xr:uid="{00000000-0005-0000-0000-0000719D0000}"/>
    <cellStyle name="Note 5 7 4 2" xfId="40280" xr:uid="{00000000-0005-0000-0000-0000729D0000}"/>
    <cellStyle name="Note 5 7 4 3" xfId="40281" xr:uid="{00000000-0005-0000-0000-0000739D0000}"/>
    <cellStyle name="Note 5 7 4 4" xfId="40282" xr:uid="{00000000-0005-0000-0000-0000749D0000}"/>
    <cellStyle name="Note 5 7 5" xfId="40283" xr:uid="{00000000-0005-0000-0000-0000759D0000}"/>
    <cellStyle name="Note 5 7 5 2" xfId="40284" xr:uid="{00000000-0005-0000-0000-0000769D0000}"/>
    <cellStyle name="Note 5 7 5 3" xfId="40285" xr:uid="{00000000-0005-0000-0000-0000779D0000}"/>
    <cellStyle name="Note 5 7 5 4" xfId="40286" xr:uid="{00000000-0005-0000-0000-0000789D0000}"/>
    <cellStyle name="Note 5 7 6" xfId="40287" xr:uid="{00000000-0005-0000-0000-0000799D0000}"/>
    <cellStyle name="Note 5 7 6 2" xfId="40288" xr:uid="{00000000-0005-0000-0000-00007A9D0000}"/>
    <cellStyle name="Note 5 7 6 3" xfId="40289" xr:uid="{00000000-0005-0000-0000-00007B9D0000}"/>
    <cellStyle name="Note 5 7 6 4" xfId="40290" xr:uid="{00000000-0005-0000-0000-00007C9D0000}"/>
    <cellStyle name="Note 5 7 7" xfId="40291" xr:uid="{00000000-0005-0000-0000-00007D9D0000}"/>
    <cellStyle name="Note 5 7 7 2" xfId="40292" xr:uid="{00000000-0005-0000-0000-00007E9D0000}"/>
    <cellStyle name="Note 5 7 7 3" xfId="40293" xr:uid="{00000000-0005-0000-0000-00007F9D0000}"/>
    <cellStyle name="Note 5 7 7 4" xfId="40294" xr:uid="{00000000-0005-0000-0000-0000809D0000}"/>
    <cellStyle name="Note 5 7 8" xfId="40295" xr:uid="{00000000-0005-0000-0000-0000819D0000}"/>
    <cellStyle name="Note 5 7 8 2" xfId="40296" xr:uid="{00000000-0005-0000-0000-0000829D0000}"/>
    <cellStyle name="Note 5 7 8 3" xfId="40297" xr:uid="{00000000-0005-0000-0000-0000839D0000}"/>
    <cellStyle name="Note 5 7 8 4" xfId="40298" xr:uid="{00000000-0005-0000-0000-0000849D0000}"/>
    <cellStyle name="Note 5 7 9" xfId="40299" xr:uid="{00000000-0005-0000-0000-0000859D0000}"/>
    <cellStyle name="Note 5 7 9 2" xfId="40300" xr:uid="{00000000-0005-0000-0000-0000869D0000}"/>
    <cellStyle name="Note 5 7 9 3" xfId="40301" xr:uid="{00000000-0005-0000-0000-0000879D0000}"/>
    <cellStyle name="Note 5 7 9 4" xfId="40302" xr:uid="{00000000-0005-0000-0000-0000889D0000}"/>
    <cellStyle name="Note 5 8" xfId="40303" xr:uid="{00000000-0005-0000-0000-0000899D0000}"/>
    <cellStyle name="Note 5 8 10" xfId="40304" xr:uid="{00000000-0005-0000-0000-00008A9D0000}"/>
    <cellStyle name="Note 5 8 10 2" xfId="40305" xr:uid="{00000000-0005-0000-0000-00008B9D0000}"/>
    <cellStyle name="Note 5 8 10 3" xfId="40306" xr:uid="{00000000-0005-0000-0000-00008C9D0000}"/>
    <cellStyle name="Note 5 8 10 4" xfId="40307" xr:uid="{00000000-0005-0000-0000-00008D9D0000}"/>
    <cellStyle name="Note 5 8 11" xfId="40308" xr:uid="{00000000-0005-0000-0000-00008E9D0000}"/>
    <cellStyle name="Note 5 8 11 2" xfId="40309" xr:uid="{00000000-0005-0000-0000-00008F9D0000}"/>
    <cellStyle name="Note 5 8 11 3" xfId="40310" xr:uid="{00000000-0005-0000-0000-0000909D0000}"/>
    <cellStyle name="Note 5 8 11 4" xfId="40311" xr:uid="{00000000-0005-0000-0000-0000919D0000}"/>
    <cellStyle name="Note 5 8 12" xfId="40312" xr:uid="{00000000-0005-0000-0000-0000929D0000}"/>
    <cellStyle name="Note 5 8 12 2" xfId="40313" xr:uid="{00000000-0005-0000-0000-0000939D0000}"/>
    <cellStyle name="Note 5 8 12 3" xfId="40314" xr:uid="{00000000-0005-0000-0000-0000949D0000}"/>
    <cellStyle name="Note 5 8 12 4" xfId="40315" xr:uid="{00000000-0005-0000-0000-0000959D0000}"/>
    <cellStyle name="Note 5 8 13" xfId="40316" xr:uid="{00000000-0005-0000-0000-0000969D0000}"/>
    <cellStyle name="Note 5 8 13 2" xfId="40317" xr:uid="{00000000-0005-0000-0000-0000979D0000}"/>
    <cellStyle name="Note 5 8 13 3" xfId="40318" xr:uid="{00000000-0005-0000-0000-0000989D0000}"/>
    <cellStyle name="Note 5 8 13 4" xfId="40319" xr:uid="{00000000-0005-0000-0000-0000999D0000}"/>
    <cellStyle name="Note 5 8 14" xfId="40320" xr:uid="{00000000-0005-0000-0000-00009A9D0000}"/>
    <cellStyle name="Note 5 8 14 2" xfId="40321" xr:uid="{00000000-0005-0000-0000-00009B9D0000}"/>
    <cellStyle name="Note 5 8 14 3" xfId="40322" xr:uid="{00000000-0005-0000-0000-00009C9D0000}"/>
    <cellStyle name="Note 5 8 14 4" xfId="40323" xr:uid="{00000000-0005-0000-0000-00009D9D0000}"/>
    <cellStyle name="Note 5 8 15" xfId="40324" xr:uid="{00000000-0005-0000-0000-00009E9D0000}"/>
    <cellStyle name="Note 5 8 15 2" xfId="40325" xr:uid="{00000000-0005-0000-0000-00009F9D0000}"/>
    <cellStyle name="Note 5 8 15 3" xfId="40326" xr:uid="{00000000-0005-0000-0000-0000A09D0000}"/>
    <cellStyle name="Note 5 8 15 4" xfId="40327" xr:uid="{00000000-0005-0000-0000-0000A19D0000}"/>
    <cellStyle name="Note 5 8 16" xfId="40328" xr:uid="{00000000-0005-0000-0000-0000A29D0000}"/>
    <cellStyle name="Note 5 8 16 2" xfId="40329" xr:uid="{00000000-0005-0000-0000-0000A39D0000}"/>
    <cellStyle name="Note 5 8 16 3" xfId="40330" xr:uid="{00000000-0005-0000-0000-0000A49D0000}"/>
    <cellStyle name="Note 5 8 16 4" xfId="40331" xr:uid="{00000000-0005-0000-0000-0000A59D0000}"/>
    <cellStyle name="Note 5 8 17" xfId="40332" xr:uid="{00000000-0005-0000-0000-0000A69D0000}"/>
    <cellStyle name="Note 5 8 17 2" xfId="40333" xr:uid="{00000000-0005-0000-0000-0000A79D0000}"/>
    <cellStyle name="Note 5 8 17 3" xfId="40334" xr:uid="{00000000-0005-0000-0000-0000A89D0000}"/>
    <cellStyle name="Note 5 8 17 4" xfId="40335" xr:uid="{00000000-0005-0000-0000-0000A99D0000}"/>
    <cellStyle name="Note 5 8 18" xfId="40336" xr:uid="{00000000-0005-0000-0000-0000AA9D0000}"/>
    <cellStyle name="Note 5 8 18 2" xfId="40337" xr:uid="{00000000-0005-0000-0000-0000AB9D0000}"/>
    <cellStyle name="Note 5 8 18 3" xfId="40338" xr:uid="{00000000-0005-0000-0000-0000AC9D0000}"/>
    <cellStyle name="Note 5 8 18 4" xfId="40339" xr:uid="{00000000-0005-0000-0000-0000AD9D0000}"/>
    <cellStyle name="Note 5 8 19" xfId="40340" xr:uid="{00000000-0005-0000-0000-0000AE9D0000}"/>
    <cellStyle name="Note 5 8 19 2" xfId="40341" xr:uid="{00000000-0005-0000-0000-0000AF9D0000}"/>
    <cellStyle name="Note 5 8 19 3" xfId="40342" xr:uid="{00000000-0005-0000-0000-0000B09D0000}"/>
    <cellStyle name="Note 5 8 19 4" xfId="40343" xr:uid="{00000000-0005-0000-0000-0000B19D0000}"/>
    <cellStyle name="Note 5 8 2" xfId="40344" xr:uid="{00000000-0005-0000-0000-0000B29D0000}"/>
    <cellStyle name="Note 5 8 2 2" xfId="40345" xr:uid="{00000000-0005-0000-0000-0000B39D0000}"/>
    <cellStyle name="Note 5 8 2 3" xfId="40346" xr:uid="{00000000-0005-0000-0000-0000B49D0000}"/>
    <cellStyle name="Note 5 8 2 4" xfId="40347" xr:uid="{00000000-0005-0000-0000-0000B59D0000}"/>
    <cellStyle name="Note 5 8 20" xfId="40348" xr:uid="{00000000-0005-0000-0000-0000B69D0000}"/>
    <cellStyle name="Note 5 8 20 2" xfId="40349" xr:uid="{00000000-0005-0000-0000-0000B79D0000}"/>
    <cellStyle name="Note 5 8 20 3" xfId="40350" xr:uid="{00000000-0005-0000-0000-0000B89D0000}"/>
    <cellStyle name="Note 5 8 20 4" xfId="40351" xr:uid="{00000000-0005-0000-0000-0000B99D0000}"/>
    <cellStyle name="Note 5 8 21" xfId="40352" xr:uid="{00000000-0005-0000-0000-0000BA9D0000}"/>
    <cellStyle name="Note 5 8 22" xfId="40353" xr:uid="{00000000-0005-0000-0000-0000BB9D0000}"/>
    <cellStyle name="Note 5 8 3" xfId="40354" xr:uid="{00000000-0005-0000-0000-0000BC9D0000}"/>
    <cellStyle name="Note 5 8 3 2" xfId="40355" xr:uid="{00000000-0005-0000-0000-0000BD9D0000}"/>
    <cellStyle name="Note 5 8 3 3" xfId="40356" xr:uid="{00000000-0005-0000-0000-0000BE9D0000}"/>
    <cellStyle name="Note 5 8 3 4" xfId="40357" xr:uid="{00000000-0005-0000-0000-0000BF9D0000}"/>
    <cellStyle name="Note 5 8 4" xfId="40358" xr:uid="{00000000-0005-0000-0000-0000C09D0000}"/>
    <cellStyle name="Note 5 8 4 2" xfId="40359" xr:uid="{00000000-0005-0000-0000-0000C19D0000}"/>
    <cellStyle name="Note 5 8 4 3" xfId="40360" xr:uid="{00000000-0005-0000-0000-0000C29D0000}"/>
    <cellStyle name="Note 5 8 4 4" xfId="40361" xr:uid="{00000000-0005-0000-0000-0000C39D0000}"/>
    <cellStyle name="Note 5 8 5" xfId="40362" xr:uid="{00000000-0005-0000-0000-0000C49D0000}"/>
    <cellStyle name="Note 5 8 5 2" xfId="40363" xr:uid="{00000000-0005-0000-0000-0000C59D0000}"/>
    <cellStyle name="Note 5 8 5 3" xfId="40364" xr:uid="{00000000-0005-0000-0000-0000C69D0000}"/>
    <cellStyle name="Note 5 8 5 4" xfId="40365" xr:uid="{00000000-0005-0000-0000-0000C79D0000}"/>
    <cellStyle name="Note 5 8 6" xfId="40366" xr:uid="{00000000-0005-0000-0000-0000C89D0000}"/>
    <cellStyle name="Note 5 8 6 2" xfId="40367" xr:uid="{00000000-0005-0000-0000-0000C99D0000}"/>
    <cellStyle name="Note 5 8 6 3" xfId="40368" xr:uid="{00000000-0005-0000-0000-0000CA9D0000}"/>
    <cellStyle name="Note 5 8 6 4" xfId="40369" xr:uid="{00000000-0005-0000-0000-0000CB9D0000}"/>
    <cellStyle name="Note 5 8 7" xfId="40370" xr:uid="{00000000-0005-0000-0000-0000CC9D0000}"/>
    <cellStyle name="Note 5 8 7 2" xfId="40371" xr:uid="{00000000-0005-0000-0000-0000CD9D0000}"/>
    <cellStyle name="Note 5 8 7 3" xfId="40372" xr:uid="{00000000-0005-0000-0000-0000CE9D0000}"/>
    <cellStyle name="Note 5 8 7 4" xfId="40373" xr:uid="{00000000-0005-0000-0000-0000CF9D0000}"/>
    <cellStyle name="Note 5 8 8" xfId="40374" xr:uid="{00000000-0005-0000-0000-0000D09D0000}"/>
    <cellStyle name="Note 5 8 8 2" xfId="40375" xr:uid="{00000000-0005-0000-0000-0000D19D0000}"/>
    <cellStyle name="Note 5 8 8 3" xfId="40376" xr:uid="{00000000-0005-0000-0000-0000D29D0000}"/>
    <cellStyle name="Note 5 8 8 4" xfId="40377" xr:uid="{00000000-0005-0000-0000-0000D39D0000}"/>
    <cellStyle name="Note 5 8 9" xfId="40378" xr:uid="{00000000-0005-0000-0000-0000D49D0000}"/>
    <cellStyle name="Note 5 8 9 2" xfId="40379" xr:uid="{00000000-0005-0000-0000-0000D59D0000}"/>
    <cellStyle name="Note 5 8 9 3" xfId="40380" xr:uid="{00000000-0005-0000-0000-0000D69D0000}"/>
    <cellStyle name="Note 5 8 9 4" xfId="40381" xr:uid="{00000000-0005-0000-0000-0000D79D0000}"/>
    <cellStyle name="Note 5 9" xfId="40382" xr:uid="{00000000-0005-0000-0000-0000D89D0000}"/>
    <cellStyle name="Note 5 9 10" xfId="40383" xr:uid="{00000000-0005-0000-0000-0000D99D0000}"/>
    <cellStyle name="Note 5 9 10 2" xfId="40384" xr:uid="{00000000-0005-0000-0000-0000DA9D0000}"/>
    <cellStyle name="Note 5 9 10 3" xfId="40385" xr:uid="{00000000-0005-0000-0000-0000DB9D0000}"/>
    <cellStyle name="Note 5 9 10 4" xfId="40386" xr:uid="{00000000-0005-0000-0000-0000DC9D0000}"/>
    <cellStyle name="Note 5 9 11" xfId="40387" xr:uid="{00000000-0005-0000-0000-0000DD9D0000}"/>
    <cellStyle name="Note 5 9 11 2" xfId="40388" xr:uid="{00000000-0005-0000-0000-0000DE9D0000}"/>
    <cellStyle name="Note 5 9 11 3" xfId="40389" xr:uid="{00000000-0005-0000-0000-0000DF9D0000}"/>
    <cellStyle name="Note 5 9 11 4" xfId="40390" xr:uid="{00000000-0005-0000-0000-0000E09D0000}"/>
    <cellStyle name="Note 5 9 12" xfId="40391" xr:uid="{00000000-0005-0000-0000-0000E19D0000}"/>
    <cellStyle name="Note 5 9 12 2" xfId="40392" xr:uid="{00000000-0005-0000-0000-0000E29D0000}"/>
    <cellStyle name="Note 5 9 12 3" xfId="40393" xr:uid="{00000000-0005-0000-0000-0000E39D0000}"/>
    <cellStyle name="Note 5 9 12 4" xfId="40394" xr:uid="{00000000-0005-0000-0000-0000E49D0000}"/>
    <cellStyle name="Note 5 9 13" xfId="40395" xr:uid="{00000000-0005-0000-0000-0000E59D0000}"/>
    <cellStyle name="Note 5 9 13 2" xfId="40396" xr:uid="{00000000-0005-0000-0000-0000E69D0000}"/>
    <cellStyle name="Note 5 9 13 3" xfId="40397" xr:uid="{00000000-0005-0000-0000-0000E79D0000}"/>
    <cellStyle name="Note 5 9 13 4" xfId="40398" xr:uid="{00000000-0005-0000-0000-0000E89D0000}"/>
    <cellStyle name="Note 5 9 14" xfId="40399" xr:uid="{00000000-0005-0000-0000-0000E99D0000}"/>
    <cellStyle name="Note 5 9 14 2" xfId="40400" xr:uid="{00000000-0005-0000-0000-0000EA9D0000}"/>
    <cellStyle name="Note 5 9 14 3" xfId="40401" xr:uid="{00000000-0005-0000-0000-0000EB9D0000}"/>
    <cellStyle name="Note 5 9 14 4" xfId="40402" xr:uid="{00000000-0005-0000-0000-0000EC9D0000}"/>
    <cellStyle name="Note 5 9 15" xfId="40403" xr:uid="{00000000-0005-0000-0000-0000ED9D0000}"/>
    <cellStyle name="Note 5 9 15 2" xfId="40404" xr:uid="{00000000-0005-0000-0000-0000EE9D0000}"/>
    <cellStyle name="Note 5 9 15 3" xfId="40405" xr:uid="{00000000-0005-0000-0000-0000EF9D0000}"/>
    <cellStyle name="Note 5 9 15 4" xfId="40406" xr:uid="{00000000-0005-0000-0000-0000F09D0000}"/>
    <cellStyle name="Note 5 9 16" xfId="40407" xr:uid="{00000000-0005-0000-0000-0000F19D0000}"/>
    <cellStyle name="Note 5 9 16 2" xfId="40408" xr:uid="{00000000-0005-0000-0000-0000F29D0000}"/>
    <cellStyle name="Note 5 9 16 3" xfId="40409" xr:uid="{00000000-0005-0000-0000-0000F39D0000}"/>
    <cellStyle name="Note 5 9 16 4" xfId="40410" xr:uid="{00000000-0005-0000-0000-0000F49D0000}"/>
    <cellStyle name="Note 5 9 17" xfId="40411" xr:uid="{00000000-0005-0000-0000-0000F59D0000}"/>
    <cellStyle name="Note 5 9 17 2" xfId="40412" xr:uid="{00000000-0005-0000-0000-0000F69D0000}"/>
    <cellStyle name="Note 5 9 17 3" xfId="40413" xr:uid="{00000000-0005-0000-0000-0000F79D0000}"/>
    <cellStyle name="Note 5 9 17 4" xfId="40414" xr:uid="{00000000-0005-0000-0000-0000F89D0000}"/>
    <cellStyle name="Note 5 9 18" xfId="40415" xr:uid="{00000000-0005-0000-0000-0000F99D0000}"/>
    <cellStyle name="Note 5 9 18 2" xfId="40416" xr:uid="{00000000-0005-0000-0000-0000FA9D0000}"/>
    <cellStyle name="Note 5 9 18 3" xfId="40417" xr:uid="{00000000-0005-0000-0000-0000FB9D0000}"/>
    <cellStyle name="Note 5 9 18 4" xfId="40418" xr:uid="{00000000-0005-0000-0000-0000FC9D0000}"/>
    <cellStyle name="Note 5 9 19" xfId="40419" xr:uid="{00000000-0005-0000-0000-0000FD9D0000}"/>
    <cellStyle name="Note 5 9 19 2" xfId="40420" xr:uid="{00000000-0005-0000-0000-0000FE9D0000}"/>
    <cellStyle name="Note 5 9 19 3" xfId="40421" xr:uid="{00000000-0005-0000-0000-0000FF9D0000}"/>
    <cellStyle name="Note 5 9 19 4" xfId="40422" xr:uid="{00000000-0005-0000-0000-0000009E0000}"/>
    <cellStyle name="Note 5 9 2" xfId="40423" xr:uid="{00000000-0005-0000-0000-0000019E0000}"/>
    <cellStyle name="Note 5 9 2 2" xfId="40424" xr:uid="{00000000-0005-0000-0000-0000029E0000}"/>
    <cellStyle name="Note 5 9 2 3" xfId="40425" xr:uid="{00000000-0005-0000-0000-0000039E0000}"/>
    <cellStyle name="Note 5 9 2 4" xfId="40426" xr:uid="{00000000-0005-0000-0000-0000049E0000}"/>
    <cellStyle name="Note 5 9 20" xfId="40427" xr:uid="{00000000-0005-0000-0000-0000059E0000}"/>
    <cellStyle name="Note 5 9 20 2" xfId="40428" xr:uid="{00000000-0005-0000-0000-0000069E0000}"/>
    <cellStyle name="Note 5 9 20 3" xfId="40429" xr:uid="{00000000-0005-0000-0000-0000079E0000}"/>
    <cellStyle name="Note 5 9 20 4" xfId="40430" xr:uid="{00000000-0005-0000-0000-0000089E0000}"/>
    <cellStyle name="Note 5 9 21" xfId="40431" xr:uid="{00000000-0005-0000-0000-0000099E0000}"/>
    <cellStyle name="Note 5 9 22" xfId="40432" xr:uid="{00000000-0005-0000-0000-00000A9E0000}"/>
    <cellStyle name="Note 5 9 3" xfId="40433" xr:uid="{00000000-0005-0000-0000-00000B9E0000}"/>
    <cellStyle name="Note 5 9 3 2" xfId="40434" xr:uid="{00000000-0005-0000-0000-00000C9E0000}"/>
    <cellStyle name="Note 5 9 3 3" xfId="40435" xr:uid="{00000000-0005-0000-0000-00000D9E0000}"/>
    <cellStyle name="Note 5 9 3 4" xfId="40436" xr:uid="{00000000-0005-0000-0000-00000E9E0000}"/>
    <cellStyle name="Note 5 9 4" xfId="40437" xr:uid="{00000000-0005-0000-0000-00000F9E0000}"/>
    <cellStyle name="Note 5 9 4 2" xfId="40438" xr:uid="{00000000-0005-0000-0000-0000109E0000}"/>
    <cellStyle name="Note 5 9 4 3" xfId="40439" xr:uid="{00000000-0005-0000-0000-0000119E0000}"/>
    <cellStyle name="Note 5 9 4 4" xfId="40440" xr:uid="{00000000-0005-0000-0000-0000129E0000}"/>
    <cellStyle name="Note 5 9 5" xfId="40441" xr:uid="{00000000-0005-0000-0000-0000139E0000}"/>
    <cellStyle name="Note 5 9 5 2" xfId="40442" xr:uid="{00000000-0005-0000-0000-0000149E0000}"/>
    <cellStyle name="Note 5 9 5 3" xfId="40443" xr:uid="{00000000-0005-0000-0000-0000159E0000}"/>
    <cellStyle name="Note 5 9 5 4" xfId="40444" xr:uid="{00000000-0005-0000-0000-0000169E0000}"/>
    <cellStyle name="Note 5 9 6" xfId="40445" xr:uid="{00000000-0005-0000-0000-0000179E0000}"/>
    <cellStyle name="Note 5 9 6 2" xfId="40446" xr:uid="{00000000-0005-0000-0000-0000189E0000}"/>
    <cellStyle name="Note 5 9 6 3" xfId="40447" xr:uid="{00000000-0005-0000-0000-0000199E0000}"/>
    <cellStyle name="Note 5 9 6 4" xfId="40448" xr:uid="{00000000-0005-0000-0000-00001A9E0000}"/>
    <cellStyle name="Note 5 9 7" xfId="40449" xr:uid="{00000000-0005-0000-0000-00001B9E0000}"/>
    <cellStyle name="Note 5 9 7 2" xfId="40450" xr:uid="{00000000-0005-0000-0000-00001C9E0000}"/>
    <cellStyle name="Note 5 9 7 3" xfId="40451" xr:uid="{00000000-0005-0000-0000-00001D9E0000}"/>
    <cellStyle name="Note 5 9 7 4" xfId="40452" xr:uid="{00000000-0005-0000-0000-00001E9E0000}"/>
    <cellStyle name="Note 5 9 8" xfId="40453" xr:uid="{00000000-0005-0000-0000-00001F9E0000}"/>
    <cellStyle name="Note 5 9 8 2" xfId="40454" xr:uid="{00000000-0005-0000-0000-0000209E0000}"/>
    <cellStyle name="Note 5 9 8 3" xfId="40455" xr:uid="{00000000-0005-0000-0000-0000219E0000}"/>
    <cellStyle name="Note 5 9 8 4" xfId="40456" xr:uid="{00000000-0005-0000-0000-0000229E0000}"/>
    <cellStyle name="Note 5 9 9" xfId="40457" xr:uid="{00000000-0005-0000-0000-0000239E0000}"/>
    <cellStyle name="Note 5 9 9 2" xfId="40458" xr:uid="{00000000-0005-0000-0000-0000249E0000}"/>
    <cellStyle name="Note 5 9 9 3" xfId="40459" xr:uid="{00000000-0005-0000-0000-0000259E0000}"/>
    <cellStyle name="Note 5 9 9 4" xfId="40460" xr:uid="{00000000-0005-0000-0000-0000269E0000}"/>
    <cellStyle name="Note 6" xfId="40461" xr:uid="{00000000-0005-0000-0000-0000279E0000}"/>
    <cellStyle name="Note 6 10" xfId="40462" xr:uid="{00000000-0005-0000-0000-0000289E0000}"/>
    <cellStyle name="Note 6 10 10" xfId="40463" xr:uid="{00000000-0005-0000-0000-0000299E0000}"/>
    <cellStyle name="Note 6 10 10 2" xfId="40464" xr:uid="{00000000-0005-0000-0000-00002A9E0000}"/>
    <cellStyle name="Note 6 10 10 3" xfId="40465" xr:uid="{00000000-0005-0000-0000-00002B9E0000}"/>
    <cellStyle name="Note 6 10 10 4" xfId="40466" xr:uid="{00000000-0005-0000-0000-00002C9E0000}"/>
    <cellStyle name="Note 6 10 11" xfId="40467" xr:uid="{00000000-0005-0000-0000-00002D9E0000}"/>
    <cellStyle name="Note 6 10 11 2" xfId="40468" xr:uid="{00000000-0005-0000-0000-00002E9E0000}"/>
    <cellStyle name="Note 6 10 11 3" xfId="40469" xr:uid="{00000000-0005-0000-0000-00002F9E0000}"/>
    <cellStyle name="Note 6 10 11 4" xfId="40470" xr:uid="{00000000-0005-0000-0000-0000309E0000}"/>
    <cellStyle name="Note 6 10 12" xfId="40471" xr:uid="{00000000-0005-0000-0000-0000319E0000}"/>
    <cellStyle name="Note 6 10 12 2" xfId="40472" xr:uid="{00000000-0005-0000-0000-0000329E0000}"/>
    <cellStyle name="Note 6 10 12 3" xfId="40473" xr:uid="{00000000-0005-0000-0000-0000339E0000}"/>
    <cellStyle name="Note 6 10 12 4" xfId="40474" xr:uid="{00000000-0005-0000-0000-0000349E0000}"/>
    <cellStyle name="Note 6 10 13" xfId="40475" xr:uid="{00000000-0005-0000-0000-0000359E0000}"/>
    <cellStyle name="Note 6 10 13 2" xfId="40476" xr:uid="{00000000-0005-0000-0000-0000369E0000}"/>
    <cellStyle name="Note 6 10 13 3" xfId="40477" xr:uid="{00000000-0005-0000-0000-0000379E0000}"/>
    <cellStyle name="Note 6 10 13 4" xfId="40478" xr:uid="{00000000-0005-0000-0000-0000389E0000}"/>
    <cellStyle name="Note 6 10 14" xfId="40479" xr:uid="{00000000-0005-0000-0000-0000399E0000}"/>
    <cellStyle name="Note 6 10 14 2" xfId="40480" xr:uid="{00000000-0005-0000-0000-00003A9E0000}"/>
    <cellStyle name="Note 6 10 14 3" xfId="40481" xr:uid="{00000000-0005-0000-0000-00003B9E0000}"/>
    <cellStyle name="Note 6 10 14 4" xfId="40482" xr:uid="{00000000-0005-0000-0000-00003C9E0000}"/>
    <cellStyle name="Note 6 10 15" xfId="40483" xr:uid="{00000000-0005-0000-0000-00003D9E0000}"/>
    <cellStyle name="Note 6 10 15 2" xfId="40484" xr:uid="{00000000-0005-0000-0000-00003E9E0000}"/>
    <cellStyle name="Note 6 10 15 3" xfId="40485" xr:uid="{00000000-0005-0000-0000-00003F9E0000}"/>
    <cellStyle name="Note 6 10 15 4" xfId="40486" xr:uid="{00000000-0005-0000-0000-0000409E0000}"/>
    <cellStyle name="Note 6 10 16" xfId="40487" xr:uid="{00000000-0005-0000-0000-0000419E0000}"/>
    <cellStyle name="Note 6 10 16 2" xfId="40488" xr:uid="{00000000-0005-0000-0000-0000429E0000}"/>
    <cellStyle name="Note 6 10 16 3" xfId="40489" xr:uid="{00000000-0005-0000-0000-0000439E0000}"/>
    <cellStyle name="Note 6 10 16 4" xfId="40490" xr:uid="{00000000-0005-0000-0000-0000449E0000}"/>
    <cellStyle name="Note 6 10 17" xfId="40491" xr:uid="{00000000-0005-0000-0000-0000459E0000}"/>
    <cellStyle name="Note 6 10 17 2" xfId="40492" xr:uid="{00000000-0005-0000-0000-0000469E0000}"/>
    <cellStyle name="Note 6 10 17 3" xfId="40493" xr:uid="{00000000-0005-0000-0000-0000479E0000}"/>
    <cellStyle name="Note 6 10 17 4" xfId="40494" xr:uid="{00000000-0005-0000-0000-0000489E0000}"/>
    <cellStyle name="Note 6 10 18" xfId="40495" xr:uid="{00000000-0005-0000-0000-0000499E0000}"/>
    <cellStyle name="Note 6 10 18 2" xfId="40496" xr:uid="{00000000-0005-0000-0000-00004A9E0000}"/>
    <cellStyle name="Note 6 10 18 3" xfId="40497" xr:uid="{00000000-0005-0000-0000-00004B9E0000}"/>
    <cellStyle name="Note 6 10 18 4" xfId="40498" xr:uid="{00000000-0005-0000-0000-00004C9E0000}"/>
    <cellStyle name="Note 6 10 19" xfId="40499" xr:uid="{00000000-0005-0000-0000-00004D9E0000}"/>
    <cellStyle name="Note 6 10 19 2" xfId="40500" xr:uid="{00000000-0005-0000-0000-00004E9E0000}"/>
    <cellStyle name="Note 6 10 19 3" xfId="40501" xr:uid="{00000000-0005-0000-0000-00004F9E0000}"/>
    <cellStyle name="Note 6 10 19 4" xfId="40502" xr:uid="{00000000-0005-0000-0000-0000509E0000}"/>
    <cellStyle name="Note 6 10 2" xfId="40503" xr:uid="{00000000-0005-0000-0000-0000519E0000}"/>
    <cellStyle name="Note 6 10 2 2" xfId="40504" xr:uid="{00000000-0005-0000-0000-0000529E0000}"/>
    <cellStyle name="Note 6 10 2 3" xfId="40505" xr:uid="{00000000-0005-0000-0000-0000539E0000}"/>
    <cellStyle name="Note 6 10 2 4" xfId="40506" xr:uid="{00000000-0005-0000-0000-0000549E0000}"/>
    <cellStyle name="Note 6 10 20" xfId="40507" xr:uid="{00000000-0005-0000-0000-0000559E0000}"/>
    <cellStyle name="Note 6 10 20 2" xfId="40508" xr:uid="{00000000-0005-0000-0000-0000569E0000}"/>
    <cellStyle name="Note 6 10 20 3" xfId="40509" xr:uid="{00000000-0005-0000-0000-0000579E0000}"/>
    <cellStyle name="Note 6 10 20 4" xfId="40510" xr:uid="{00000000-0005-0000-0000-0000589E0000}"/>
    <cellStyle name="Note 6 10 21" xfId="40511" xr:uid="{00000000-0005-0000-0000-0000599E0000}"/>
    <cellStyle name="Note 6 10 22" xfId="40512" xr:uid="{00000000-0005-0000-0000-00005A9E0000}"/>
    <cellStyle name="Note 6 10 3" xfId="40513" xr:uid="{00000000-0005-0000-0000-00005B9E0000}"/>
    <cellStyle name="Note 6 10 3 2" xfId="40514" xr:uid="{00000000-0005-0000-0000-00005C9E0000}"/>
    <cellStyle name="Note 6 10 3 3" xfId="40515" xr:uid="{00000000-0005-0000-0000-00005D9E0000}"/>
    <cellStyle name="Note 6 10 3 4" xfId="40516" xr:uid="{00000000-0005-0000-0000-00005E9E0000}"/>
    <cellStyle name="Note 6 10 4" xfId="40517" xr:uid="{00000000-0005-0000-0000-00005F9E0000}"/>
    <cellStyle name="Note 6 10 4 2" xfId="40518" xr:uid="{00000000-0005-0000-0000-0000609E0000}"/>
    <cellStyle name="Note 6 10 4 3" xfId="40519" xr:uid="{00000000-0005-0000-0000-0000619E0000}"/>
    <cellStyle name="Note 6 10 4 4" xfId="40520" xr:uid="{00000000-0005-0000-0000-0000629E0000}"/>
    <cellStyle name="Note 6 10 5" xfId="40521" xr:uid="{00000000-0005-0000-0000-0000639E0000}"/>
    <cellStyle name="Note 6 10 5 2" xfId="40522" xr:uid="{00000000-0005-0000-0000-0000649E0000}"/>
    <cellStyle name="Note 6 10 5 3" xfId="40523" xr:uid="{00000000-0005-0000-0000-0000659E0000}"/>
    <cellStyle name="Note 6 10 5 4" xfId="40524" xr:uid="{00000000-0005-0000-0000-0000669E0000}"/>
    <cellStyle name="Note 6 10 6" xfId="40525" xr:uid="{00000000-0005-0000-0000-0000679E0000}"/>
    <cellStyle name="Note 6 10 6 2" xfId="40526" xr:uid="{00000000-0005-0000-0000-0000689E0000}"/>
    <cellStyle name="Note 6 10 6 3" xfId="40527" xr:uid="{00000000-0005-0000-0000-0000699E0000}"/>
    <cellStyle name="Note 6 10 6 4" xfId="40528" xr:uid="{00000000-0005-0000-0000-00006A9E0000}"/>
    <cellStyle name="Note 6 10 7" xfId="40529" xr:uid="{00000000-0005-0000-0000-00006B9E0000}"/>
    <cellStyle name="Note 6 10 7 2" xfId="40530" xr:uid="{00000000-0005-0000-0000-00006C9E0000}"/>
    <cellStyle name="Note 6 10 7 3" xfId="40531" xr:uid="{00000000-0005-0000-0000-00006D9E0000}"/>
    <cellStyle name="Note 6 10 7 4" xfId="40532" xr:uid="{00000000-0005-0000-0000-00006E9E0000}"/>
    <cellStyle name="Note 6 10 8" xfId="40533" xr:uid="{00000000-0005-0000-0000-00006F9E0000}"/>
    <cellStyle name="Note 6 10 8 2" xfId="40534" xr:uid="{00000000-0005-0000-0000-0000709E0000}"/>
    <cellStyle name="Note 6 10 8 3" xfId="40535" xr:uid="{00000000-0005-0000-0000-0000719E0000}"/>
    <cellStyle name="Note 6 10 8 4" xfId="40536" xr:uid="{00000000-0005-0000-0000-0000729E0000}"/>
    <cellStyle name="Note 6 10 9" xfId="40537" xr:uid="{00000000-0005-0000-0000-0000739E0000}"/>
    <cellStyle name="Note 6 10 9 2" xfId="40538" xr:uid="{00000000-0005-0000-0000-0000749E0000}"/>
    <cellStyle name="Note 6 10 9 3" xfId="40539" xr:uid="{00000000-0005-0000-0000-0000759E0000}"/>
    <cellStyle name="Note 6 10 9 4" xfId="40540" xr:uid="{00000000-0005-0000-0000-0000769E0000}"/>
    <cellStyle name="Note 6 11" xfId="40541" xr:uid="{00000000-0005-0000-0000-0000779E0000}"/>
    <cellStyle name="Note 6 11 10" xfId="40542" xr:uid="{00000000-0005-0000-0000-0000789E0000}"/>
    <cellStyle name="Note 6 11 10 2" xfId="40543" xr:uid="{00000000-0005-0000-0000-0000799E0000}"/>
    <cellStyle name="Note 6 11 10 3" xfId="40544" xr:uid="{00000000-0005-0000-0000-00007A9E0000}"/>
    <cellStyle name="Note 6 11 10 4" xfId="40545" xr:uid="{00000000-0005-0000-0000-00007B9E0000}"/>
    <cellStyle name="Note 6 11 11" xfId="40546" xr:uid="{00000000-0005-0000-0000-00007C9E0000}"/>
    <cellStyle name="Note 6 11 11 2" xfId="40547" xr:uid="{00000000-0005-0000-0000-00007D9E0000}"/>
    <cellStyle name="Note 6 11 11 3" xfId="40548" xr:uid="{00000000-0005-0000-0000-00007E9E0000}"/>
    <cellStyle name="Note 6 11 11 4" xfId="40549" xr:uid="{00000000-0005-0000-0000-00007F9E0000}"/>
    <cellStyle name="Note 6 11 12" xfId="40550" xr:uid="{00000000-0005-0000-0000-0000809E0000}"/>
    <cellStyle name="Note 6 11 12 2" xfId="40551" xr:uid="{00000000-0005-0000-0000-0000819E0000}"/>
    <cellStyle name="Note 6 11 12 3" xfId="40552" xr:uid="{00000000-0005-0000-0000-0000829E0000}"/>
    <cellStyle name="Note 6 11 12 4" xfId="40553" xr:uid="{00000000-0005-0000-0000-0000839E0000}"/>
    <cellStyle name="Note 6 11 13" xfId="40554" xr:uid="{00000000-0005-0000-0000-0000849E0000}"/>
    <cellStyle name="Note 6 11 13 2" xfId="40555" xr:uid="{00000000-0005-0000-0000-0000859E0000}"/>
    <cellStyle name="Note 6 11 13 3" xfId="40556" xr:uid="{00000000-0005-0000-0000-0000869E0000}"/>
    <cellStyle name="Note 6 11 13 4" xfId="40557" xr:uid="{00000000-0005-0000-0000-0000879E0000}"/>
    <cellStyle name="Note 6 11 14" xfId="40558" xr:uid="{00000000-0005-0000-0000-0000889E0000}"/>
    <cellStyle name="Note 6 11 14 2" xfId="40559" xr:uid="{00000000-0005-0000-0000-0000899E0000}"/>
    <cellStyle name="Note 6 11 14 3" xfId="40560" xr:uid="{00000000-0005-0000-0000-00008A9E0000}"/>
    <cellStyle name="Note 6 11 14 4" xfId="40561" xr:uid="{00000000-0005-0000-0000-00008B9E0000}"/>
    <cellStyle name="Note 6 11 15" xfId="40562" xr:uid="{00000000-0005-0000-0000-00008C9E0000}"/>
    <cellStyle name="Note 6 11 15 2" xfId="40563" xr:uid="{00000000-0005-0000-0000-00008D9E0000}"/>
    <cellStyle name="Note 6 11 15 3" xfId="40564" xr:uid="{00000000-0005-0000-0000-00008E9E0000}"/>
    <cellStyle name="Note 6 11 15 4" xfId="40565" xr:uid="{00000000-0005-0000-0000-00008F9E0000}"/>
    <cellStyle name="Note 6 11 16" xfId="40566" xr:uid="{00000000-0005-0000-0000-0000909E0000}"/>
    <cellStyle name="Note 6 11 16 2" xfId="40567" xr:uid="{00000000-0005-0000-0000-0000919E0000}"/>
    <cellStyle name="Note 6 11 16 3" xfId="40568" xr:uid="{00000000-0005-0000-0000-0000929E0000}"/>
    <cellStyle name="Note 6 11 16 4" xfId="40569" xr:uid="{00000000-0005-0000-0000-0000939E0000}"/>
    <cellStyle name="Note 6 11 17" xfId="40570" xr:uid="{00000000-0005-0000-0000-0000949E0000}"/>
    <cellStyle name="Note 6 11 17 2" xfId="40571" xr:uid="{00000000-0005-0000-0000-0000959E0000}"/>
    <cellStyle name="Note 6 11 17 3" xfId="40572" xr:uid="{00000000-0005-0000-0000-0000969E0000}"/>
    <cellStyle name="Note 6 11 17 4" xfId="40573" xr:uid="{00000000-0005-0000-0000-0000979E0000}"/>
    <cellStyle name="Note 6 11 18" xfId="40574" xr:uid="{00000000-0005-0000-0000-0000989E0000}"/>
    <cellStyle name="Note 6 11 18 2" xfId="40575" xr:uid="{00000000-0005-0000-0000-0000999E0000}"/>
    <cellStyle name="Note 6 11 18 3" xfId="40576" xr:uid="{00000000-0005-0000-0000-00009A9E0000}"/>
    <cellStyle name="Note 6 11 18 4" xfId="40577" xr:uid="{00000000-0005-0000-0000-00009B9E0000}"/>
    <cellStyle name="Note 6 11 19" xfId="40578" xr:uid="{00000000-0005-0000-0000-00009C9E0000}"/>
    <cellStyle name="Note 6 11 19 2" xfId="40579" xr:uid="{00000000-0005-0000-0000-00009D9E0000}"/>
    <cellStyle name="Note 6 11 19 3" xfId="40580" xr:uid="{00000000-0005-0000-0000-00009E9E0000}"/>
    <cellStyle name="Note 6 11 19 4" xfId="40581" xr:uid="{00000000-0005-0000-0000-00009F9E0000}"/>
    <cellStyle name="Note 6 11 2" xfId="40582" xr:uid="{00000000-0005-0000-0000-0000A09E0000}"/>
    <cellStyle name="Note 6 11 2 2" xfId="40583" xr:uid="{00000000-0005-0000-0000-0000A19E0000}"/>
    <cellStyle name="Note 6 11 2 3" xfId="40584" xr:uid="{00000000-0005-0000-0000-0000A29E0000}"/>
    <cellStyle name="Note 6 11 2 4" xfId="40585" xr:uid="{00000000-0005-0000-0000-0000A39E0000}"/>
    <cellStyle name="Note 6 11 20" xfId="40586" xr:uid="{00000000-0005-0000-0000-0000A49E0000}"/>
    <cellStyle name="Note 6 11 20 2" xfId="40587" xr:uid="{00000000-0005-0000-0000-0000A59E0000}"/>
    <cellStyle name="Note 6 11 20 3" xfId="40588" xr:uid="{00000000-0005-0000-0000-0000A69E0000}"/>
    <cellStyle name="Note 6 11 20 4" xfId="40589" xr:uid="{00000000-0005-0000-0000-0000A79E0000}"/>
    <cellStyle name="Note 6 11 21" xfId="40590" xr:uid="{00000000-0005-0000-0000-0000A89E0000}"/>
    <cellStyle name="Note 6 11 22" xfId="40591" xr:uid="{00000000-0005-0000-0000-0000A99E0000}"/>
    <cellStyle name="Note 6 11 3" xfId="40592" xr:uid="{00000000-0005-0000-0000-0000AA9E0000}"/>
    <cellStyle name="Note 6 11 3 2" xfId="40593" xr:uid="{00000000-0005-0000-0000-0000AB9E0000}"/>
    <cellStyle name="Note 6 11 3 3" xfId="40594" xr:uid="{00000000-0005-0000-0000-0000AC9E0000}"/>
    <cellStyle name="Note 6 11 3 4" xfId="40595" xr:uid="{00000000-0005-0000-0000-0000AD9E0000}"/>
    <cellStyle name="Note 6 11 4" xfId="40596" xr:uid="{00000000-0005-0000-0000-0000AE9E0000}"/>
    <cellStyle name="Note 6 11 4 2" xfId="40597" xr:uid="{00000000-0005-0000-0000-0000AF9E0000}"/>
    <cellStyle name="Note 6 11 4 3" xfId="40598" xr:uid="{00000000-0005-0000-0000-0000B09E0000}"/>
    <cellStyle name="Note 6 11 4 4" xfId="40599" xr:uid="{00000000-0005-0000-0000-0000B19E0000}"/>
    <cellStyle name="Note 6 11 5" xfId="40600" xr:uid="{00000000-0005-0000-0000-0000B29E0000}"/>
    <cellStyle name="Note 6 11 5 2" xfId="40601" xr:uid="{00000000-0005-0000-0000-0000B39E0000}"/>
    <cellStyle name="Note 6 11 5 3" xfId="40602" xr:uid="{00000000-0005-0000-0000-0000B49E0000}"/>
    <cellStyle name="Note 6 11 5 4" xfId="40603" xr:uid="{00000000-0005-0000-0000-0000B59E0000}"/>
    <cellStyle name="Note 6 11 6" xfId="40604" xr:uid="{00000000-0005-0000-0000-0000B69E0000}"/>
    <cellStyle name="Note 6 11 6 2" xfId="40605" xr:uid="{00000000-0005-0000-0000-0000B79E0000}"/>
    <cellStyle name="Note 6 11 6 3" xfId="40606" xr:uid="{00000000-0005-0000-0000-0000B89E0000}"/>
    <cellStyle name="Note 6 11 6 4" xfId="40607" xr:uid="{00000000-0005-0000-0000-0000B99E0000}"/>
    <cellStyle name="Note 6 11 7" xfId="40608" xr:uid="{00000000-0005-0000-0000-0000BA9E0000}"/>
    <cellStyle name="Note 6 11 7 2" xfId="40609" xr:uid="{00000000-0005-0000-0000-0000BB9E0000}"/>
    <cellStyle name="Note 6 11 7 3" xfId="40610" xr:uid="{00000000-0005-0000-0000-0000BC9E0000}"/>
    <cellStyle name="Note 6 11 7 4" xfId="40611" xr:uid="{00000000-0005-0000-0000-0000BD9E0000}"/>
    <cellStyle name="Note 6 11 8" xfId="40612" xr:uid="{00000000-0005-0000-0000-0000BE9E0000}"/>
    <cellStyle name="Note 6 11 8 2" xfId="40613" xr:uid="{00000000-0005-0000-0000-0000BF9E0000}"/>
    <cellStyle name="Note 6 11 8 3" xfId="40614" xr:uid="{00000000-0005-0000-0000-0000C09E0000}"/>
    <cellStyle name="Note 6 11 8 4" xfId="40615" xr:uid="{00000000-0005-0000-0000-0000C19E0000}"/>
    <cellStyle name="Note 6 11 9" xfId="40616" xr:uid="{00000000-0005-0000-0000-0000C29E0000}"/>
    <cellStyle name="Note 6 11 9 2" xfId="40617" xr:uid="{00000000-0005-0000-0000-0000C39E0000}"/>
    <cellStyle name="Note 6 11 9 3" xfId="40618" xr:uid="{00000000-0005-0000-0000-0000C49E0000}"/>
    <cellStyle name="Note 6 11 9 4" xfId="40619" xr:uid="{00000000-0005-0000-0000-0000C59E0000}"/>
    <cellStyle name="Note 6 12" xfId="40620" xr:uid="{00000000-0005-0000-0000-0000C69E0000}"/>
    <cellStyle name="Note 6 12 10" xfId="40621" xr:uid="{00000000-0005-0000-0000-0000C79E0000}"/>
    <cellStyle name="Note 6 12 10 2" xfId="40622" xr:uid="{00000000-0005-0000-0000-0000C89E0000}"/>
    <cellStyle name="Note 6 12 10 3" xfId="40623" xr:uid="{00000000-0005-0000-0000-0000C99E0000}"/>
    <cellStyle name="Note 6 12 10 4" xfId="40624" xr:uid="{00000000-0005-0000-0000-0000CA9E0000}"/>
    <cellStyle name="Note 6 12 11" xfId="40625" xr:uid="{00000000-0005-0000-0000-0000CB9E0000}"/>
    <cellStyle name="Note 6 12 11 2" xfId="40626" xr:uid="{00000000-0005-0000-0000-0000CC9E0000}"/>
    <cellStyle name="Note 6 12 11 3" xfId="40627" xr:uid="{00000000-0005-0000-0000-0000CD9E0000}"/>
    <cellStyle name="Note 6 12 11 4" xfId="40628" xr:uid="{00000000-0005-0000-0000-0000CE9E0000}"/>
    <cellStyle name="Note 6 12 12" xfId="40629" xr:uid="{00000000-0005-0000-0000-0000CF9E0000}"/>
    <cellStyle name="Note 6 12 12 2" xfId="40630" xr:uid="{00000000-0005-0000-0000-0000D09E0000}"/>
    <cellStyle name="Note 6 12 12 3" xfId="40631" xr:uid="{00000000-0005-0000-0000-0000D19E0000}"/>
    <cellStyle name="Note 6 12 12 4" xfId="40632" xr:uid="{00000000-0005-0000-0000-0000D29E0000}"/>
    <cellStyle name="Note 6 12 13" xfId="40633" xr:uid="{00000000-0005-0000-0000-0000D39E0000}"/>
    <cellStyle name="Note 6 12 13 2" xfId="40634" xr:uid="{00000000-0005-0000-0000-0000D49E0000}"/>
    <cellStyle name="Note 6 12 13 3" xfId="40635" xr:uid="{00000000-0005-0000-0000-0000D59E0000}"/>
    <cellStyle name="Note 6 12 13 4" xfId="40636" xr:uid="{00000000-0005-0000-0000-0000D69E0000}"/>
    <cellStyle name="Note 6 12 14" xfId="40637" xr:uid="{00000000-0005-0000-0000-0000D79E0000}"/>
    <cellStyle name="Note 6 12 14 2" xfId="40638" xr:uid="{00000000-0005-0000-0000-0000D89E0000}"/>
    <cellStyle name="Note 6 12 14 3" xfId="40639" xr:uid="{00000000-0005-0000-0000-0000D99E0000}"/>
    <cellStyle name="Note 6 12 14 4" xfId="40640" xr:uid="{00000000-0005-0000-0000-0000DA9E0000}"/>
    <cellStyle name="Note 6 12 15" xfId="40641" xr:uid="{00000000-0005-0000-0000-0000DB9E0000}"/>
    <cellStyle name="Note 6 12 15 2" xfId="40642" xr:uid="{00000000-0005-0000-0000-0000DC9E0000}"/>
    <cellStyle name="Note 6 12 15 3" xfId="40643" xr:uid="{00000000-0005-0000-0000-0000DD9E0000}"/>
    <cellStyle name="Note 6 12 15 4" xfId="40644" xr:uid="{00000000-0005-0000-0000-0000DE9E0000}"/>
    <cellStyle name="Note 6 12 16" xfId="40645" xr:uid="{00000000-0005-0000-0000-0000DF9E0000}"/>
    <cellStyle name="Note 6 12 16 2" xfId="40646" xr:uid="{00000000-0005-0000-0000-0000E09E0000}"/>
    <cellStyle name="Note 6 12 16 3" xfId="40647" xr:uid="{00000000-0005-0000-0000-0000E19E0000}"/>
    <cellStyle name="Note 6 12 16 4" xfId="40648" xr:uid="{00000000-0005-0000-0000-0000E29E0000}"/>
    <cellStyle name="Note 6 12 17" xfId="40649" xr:uid="{00000000-0005-0000-0000-0000E39E0000}"/>
    <cellStyle name="Note 6 12 17 2" xfId="40650" xr:uid="{00000000-0005-0000-0000-0000E49E0000}"/>
    <cellStyle name="Note 6 12 17 3" xfId="40651" xr:uid="{00000000-0005-0000-0000-0000E59E0000}"/>
    <cellStyle name="Note 6 12 17 4" xfId="40652" xr:uid="{00000000-0005-0000-0000-0000E69E0000}"/>
    <cellStyle name="Note 6 12 18" xfId="40653" xr:uid="{00000000-0005-0000-0000-0000E79E0000}"/>
    <cellStyle name="Note 6 12 18 2" xfId="40654" xr:uid="{00000000-0005-0000-0000-0000E89E0000}"/>
    <cellStyle name="Note 6 12 18 3" xfId="40655" xr:uid="{00000000-0005-0000-0000-0000E99E0000}"/>
    <cellStyle name="Note 6 12 18 4" xfId="40656" xr:uid="{00000000-0005-0000-0000-0000EA9E0000}"/>
    <cellStyle name="Note 6 12 19" xfId="40657" xr:uid="{00000000-0005-0000-0000-0000EB9E0000}"/>
    <cellStyle name="Note 6 12 19 2" xfId="40658" xr:uid="{00000000-0005-0000-0000-0000EC9E0000}"/>
    <cellStyle name="Note 6 12 19 3" xfId="40659" xr:uid="{00000000-0005-0000-0000-0000ED9E0000}"/>
    <cellStyle name="Note 6 12 19 4" xfId="40660" xr:uid="{00000000-0005-0000-0000-0000EE9E0000}"/>
    <cellStyle name="Note 6 12 2" xfId="40661" xr:uid="{00000000-0005-0000-0000-0000EF9E0000}"/>
    <cellStyle name="Note 6 12 2 2" xfId="40662" xr:uid="{00000000-0005-0000-0000-0000F09E0000}"/>
    <cellStyle name="Note 6 12 2 3" xfId="40663" xr:uid="{00000000-0005-0000-0000-0000F19E0000}"/>
    <cellStyle name="Note 6 12 2 4" xfId="40664" xr:uid="{00000000-0005-0000-0000-0000F29E0000}"/>
    <cellStyle name="Note 6 12 20" xfId="40665" xr:uid="{00000000-0005-0000-0000-0000F39E0000}"/>
    <cellStyle name="Note 6 12 20 2" xfId="40666" xr:uid="{00000000-0005-0000-0000-0000F49E0000}"/>
    <cellStyle name="Note 6 12 20 3" xfId="40667" xr:uid="{00000000-0005-0000-0000-0000F59E0000}"/>
    <cellStyle name="Note 6 12 20 4" xfId="40668" xr:uid="{00000000-0005-0000-0000-0000F69E0000}"/>
    <cellStyle name="Note 6 12 21" xfId="40669" xr:uid="{00000000-0005-0000-0000-0000F79E0000}"/>
    <cellStyle name="Note 6 12 22" xfId="40670" xr:uid="{00000000-0005-0000-0000-0000F89E0000}"/>
    <cellStyle name="Note 6 12 3" xfId="40671" xr:uid="{00000000-0005-0000-0000-0000F99E0000}"/>
    <cellStyle name="Note 6 12 3 2" xfId="40672" xr:uid="{00000000-0005-0000-0000-0000FA9E0000}"/>
    <cellStyle name="Note 6 12 3 3" xfId="40673" xr:uid="{00000000-0005-0000-0000-0000FB9E0000}"/>
    <cellStyle name="Note 6 12 3 4" xfId="40674" xr:uid="{00000000-0005-0000-0000-0000FC9E0000}"/>
    <cellStyle name="Note 6 12 4" xfId="40675" xr:uid="{00000000-0005-0000-0000-0000FD9E0000}"/>
    <cellStyle name="Note 6 12 4 2" xfId="40676" xr:uid="{00000000-0005-0000-0000-0000FE9E0000}"/>
    <cellStyle name="Note 6 12 4 3" xfId="40677" xr:uid="{00000000-0005-0000-0000-0000FF9E0000}"/>
    <cellStyle name="Note 6 12 4 4" xfId="40678" xr:uid="{00000000-0005-0000-0000-0000009F0000}"/>
    <cellStyle name="Note 6 12 5" xfId="40679" xr:uid="{00000000-0005-0000-0000-0000019F0000}"/>
    <cellStyle name="Note 6 12 5 2" xfId="40680" xr:uid="{00000000-0005-0000-0000-0000029F0000}"/>
    <cellStyle name="Note 6 12 5 3" xfId="40681" xr:uid="{00000000-0005-0000-0000-0000039F0000}"/>
    <cellStyle name="Note 6 12 5 4" xfId="40682" xr:uid="{00000000-0005-0000-0000-0000049F0000}"/>
    <cellStyle name="Note 6 12 6" xfId="40683" xr:uid="{00000000-0005-0000-0000-0000059F0000}"/>
    <cellStyle name="Note 6 12 6 2" xfId="40684" xr:uid="{00000000-0005-0000-0000-0000069F0000}"/>
    <cellStyle name="Note 6 12 6 3" xfId="40685" xr:uid="{00000000-0005-0000-0000-0000079F0000}"/>
    <cellStyle name="Note 6 12 6 4" xfId="40686" xr:uid="{00000000-0005-0000-0000-0000089F0000}"/>
    <cellStyle name="Note 6 12 7" xfId="40687" xr:uid="{00000000-0005-0000-0000-0000099F0000}"/>
    <cellStyle name="Note 6 12 7 2" xfId="40688" xr:uid="{00000000-0005-0000-0000-00000A9F0000}"/>
    <cellStyle name="Note 6 12 7 3" xfId="40689" xr:uid="{00000000-0005-0000-0000-00000B9F0000}"/>
    <cellStyle name="Note 6 12 7 4" xfId="40690" xr:uid="{00000000-0005-0000-0000-00000C9F0000}"/>
    <cellStyle name="Note 6 12 8" xfId="40691" xr:uid="{00000000-0005-0000-0000-00000D9F0000}"/>
    <cellStyle name="Note 6 12 8 2" xfId="40692" xr:uid="{00000000-0005-0000-0000-00000E9F0000}"/>
    <cellStyle name="Note 6 12 8 3" xfId="40693" xr:uid="{00000000-0005-0000-0000-00000F9F0000}"/>
    <cellStyle name="Note 6 12 8 4" xfId="40694" xr:uid="{00000000-0005-0000-0000-0000109F0000}"/>
    <cellStyle name="Note 6 12 9" xfId="40695" xr:uid="{00000000-0005-0000-0000-0000119F0000}"/>
    <cellStyle name="Note 6 12 9 2" xfId="40696" xr:uid="{00000000-0005-0000-0000-0000129F0000}"/>
    <cellStyle name="Note 6 12 9 3" xfId="40697" xr:uid="{00000000-0005-0000-0000-0000139F0000}"/>
    <cellStyle name="Note 6 12 9 4" xfId="40698" xr:uid="{00000000-0005-0000-0000-0000149F0000}"/>
    <cellStyle name="Note 6 13" xfId="40699" xr:uid="{00000000-0005-0000-0000-0000159F0000}"/>
    <cellStyle name="Note 6 13 10" xfId="40700" xr:uid="{00000000-0005-0000-0000-0000169F0000}"/>
    <cellStyle name="Note 6 13 10 2" xfId="40701" xr:uid="{00000000-0005-0000-0000-0000179F0000}"/>
    <cellStyle name="Note 6 13 10 3" xfId="40702" xr:uid="{00000000-0005-0000-0000-0000189F0000}"/>
    <cellStyle name="Note 6 13 10 4" xfId="40703" xr:uid="{00000000-0005-0000-0000-0000199F0000}"/>
    <cellStyle name="Note 6 13 11" xfId="40704" xr:uid="{00000000-0005-0000-0000-00001A9F0000}"/>
    <cellStyle name="Note 6 13 11 2" xfId="40705" xr:uid="{00000000-0005-0000-0000-00001B9F0000}"/>
    <cellStyle name="Note 6 13 11 3" xfId="40706" xr:uid="{00000000-0005-0000-0000-00001C9F0000}"/>
    <cellStyle name="Note 6 13 11 4" xfId="40707" xr:uid="{00000000-0005-0000-0000-00001D9F0000}"/>
    <cellStyle name="Note 6 13 12" xfId="40708" xr:uid="{00000000-0005-0000-0000-00001E9F0000}"/>
    <cellStyle name="Note 6 13 12 2" xfId="40709" xr:uid="{00000000-0005-0000-0000-00001F9F0000}"/>
    <cellStyle name="Note 6 13 12 3" xfId="40710" xr:uid="{00000000-0005-0000-0000-0000209F0000}"/>
    <cellStyle name="Note 6 13 12 4" xfId="40711" xr:uid="{00000000-0005-0000-0000-0000219F0000}"/>
    <cellStyle name="Note 6 13 13" xfId="40712" xr:uid="{00000000-0005-0000-0000-0000229F0000}"/>
    <cellStyle name="Note 6 13 13 2" xfId="40713" xr:uid="{00000000-0005-0000-0000-0000239F0000}"/>
    <cellStyle name="Note 6 13 13 3" xfId="40714" xr:uid="{00000000-0005-0000-0000-0000249F0000}"/>
    <cellStyle name="Note 6 13 13 4" xfId="40715" xr:uid="{00000000-0005-0000-0000-0000259F0000}"/>
    <cellStyle name="Note 6 13 14" xfId="40716" xr:uid="{00000000-0005-0000-0000-0000269F0000}"/>
    <cellStyle name="Note 6 13 14 2" xfId="40717" xr:uid="{00000000-0005-0000-0000-0000279F0000}"/>
    <cellStyle name="Note 6 13 14 3" xfId="40718" xr:uid="{00000000-0005-0000-0000-0000289F0000}"/>
    <cellStyle name="Note 6 13 14 4" xfId="40719" xr:uid="{00000000-0005-0000-0000-0000299F0000}"/>
    <cellStyle name="Note 6 13 15" xfId="40720" xr:uid="{00000000-0005-0000-0000-00002A9F0000}"/>
    <cellStyle name="Note 6 13 15 2" xfId="40721" xr:uid="{00000000-0005-0000-0000-00002B9F0000}"/>
    <cellStyle name="Note 6 13 15 3" xfId="40722" xr:uid="{00000000-0005-0000-0000-00002C9F0000}"/>
    <cellStyle name="Note 6 13 15 4" xfId="40723" xr:uid="{00000000-0005-0000-0000-00002D9F0000}"/>
    <cellStyle name="Note 6 13 16" xfId="40724" xr:uid="{00000000-0005-0000-0000-00002E9F0000}"/>
    <cellStyle name="Note 6 13 16 2" xfId="40725" xr:uid="{00000000-0005-0000-0000-00002F9F0000}"/>
    <cellStyle name="Note 6 13 16 3" xfId="40726" xr:uid="{00000000-0005-0000-0000-0000309F0000}"/>
    <cellStyle name="Note 6 13 16 4" xfId="40727" xr:uid="{00000000-0005-0000-0000-0000319F0000}"/>
    <cellStyle name="Note 6 13 17" xfId="40728" xr:uid="{00000000-0005-0000-0000-0000329F0000}"/>
    <cellStyle name="Note 6 13 17 2" xfId="40729" xr:uid="{00000000-0005-0000-0000-0000339F0000}"/>
    <cellStyle name="Note 6 13 17 3" xfId="40730" xr:uid="{00000000-0005-0000-0000-0000349F0000}"/>
    <cellStyle name="Note 6 13 17 4" xfId="40731" xr:uid="{00000000-0005-0000-0000-0000359F0000}"/>
    <cellStyle name="Note 6 13 18" xfId="40732" xr:uid="{00000000-0005-0000-0000-0000369F0000}"/>
    <cellStyle name="Note 6 13 18 2" xfId="40733" xr:uid="{00000000-0005-0000-0000-0000379F0000}"/>
    <cellStyle name="Note 6 13 18 3" xfId="40734" xr:uid="{00000000-0005-0000-0000-0000389F0000}"/>
    <cellStyle name="Note 6 13 18 4" xfId="40735" xr:uid="{00000000-0005-0000-0000-0000399F0000}"/>
    <cellStyle name="Note 6 13 19" xfId="40736" xr:uid="{00000000-0005-0000-0000-00003A9F0000}"/>
    <cellStyle name="Note 6 13 19 2" xfId="40737" xr:uid="{00000000-0005-0000-0000-00003B9F0000}"/>
    <cellStyle name="Note 6 13 19 3" xfId="40738" xr:uid="{00000000-0005-0000-0000-00003C9F0000}"/>
    <cellStyle name="Note 6 13 19 4" xfId="40739" xr:uid="{00000000-0005-0000-0000-00003D9F0000}"/>
    <cellStyle name="Note 6 13 2" xfId="40740" xr:uid="{00000000-0005-0000-0000-00003E9F0000}"/>
    <cellStyle name="Note 6 13 2 2" xfId="40741" xr:uid="{00000000-0005-0000-0000-00003F9F0000}"/>
    <cellStyle name="Note 6 13 2 3" xfId="40742" xr:uid="{00000000-0005-0000-0000-0000409F0000}"/>
    <cellStyle name="Note 6 13 2 4" xfId="40743" xr:uid="{00000000-0005-0000-0000-0000419F0000}"/>
    <cellStyle name="Note 6 13 20" xfId="40744" xr:uid="{00000000-0005-0000-0000-0000429F0000}"/>
    <cellStyle name="Note 6 13 20 2" xfId="40745" xr:uid="{00000000-0005-0000-0000-0000439F0000}"/>
    <cellStyle name="Note 6 13 20 3" xfId="40746" xr:uid="{00000000-0005-0000-0000-0000449F0000}"/>
    <cellStyle name="Note 6 13 20 4" xfId="40747" xr:uid="{00000000-0005-0000-0000-0000459F0000}"/>
    <cellStyle name="Note 6 13 21" xfId="40748" xr:uid="{00000000-0005-0000-0000-0000469F0000}"/>
    <cellStyle name="Note 6 13 22" xfId="40749" xr:uid="{00000000-0005-0000-0000-0000479F0000}"/>
    <cellStyle name="Note 6 13 3" xfId="40750" xr:uid="{00000000-0005-0000-0000-0000489F0000}"/>
    <cellStyle name="Note 6 13 3 2" xfId="40751" xr:uid="{00000000-0005-0000-0000-0000499F0000}"/>
    <cellStyle name="Note 6 13 3 3" xfId="40752" xr:uid="{00000000-0005-0000-0000-00004A9F0000}"/>
    <cellStyle name="Note 6 13 3 4" xfId="40753" xr:uid="{00000000-0005-0000-0000-00004B9F0000}"/>
    <cellStyle name="Note 6 13 4" xfId="40754" xr:uid="{00000000-0005-0000-0000-00004C9F0000}"/>
    <cellStyle name="Note 6 13 4 2" xfId="40755" xr:uid="{00000000-0005-0000-0000-00004D9F0000}"/>
    <cellStyle name="Note 6 13 4 3" xfId="40756" xr:uid="{00000000-0005-0000-0000-00004E9F0000}"/>
    <cellStyle name="Note 6 13 4 4" xfId="40757" xr:uid="{00000000-0005-0000-0000-00004F9F0000}"/>
    <cellStyle name="Note 6 13 5" xfId="40758" xr:uid="{00000000-0005-0000-0000-0000509F0000}"/>
    <cellStyle name="Note 6 13 5 2" xfId="40759" xr:uid="{00000000-0005-0000-0000-0000519F0000}"/>
    <cellStyle name="Note 6 13 5 3" xfId="40760" xr:uid="{00000000-0005-0000-0000-0000529F0000}"/>
    <cellStyle name="Note 6 13 5 4" xfId="40761" xr:uid="{00000000-0005-0000-0000-0000539F0000}"/>
    <cellStyle name="Note 6 13 6" xfId="40762" xr:uid="{00000000-0005-0000-0000-0000549F0000}"/>
    <cellStyle name="Note 6 13 6 2" xfId="40763" xr:uid="{00000000-0005-0000-0000-0000559F0000}"/>
    <cellStyle name="Note 6 13 6 3" xfId="40764" xr:uid="{00000000-0005-0000-0000-0000569F0000}"/>
    <cellStyle name="Note 6 13 6 4" xfId="40765" xr:uid="{00000000-0005-0000-0000-0000579F0000}"/>
    <cellStyle name="Note 6 13 7" xfId="40766" xr:uid="{00000000-0005-0000-0000-0000589F0000}"/>
    <cellStyle name="Note 6 13 7 2" xfId="40767" xr:uid="{00000000-0005-0000-0000-0000599F0000}"/>
    <cellStyle name="Note 6 13 7 3" xfId="40768" xr:uid="{00000000-0005-0000-0000-00005A9F0000}"/>
    <cellStyle name="Note 6 13 7 4" xfId="40769" xr:uid="{00000000-0005-0000-0000-00005B9F0000}"/>
    <cellStyle name="Note 6 13 8" xfId="40770" xr:uid="{00000000-0005-0000-0000-00005C9F0000}"/>
    <cellStyle name="Note 6 13 8 2" xfId="40771" xr:uid="{00000000-0005-0000-0000-00005D9F0000}"/>
    <cellStyle name="Note 6 13 8 3" xfId="40772" xr:uid="{00000000-0005-0000-0000-00005E9F0000}"/>
    <cellStyle name="Note 6 13 8 4" xfId="40773" xr:uid="{00000000-0005-0000-0000-00005F9F0000}"/>
    <cellStyle name="Note 6 13 9" xfId="40774" xr:uid="{00000000-0005-0000-0000-0000609F0000}"/>
    <cellStyle name="Note 6 13 9 2" xfId="40775" xr:uid="{00000000-0005-0000-0000-0000619F0000}"/>
    <cellStyle name="Note 6 13 9 3" xfId="40776" xr:uid="{00000000-0005-0000-0000-0000629F0000}"/>
    <cellStyle name="Note 6 13 9 4" xfId="40777" xr:uid="{00000000-0005-0000-0000-0000639F0000}"/>
    <cellStyle name="Note 6 14" xfId="40778" xr:uid="{00000000-0005-0000-0000-0000649F0000}"/>
    <cellStyle name="Note 6 14 10" xfId="40779" xr:uid="{00000000-0005-0000-0000-0000659F0000}"/>
    <cellStyle name="Note 6 14 10 2" xfId="40780" xr:uid="{00000000-0005-0000-0000-0000669F0000}"/>
    <cellStyle name="Note 6 14 10 3" xfId="40781" xr:uid="{00000000-0005-0000-0000-0000679F0000}"/>
    <cellStyle name="Note 6 14 10 4" xfId="40782" xr:uid="{00000000-0005-0000-0000-0000689F0000}"/>
    <cellStyle name="Note 6 14 11" xfId="40783" xr:uid="{00000000-0005-0000-0000-0000699F0000}"/>
    <cellStyle name="Note 6 14 11 2" xfId="40784" xr:uid="{00000000-0005-0000-0000-00006A9F0000}"/>
    <cellStyle name="Note 6 14 11 3" xfId="40785" xr:uid="{00000000-0005-0000-0000-00006B9F0000}"/>
    <cellStyle name="Note 6 14 11 4" xfId="40786" xr:uid="{00000000-0005-0000-0000-00006C9F0000}"/>
    <cellStyle name="Note 6 14 12" xfId="40787" xr:uid="{00000000-0005-0000-0000-00006D9F0000}"/>
    <cellStyle name="Note 6 14 12 2" xfId="40788" xr:uid="{00000000-0005-0000-0000-00006E9F0000}"/>
    <cellStyle name="Note 6 14 12 3" xfId="40789" xr:uid="{00000000-0005-0000-0000-00006F9F0000}"/>
    <cellStyle name="Note 6 14 12 4" xfId="40790" xr:uid="{00000000-0005-0000-0000-0000709F0000}"/>
    <cellStyle name="Note 6 14 13" xfId="40791" xr:uid="{00000000-0005-0000-0000-0000719F0000}"/>
    <cellStyle name="Note 6 14 13 2" xfId="40792" xr:uid="{00000000-0005-0000-0000-0000729F0000}"/>
    <cellStyle name="Note 6 14 13 3" xfId="40793" xr:uid="{00000000-0005-0000-0000-0000739F0000}"/>
    <cellStyle name="Note 6 14 13 4" xfId="40794" xr:uid="{00000000-0005-0000-0000-0000749F0000}"/>
    <cellStyle name="Note 6 14 14" xfId="40795" xr:uid="{00000000-0005-0000-0000-0000759F0000}"/>
    <cellStyle name="Note 6 14 14 2" xfId="40796" xr:uid="{00000000-0005-0000-0000-0000769F0000}"/>
    <cellStyle name="Note 6 14 14 3" xfId="40797" xr:uid="{00000000-0005-0000-0000-0000779F0000}"/>
    <cellStyle name="Note 6 14 14 4" xfId="40798" xr:uid="{00000000-0005-0000-0000-0000789F0000}"/>
    <cellStyle name="Note 6 14 15" xfId="40799" xr:uid="{00000000-0005-0000-0000-0000799F0000}"/>
    <cellStyle name="Note 6 14 15 2" xfId="40800" xr:uid="{00000000-0005-0000-0000-00007A9F0000}"/>
    <cellStyle name="Note 6 14 15 3" xfId="40801" xr:uid="{00000000-0005-0000-0000-00007B9F0000}"/>
    <cellStyle name="Note 6 14 15 4" xfId="40802" xr:uid="{00000000-0005-0000-0000-00007C9F0000}"/>
    <cellStyle name="Note 6 14 16" xfId="40803" xr:uid="{00000000-0005-0000-0000-00007D9F0000}"/>
    <cellStyle name="Note 6 14 16 2" xfId="40804" xr:uid="{00000000-0005-0000-0000-00007E9F0000}"/>
    <cellStyle name="Note 6 14 16 3" xfId="40805" xr:uid="{00000000-0005-0000-0000-00007F9F0000}"/>
    <cellStyle name="Note 6 14 16 4" xfId="40806" xr:uid="{00000000-0005-0000-0000-0000809F0000}"/>
    <cellStyle name="Note 6 14 17" xfId="40807" xr:uid="{00000000-0005-0000-0000-0000819F0000}"/>
    <cellStyle name="Note 6 14 17 2" xfId="40808" xr:uid="{00000000-0005-0000-0000-0000829F0000}"/>
    <cellStyle name="Note 6 14 17 3" xfId="40809" xr:uid="{00000000-0005-0000-0000-0000839F0000}"/>
    <cellStyle name="Note 6 14 17 4" xfId="40810" xr:uid="{00000000-0005-0000-0000-0000849F0000}"/>
    <cellStyle name="Note 6 14 18" xfId="40811" xr:uid="{00000000-0005-0000-0000-0000859F0000}"/>
    <cellStyle name="Note 6 14 18 2" xfId="40812" xr:uid="{00000000-0005-0000-0000-0000869F0000}"/>
    <cellStyle name="Note 6 14 18 3" xfId="40813" xr:uid="{00000000-0005-0000-0000-0000879F0000}"/>
    <cellStyle name="Note 6 14 18 4" xfId="40814" xr:uid="{00000000-0005-0000-0000-0000889F0000}"/>
    <cellStyle name="Note 6 14 19" xfId="40815" xr:uid="{00000000-0005-0000-0000-0000899F0000}"/>
    <cellStyle name="Note 6 14 19 2" xfId="40816" xr:uid="{00000000-0005-0000-0000-00008A9F0000}"/>
    <cellStyle name="Note 6 14 19 3" xfId="40817" xr:uid="{00000000-0005-0000-0000-00008B9F0000}"/>
    <cellStyle name="Note 6 14 19 4" xfId="40818" xr:uid="{00000000-0005-0000-0000-00008C9F0000}"/>
    <cellStyle name="Note 6 14 2" xfId="40819" xr:uid="{00000000-0005-0000-0000-00008D9F0000}"/>
    <cellStyle name="Note 6 14 2 2" xfId="40820" xr:uid="{00000000-0005-0000-0000-00008E9F0000}"/>
    <cellStyle name="Note 6 14 2 3" xfId="40821" xr:uid="{00000000-0005-0000-0000-00008F9F0000}"/>
    <cellStyle name="Note 6 14 2 4" xfId="40822" xr:uid="{00000000-0005-0000-0000-0000909F0000}"/>
    <cellStyle name="Note 6 14 20" xfId="40823" xr:uid="{00000000-0005-0000-0000-0000919F0000}"/>
    <cellStyle name="Note 6 14 20 2" xfId="40824" xr:uid="{00000000-0005-0000-0000-0000929F0000}"/>
    <cellStyle name="Note 6 14 20 3" xfId="40825" xr:uid="{00000000-0005-0000-0000-0000939F0000}"/>
    <cellStyle name="Note 6 14 20 4" xfId="40826" xr:uid="{00000000-0005-0000-0000-0000949F0000}"/>
    <cellStyle name="Note 6 14 21" xfId="40827" xr:uid="{00000000-0005-0000-0000-0000959F0000}"/>
    <cellStyle name="Note 6 14 22" xfId="40828" xr:uid="{00000000-0005-0000-0000-0000969F0000}"/>
    <cellStyle name="Note 6 14 3" xfId="40829" xr:uid="{00000000-0005-0000-0000-0000979F0000}"/>
    <cellStyle name="Note 6 14 3 2" xfId="40830" xr:uid="{00000000-0005-0000-0000-0000989F0000}"/>
    <cellStyle name="Note 6 14 3 3" xfId="40831" xr:uid="{00000000-0005-0000-0000-0000999F0000}"/>
    <cellStyle name="Note 6 14 3 4" xfId="40832" xr:uid="{00000000-0005-0000-0000-00009A9F0000}"/>
    <cellStyle name="Note 6 14 4" xfId="40833" xr:uid="{00000000-0005-0000-0000-00009B9F0000}"/>
    <cellStyle name="Note 6 14 4 2" xfId="40834" xr:uid="{00000000-0005-0000-0000-00009C9F0000}"/>
    <cellStyle name="Note 6 14 4 3" xfId="40835" xr:uid="{00000000-0005-0000-0000-00009D9F0000}"/>
    <cellStyle name="Note 6 14 4 4" xfId="40836" xr:uid="{00000000-0005-0000-0000-00009E9F0000}"/>
    <cellStyle name="Note 6 14 5" xfId="40837" xr:uid="{00000000-0005-0000-0000-00009F9F0000}"/>
    <cellStyle name="Note 6 14 5 2" xfId="40838" xr:uid="{00000000-0005-0000-0000-0000A09F0000}"/>
    <cellStyle name="Note 6 14 5 3" xfId="40839" xr:uid="{00000000-0005-0000-0000-0000A19F0000}"/>
    <cellStyle name="Note 6 14 5 4" xfId="40840" xr:uid="{00000000-0005-0000-0000-0000A29F0000}"/>
    <cellStyle name="Note 6 14 6" xfId="40841" xr:uid="{00000000-0005-0000-0000-0000A39F0000}"/>
    <cellStyle name="Note 6 14 6 2" xfId="40842" xr:uid="{00000000-0005-0000-0000-0000A49F0000}"/>
    <cellStyle name="Note 6 14 6 3" xfId="40843" xr:uid="{00000000-0005-0000-0000-0000A59F0000}"/>
    <cellStyle name="Note 6 14 6 4" xfId="40844" xr:uid="{00000000-0005-0000-0000-0000A69F0000}"/>
    <cellStyle name="Note 6 14 7" xfId="40845" xr:uid="{00000000-0005-0000-0000-0000A79F0000}"/>
    <cellStyle name="Note 6 14 7 2" xfId="40846" xr:uid="{00000000-0005-0000-0000-0000A89F0000}"/>
    <cellStyle name="Note 6 14 7 3" xfId="40847" xr:uid="{00000000-0005-0000-0000-0000A99F0000}"/>
    <cellStyle name="Note 6 14 7 4" xfId="40848" xr:uid="{00000000-0005-0000-0000-0000AA9F0000}"/>
    <cellStyle name="Note 6 14 8" xfId="40849" xr:uid="{00000000-0005-0000-0000-0000AB9F0000}"/>
    <cellStyle name="Note 6 14 8 2" xfId="40850" xr:uid="{00000000-0005-0000-0000-0000AC9F0000}"/>
    <cellStyle name="Note 6 14 8 3" xfId="40851" xr:uid="{00000000-0005-0000-0000-0000AD9F0000}"/>
    <cellStyle name="Note 6 14 8 4" xfId="40852" xr:uid="{00000000-0005-0000-0000-0000AE9F0000}"/>
    <cellStyle name="Note 6 14 9" xfId="40853" xr:uid="{00000000-0005-0000-0000-0000AF9F0000}"/>
    <cellStyle name="Note 6 14 9 2" xfId="40854" xr:uid="{00000000-0005-0000-0000-0000B09F0000}"/>
    <cellStyle name="Note 6 14 9 3" xfId="40855" xr:uid="{00000000-0005-0000-0000-0000B19F0000}"/>
    <cellStyle name="Note 6 14 9 4" xfId="40856" xr:uid="{00000000-0005-0000-0000-0000B29F0000}"/>
    <cellStyle name="Note 6 15" xfId="40857" xr:uid="{00000000-0005-0000-0000-0000B39F0000}"/>
    <cellStyle name="Note 6 15 10" xfId="40858" xr:uid="{00000000-0005-0000-0000-0000B49F0000}"/>
    <cellStyle name="Note 6 15 10 2" xfId="40859" xr:uid="{00000000-0005-0000-0000-0000B59F0000}"/>
    <cellStyle name="Note 6 15 10 3" xfId="40860" xr:uid="{00000000-0005-0000-0000-0000B69F0000}"/>
    <cellStyle name="Note 6 15 10 4" xfId="40861" xr:uid="{00000000-0005-0000-0000-0000B79F0000}"/>
    <cellStyle name="Note 6 15 11" xfId="40862" xr:uid="{00000000-0005-0000-0000-0000B89F0000}"/>
    <cellStyle name="Note 6 15 11 2" xfId="40863" xr:uid="{00000000-0005-0000-0000-0000B99F0000}"/>
    <cellStyle name="Note 6 15 11 3" xfId="40864" xr:uid="{00000000-0005-0000-0000-0000BA9F0000}"/>
    <cellStyle name="Note 6 15 11 4" xfId="40865" xr:uid="{00000000-0005-0000-0000-0000BB9F0000}"/>
    <cellStyle name="Note 6 15 12" xfId="40866" xr:uid="{00000000-0005-0000-0000-0000BC9F0000}"/>
    <cellStyle name="Note 6 15 12 2" xfId="40867" xr:uid="{00000000-0005-0000-0000-0000BD9F0000}"/>
    <cellStyle name="Note 6 15 12 3" xfId="40868" xr:uid="{00000000-0005-0000-0000-0000BE9F0000}"/>
    <cellStyle name="Note 6 15 12 4" xfId="40869" xr:uid="{00000000-0005-0000-0000-0000BF9F0000}"/>
    <cellStyle name="Note 6 15 13" xfId="40870" xr:uid="{00000000-0005-0000-0000-0000C09F0000}"/>
    <cellStyle name="Note 6 15 13 2" xfId="40871" xr:uid="{00000000-0005-0000-0000-0000C19F0000}"/>
    <cellStyle name="Note 6 15 13 3" xfId="40872" xr:uid="{00000000-0005-0000-0000-0000C29F0000}"/>
    <cellStyle name="Note 6 15 13 4" xfId="40873" xr:uid="{00000000-0005-0000-0000-0000C39F0000}"/>
    <cellStyle name="Note 6 15 14" xfId="40874" xr:uid="{00000000-0005-0000-0000-0000C49F0000}"/>
    <cellStyle name="Note 6 15 14 2" xfId="40875" xr:uid="{00000000-0005-0000-0000-0000C59F0000}"/>
    <cellStyle name="Note 6 15 14 3" xfId="40876" xr:uid="{00000000-0005-0000-0000-0000C69F0000}"/>
    <cellStyle name="Note 6 15 14 4" xfId="40877" xr:uid="{00000000-0005-0000-0000-0000C79F0000}"/>
    <cellStyle name="Note 6 15 15" xfId="40878" xr:uid="{00000000-0005-0000-0000-0000C89F0000}"/>
    <cellStyle name="Note 6 15 15 2" xfId="40879" xr:uid="{00000000-0005-0000-0000-0000C99F0000}"/>
    <cellStyle name="Note 6 15 15 3" xfId="40880" xr:uid="{00000000-0005-0000-0000-0000CA9F0000}"/>
    <cellStyle name="Note 6 15 15 4" xfId="40881" xr:uid="{00000000-0005-0000-0000-0000CB9F0000}"/>
    <cellStyle name="Note 6 15 16" xfId="40882" xr:uid="{00000000-0005-0000-0000-0000CC9F0000}"/>
    <cellStyle name="Note 6 15 16 2" xfId="40883" xr:uid="{00000000-0005-0000-0000-0000CD9F0000}"/>
    <cellStyle name="Note 6 15 16 3" xfId="40884" xr:uid="{00000000-0005-0000-0000-0000CE9F0000}"/>
    <cellStyle name="Note 6 15 16 4" xfId="40885" xr:uid="{00000000-0005-0000-0000-0000CF9F0000}"/>
    <cellStyle name="Note 6 15 17" xfId="40886" xr:uid="{00000000-0005-0000-0000-0000D09F0000}"/>
    <cellStyle name="Note 6 15 17 2" xfId="40887" xr:uid="{00000000-0005-0000-0000-0000D19F0000}"/>
    <cellStyle name="Note 6 15 17 3" xfId="40888" xr:uid="{00000000-0005-0000-0000-0000D29F0000}"/>
    <cellStyle name="Note 6 15 17 4" xfId="40889" xr:uid="{00000000-0005-0000-0000-0000D39F0000}"/>
    <cellStyle name="Note 6 15 18" xfId="40890" xr:uid="{00000000-0005-0000-0000-0000D49F0000}"/>
    <cellStyle name="Note 6 15 18 2" xfId="40891" xr:uid="{00000000-0005-0000-0000-0000D59F0000}"/>
    <cellStyle name="Note 6 15 18 3" xfId="40892" xr:uid="{00000000-0005-0000-0000-0000D69F0000}"/>
    <cellStyle name="Note 6 15 18 4" xfId="40893" xr:uid="{00000000-0005-0000-0000-0000D79F0000}"/>
    <cellStyle name="Note 6 15 19" xfId="40894" xr:uid="{00000000-0005-0000-0000-0000D89F0000}"/>
    <cellStyle name="Note 6 15 19 2" xfId="40895" xr:uid="{00000000-0005-0000-0000-0000D99F0000}"/>
    <cellStyle name="Note 6 15 19 3" xfId="40896" xr:uid="{00000000-0005-0000-0000-0000DA9F0000}"/>
    <cellStyle name="Note 6 15 19 4" xfId="40897" xr:uid="{00000000-0005-0000-0000-0000DB9F0000}"/>
    <cellStyle name="Note 6 15 2" xfId="40898" xr:uid="{00000000-0005-0000-0000-0000DC9F0000}"/>
    <cellStyle name="Note 6 15 2 2" xfId="40899" xr:uid="{00000000-0005-0000-0000-0000DD9F0000}"/>
    <cellStyle name="Note 6 15 2 3" xfId="40900" xr:uid="{00000000-0005-0000-0000-0000DE9F0000}"/>
    <cellStyle name="Note 6 15 2 4" xfId="40901" xr:uid="{00000000-0005-0000-0000-0000DF9F0000}"/>
    <cellStyle name="Note 6 15 20" xfId="40902" xr:uid="{00000000-0005-0000-0000-0000E09F0000}"/>
    <cellStyle name="Note 6 15 20 2" xfId="40903" xr:uid="{00000000-0005-0000-0000-0000E19F0000}"/>
    <cellStyle name="Note 6 15 20 3" xfId="40904" xr:uid="{00000000-0005-0000-0000-0000E29F0000}"/>
    <cellStyle name="Note 6 15 20 4" xfId="40905" xr:uid="{00000000-0005-0000-0000-0000E39F0000}"/>
    <cellStyle name="Note 6 15 21" xfId="40906" xr:uid="{00000000-0005-0000-0000-0000E49F0000}"/>
    <cellStyle name="Note 6 15 22" xfId="40907" xr:uid="{00000000-0005-0000-0000-0000E59F0000}"/>
    <cellStyle name="Note 6 15 3" xfId="40908" xr:uid="{00000000-0005-0000-0000-0000E69F0000}"/>
    <cellStyle name="Note 6 15 3 2" xfId="40909" xr:uid="{00000000-0005-0000-0000-0000E79F0000}"/>
    <cellStyle name="Note 6 15 3 3" xfId="40910" xr:uid="{00000000-0005-0000-0000-0000E89F0000}"/>
    <cellStyle name="Note 6 15 3 4" xfId="40911" xr:uid="{00000000-0005-0000-0000-0000E99F0000}"/>
    <cellStyle name="Note 6 15 4" xfId="40912" xr:uid="{00000000-0005-0000-0000-0000EA9F0000}"/>
    <cellStyle name="Note 6 15 4 2" xfId="40913" xr:uid="{00000000-0005-0000-0000-0000EB9F0000}"/>
    <cellStyle name="Note 6 15 4 3" xfId="40914" xr:uid="{00000000-0005-0000-0000-0000EC9F0000}"/>
    <cellStyle name="Note 6 15 4 4" xfId="40915" xr:uid="{00000000-0005-0000-0000-0000ED9F0000}"/>
    <cellStyle name="Note 6 15 5" xfId="40916" xr:uid="{00000000-0005-0000-0000-0000EE9F0000}"/>
    <cellStyle name="Note 6 15 5 2" xfId="40917" xr:uid="{00000000-0005-0000-0000-0000EF9F0000}"/>
    <cellStyle name="Note 6 15 5 3" xfId="40918" xr:uid="{00000000-0005-0000-0000-0000F09F0000}"/>
    <cellStyle name="Note 6 15 5 4" xfId="40919" xr:uid="{00000000-0005-0000-0000-0000F19F0000}"/>
    <cellStyle name="Note 6 15 6" xfId="40920" xr:uid="{00000000-0005-0000-0000-0000F29F0000}"/>
    <cellStyle name="Note 6 15 6 2" xfId="40921" xr:uid="{00000000-0005-0000-0000-0000F39F0000}"/>
    <cellStyle name="Note 6 15 6 3" xfId="40922" xr:uid="{00000000-0005-0000-0000-0000F49F0000}"/>
    <cellStyle name="Note 6 15 6 4" xfId="40923" xr:uid="{00000000-0005-0000-0000-0000F59F0000}"/>
    <cellStyle name="Note 6 15 7" xfId="40924" xr:uid="{00000000-0005-0000-0000-0000F69F0000}"/>
    <cellStyle name="Note 6 15 7 2" xfId="40925" xr:uid="{00000000-0005-0000-0000-0000F79F0000}"/>
    <cellStyle name="Note 6 15 7 3" xfId="40926" xr:uid="{00000000-0005-0000-0000-0000F89F0000}"/>
    <cellStyle name="Note 6 15 7 4" xfId="40927" xr:uid="{00000000-0005-0000-0000-0000F99F0000}"/>
    <cellStyle name="Note 6 15 8" xfId="40928" xr:uid="{00000000-0005-0000-0000-0000FA9F0000}"/>
    <cellStyle name="Note 6 15 8 2" xfId="40929" xr:uid="{00000000-0005-0000-0000-0000FB9F0000}"/>
    <cellStyle name="Note 6 15 8 3" xfId="40930" xr:uid="{00000000-0005-0000-0000-0000FC9F0000}"/>
    <cellStyle name="Note 6 15 8 4" xfId="40931" xr:uid="{00000000-0005-0000-0000-0000FD9F0000}"/>
    <cellStyle name="Note 6 15 9" xfId="40932" xr:uid="{00000000-0005-0000-0000-0000FE9F0000}"/>
    <cellStyle name="Note 6 15 9 2" xfId="40933" xr:uid="{00000000-0005-0000-0000-0000FF9F0000}"/>
    <cellStyle name="Note 6 15 9 3" xfId="40934" xr:uid="{00000000-0005-0000-0000-000000A00000}"/>
    <cellStyle name="Note 6 15 9 4" xfId="40935" xr:uid="{00000000-0005-0000-0000-000001A00000}"/>
    <cellStyle name="Note 6 16" xfId="40936" xr:uid="{00000000-0005-0000-0000-000002A00000}"/>
    <cellStyle name="Note 6 16 10" xfId="40937" xr:uid="{00000000-0005-0000-0000-000003A00000}"/>
    <cellStyle name="Note 6 16 10 2" xfId="40938" xr:uid="{00000000-0005-0000-0000-000004A00000}"/>
    <cellStyle name="Note 6 16 10 3" xfId="40939" xr:uid="{00000000-0005-0000-0000-000005A00000}"/>
    <cellStyle name="Note 6 16 10 4" xfId="40940" xr:uid="{00000000-0005-0000-0000-000006A00000}"/>
    <cellStyle name="Note 6 16 11" xfId="40941" xr:uid="{00000000-0005-0000-0000-000007A00000}"/>
    <cellStyle name="Note 6 16 11 2" xfId="40942" xr:uid="{00000000-0005-0000-0000-000008A00000}"/>
    <cellStyle name="Note 6 16 11 3" xfId="40943" xr:uid="{00000000-0005-0000-0000-000009A00000}"/>
    <cellStyle name="Note 6 16 11 4" xfId="40944" xr:uid="{00000000-0005-0000-0000-00000AA00000}"/>
    <cellStyle name="Note 6 16 12" xfId="40945" xr:uid="{00000000-0005-0000-0000-00000BA00000}"/>
    <cellStyle name="Note 6 16 12 2" xfId="40946" xr:uid="{00000000-0005-0000-0000-00000CA00000}"/>
    <cellStyle name="Note 6 16 12 3" xfId="40947" xr:uid="{00000000-0005-0000-0000-00000DA00000}"/>
    <cellStyle name="Note 6 16 12 4" xfId="40948" xr:uid="{00000000-0005-0000-0000-00000EA00000}"/>
    <cellStyle name="Note 6 16 13" xfId="40949" xr:uid="{00000000-0005-0000-0000-00000FA00000}"/>
    <cellStyle name="Note 6 16 13 2" xfId="40950" xr:uid="{00000000-0005-0000-0000-000010A00000}"/>
    <cellStyle name="Note 6 16 13 3" xfId="40951" xr:uid="{00000000-0005-0000-0000-000011A00000}"/>
    <cellStyle name="Note 6 16 13 4" xfId="40952" xr:uid="{00000000-0005-0000-0000-000012A00000}"/>
    <cellStyle name="Note 6 16 14" xfId="40953" xr:uid="{00000000-0005-0000-0000-000013A00000}"/>
    <cellStyle name="Note 6 16 14 2" xfId="40954" xr:uid="{00000000-0005-0000-0000-000014A00000}"/>
    <cellStyle name="Note 6 16 14 3" xfId="40955" xr:uid="{00000000-0005-0000-0000-000015A00000}"/>
    <cellStyle name="Note 6 16 14 4" xfId="40956" xr:uid="{00000000-0005-0000-0000-000016A00000}"/>
    <cellStyle name="Note 6 16 15" xfId="40957" xr:uid="{00000000-0005-0000-0000-000017A00000}"/>
    <cellStyle name="Note 6 16 15 2" xfId="40958" xr:uid="{00000000-0005-0000-0000-000018A00000}"/>
    <cellStyle name="Note 6 16 15 3" xfId="40959" xr:uid="{00000000-0005-0000-0000-000019A00000}"/>
    <cellStyle name="Note 6 16 15 4" xfId="40960" xr:uid="{00000000-0005-0000-0000-00001AA00000}"/>
    <cellStyle name="Note 6 16 16" xfId="40961" xr:uid="{00000000-0005-0000-0000-00001BA00000}"/>
    <cellStyle name="Note 6 16 16 2" xfId="40962" xr:uid="{00000000-0005-0000-0000-00001CA00000}"/>
    <cellStyle name="Note 6 16 16 3" xfId="40963" xr:uid="{00000000-0005-0000-0000-00001DA00000}"/>
    <cellStyle name="Note 6 16 16 4" xfId="40964" xr:uid="{00000000-0005-0000-0000-00001EA00000}"/>
    <cellStyle name="Note 6 16 17" xfId="40965" xr:uid="{00000000-0005-0000-0000-00001FA00000}"/>
    <cellStyle name="Note 6 16 17 2" xfId="40966" xr:uid="{00000000-0005-0000-0000-000020A00000}"/>
    <cellStyle name="Note 6 16 17 3" xfId="40967" xr:uid="{00000000-0005-0000-0000-000021A00000}"/>
    <cellStyle name="Note 6 16 17 4" xfId="40968" xr:uid="{00000000-0005-0000-0000-000022A00000}"/>
    <cellStyle name="Note 6 16 18" xfId="40969" xr:uid="{00000000-0005-0000-0000-000023A00000}"/>
    <cellStyle name="Note 6 16 18 2" xfId="40970" xr:uid="{00000000-0005-0000-0000-000024A00000}"/>
    <cellStyle name="Note 6 16 18 3" xfId="40971" xr:uid="{00000000-0005-0000-0000-000025A00000}"/>
    <cellStyle name="Note 6 16 18 4" xfId="40972" xr:uid="{00000000-0005-0000-0000-000026A00000}"/>
    <cellStyle name="Note 6 16 19" xfId="40973" xr:uid="{00000000-0005-0000-0000-000027A00000}"/>
    <cellStyle name="Note 6 16 19 2" xfId="40974" xr:uid="{00000000-0005-0000-0000-000028A00000}"/>
    <cellStyle name="Note 6 16 19 3" xfId="40975" xr:uid="{00000000-0005-0000-0000-000029A00000}"/>
    <cellStyle name="Note 6 16 19 4" xfId="40976" xr:uid="{00000000-0005-0000-0000-00002AA00000}"/>
    <cellStyle name="Note 6 16 2" xfId="40977" xr:uid="{00000000-0005-0000-0000-00002BA00000}"/>
    <cellStyle name="Note 6 16 2 2" xfId="40978" xr:uid="{00000000-0005-0000-0000-00002CA00000}"/>
    <cellStyle name="Note 6 16 2 3" xfId="40979" xr:uid="{00000000-0005-0000-0000-00002DA00000}"/>
    <cellStyle name="Note 6 16 2 4" xfId="40980" xr:uid="{00000000-0005-0000-0000-00002EA00000}"/>
    <cellStyle name="Note 6 16 20" xfId="40981" xr:uid="{00000000-0005-0000-0000-00002FA00000}"/>
    <cellStyle name="Note 6 16 20 2" xfId="40982" xr:uid="{00000000-0005-0000-0000-000030A00000}"/>
    <cellStyle name="Note 6 16 20 3" xfId="40983" xr:uid="{00000000-0005-0000-0000-000031A00000}"/>
    <cellStyle name="Note 6 16 20 4" xfId="40984" xr:uid="{00000000-0005-0000-0000-000032A00000}"/>
    <cellStyle name="Note 6 16 21" xfId="40985" xr:uid="{00000000-0005-0000-0000-000033A00000}"/>
    <cellStyle name="Note 6 16 22" xfId="40986" xr:uid="{00000000-0005-0000-0000-000034A00000}"/>
    <cellStyle name="Note 6 16 3" xfId="40987" xr:uid="{00000000-0005-0000-0000-000035A00000}"/>
    <cellStyle name="Note 6 16 3 2" xfId="40988" xr:uid="{00000000-0005-0000-0000-000036A00000}"/>
    <cellStyle name="Note 6 16 3 3" xfId="40989" xr:uid="{00000000-0005-0000-0000-000037A00000}"/>
    <cellStyle name="Note 6 16 3 4" xfId="40990" xr:uid="{00000000-0005-0000-0000-000038A00000}"/>
    <cellStyle name="Note 6 16 4" xfId="40991" xr:uid="{00000000-0005-0000-0000-000039A00000}"/>
    <cellStyle name="Note 6 16 4 2" xfId="40992" xr:uid="{00000000-0005-0000-0000-00003AA00000}"/>
    <cellStyle name="Note 6 16 4 3" xfId="40993" xr:uid="{00000000-0005-0000-0000-00003BA00000}"/>
    <cellStyle name="Note 6 16 4 4" xfId="40994" xr:uid="{00000000-0005-0000-0000-00003CA00000}"/>
    <cellStyle name="Note 6 16 5" xfId="40995" xr:uid="{00000000-0005-0000-0000-00003DA00000}"/>
    <cellStyle name="Note 6 16 5 2" xfId="40996" xr:uid="{00000000-0005-0000-0000-00003EA00000}"/>
    <cellStyle name="Note 6 16 5 3" xfId="40997" xr:uid="{00000000-0005-0000-0000-00003FA00000}"/>
    <cellStyle name="Note 6 16 5 4" xfId="40998" xr:uid="{00000000-0005-0000-0000-000040A00000}"/>
    <cellStyle name="Note 6 16 6" xfId="40999" xr:uid="{00000000-0005-0000-0000-000041A00000}"/>
    <cellStyle name="Note 6 16 6 2" xfId="41000" xr:uid="{00000000-0005-0000-0000-000042A00000}"/>
    <cellStyle name="Note 6 16 6 3" xfId="41001" xr:uid="{00000000-0005-0000-0000-000043A00000}"/>
    <cellStyle name="Note 6 16 6 4" xfId="41002" xr:uid="{00000000-0005-0000-0000-000044A00000}"/>
    <cellStyle name="Note 6 16 7" xfId="41003" xr:uid="{00000000-0005-0000-0000-000045A00000}"/>
    <cellStyle name="Note 6 16 7 2" xfId="41004" xr:uid="{00000000-0005-0000-0000-000046A00000}"/>
    <cellStyle name="Note 6 16 7 3" xfId="41005" xr:uid="{00000000-0005-0000-0000-000047A00000}"/>
    <cellStyle name="Note 6 16 7 4" xfId="41006" xr:uid="{00000000-0005-0000-0000-000048A00000}"/>
    <cellStyle name="Note 6 16 8" xfId="41007" xr:uid="{00000000-0005-0000-0000-000049A00000}"/>
    <cellStyle name="Note 6 16 8 2" xfId="41008" xr:uid="{00000000-0005-0000-0000-00004AA00000}"/>
    <cellStyle name="Note 6 16 8 3" xfId="41009" xr:uid="{00000000-0005-0000-0000-00004BA00000}"/>
    <cellStyle name="Note 6 16 8 4" xfId="41010" xr:uid="{00000000-0005-0000-0000-00004CA00000}"/>
    <cellStyle name="Note 6 16 9" xfId="41011" xr:uid="{00000000-0005-0000-0000-00004DA00000}"/>
    <cellStyle name="Note 6 16 9 2" xfId="41012" xr:uid="{00000000-0005-0000-0000-00004EA00000}"/>
    <cellStyle name="Note 6 16 9 3" xfId="41013" xr:uid="{00000000-0005-0000-0000-00004FA00000}"/>
    <cellStyle name="Note 6 16 9 4" xfId="41014" xr:uid="{00000000-0005-0000-0000-000050A00000}"/>
    <cellStyle name="Note 6 17" xfId="41015" xr:uid="{00000000-0005-0000-0000-000051A00000}"/>
    <cellStyle name="Note 6 17 10" xfId="41016" xr:uid="{00000000-0005-0000-0000-000052A00000}"/>
    <cellStyle name="Note 6 17 10 2" xfId="41017" xr:uid="{00000000-0005-0000-0000-000053A00000}"/>
    <cellStyle name="Note 6 17 10 3" xfId="41018" xr:uid="{00000000-0005-0000-0000-000054A00000}"/>
    <cellStyle name="Note 6 17 10 4" xfId="41019" xr:uid="{00000000-0005-0000-0000-000055A00000}"/>
    <cellStyle name="Note 6 17 11" xfId="41020" xr:uid="{00000000-0005-0000-0000-000056A00000}"/>
    <cellStyle name="Note 6 17 11 2" xfId="41021" xr:uid="{00000000-0005-0000-0000-000057A00000}"/>
    <cellStyle name="Note 6 17 11 3" xfId="41022" xr:uid="{00000000-0005-0000-0000-000058A00000}"/>
    <cellStyle name="Note 6 17 11 4" xfId="41023" xr:uid="{00000000-0005-0000-0000-000059A00000}"/>
    <cellStyle name="Note 6 17 12" xfId="41024" xr:uid="{00000000-0005-0000-0000-00005AA00000}"/>
    <cellStyle name="Note 6 17 12 2" xfId="41025" xr:uid="{00000000-0005-0000-0000-00005BA00000}"/>
    <cellStyle name="Note 6 17 12 3" xfId="41026" xr:uid="{00000000-0005-0000-0000-00005CA00000}"/>
    <cellStyle name="Note 6 17 12 4" xfId="41027" xr:uid="{00000000-0005-0000-0000-00005DA00000}"/>
    <cellStyle name="Note 6 17 13" xfId="41028" xr:uid="{00000000-0005-0000-0000-00005EA00000}"/>
    <cellStyle name="Note 6 17 13 2" xfId="41029" xr:uid="{00000000-0005-0000-0000-00005FA00000}"/>
    <cellStyle name="Note 6 17 13 3" xfId="41030" xr:uid="{00000000-0005-0000-0000-000060A00000}"/>
    <cellStyle name="Note 6 17 13 4" xfId="41031" xr:uid="{00000000-0005-0000-0000-000061A00000}"/>
    <cellStyle name="Note 6 17 14" xfId="41032" xr:uid="{00000000-0005-0000-0000-000062A00000}"/>
    <cellStyle name="Note 6 17 14 2" xfId="41033" xr:uid="{00000000-0005-0000-0000-000063A00000}"/>
    <cellStyle name="Note 6 17 14 3" xfId="41034" xr:uid="{00000000-0005-0000-0000-000064A00000}"/>
    <cellStyle name="Note 6 17 14 4" xfId="41035" xr:uid="{00000000-0005-0000-0000-000065A00000}"/>
    <cellStyle name="Note 6 17 15" xfId="41036" xr:uid="{00000000-0005-0000-0000-000066A00000}"/>
    <cellStyle name="Note 6 17 15 2" xfId="41037" xr:uid="{00000000-0005-0000-0000-000067A00000}"/>
    <cellStyle name="Note 6 17 15 3" xfId="41038" xr:uid="{00000000-0005-0000-0000-000068A00000}"/>
    <cellStyle name="Note 6 17 15 4" xfId="41039" xr:uid="{00000000-0005-0000-0000-000069A00000}"/>
    <cellStyle name="Note 6 17 16" xfId="41040" xr:uid="{00000000-0005-0000-0000-00006AA00000}"/>
    <cellStyle name="Note 6 17 16 2" xfId="41041" xr:uid="{00000000-0005-0000-0000-00006BA00000}"/>
    <cellStyle name="Note 6 17 16 3" xfId="41042" xr:uid="{00000000-0005-0000-0000-00006CA00000}"/>
    <cellStyle name="Note 6 17 16 4" xfId="41043" xr:uid="{00000000-0005-0000-0000-00006DA00000}"/>
    <cellStyle name="Note 6 17 17" xfId="41044" xr:uid="{00000000-0005-0000-0000-00006EA00000}"/>
    <cellStyle name="Note 6 17 17 2" xfId="41045" xr:uid="{00000000-0005-0000-0000-00006FA00000}"/>
    <cellStyle name="Note 6 17 17 3" xfId="41046" xr:uid="{00000000-0005-0000-0000-000070A00000}"/>
    <cellStyle name="Note 6 17 17 4" xfId="41047" xr:uid="{00000000-0005-0000-0000-000071A00000}"/>
    <cellStyle name="Note 6 17 18" xfId="41048" xr:uid="{00000000-0005-0000-0000-000072A00000}"/>
    <cellStyle name="Note 6 17 18 2" xfId="41049" xr:uid="{00000000-0005-0000-0000-000073A00000}"/>
    <cellStyle name="Note 6 17 18 3" xfId="41050" xr:uid="{00000000-0005-0000-0000-000074A00000}"/>
    <cellStyle name="Note 6 17 18 4" xfId="41051" xr:uid="{00000000-0005-0000-0000-000075A00000}"/>
    <cellStyle name="Note 6 17 19" xfId="41052" xr:uid="{00000000-0005-0000-0000-000076A00000}"/>
    <cellStyle name="Note 6 17 19 2" xfId="41053" xr:uid="{00000000-0005-0000-0000-000077A00000}"/>
    <cellStyle name="Note 6 17 19 3" xfId="41054" xr:uid="{00000000-0005-0000-0000-000078A00000}"/>
    <cellStyle name="Note 6 17 19 4" xfId="41055" xr:uid="{00000000-0005-0000-0000-000079A00000}"/>
    <cellStyle name="Note 6 17 2" xfId="41056" xr:uid="{00000000-0005-0000-0000-00007AA00000}"/>
    <cellStyle name="Note 6 17 2 2" xfId="41057" xr:uid="{00000000-0005-0000-0000-00007BA00000}"/>
    <cellStyle name="Note 6 17 2 3" xfId="41058" xr:uid="{00000000-0005-0000-0000-00007CA00000}"/>
    <cellStyle name="Note 6 17 2 4" xfId="41059" xr:uid="{00000000-0005-0000-0000-00007DA00000}"/>
    <cellStyle name="Note 6 17 20" xfId="41060" xr:uid="{00000000-0005-0000-0000-00007EA00000}"/>
    <cellStyle name="Note 6 17 20 2" xfId="41061" xr:uid="{00000000-0005-0000-0000-00007FA00000}"/>
    <cellStyle name="Note 6 17 20 3" xfId="41062" xr:uid="{00000000-0005-0000-0000-000080A00000}"/>
    <cellStyle name="Note 6 17 20 4" xfId="41063" xr:uid="{00000000-0005-0000-0000-000081A00000}"/>
    <cellStyle name="Note 6 17 21" xfId="41064" xr:uid="{00000000-0005-0000-0000-000082A00000}"/>
    <cellStyle name="Note 6 17 22" xfId="41065" xr:uid="{00000000-0005-0000-0000-000083A00000}"/>
    <cellStyle name="Note 6 17 3" xfId="41066" xr:uid="{00000000-0005-0000-0000-000084A00000}"/>
    <cellStyle name="Note 6 17 3 2" xfId="41067" xr:uid="{00000000-0005-0000-0000-000085A00000}"/>
    <cellStyle name="Note 6 17 3 3" xfId="41068" xr:uid="{00000000-0005-0000-0000-000086A00000}"/>
    <cellStyle name="Note 6 17 3 4" xfId="41069" xr:uid="{00000000-0005-0000-0000-000087A00000}"/>
    <cellStyle name="Note 6 17 4" xfId="41070" xr:uid="{00000000-0005-0000-0000-000088A00000}"/>
    <cellStyle name="Note 6 17 4 2" xfId="41071" xr:uid="{00000000-0005-0000-0000-000089A00000}"/>
    <cellStyle name="Note 6 17 4 3" xfId="41072" xr:uid="{00000000-0005-0000-0000-00008AA00000}"/>
    <cellStyle name="Note 6 17 4 4" xfId="41073" xr:uid="{00000000-0005-0000-0000-00008BA00000}"/>
    <cellStyle name="Note 6 17 5" xfId="41074" xr:uid="{00000000-0005-0000-0000-00008CA00000}"/>
    <cellStyle name="Note 6 17 5 2" xfId="41075" xr:uid="{00000000-0005-0000-0000-00008DA00000}"/>
    <cellStyle name="Note 6 17 5 3" xfId="41076" xr:uid="{00000000-0005-0000-0000-00008EA00000}"/>
    <cellStyle name="Note 6 17 5 4" xfId="41077" xr:uid="{00000000-0005-0000-0000-00008FA00000}"/>
    <cellStyle name="Note 6 17 6" xfId="41078" xr:uid="{00000000-0005-0000-0000-000090A00000}"/>
    <cellStyle name="Note 6 17 6 2" xfId="41079" xr:uid="{00000000-0005-0000-0000-000091A00000}"/>
    <cellStyle name="Note 6 17 6 3" xfId="41080" xr:uid="{00000000-0005-0000-0000-000092A00000}"/>
    <cellStyle name="Note 6 17 6 4" xfId="41081" xr:uid="{00000000-0005-0000-0000-000093A00000}"/>
    <cellStyle name="Note 6 17 7" xfId="41082" xr:uid="{00000000-0005-0000-0000-000094A00000}"/>
    <cellStyle name="Note 6 17 7 2" xfId="41083" xr:uid="{00000000-0005-0000-0000-000095A00000}"/>
    <cellStyle name="Note 6 17 7 3" xfId="41084" xr:uid="{00000000-0005-0000-0000-000096A00000}"/>
    <cellStyle name="Note 6 17 7 4" xfId="41085" xr:uid="{00000000-0005-0000-0000-000097A00000}"/>
    <cellStyle name="Note 6 17 8" xfId="41086" xr:uid="{00000000-0005-0000-0000-000098A00000}"/>
    <cellStyle name="Note 6 17 8 2" xfId="41087" xr:uid="{00000000-0005-0000-0000-000099A00000}"/>
    <cellStyle name="Note 6 17 8 3" xfId="41088" xr:uid="{00000000-0005-0000-0000-00009AA00000}"/>
    <cellStyle name="Note 6 17 8 4" xfId="41089" xr:uid="{00000000-0005-0000-0000-00009BA00000}"/>
    <cellStyle name="Note 6 17 9" xfId="41090" xr:uid="{00000000-0005-0000-0000-00009CA00000}"/>
    <cellStyle name="Note 6 17 9 2" xfId="41091" xr:uid="{00000000-0005-0000-0000-00009DA00000}"/>
    <cellStyle name="Note 6 17 9 3" xfId="41092" xr:uid="{00000000-0005-0000-0000-00009EA00000}"/>
    <cellStyle name="Note 6 17 9 4" xfId="41093" xr:uid="{00000000-0005-0000-0000-00009FA00000}"/>
    <cellStyle name="Note 6 18" xfId="41094" xr:uid="{00000000-0005-0000-0000-0000A0A00000}"/>
    <cellStyle name="Note 6 18 10" xfId="41095" xr:uid="{00000000-0005-0000-0000-0000A1A00000}"/>
    <cellStyle name="Note 6 18 10 2" xfId="41096" xr:uid="{00000000-0005-0000-0000-0000A2A00000}"/>
    <cellStyle name="Note 6 18 10 3" xfId="41097" xr:uid="{00000000-0005-0000-0000-0000A3A00000}"/>
    <cellStyle name="Note 6 18 10 4" xfId="41098" xr:uid="{00000000-0005-0000-0000-0000A4A00000}"/>
    <cellStyle name="Note 6 18 11" xfId="41099" xr:uid="{00000000-0005-0000-0000-0000A5A00000}"/>
    <cellStyle name="Note 6 18 11 2" xfId="41100" xr:uid="{00000000-0005-0000-0000-0000A6A00000}"/>
    <cellStyle name="Note 6 18 11 3" xfId="41101" xr:uid="{00000000-0005-0000-0000-0000A7A00000}"/>
    <cellStyle name="Note 6 18 11 4" xfId="41102" xr:uid="{00000000-0005-0000-0000-0000A8A00000}"/>
    <cellStyle name="Note 6 18 12" xfId="41103" xr:uid="{00000000-0005-0000-0000-0000A9A00000}"/>
    <cellStyle name="Note 6 18 12 2" xfId="41104" xr:uid="{00000000-0005-0000-0000-0000AAA00000}"/>
    <cellStyle name="Note 6 18 12 3" xfId="41105" xr:uid="{00000000-0005-0000-0000-0000ABA00000}"/>
    <cellStyle name="Note 6 18 12 4" xfId="41106" xr:uid="{00000000-0005-0000-0000-0000ACA00000}"/>
    <cellStyle name="Note 6 18 13" xfId="41107" xr:uid="{00000000-0005-0000-0000-0000ADA00000}"/>
    <cellStyle name="Note 6 18 13 2" xfId="41108" xr:uid="{00000000-0005-0000-0000-0000AEA00000}"/>
    <cellStyle name="Note 6 18 13 3" xfId="41109" xr:uid="{00000000-0005-0000-0000-0000AFA00000}"/>
    <cellStyle name="Note 6 18 13 4" xfId="41110" xr:uid="{00000000-0005-0000-0000-0000B0A00000}"/>
    <cellStyle name="Note 6 18 14" xfId="41111" xr:uid="{00000000-0005-0000-0000-0000B1A00000}"/>
    <cellStyle name="Note 6 18 14 2" xfId="41112" xr:uid="{00000000-0005-0000-0000-0000B2A00000}"/>
    <cellStyle name="Note 6 18 14 3" xfId="41113" xr:uid="{00000000-0005-0000-0000-0000B3A00000}"/>
    <cellStyle name="Note 6 18 14 4" xfId="41114" xr:uid="{00000000-0005-0000-0000-0000B4A00000}"/>
    <cellStyle name="Note 6 18 15" xfId="41115" xr:uid="{00000000-0005-0000-0000-0000B5A00000}"/>
    <cellStyle name="Note 6 18 15 2" xfId="41116" xr:uid="{00000000-0005-0000-0000-0000B6A00000}"/>
    <cellStyle name="Note 6 18 15 3" xfId="41117" xr:uid="{00000000-0005-0000-0000-0000B7A00000}"/>
    <cellStyle name="Note 6 18 15 4" xfId="41118" xr:uid="{00000000-0005-0000-0000-0000B8A00000}"/>
    <cellStyle name="Note 6 18 16" xfId="41119" xr:uid="{00000000-0005-0000-0000-0000B9A00000}"/>
    <cellStyle name="Note 6 18 16 2" xfId="41120" xr:uid="{00000000-0005-0000-0000-0000BAA00000}"/>
    <cellStyle name="Note 6 18 16 3" xfId="41121" xr:uid="{00000000-0005-0000-0000-0000BBA00000}"/>
    <cellStyle name="Note 6 18 16 4" xfId="41122" xr:uid="{00000000-0005-0000-0000-0000BCA00000}"/>
    <cellStyle name="Note 6 18 17" xfId="41123" xr:uid="{00000000-0005-0000-0000-0000BDA00000}"/>
    <cellStyle name="Note 6 18 17 2" xfId="41124" xr:uid="{00000000-0005-0000-0000-0000BEA00000}"/>
    <cellStyle name="Note 6 18 17 3" xfId="41125" xr:uid="{00000000-0005-0000-0000-0000BFA00000}"/>
    <cellStyle name="Note 6 18 17 4" xfId="41126" xr:uid="{00000000-0005-0000-0000-0000C0A00000}"/>
    <cellStyle name="Note 6 18 18" xfId="41127" xr:uid="{00000000-0005-0000-0000-0000C1A00000}"/>
    <cellStyle name="Note 6 18 18 2" xfId="41128" xr:uid="{00000000-0005-0000-0000-0000C2A00000}"/>
    <cellStyle name="Note 6 18 18 3" xfId="41129" xr:uid="{00000000-0005-0000-0000-0000C3A00000}"/>
    <cellStyle name="Note 6 18 18 4" xfId="41130" xr:uid="{00000000-0005-0000-0000-0000C4A00000}"/>
    <cellStyle name="Note 6 18 19" xfId="41131" xr:uid="{00000000-0005-0000-0000-0000C5A00000}"/>
    <cellStyle name="Note 6 18 19 2" xfId="41132" xr:uid="{00000000-0005-0000-0000-0000C6A00000}"/>
    <cellStyle name="Note 6 18 19 3" xfId="41133" xr:uid="{00000000-0005-0000-0000-0000C7A00000}"/>
    <cellStyle name="Note 6 18 19 4" xfId="41134" xr:uid="{00000000-0005-0000-0000-0000C8A00000}"/>
    <cellStyle name="Note 6 18 2" xfId="41135" xr:uid="{00000000-0005-0000-0000-0000C9A00000}"/>
    <cellStyle name="Note 6 18 2 2" xfId="41136" xr:uid="{00000000-0005-0000-0000-0000CAA00000}"/>
    <cellStyle name="Note 6 18 2 3" xfId="41137" xr:uid="{00000000-0005-0000-0000-0000CBA00000}"/>
    <cellStyle name="Note 6 18 2 4" xfId="41138" xr:uid="{00000000-0005-0000-0000-0000CCA00000}"/>
    <cellStyle name="Note 6 18 20" xfId="41139" xr:uid="{00000000-0005-0000-0000-0000CDA00000}"/>
    <cellStyle name="Note 6 18 20 2" xfId="41140" xr:uid="{00000000-0005-0000-0000-0000CEA00000}"/>
    <cellStyle name="Note 6 18 20 3" xfId="41141" xr:uid="{00000000-0005-0000-0000-0000CFA00000}"/>
    <cellStyle name="Note 6 18 20 4" xfId="41142" xr:uid="{00000000-0005-0000-0000-0000D0A00000}"/>
    <cellStyle name="Note 6 18 21" xfId="41143" xr:uid="{00000000-0005-0000-0000-0000D1A00000}"/>
    <cellStyle name="Note 6 18 22" xfId="41144" xr:uid="{00000000-0005-0000-0000-0000D2A00000}"/>
    <cellStyle name="Note 6 18 3" xfId="41145" xr:uid="{00000000-0005-0000-0000-0000D3A00000}"/>
    <cellStyle name="Note 6 18 3 2" xfId="41146" xr:uid="{00000000-0005-0000-0000-0000D4A00000}"/>
    <cellStyle name="Note 6 18 3 3" xfId="41147" xr:uid="{00000000-0005-0000-0000-0000D5A00000}"/>
    <cellStyle name="Note 6 18 3 4" xfId="41148" xr:uid="{00000000-0005-0000-0000-0000D6A00000}"/>
    <cellStyle name="Note 6 18 4" xfId="41149" xr:uid="{00000000-0005-0000-0000-0000D7A00000}"/>
    <cellStyle name="Note 6 18 4 2" xfId="41150" xr:uid="{00000000-0005-0000-0000-0000D8A00000}"/>
    <cellStyle name="Note 6 18 4 3" xfId="41151" xr:uid="{00000000-0005-0000-0000-0000D9A00000}"/>
    <cellStyle name="Note 6 18 4 4" xfId="41152" xr:uid="{00000000-0005-0000-0000-0000DAA00000}"/>
    <cellStyle name="Note 6 18 5" xfId="41153" xr:uid="{00000000-0005-0000-0000-0000DBA00000}"/>
    <cellStyle name="Note 6 18 5 2" xfId="41154" xr:uid="{00000000-0005-0000-0000-0000DCA00000}"/>
    <cellStyle name="Note 6 18 5 3" xfId="41155" xr:uid="{00000000-0005-0000-0000-0000DDA00000}"/>
    <cellStyle name="Note 6 18 5 4" xfId="41156" xr:uid="{00000000-0005-0000-0000-0000DEA00000}"/>
    <cellStyle name="Note 6 18 6" xfId="41157" xr:uid="{00000000-0005-0000-0000-0000DFA00000}"/>
    <cellStyle name="Note 6 18 6 2" xfId="41158" xr:uid="{00000000-0005-0000-0000-0000E0A00000}"/>
    <cellStyle name="Note 6 18 6 3" xfId="41159" xr:uid="{00000000-0005-0000-0000-0000E1A00000}"/>
    <cellStyle name="Note 6 18 6 4" xfId="41160" xr:uid="{00000000-0005-0000-0000-0000E2A00000}"/>
    <cellStyle name="Note 6 18 7" xfId="41161" xr:uid="{00000000-0005-0000-0000-0000E3A00000}"/>
    <cellStyle name="Note 6 18 7 2" xfId="41162" xr:uid="{00000000-0005-0000-0000-0000E4A00000}"/>
    <cellStyle name="Note 6 18 7 3" xfId="41163" xr:uid="{00000000-0005-0000-0000-0000E5A00000}"/>
    <cellStyle name="Note 6 18 7 4" xfId="41164" xr:uid="{00000000-0005-0000-0000-0000E6A00000}"/>
    <cellStyle name="Note 6 18 8" xfId="41165" xr:uid="{00000000-0005-0000-0000-0000E7A00000}"/>
    <cellStyle name="Note 6 18 8 2" xfId="41166" xr:uid="{00000000-0005-0000-0000-0000E8A00000}"/>
    <cellStyle name="Note 6 18 8 3" xfId="41167" xr:uid="{00000000-0005-0000-0000-0000E9A00000}"/>
    <cellStyle name="Note 6 18 8 4" xfId="41168" xr:uid="{00000000-0005-0000-0000-0000EAA00000}"/>
    <cellStyle name="Note 6 18 9" xfId="41169" xr:uid="{00000000-0005-0000-0000-0000EBA00000}"/>
    <cellStyle name="Note 6 18 9 2" xfId="41170" xr:uid="{00000000-0005-0000-0000-0000ECA00000}"/>
    <cellStyle name="Note 6 18 9 3" xfId="41171" xr:uid="{00000000-0005-0000-0000-0000EDA00000}"/>
    <cellStyle name="Note 6 18 9 4" xfId="41172" xr:uid="{00000000-0005-0000-0000-0000EEA00000}"/>
    <cellStyle name="Note 6 19" xfId="41173" xr:uid="{00000000-0005-0000-0000-0000EFA00000}"/>
    <cellStyle name="Note 6 19 10" xfId="41174" xr:uid="{00000000-0005-0000-0000-0000F0A00000}"/>
    <cellStyle name="Note 6 19 10 2" xfId="41175" xr:uid="{00000000-0005-0000-0000-0000F1A00000}"/>
    <cellStyle name="Note 6 19 10 3" xfId="41176" xr:uid="{00000000-0005-0000-0000-0000F2A00000}"/>
    <cellStyle name="Note 6 19 10 4" xfId="41177" xr:uid="{00000000-0005-0000-0000-0000F3A00000}"/>
    <cellStyle name="Note 6 19 11" xfId="41178" xr:uid="{00000000-0005-0000-0000-0000F4A00000}"/>
    <cellStyle name="Note 6 19 11 2" xfId="41179" xr:uid="{00000000-0005-0000-0000-0000F5A00000}"/>
    <cellStyle name="Note 6 19 11 3" xfId="41180" xr:uid="{00000000-0005-0000-0000-0000F6A00000}"/>
    <cellStyle name="Note 6 19 11 4" xfId="41181" xr:uid="{00000000-0005-0000-0000-0000F7A00000}"/>
    <cellStyle name="Note 6 19 12" xfId="41182" xr:uid="{00000000-0005-0000-0000-0000F8A00000}"/>
    <cellStyle name="Note 6 19 12 2" xfId="41183" xr:uid="{00000000-0005-0000-0000-0000F9A00000}"/>
    <cellStyle name="Note 6 19 12 3" xfId="41184" xr:uid="{00000000-0005-0000-0000-0000FAA00000}"/>
    <cellStyle name="Note 6 19 12 4" xfId="41185" xr:uid="{00000000-0005-0000-0000-0000FBA00000}"/>
    <cellStyle name="Note 6 19 13" xfId="41186" xr:uid="{00000000-0005-0000-0000-0000FCA00000}"/>
    <cellStyle name="Note 6 19 13 2" xfId="41187" xr:uid="{00000000-0005-0000-0000-0000FDA00000}"/>
    <cellStyle name="Note 6 19 13 3" xfId="41188" xr:uid="{00000000-0005-0000-0000-0000FEA00000}"/>
    <cellStyle name="Note 6 19 13 4" xfId="41189" xr:uid="{00000000-0005-0000-0000-0000FFA00000}"/>
    <cellStyle name="Note 6 19 14" xfId="41190" xr:uid="{00000000-0005-0000-0000-000000A10000}"/>
    <cellStyle name="Note 6 19 14 2" xfId="41191" xr:uid="{00000000-0005-0000-0000-000001A10000}"/>
    <cellStyle name="Note 6 19 14 3" xfId="41192" xr:uid="{00000000-0005-0000-0000-000002A10000}"/>
    <cellStyle name="Note 6 19 14 4" xfId="41193" xr:uid="{00000000-0005-0000-0000-000003A10000}"/>
    <cellStyle name="Note 6 19 15" xfId="41194" xr:uid="{00000000-0005-0000-0000-000004A10000}"/>
    <cellStyle name="Note 6 19 15 2" xfId="41195" xr:uid="{00000000-0005-0000-0000-000005A10000}"/>
    <cellStyle name="Note 6 19 15 3" xfId="41196" xr:uid="{00000000-0005-0000-0000-000006A10000}"/>
    <cellStyle name="Note 6 19 15 4" xfId="41197" xr:uid="{00000000-0005-0000-0000-000007A10000}"/>
    <cellStyle name="Note 6 19 16" xfId="41198" xr:uid="{00000000-0005-0000-0000-000008A10000}"/>
    <cellStyle name="Note 6 19 16 2" xfId="41199" xr:uid="{00000000-0005-0000-0000-000009A10000}"/>
    <cellStyle name="Note 6 19 16 3" xfId="41200" xr:uid="{00000000-0005-0000-0000-00000AA10000}"/>
    <cellStyle name="Note 6 19 16 4" xfId="41201" xr:uid="{00000000-0005-0000-0000-00000BA10000}"/>
    <cellStyle name="Note 6 19 17" xfId="41202" xr:uid="{00000000-0005-0000-0000-00000CA10000}"/>
    <cellStyle name="Note 6 19 17 2" xfId="41203" xr:uid="{00000000-0005-0000-0000-00000DA10000}"/>
    <cellStyle name="Note 6 19 17 3" xfId="41204" xr:uid="{00000000-0005-0000-0000-00000EA10000}"/>
    <cellStyle name="Note 6 19 17 4" xfId="41205" xr:uid="{00000000-0005-0000-0000-00000FA10000}"/>
    <cellStyle name="Note 6 19 18" xfId="41206" xr:uid="{00000000-0005-0000-0000-000010A10000}"/>
    <cellStyle name="Note 6 19 18 2" xfId="41207" xr:uid="{00000000-0005-0000-0000-000011A10000}"/>
    <cellStyle name="Note 6 19 18 3" xfId="41208" xr:uid="{00000000-0005-0000-0000-000012A10000}"/>
    <cellStyle name="Note 6 19 18 4" xfId="41209" xr:uid="{00000000-0005-0000-0000-000013A10000}"/>
    <cellStyle name="Note 6 19 19" xfId="41210" xr:uid="{00000000-0005-0000-0000-000014A10000}"/>
    <cellStyle name="Note 6 19 19 2" xfId="41211" xr:uid="{00000000-0005-0000-0000-000015A10000}"/>
    <cellStyle name="Note 6 19 19 3" xfId="41212" xr:uid="{00000000-0005-0000-0000-000016A10000}"/>
    <cellStyle name="Note 6 19 19 4" xfId="41213" xr:uid="{00000000-0005-0000-0000-000017A10000}"/>
    <cellStyle name="Note 6 19 2" xfId="41214" xr:uid="{00000000-0005-0000-0000-000018A10000}"/>
    <cellStyle name="Note 6 19 2 2" xfId="41215" xr:uid="{00000000-0005-0000-0000-000019A10000}"/>
    <cellStyle name="Note 6 19 2 3" xfId="41216" xr:uid="{00000000-0005-0000-0000-00001AA10000}"/>
    <cellStyle name="Note 6 19 2 4" xfId="41217" xr:uid="{00000000-0005-0000-0000-00001BA10000}"/>
    <cellStyle name="Note 6 19 20" xfId="41218" xr:uid="{00000000-0005-0000-0000-00001CA10000}"/>
    <cellStyle name="Note 6 19 20 2" xfId="41219" xr:uid="{00000000-0005-0000-0000-00001DA10000}"/>
    <cellStyle name="Note 6 19 20 3" xfId="41220" xr:uid="{00000000-0005-0000-0000-00001EA10000}"/>
    <cellStyle name="Note 6 19 20 4" xfId="41221" xr:uid="{00000000-0005-0000-0000-00001FA10000}"/>
    <cellStyle name="Note 6 19 21" xfId="41222" xr:uid="{00000000-0005-0000-0000-000020A10000}"/>
    <cellStyle name="Note 6 19 22" xfId="41223" xr:uid="{00000000-0005-0000-0000-000021A10000}"/>
    <cellStyle name="Note 6 19 3" xfId="41224" xr:uid="{00000000-0005-0000-0000-000022A10000}"/>
    <cellStyle name="Note 6 19 3 2" xfId="41225" xr:uid="{00000000-0005-0000-0000-000023A10000}"/>
    <cellStyle name="Note 6 19 3 3" xfId="41226" xr:uid="{00000000-0005-0000-0000-000024A10000}"/>
    <cellStyle name="Note 6 19 3 4" xfId="41227" xr:uid="{00000000-0005-0000-0000-000025A10000}"/>
    <cellStyle name="Note 6 19 4" xfId="41228" xr:uid="{00000000-0005-0000-0000-000026A10000}"/>
    <cellStyle name="Note 6 19 4 2" xfId="41229" xr:uid="{00000000-0005-0000-0000-000027A10000}"/>
    <cellStyle name="Note 6 19 4 3" xfId="41230" xr:uid="{00000000-0005-0000-0000-000028A10000}"/>
    <cellStyle name="Note 6 19 4 4" xfId="41231" xr:uid="{00000000-0005-0000-0000-000029A10000}"/>
    <cellStyle name="Note 6 19 5" xfId="41232" xr:uid="{00000000-0005-0000-0000-00002AA10000}"/>
    <cellStyle name="Note 6 19 5 2" xfId="41233" xr:uid="{00000000-0005-0000-0000-00002BA10000}"/>
    <cellStyle name="Note 6 19 5 3" xfId="41234" xr:uid="{00000000-0005-0000-0000-00002CA10000}"/>
    <cellStyle name="Note 6 19 5 4" xfId="41235" xr:uid="{00000000-0005-0000-0000-00002DA10000}"/>
    <cellStyle name="Note 6 19 6" xfId="41236" xr:uid="{00000000-0005-0000-0000-00002EA10000}"/>
    <cellStyle name="Note 6 19 6 2" xfId="41237" xr:uid="{00000000-0005-0000-0000-00002FA10000}"/>
    <cellStyle name="Note 6 19 6 3" xfId="41238" xr:uid="{00000000-0005-0000-0000-000030A10000}"/>
    <cellStyle name="Note 6 19 6 4" xfId="41239" xr:uid="{00000000-0005-0000-0000-000031A10000}"/>
    <cellStyle name="Note 6 19 7" xfId="41240" xr:uid="{00000000-0005-0000-0000-000032A10000}"/>
    <cellStyle name="Note 6 19 7 2" xfId="41241" xr:uid="{00000000-0005-0000-0000-000033A10000}"/>
    <cellStyle name="Note 6 19 7 3" xfId="41242" xr:uid="{00000000-0005-0000-0000-000034A10000}"/>
    <cellStyle name="Note 6 19 7 4" xfId="41243" xr:uid="{00000000-0005-0000-0000-000035A10000}"/>
    <cellStyle name="Note 6 19 8" xfId="41244" xr:uid="{00000000-0005-0000-0000-000036A10000}"/>
    <cellStyle name="Note 6 19 8 2" xfId="41245" xr:uid="{00000000-0005-0000-0000-000037A10000}"/>
    <cellStyle name="Note 6 19 8 3" xfId="41246" xr:uid="{00000000-0005-0000-0000-000038A10000}"/>
    <cellStyle name="Note 6 19 8 4" xfId="41247" xr:uid="{00000000-0005-0000-0000-000039A10000}"/>
    <cellStyle name="Note 6 19 9" xfId="41248" xr:uid="{00000000-0005-0000-0000-00003AA10000}"/>
    <cellStyle name="Note 6 19 9 2" xfId="41249" xr:uid="{00000000-0005-0000-0000-00003BA10000}"/>
    <cellStyle name="Note 6 19 9 3" xfId="41250" xr:uid="{00000000-0005-0000-0000-00003CA10000}"/>
    <cellStyle name="Note 6 19 9 4" xfId="41251" xr:uid="{00000000-0005-0000-0000-00003DA10000}"/>
    <cellStyle name="Note 6 2" xfId="41252" xr:uid="{00000000-0005-0000-0000-00003EA10000}"/>
    <cellStyle name="Note 6 2 10" xfId="41253" xr:uid="{00000000-0005-0000-0000-00003FA10000}"/>
    <cellStyle name="Note 6 2 10 2" xfId="41254" xr:uid="{00000000-0005-0000-0000-000040A10000}"/>
    <cellStyle name="Note 6 2 10 3" xfId="41255" xr:uid="{00000000-0005-0000-0000-000041A10000}"/>
    <cellStyle name="Note 6 2 10 4" xfId="41256" xr:uid="{00000000-0005-0000-0000-000042A10000}"/>
    <cellStyle name="Note 6 2 11" xfId="41257" xr:uid="{00000000-0005-0000-0000-000043A10000}"/>
    <cellStyle name="Note 6 2 11 2" xfId="41258" xr:uid="{00000000-0005-0000-0000-000044A10000}"/>
    <cellStyle name="Note 6 2 11 3" xfId="41259" xr:uid="{00000000-0005-0000-0000-000045A10000}"/>
    <cellStyle name="Note 6 2 11 4" xfId="41260" xr:uid="{00000000-0005-0000-0000-000046A10000}"/>
    <cellStyle name="Note 6 2 12" xfId="41261" xr:uid="{00000000-0005-0000-0000-000047A10000}"/>
    <cellStyle name="Note 6 2 12 2" xfId="41262" xr:uid="{00000000-0005-0000-0000-000048A10000}"/>
    <cellStyle name="Note 6 2 12 3" xfId="41263" xr:uid="{00000000-0005-0000-0000-000049A10000}"/>
    <cellStyle name="Note 6 2 12 4" xfId="41264" xr:uid="{00000000-0005-0000-0000-00004AA10000}"/>
    <cellStyle name="Note 6 2 13" xfId="41265" xr:uid="{00000000-0005-0000-0000-00004BA10000}"/>
    <cellStyle name="Note 6 2 13 2" xfId="41266" xr:uid="{00000000-0005-0000-0000-00004CA10000}"/>
    <cellStyle name="Note 6 2 13 3" xfId="41267" xr:uid="{00000000-0005-0000-0000-00004DA10000}"/>
    <cellStyle name="Note 6 2 13 4" xfId="41268" xr:uid="{00000000-0005-0000-0000-00004EA10000}"/>
    <cellStyle name="Note 6 2 14" xfId="41269" xr:uid="{00000000-0005-0000-0000-00004FA10000}"/>
    <cellStyle name="Note 6 2 14 2" xfId="41270" xr:uid="{00000000-0005-0000-0000-000050A10000}"/>
    <cellStyle name="Note 6 2 14 3" xfId="41271" xr:uid="{00000000-0005-0000-0000-000051A10000}"/>
    <cellStyle name="Note 6 2 14 4" xfId="41272" xr:uid="{00000000-0005-0000-0000-000052A10000}"/>
    <cellStyle name="Note 6 2 15" xfId="41273" xr:uid="{00000000-0005-0000-0000-000053A10000}"/>
    <cellStyle name="Note 6 2 15 2" xfId="41274" xr:uid="{00000000-0005-0000-0000-000054A10000}"/>
    <cellStyle name="Note 6 2 15 3" xfId="41275" xr:uid="{00000000-0005-0000-0000-000055A10000}"/>
    <cellStyle name="Note 6 2 15 4" xfId="41276" xr:uid="{00000000-0005-0000-0000-000056A10000}"/>
    <cellStyle name="Note 6 2 16" xfId="41277" xr:uid="{00000000-0005-0000-0000-000057A10000}"/>
    <cellStyle name="Note 6 2 16 2" xfId="41278" xr:uid="{00000000-0005-0000-0000-000058A10000}"/>
    <cellStyle name="Note 6 2 16 3" xfId="41279" xr:uid="{00000000-0005-0000-0000-000059A10000}"/>
    <cellStyle name="Note 6 2 16 4" xfId="41280" xr:uid="{00000000-0005-0000-0000-00005AA10000}"/>
    <cellStyle name="Note 6 2 17" xfId="41281" xr:uid="{00000000-0005-0000-0000-00005BA10000}"/>
    <cellStyle name="Note 6 2 17 2" xfId="41282" xr:uid="{00000000-0005-0000-0000-00005CA10000}"/>
    <cellStyle name="Note 6 2 17 3" xfId="41283" xr:uid="{00000000-0005-0000-0000-00005DA10000}"/>
    <cellStyle name="Note 6 2 17 4" xfId="41284" xr:uid="{00000000-0005-0000-0000-00005EA10000}"/>
    <cellStyle name="Note 6 2 18" xfId="41285" xr:uid="{00000000-0005-0000-0000-00005FA10000}"/>
    <cellStyle name="Note 6 2 18 2" xfId="41286" xr:uid="{00000000-0005-0000-0000-000060A10000}"/>
    <cellStyle name="Note 6 2 18 3" xfId="41287" xr:uid="{00000000-0005-0000-0000-000061A10000}"/>
    <cellStyle name="Note 6 2 18 4" xfId="41288" xr:uid="{00000000-0005-0000-0000-000062A10000}"/>
    <cellStyle name="Note 6 2 19" xfId="41289" xr:uid="{00000000-0005-0000-0000-000063A10000}"/>
    <cellStyle name="Note 6 2 19 2" xfId="41290" xr:uid="{00000000-0005-0000-0000-000064A10000}"/>
    <cellStyle name="Note 6 2 19 3" xfId="41291" xr:uid="{00000000-0005-0000-0000-000065A10000}"/>
    <cellStyle name="Note 6 2 19 4" xfId="41292" xr:uid="{00000000-0005-0000-0000-000066A10000}"/>
    <cellStyle name="Note 6 2 2" xfId="41293" xr:uid="{00000000-0005-0000-0000-000067A10000}"/>
    <cellStyle name="Note 6 2 2 10" xfId="41294" xr:uid="{00000000-0005-0000-0000-000068A10000}"/>
    <cellStyle name="Note 6 2 2 10 2" xfId="41295" xr:uid="{00000000-0005-0000-0000-000069A10000}"/>
    <cellStyle name="Note 6 2 2 10 3" xfId="41296" xr:uid="{00000000-0005-0000-0000-00006AA10000}"/>
    <cellStyle name="Note 6 2 2 10 4" xfId="41297" xr:uid="{00000000-0005-0000-0000-00006BA10000}"/>
    <cellStyle name="Note 6 2 2 11" xfId="41298" xr:uid="{00000000-0005-0000-0000-00006CA10000}"/>
    <cellStyle name="Note 6 2 2 11 2" xfId="41299" xr:uid="{00000000-0005-0000-0000-00006DA10000}"/>
    <cellStyle name="Note 6 2 2 11 3" xfId="41300" xr:uid="{00000000-0005-0000-0000-00006EA10000}"/>
    <cellStyle name="Note 6 2 2 11 4" xfId="41301" xr:uid="{00000000-0005-0000-0000-00006FA10000}"/>
    <cellStyle name="Note 6 2 2 12" xfId="41302" xr:uid="{00000000-0005-0000-0000-000070A10000}"/>
    <cellStyle name="Note 6 2 2 12 2" xfId="41303" xr:uid="{00000000-0005-0000-0000-000071A10000}"/>
    <cellStyle name="Note 6 2 2 12 3" xfId="41304" xr:uid="{00000000-0005-0000-0000-000072A10000}"/>
    <cellStyle name="Note 6 2 2 12 4" xfId="41305" xr:uid="{00000000-0005-0000-0000-000073A10000}"/>
    <cellStyle name="Note 6 2 2 13" xfId="41306" xr:uid="{00000000-0005-0000-0000-000074A10000}"/>
    <cellStyle name="Note 6 2 2 13 2" xfId="41307" xr:uid="{00000000-0005-0000-0000-000075A10000}"/>
    <cellStyle name="Note 6 2 2 13 3" xfId="41308" xr:uid="{00000000-0005-0000-0000-000076A10000}"/>
    <cellStyle name="Note 6 2 2 13 4" xfId="41309" xr:uid="{00000000-0005-0000-0000-000077A10000}"/>
    <cellStyle name="Note 6 2 2 14" xfId="41310" xr:uid="{00000000-0005-0000-0000-000078A10000}"/>
    <cellStyle name="Note 6 2 2 14 2" xfId="41311" xr:uid="{00000000-0005-0000-0000-000079A10000}"/>
    <cellStyle name="Note 6 2 2 14 3" xfId="41312" xr:uid="{00000000-0005-0000-0000-00007AA10000}"/>
    <cellStyle name="Note 6 2 2 14 4" xfId="41313" xr:uid="{00000000-0005-0000-0000-00007BA10000}"/>
    <cellStyle name="Note 6 2 2 15" xfId="41314" xr:uid="{00000000-0005-0000-0000-00007CA10000}"/>
    <cellStyle name="Note 6 2 2 15 2" xfId="41315" xr:uid="{00000000-0005-0000-0000-00007DA10000}"/>
    <cellStyle name="Note 6 2 2 15 3" xfId="41316" xr:uid="{00000000-0005-0000-0000-00007EA10000}"/>
    <cellStyle name="Note 6 2 2 15 4" xfId="41317" xr:uid="{00000000-0005-0000-0000-00007FA10000}"/>
    <cellStyle name="Note 6 2 2 16" xfId="41318" xr:uid="{00000000-0005-0000-0000-000080A10000}"/>
    <cellStyle name="Note 6 2 2 16 2" xfId="41319" xr:uid="{00000000-0005-0000-0000-000081A10000}"/>
    <cellStyle name="Note 6 2 2 16 3" xfId="41320" xr:uid="{00000000-0005-0000-0000-000082A10000}"/>
    <cellStyle name="Note 6 2 2 16 4" xfId="41321" xr:uid="{00000000-0005-0000-0000-000083A10000}"/>
    <cellStyle name="Note 6 2 2 17" xfId="41322" xr:uid="{00000000-0005-0000-0000-000084A10000}"/>
    <cellStyle name="Note 6 2 2 17 2" xfId="41323" xr:uid="{00000000-0005-0000-0000-000085A10000}"/>
    <cellStyle name="Note 6 2 2 17 3" xfId="41324" xr:uid="{00000000-0005-0000-0000-000086A10000}"/>
    <cellStyle name="Note 6 2 2 17 4" xfId="41325" xr:uid="{00000000-0005-0000-0000-000087A10000}"/>
    <cellStyle name="Note 6 2 2 18" xfId="41326" xr:uid="{00000000-0005-0000-0000-000088A10000}"/>
    <cellStyle name="Note 6 2 2 18 2" xfId="41327" xr:uid="{00000000-0005-0000-0000-000089A10000}"/>
    <cellStyle name="Note 6 2 2 18 3" xfId="41328" xr:uid="{00000000-0005-0000-0000-00008AA10000}"/>
    <cellStyle name="Note 6 2 2 18 4" xfId="41329" xr:uid="{00000000-0005-0000-0000-00008BA10000}"/>
    <cellStyle name="Note 6 2 2 19" xfId="41330" xr:uid="{00000000-0005-0000-0000-00008CA10000}"/>
    <cellStyle name="Note 6 2 2 19 2" xfId="41331" xr:uid="{00000000-0005-0000-0000-00008DA10000}"/>
    <cellStyle name="Note 6 2 2 19 3" xfId="41332" xr:uid="{00000000-0005-0000-0000-00008EA10000}"/>
    <cellStyle name="Note 6 2 2 19 4" xfId="41333" xr:uid="{00000000-0005-0000-0000-00008FA10000}"/>
    <cellStyle name="Note 6 2 2 2" xfId="41334" xr:uid="{00000000-0005-0000-0000-000090A10000}"/>
    <cellStyle name="Note 6 2 2 2 10" xfId="41335" xr:uid="{00000000-0005-0000-0000-000091A10000}"/>
    <cellStyle name="Note 6 2 2 2 10 2" xfId="41336" xr:uid="{00000000-0005-0000-0000-000092A10000}"/>
    <cellStyle name="Note 6 2 2 2 10 3" xfId="41337" xr:uid="{00000000-0005-0000-0000-000093A10000}"/>
    <cellStyle name="Note 6 2 2 2 10 4" xfId="41338" xr:uid="{00000000-0005-0000-0000-000094A10000}"/>
    <cellStyle name="Note 6 2 2 2 11" xfId="41339" xr:uid="{00000000-0005-0000-0000-000095A10000}"/>
    <cellStyle name="Note 6 2 2 2 11 2" xfId="41340" xr:uid="{00000000-0005-0000-0000-000096A10000}"/>
    <cellStyle name="Note 6 2 2 2 11 3" xfId="41341" xr:uid="{00000000-0005-0000-0000-000097A10000}"/>
    <cellStyle name="Note 6 2 2 2 11 4" xfId="41342" xr:uid="{00000000-0005-0000-0000-000098A10000}"/>
    <cellStyle name="Note 6 2 2 2 12" xfId="41343" xr:uid="{00000000-0005-0000-0000-000099A10000}"/>
    <cellStyle name="Note 6 2 2 2 12 2" xfId="41344" xr:uid="{00000000-0005-0000-0000-00009AA10000}"/>
    <cellStyle name="Note 6 2 2 2 12 3" xfId="41345" xr:uid="{00000000-0005-0000-0000-00009BA10000}"/>
    <cellStyle name="Note 6 2 2 2 12 4" xfId="41346" xr:uid="{00000000-0005-0000-0000-00009CA10000}"/>
    <cellStyle name="Note 6 2 2 2 13" xfId="41347" xr:uid="{00000000-0005-0000-0000-00009DA10000}"/>
    <cellStyle name="Note 6 2 2 2 13 2" xfId="41348" xr:uid="{00000000-0005-0000-0000-00009EA10000}"/>
    <cellStyle name="Note 6 2 2 2 13 3" xfId="41349" xr:uid="{00000000-0005-0000-0000-00009FA10000}"/>
    <cellStyle name="Note 6 2 2 2 13 4" xfId="41350" xr:uid="{00000000-0005-0000-0000-0000A0A10000}"/>
    <cellStyle name="Note 6 2 2 2 14" xfId="41351" xr:uid="{00000000-0005-0000-0000-0000A1A10000}"/>
    <cellStyle name="Note 6 2 2 2 14 2" xfId="41352" xr:uid="{00000000-0005-0000-0000-0000A2A10000}"/>
    <cellStyle name="Note 6 2 2 2 14 3" xfId="41353" xr:uid="{00000000-0005-0000-0000-0000A3A10000}"/>
    <cellStyle name="Note 6 2 2 2 14 4" xfId="41354" xr:uid="{00000000-0005-0000-0000-0000A4A10000}"/>
    <cellStyle name="Note 6 2 2 2 15" xfId="41355" xr:uid="{00000000-0005-0000-0000-0000A5A10000}"/>
    <cellStyle name="Note 6 2 2 2 15 2" xfId="41356" xr:uid="{00000000-0005-0000-0000-0000A6A10000}"/>
    <cellStyle name="Note 6 2 2 2 15 3" xfId="41357" xr:uid="{00000000-0005-0000-0000-0000A7A10000}"/>
    <cellStyle name="Note 6 2 2 2 15 4" xfId="41358" xr:uid="{00000000-0005-0000-0000-0000A8A10000}"/>
    <cellStyle name="Note 6 2 2 2 16" xfId="41359" xr:uid="{00000000-0005-0000-0000-0000A9A10000}"/>
    <cellStyle name="Note 6 2 2 2 16 2" xfId="41360" xr:uid="{00000000-0005-0000-0000-0000AAA10000}"/>
    <cellStyle name="Note 6 2 2 2 16 3" xfId="41361" xr:uid="{00000000-0005-0000-0000-0000ABA10000}"/>
    <cellStyle name="Note 6 2 2 2 16 4" xfId="41362" xr:uid="{00000000-0005-0000-0000-0000ACA10000}"/>
    <cellStyle name="Note 6 2 2 2 17" xfId="41363" xr:uid="{00000000-0005-0000-0000-0000ADA10000}"/>
    <cellStyle name="Note 6 2 2 2 17 2" xfId="41364" xr:uid="{00000000-0005-0000-0000-0000AEA10000}"/>
    <cellStyle name="Note 6 2 2 2 17 3" xfId="41365" xr:uid="{00000000-0005-0000-0000-0000AFA10000}"/>
    <cellStyle name="Note 6 2 2 2 17 4" xfId="41366" xr:uid="{00000000-0005-0000-0000-0000B0A10000}"/>
    <cellStyle name="Note 6 2 2 2 18" xfId="41367" xr:uid="{00000000-0005-0000-0000-0000B1A10000}"/>
    <cellStyle name="Note 6 2 2 2 18 2" xfId="41368" xr:uid="{00000000-0005-0000-0000-0000B2A10000}"/>
    <cellStyle name="Note 6 2 2 2 18 3" xfId="41369" xr:uid="{00000000-0005-0000-0000-0000B3A10000}"/>
    <cellStyle name="Note 6 2 2 2 18 4" xfId="41370" xr:uid="{00000000-0005-0000-0000-0000B4A10000}"/>
    <cellStyle name="Note 6 2 2 2 19" xfId="41371" xr:uid="{00000000-0005-0000-0000-0000B5A10000}"/>
    <cellStyle name="Note 6 2 2 2 19 2" xfId="41372" xr:uid="{00000000-0005-0000-0000-0000B6A10000}"/>
    <cellStyle name="Note 6 2 2 2 19 3" xfId="41373" xr:uid="{00000000-0005-0000-0000-0000B7A10000}"/>
    <cellStyle name="Note 6 2 2 2 19 4" xfId="41374" xr:uid="{00000000-0005-0000-0000-0000B8A10000}"/>
    <cellStyle name="Note 6 2 2 2 2" xfId="41375" xr:uid="{00000000-0005-0000-0000-0000B9A10000}"/>
    <cellStyle name="Note 6 2 2 2 2 2" xfId="41376" xr:uid="{00000000-0005-0000-0000-0000BAA10000}"/>
    <cellStyle name="Note 6 2 2 2 2 3" xfId="41377" xr:uid="{00000000-0005-0000-0000-0000BBA10000}"/>
    <cellStyle name="Note 6 2 2 2 2 4" xfId="41378" xr:uid="{00000000-0005-0000-0000-0000BCA10000}"/>
    <cellStyle name="Note 6 2 2 2 20" xfId="41379" xr:uid="{00000000-0005-0000-0000-0000BDA10000}"/>
    <cellStyle name="Note 6 2 2 2 20 2" xfId="41380" xr:uid="{00000000-0005-0000-0000-0000BEA10000}"/>
    <cellStyle name="Note 6 2 2 2 20 3" xfId="41381" xr:uid="{00000000-0005-0000-0000-0000BFA10000}"/>
    <cellStyle name="Note 6 2 2 2 20 4" xfId="41382" xr:uid="{00000000-0005-0000-0000-0000C0A10000}"/>
    <cellStyle name="Note 6 2 2 2 21" xfId="41383" xr:uid="{00000000-0005-0000-0000-0000C1A10000}"/>
    <cellStyle name="Note 6 2 2 2 22" xfId="41384" xr:uid="{00000000-0005-0000-0000-0000C2A10000}"/>
    <cellStyle name="Note 6 2 2 2 3" xfId="41385" xr:uid="{00000000-0005-0000-0000-0000C3A10000}"/>
    <cellStyle name="Note 6 2 2 2 3 2" xfId="41386" xr:uid="{00000000-0005-0000-0000-0000C4A10000}"/>
    <cellStyle name="Note 6 2 2 2 3 3" xfId="41387" xr:uid="{00000000-0005-0000-0000-0000C5A10000}"/>
    <cellStyle name="Note 6 2 2 2 3 4" xfId="41388" xr:uid="{00000000-0005-0000-0000-0000C6A10000}"/>
    <cellStyle name="Note 6 2 2 2 4" xfId="41389" xr:uid="{00000000-0005-0000-0000-0000C7A10000}"/>
    <cellStyle name="Note 6 2 2 2 4 2" xfId="41390" xr:uid="{00000000-0005-0000-0000-0000C8A10000}"/>
    <cellStyle name="Note 6 2 2 2 4 3" xfId="41391" xr:uid="{00000000-0005-0000-0000-0000C9A10000}"/>
    <cellStyle name="Note 6 2 2 2 4 4" xfId="41392" xr:uid="{00000000-0005-0000-0000-0000CAA10000}"/>
    <cellStyle name="Note 6 2 2 2 5" xfId="41393" xr:uid="{00000000-0005-0000-0000-0000CBA10000}"/>
    <cellStyle name="Note 6 2 2 2 5 2" xfId="41394" xr:uid="{00000000-0005-0000-0000-0000CCA10000}"/>
    <cellStyle name="Note 6 2 2 2 5 3" xfId="41395" xr:uid="{00000000-0005-0000-0000-0000CDA10000}"/>
    <cellStyle name="Note 6 2 2 2 5 4" xfId="41396" xr:uid="{00000000-0005-0000-0000-0000CEA10000}"/>
    <cellStyle name="Note 6 2 2 2 6" xfId="41397" xr:uid="{00000000-0005-0000-0000-0000CFA10000}"/>
    <cellStyle name="Note 6 2 2 2 6 2" xfId="41398" xr:uid="{00000000-0005-0000-0000-0000D0A10000}"/>
    <cellStyle name="Note 6 2 2 2 6 3" xfId="41399" xr:uid="{00000000-0005-0000-0000-0000D1A10000}"/>
    <cellStyle name="Note 6 2 2 2 6 4" xfId="41400" xr:uid="{00000000-0005-0000-0000-0000D2A10000}"/>
    <cellStyle name="Note 6 2 2 2 7" xfId="41401" xr:uid="{00000000-0005-0000-0000-0000D3A10000}"/>
    <cellStyle name="Note 6 2 2 2 7 2" xfId="41402" xr:uid="{00000000-0005-0000-0000-0000D4A10000}"/>
    <cellStyle name="Note 6 2 2 2 7 3" xfId="41403" xr:uid="{00000000-0005-0000-0000-0000D5A10000}"/>
    <cellStyle name="Note 6 2 2 2 7 4" xfId="41404" xr:uid="{00000000-0005-0000-0000-0000D6A10000}"/>
    <cellStyle name="Note 6 2 2 2 8" xfId="41405" xr:uid="{00000000-0005-0000-0000-0000D7A10000}"/>
    <cellStyle name="Note 6 2 2 2 8 2" xfId="41406" xr:uid="{00000000-0005-0000-0000-0000D8A10000}"/>
    <cellStyle name="Note 6 2 2 2 8 3" xfId="41407" xr:uid="{00000000-0005-0000-0000-0000D9A10000}"/>
    <cellStyle name="Note 6 2 2 2 8 4" xfId="41408" xr:uid="{00000000-0005-0000-0000-0000DAA10000}"/>
    <cellStyle name="Note 6 2 2 2 9" xfId="41409" xr:uid="{00000000-0005-0000-0000-0000DBA10000}"/>
    <cellStyle name="Note 6 2 2 2 9 2" xfId="41410" xr:uid="{00000000-0005-0000-0000-0000DCA10000}"/>
    <cellStyle name="Note 6 2 2 2 9 3" xfId="41411" xr:uid="{00000000-0005-0000-0000-0000DDA10000}"/>
    <cellStyle name="Note 6 2 2 2 9 4" xfId="41412" xr:uid="{00000000-0005-0000-0000-0000DEA10000}"/>
    <cellStyle name="Note 6 2 2 20" xfId="41413" xr:uid="{00000000-0005-0000-0000-0000DFA10000}"/>
    <cellStyle name="Note 6 2 2 20 2" xfId="41414" xr:uid="{00000000-0005-0000-0000-0000E0A10000}"/>
    <cellStyle name="Note 6 2 2 20 3" xfId="41415" xr:uid="{00000000-0005-0000-0000-0000E1A10000}"/>
    <cellStyle name="Note 6 2 2 20 4" xfId="41416" xr:uid="{00000000-0005-0000-0000-0000E2A10000}"/>
    <cellStyle name="Note 6 2 2 21" xfId="41417" xr:uid="{00000000-0005-0000-0000-0000E3A10000}"/>
    <cellStyle name="Note 6 2 2 21 2" xfId="41418" xr:uid="{00000000-0005-0000-0000-0000E4A10000}"/>
    <cellStyle name="Note 6 2 2 21 3" xfId="41419" xr:uid="{00000000-0005-0000-0000-0000E5A10000}"/>
    <cellStyle name="Note 6 2 2 21 4" xfId="41420" xr:uid="{00000000-0005-0000-0000-0000E6A10000}"/>
    <cellStyle name="Note 6 2 2 22" xfId="41421" xr:uid="{00000000-0005-0000-0000-0000E7A10000}"/>
    <cellStyle name="Note 6 2 2 23" xfId="41422" xr:uid="{00000000-0005-0000-0000-0000E8A10000}"/>
    <cellStyle name="Note 6 2 2 3" xfId="41423" xr:uid="{00000000-0005-0000-0000-0000E9A10000}"/>
    <cellStyle name="Note 6 2 2 3 2" xfId="41424" xr:uid="{00000000-0005-0000-0000-0000EAA10000}"/>
    <cellStyle name="Note 6 2 2 3 3" xfId="41425" xr:uid="{00000000-0005-0000-0000-0000EBA10000}"/>
    <cellStyle name="Note 6 2 2 3 4" xfId="41426" xr:uid="{00000000-0005-0000-0000-0000ECA10000}"/>
    <cellStyle name="Note 6 2 2 4" xfId="41427" xr:uid="{00000000-0005-0000-0000-0000EDA10000}"/>
    <cellStyle name="Note 6 2 2 4 2" xfId="41428" xr:uid="{00000000-0005-0000-0000-0000EEA10000}"/>
    <cellStyle name="Note 6 2 2 4 3" xfId="41429" xr:uid="{00000000-0005-0000-0000-0000EFA10000}"/>
    <cellStyle name="Note 6 2 2 4 4" xfId="41430" xr:uid="{00000000-0005-0000-0000-0000F0A10000}"/>
    <cellStyle name="Note 6 2 2 5" xfId="41431" xr:uid="{00000000-0005-0000-0000-0000F1A10000}"/>
    <cellStyle name="Note 6 2 2 5 2" xfId="41432" xr:uid="{00000000-0005-0000-0000-0000F2A10000}"/>
    <cellStyle name="Note 6 2 2 5 3" xfId="41433" xr:uid="{00000000-0005-0000-0000-0000F3A10000}"/>
    <cellStyle name="Note 6 2 2 5 4" xfId="41434" xr:uid="{00000000-0005-0000-0000-0000F4A10000}"/>
    <cellStyle name="Note 6 2 2 6" xfId="41435" xr:uid="{00000000-0005-0000-0000-0000F5A10000}"/>
    <cellStyle name="Note 6 2 2 6 2" xfId="41436" xr:uid="{00000000-0005-0000-0000-0000F6A10000}"/>
    <cellStyle name="Note 6 2 2 6 3" xfId="41437" xr:uid="{00000000-0005-0000-0000-0000F7A10000}"/>
    <cellStyle name="Note 6 2 2 6 4" xfId="41438" xr:uid="{00000000-0005-0000-0000-0000F8A10000}"/>
    <cellStyle name="Note 6 2 2 7" xfId="41439" xr:uid="{00000000-0005-0000-0000-0000F9A10000}"/>
    <cellStyle name="Note 6 2 2 7 2" xfId="41440" xr:uid="{00000000-0005-0000-0000-0000FAA10000}"/>
    <cellStyle name="Note 6 2 2 7 3" xfId="41441" xr:uid="{00000000-0005-0000-0000-0000FBA10000}"/>
    <cellStyle name="Note 6 2 2 7 4" xfId="41442" xr:uid="{00000000-0005-0000-0000-0000FCA10000}"/>
    <cellStyle name="Note 6 2 2 8" xfId="41443" xr:uid="{00000000-0005-0000-0000-0000FDA10000}"/>
    <cellStyle name="Note 6 2 2 8 2" xfId="41444" xr:uid="{00000000-0005-0000-0000-0000FEA10000}"/>
    <cellStyle name="Note 6 2 2 8 3" xfId="41445" xr:uid="{00000000-0005-0000-0000-0000FFA10000}"/>
    <cellStyle name="Note 6 2 2 8 4" xfId="41446" xr:uid="{00000000-0005-0000-0000-000000A20000}"/>
    <cellStyle name="Note 6 2 2 9" xfId="41447" xr:uid="{00000000-0005-0000-0000-000001A20000}"/>
    <cellStyle name="Note 6 2 2 9 2" xfId="41448" xr:uid="{00000000-0005-0000-0000-000002A20000}"/>
    <cellStyle name="Note 6 2 2 9 3" xfId="41449" xr:uid="{00000000-0005-0000-0000-000003A20000}"/>
    <cellStyle name="Note 6 2 2 9 4" xfId="41450" xr:uid="{00000000-0005-0000-0000-000004A20000}"/>
    <cellStyle name="Note 6 2 20" xfId="41451" xr:uid="{00000000-0005-0000-0000-000005A20000}"/>
    <cellStyle name="Note 6 2 20 2" xfId="41452" xr:uid="{00000000-0005-0000-0000-000006A20000}"/>
    <cellStyle name="Note 6 2 20 3" xfId="41453" xr:uid="{00000000-0005-0000-0000-000007A20000}"/>
    <cellStyle name="Note 6 2 20 4" xfId="41454" xr:uid="{00000000-0005-0000-0000-000008A20000}"/>
    <cellStyle name="Note 6 2 21" xfId="41455" xr:uid="{00000000-0005-0000-0000-000009A20000}"/>
    <cellStyle name="Note 6 2 21 2" xfId="41456" xr:uid="{00000000-0005-0000-0000-00000AA20000}"/>
    <cellStyle name="Note 6 2 21 3" xfId="41457" xr:uid="{00000000-0005-0000-0000-00000BA20000}"/>
    <cellStyle name="Note 6 2 21 4" xfId="41458" xr:uid="{00000000-0005-0000-0000-00000CA20000}"/>
    <cellStyle name="Note 6 2 22" xfId="41459" xr:uid="{00000000-0005-0000-0000-00000DA20000}"/>
    <cellStyle name="Note 6 2 23" xfId="41460" xr:uid="{00000000-0005-0000-0000-00000EA20000}"/>
    <cellStyle name="Note 6 2 3" xfId="41461" xr:uid="{00000000-0005-0000-0000-00000FA20000}"/>
    <cellStyle name="Note 6 2 3 2" xfId="41462" xr:uid="{00000000-0005-0000-0000-000010A20000}"/>
    <cellStyle name="Note 6 2 3 3" xfId="41463" xr:uid="{00000000-0005-0000-0000-000011A20000}"/>
    <cellStyle name="Note 6 2 3 4" xfId="41464" xr:uid="{00000000-0005-0000-0000-000012A20000}"/>
    <cellStyle name="Note 6 2 4" xfId="41465" xr:uid="{00000000-0005-0000-0000-000013A20000}"/>
    <cellStyle name="Note 6 2 4 2" xfId="41466" xr:uid="{00000000-0005-0000-0000-000014A20000}"/>
    <cellStyle name="Note 6 2 4 3" xfId="41467" xr:uid="{00000000-0005-0000-0000-000015A20000}"/>
    <cellStyle name="Note 6 2 4 4" xfId="41468" xr:uid="{00000000-0005-0000-0000-000016A20000}"/>
    <cellStyle name="Note 6 2 5" xfId="41469" xr:uid="{00000000-0005-0000-0000-000017A20000}"/>
    <cellStyle name="Note 6 2 5 2" xfId="41470" xr:uid="{00000000-0005-0000-0000-000018A20000}"/>
    <cellStyle name="Note 6 2 5 3" xfId="41471" xr:uid="{00000000-0005-0000-0000-000019A20000}"/>
    <cellStyle name="Note 6 2 5 4" xfId="41472" xr:uid="{00000000-0005-0000-0000-00001AA20000}"/>
    <cellStyle name="Note 6 2 6" xfId="41473" xr:uid="{00000000-0005-0000-0000-00001BA20000}"/>
    <cellStyle name="Note 6 2 6 2" xfId="41474" xr:uid="{00000000-0005-0000-0000-00001CA20000}"/>
    <cellStyle name="Note 6 2 6 3" xfId="41475" xr:uid="{00000000-0005-0000-0000-00001DA20000}"/>
    <cellStyle name="Note 6 2 6 4" xfId="41476" xr:uid="{00000000-0005-0000-0000-00001EA20000}"/>
    <cellStyle name="Note 6 2 7" xfId="41477" xr:uid="{00000000-0005-0000-0000-00001FA20000}"/>
    <cellStyle name="Note 6 2 7 2" xfId="41478" xr:uid="{00000000-0005-0000-0000-000020A20000}"/>
    <cellStyle name="Note 6 2 7 3" xfId="41479" xr:uid="{00000000-0005-0000-0000-000021A20000}"/>
    <cellStyle name="Note 6 2 7 4" xfId="41480" xr:uid="{00000000-0005-0000-0000-000022A20000}"/>
    <cellStyle name="Note 6 2 8" xfId="41481" xr:uid="{00000000-0005-0000-0000-000023A20000}"/>
    <cellStyle name="Note 6 2 8 2" xfId="41482" xr:uid="{00000000-0005-0000-0000-000024A20000}"/>
    <cellStyle name="Note 6 2 8 3" xfId="41483" xr:uid="{00000000-0005-0000-0000-000025A20000}"/>
    <cellStyle name="Note 6 2 8 4" xfId="41484" xr:uid="{00000000-0005-0000-0000-000026A20000}"/>
    <cellStyle name="Note 6 2 9" xfId="41485" xr:uid="{00000000-0005-0000-0000-000027A20000}"/>
    <cellStyle name="Note 6 2 9 2" xfId="41486" xr:uid="{00000000-0005-0000-0000-000028A20000}"/>
    <cellStyle name="Note 6 2 9 3" xfId="41487" xr:uid="{00000000-0005-0000-0000-000029A20000}"/>
    <cellStyle name="Note 6 2 9 4" xfId="41488" xr:uid="{00000000-0005-0000-0000-00002AA20000}"/>
    <cellStyle name="Note 6 20" xfId="41489" xr:uid="{00000000-0005-0000-0000-00002BA20000}"/>
    <cellStyle name="Note 6 20 10" xfId="41490" xr:uid="{00000000-0005-0000-0000-00002CA20000}"/>
    <cellStyle name="Note 6 20 10 2" xfId="41491" xr:uid="{00000000-0005-0000-0000-00002DA20000}"/>
    <cellStyle name="Note 6 20 10 3" xfId="41492" xr:uid="{00000000-0005-0000-0000-00002EA20000}"/>
    <cellStyle name="Note 6 20 10 4" xfId="41493" xr:uid="{00000000-0005-0000-0000-00002FA20000}"/>
    <cellStyle name="Note 6 20 11" xfId="41494" xr:uid="{00000000-0005-0000-0000-000030A20000}"/>
    <cellStyle name="Note 6 20 11 2" xfId="41495" xr:uid="{00000000-0005-0000-0000-000031A20000}"/>
    <cellStyle name="Note 6 20 11 3" xfId="41496" xr:uid="{00000000-0005-0000-0000-000032A20000}"/>
    <cellStyle name="Note 6 20 11 4" xfId="41497" xr:uid="{00000000-0005-0000-0000-000033A20000}"/>
    <cellStyle name="Note 6 20 12" xfId="41498" xr:uid="{00000000-0005-0000-0000-000034A20000}"/>
    <cellStyle name="Note 6 20 12 2" xfId="41499" xr:uid="{00000000-0005-0000-0000-000035A20000}"/>
    <cellStyle name="Note 6 20 12 3" xfId="41500" xr:uid="{00000000-0005-0000-0000-000036A20000}"/>
    <cellStyle name="Note 6 20 12 4" xfId="41501" xr:uid="{00000000-0005-0000-0000-000037A20000}"/>
    <cellStyle name="Note 6 20 13" xfId="41502" xr:uid="{00000000-0005-0000-0000-000038A20000}"/>
    <cellStyle name="Note 6 20 13 2" xfId="41503" xr:uid="{00000000-0005-0000-0000-000039A20000}"/>
    <cellStyle name="Note 6 20 13 3" xfId="41504" xr:uid="{00000000-0005-0000-0000-00003AA20000}"/>
    <cellStyle name="Note 6 20 13 4" xfId="41505" xr:uid="{00000000-0005-0000-0000-00003BA20000}"/>
    <cellStyle name="Note 6 20 14" xfId="41506" xr:uid="{00000000-0005-0000-0000-00003CA20000}"/>
    <cellStyle name="Note 6 20 14 2" xfId="41507" xr:uid="{00000000-0005-0000-0000-00003DA20000}"/>
    <cellStyle name="Note 6 20 14 3" xfId="41508" xr:uid="{00000000-0005-0000-0000-00003EA20000}"/>
    <cellStyle name="Note 6 20 14 4" xfId="41509" xr:uid="{00000000-0005-0000-0000-00003FA20000}"/>
    <cellStyle name="Note 6 20 15" xfId="41510" xr:uid="{00000000-0005-0000-0000-000040A20000}"/>
    <cellStyle name="Note 6 20 15 2" xfId="41511" xr:uid="{00000000-0005-0000-0000-000041A20000}"/>
    <cellStyle name="Note 6 20 15 3" xfId="41512" xr:uid="{00000000-0005-0000-0000-000042A20000}"/>
    <cellStyle name="Note 6 20 15 4" xfId="41513" xr:uid="{00000000-0005-0000-0000-000043A20000}"/>
    <cellStyle name="Note 6 20 16" xfId="41514" xr:uid="{00000000-0005-0000-0000-000044A20000}"/>
    <cellStyle name="Note 6 20 16 2" xfId="41515" xr:uid="{00000000-0005-0000-0000-000045A20000}"/>
    <cellStyle name="Note 6 20 16 3" xfId="41516" xr:uid="{00000000-0005-0000-0000-000046A20000}"/>
    <cellStyle name="Note 6 20 16 4" xfId="41517" xr:uid="{00000000-0005-0000-0000-000047A20000}"/>
    <cellStyle name="Note 6 20 17" xfId="41518" xr:uid="{00000000-0005-0000-0000-000048A20000}"/>
    <cellStyle name="Note 6 20 17 2" xfId="41519" xr:uid="{00000000-0005-0000-0000-000049A20000}"/>
    <cellStyle name="Note 6 20 17 3" xfId="41520" xr:uid="{00000000-0005-0000-0000-00004AA20000}"/>
    <cellStyle name="Note 6 20 17 4" xfId="41521" xr:uid="{00000000-0005-0000-0000-00004BA20000}"/>
    <cellStyle name="Note 6 20 18" xfId="41522" xr:uid="{00000000-0005-0000-0000-00004CA20000}"/>
    <cellStyle name="Note 6 20 18 2" xfId="41523" xr:uid="{00000000-0005-0000-0000-00004DA20000}"/>
    <cellStyle name="Note 6 20 18 3" xfId="41524" xr:uid="{00000000-0005-0000-0000-00004EA20000}"/>
    <cellStyle name="Note 6 20 18 4" xfId="41525" xr:uid="{00000000-0005-0000-0000-00004FA20000}"/>
    <cellStyle name="Note 6 20 19" xfId="41526" xr:uid="{00000000-0005-0000-0000-000050A20000}"/>
    <cellStyle name="Note 6 20 19 2" xfId="41527" xr:uid="{00000000-0005-0000-0000-000051A20000}"/>
    <cellStyle name="Note 6 20 19 3" xfId="41528" xr:uid="{00000000-0005-0000-0000-000052A20000}"/>
    <cellStyle name="Note 6 20 19 4" xfId="41529" xr:uid="{00000000-0005-0000-0000-000053A20000}"/>
    <cellStyle name="Note 6 20 2" xfId="41530" xr:uid="{00000000-0005-0000-0000-000054A20000}"/>
    <cellStyle name="Note 6 20 2 2" xfId="41531" xr:uid="{00000000-0005-0000-0000-000055A20000}"/>
    <cellStyle name="Note 6 20 2 3" xfId="41532" xr:uid="{00000000-0005-0000-0000-000056A20000}"/>
    <cellStyle name="Note 6 20 2 4" xfId="41533" xr:uid="{00000000-0005-0000-0000-000057A20000}"/>
    <cellStyle name="Note 6 20 20" xfId="41534" xr:uid="{00000000-0005-0000-0000-000058A20000}"/>
    <cellStyle name="Note 6 20 20 2" xfId="41535" xr:uid="{00000000-0005-0000-0000-000059A20000}"/>
    <cellStyle name="Note 6 20 20 3" xfId="41536" xr:uid="{00000000-0005-0000-0000-00005AA20000}"/>
    <cellStyle name="Note 6 20 20 4" xfId="41537" xr:uid="{00000000-0005-0000-0000-00005BA20000}"/>
    <cellStyle name="Note 6 20 21" xfId="41538" xr:uid="{00000000-0005-0000-0000-00005CA20000}"/>
    <cellStyle name="Note 6 20 22" xfId="41539" xr:uid="{00000000-0005-0000-0000-00005DA20000}"/>
    <cellStyle name="Note 6 20 3" xfId="41540" xr:uid="{00000000-0005-0000-0000-00005EA20000}"/>
    <cellStyle name="Note 6 20 3 2" xfId="41541" xr:uid="{00000000-0005-0000-0000-00005FA20000}"/>
    <cellStyle name="Note 6 20 3 3" xfId="41542" xr:uid="{00000000-0005-0000-0000-000060A20000}"/>
    <cellStyle name="Note 6 20 3 4" xfId="41543" xr:uid="{00000000-0005-0000-0000-000061A20000}"/>
    <cellStyle name="Note 6 20 4" xfId="41544" xr:uid="{00000000-0005-0000-0000-000062A20000}"/>
    <cellStyle name="Note 6 20 4 2" xfId="41545" xr:uid="{00000000-0005-0000-0000-000063A20000}"/>
    <cellStyle name="Note 6 20 4 3" xfId="41546" xr:uid="{00000000-0005-0000-0000-000064A20000}"/>
    <cellStyle name="Note 6 20 4 4" xfId="41547" xr:uid="{00000000-0005-0000-0000-000065A20000}"/>
    <cellStyle name="Note 6 20 5" xfId="41548" xr:uid="{00000000-0005-0000-0000-000066A20000}"/>
    <cellStyle name="Note 6 20 5 2" xfId="41549" xr:uid="{00000000-0005-0000-0000-000067A20000}"/>
    <cellStyle name="Note 6 20 5 3" xfId="41550" xr:uid="{00000000-0005-0000-0000-000068A20000}"/>
    <cellStyle name="Note 6 20 5 4" xfId="41551" xr:uid="{00000000-0005-0000-0000-000069A20000}"/>
    <cellStyle name="Note 6 20 6" xfId="41552" xr:uid="{00000000-0005-0000-0000-00006AA20000}"/>
    <cellStyle name="Note 6 20 6 2" xfId="41553" xr:uid="{00000000-0005-0000-0000-00006BA20000}"/>
    <cellStyle name="Note 6 20 6 3" xfId="41554" xr:uid="{00000000-0005-0000-0000-00006CA20000}"/>
    <cellStyle name="Note 6 20 6 4" xfId="41555" xr:uid="{00000000-0005-0000-0000-00006DA20000}"/>
    <cellStyle name="Note 6 20 7" xfId="41556" xr:uid="{00000000-0005-0000-0000-00006EA20000}"/>
    <cellStyle name="Note 6 20 7 2" xfId="41557" xr:uid="{00000000-0005-0000-0000-00006FA20000}"/>
    <cellStyle name="Note 6 20 7 3" xfId="41558" xr:uid="{00000000-0005-0000-0000-000070A20000}"/>
    <cellStyle name="Note 6 20 7 4" xfId="41559" xr:uid="{00000000-0005-0000-0000-000071A20000}"/>
    <cellStyle name="Note 6 20 8" xfId="41560" xr:uid="{00000000-0005-0000-0000-000072A20000}"/>
    <cellStyle name="Note 6 20 8 2" xfId="41561" xr:uid="{00000000-0005-0000-0000-000073A20000}"/>
    <cellStyle name="Note 6 20 8 3" xfId="41562" xr:uid="{00000000-0005-0000-0000-000074A20000}"/>
    <cellStyle name="Note 6 20 8 4" xfId="41563" xr:uid="{00000000-0005-0000-0000-000075A20000}"/>
    <cellStyle name="Note 6 20 9" xfId="41564" xr:uid="{00000000-0005-0000-0000-000076A20000}"/>
    <cellStyle name="Note 6 20 9 2" xfId="41565" xr:uid="{00000000-0005-0000-0000-000077A20000}"/>
    <cellStyle name="Note 6 20 9 3" xfId="41566" xr:uid="{00000000-0005-0000-0000-000078A20000}"/>
    <cellStyle name="Note 6 20 9 4" xfId="41567" xr:uid="{00000000-0005-0000-0000-000079A20000}"/>
    <cellStyle name="Note 6 21" xfId="41568" xr:uid="{00000000-0005-0000-0000-00007AA20000}"/>
    <cellStyle name="Note 6 21 10" xfId="41569" xr:uid="{00000000-0005-0000-0000-00007BA20000}"/>
    <cellStyle name="Note 6 21 10 2" xfId="41570" xr:uid="{00000000-0005-0000-0000-00007CA20000}"/>
    <cellStyle name="Note 6 21 10 3" xfId="41571" xr:uid="{00000000-0005-0000-0000-00007DA20000}"/>
    <cellStyle name="Note 6 21 10 4" xfId="41572" xr:uid="{00000000-0005-0000-0000-00007EA20000}"/>
    <cellStyle name="Note 6 21 11" xfId="41573" xr:uid="{00000000-0005-0000-0000-00007FA20000}"/>
    <cellStyle name="Note 6 21 11 2" xfId="41574" xr:uid="{00000000-0005-0000-0000-000080A20000}"/>
    <cellStyle name="Note 6 21 11 3" xfId="41575" xr:uid="{00000000-0005-0000-0000-000081A20000}"/>
    <cellStyle name="Note 6 21 11 4" xfId="41576" xr:uid="{00000000-0005-0000-0000-000082A20000}"/>
    <cellStyle name="Note 6 21 12" xfId="41577" xr:uid="{00000000-0005-0000-0000-000083A20000}"/>
    <cellStyle name="Note 6 21 12 2" xfId="41578" xr:uid="{00000000-0005-0000-0000-000084A20000}"/>
    <cellStyle name="Note 6 21 12 3" xfId="41579" xr:uid="{00000000-0005-0000-0000-000085A20000}"/>
    <cellStyle name="Note 6 21 12 4" xfId="41580" xr:uid="{00000000-0005-0000-0000-000086A20000}"/>
    <cellStyle name="Note 6 21 13" xfId="41581" xr:uid="{00000000-0005-0000-0000-000087A20000}"/>
    <cellStyle name="Note 6 21 13 2" xfId="41582" xr:uid="{00000000-0005-0000-0000-000088A20000}"/>
    <cellStyle name="Note 6 21 13 3" xfId="41583" xr:uid="{00000000-0005-0000-0000-000089A20000}"/>
    <cellStyle name="Note 6 21 13 4" xfId="41584" xr:uid="{00000000-0005-0000-0000-00008AA20000}"/>
    <cellStyle name="Note 6 21 14" xfId="41585" xr:uid="{00000000-0005-0000-0000-00008BA20000}"/>
    <cellStyle name="Note 6 21 14 2" xfId="41586" xr:uid="{00000000-0005-0000-0000-00008CA20000}"/>
    <cellStyle name="Note 6 21 14 3" xfId="41587" xr:uid="{00000000-0005-0000-0000-00008DA20000}"/>
    <cellStyle name="Note 6 21 14 4" xfId="41588" xr:uid="{00000000-0005-0000-0000-00008EA20000}"/>
    <cellStyle name="Note 6 21 15" xfId="41589" xr:uid="{00000000-0005-0000-0000-00008FA20000}"/>
    <cellStyle name="Note 6 21 15 2" xfId="41590" xr:uid="{00000000-0005-0000-0000-000090A20000}"/>
    <cellStyle name="Note 6 21 15 3" xfId="41591" xr:uid="{00000000-0005-0000-0000-000091A20000}"/>
    <cellStyle name="Note 6 21 15 4" xfId="41592" xr:uid="{00000000-0005-0000-0000-000092A20000}"/>
    <cellStyle name="Note 6 21 16" xfId="41593" xr:uid="{00000000-0005-0000-0000-000093A20000}"/>
    <cellStyle name="Note 6 21 16 2" xfId="41594" xr:uid="{00000000-0005-0000-0000-000094A20000}"/>
    <cellStyle name="Note 6 21 16 3" xfId="41595" xr:uid="{00000000-0005-0000-0000-000095A20000}"/>
    <cellStyle name="Note 6 21 16 4" xfId="41596" xr:uid="{00000000-0005-0000-0000-000096A20000}"/>
    <cellStyle name="Note 6 21 17" xfId="41597" xr:uid="{00000000-0005-0000-0000-000097A20000}"/>
    <cellStyle name="Note 6 21 17 2" xfId="41598" xr:uid="{00000000-0005-0000-0000-000098A20000}"/>
    <cellStyle name="Note 6 21 17 3" xfId="41599" xr:uid="{00000000-0005-0000-0000-000099A20000}"/>
    <cellStyle name="Note 6 21 17 4" xfId="41600" xr:uid="{00000000-0005-0000-0000-00009AA20000}"/>
    <cellStyle name="Note 6 21 18" xfId="41601" xr:uid="{00000000-0005-0000-0000-00009BA20000}"/>
    <cellStyle name="Note 6 21 18 2" xfId="41602" xr:uid="{00000000-0005-0000-0000-00009CA20000}"/>
    <cellStyle name="Note 6 21 18 3" xfId="41603" xr:uid="{00000000-0005-0000-0000-00009DA20000}"/>
    <cellStyle name="Note 6 21 18 4" xfId="41604" xr:uid="{00000000-0005-0000-0000-00009EA20000}"/>
    <cellStyle name="Note 6 21 19" xfId="41605" xr:uid="{00000000-0005-0000-0000-00009FA20000}"/>
    <cellStyle name="Note 6 21 19 2" xfId="41606" xr:uid="{00000000-0005-0000-0000-0000A0A20000}"/>
    <cellStyle name="Note 6 21 19 3" xfId="41607" xr:uid="{00000000-0005-0000-0000-0000A1A20000}"/>
    <cellStyle name="Note 6 21 19 4" xfId="41608" xr:uid="{00000000-0005-0000-0000-0000A2A20000}"/>
    <cellStyle name="Note 6 21 2" xfId="41609" xr:uid="{00000000-0005-0000-0000-0000A3A20000}"/>
    <cellStyle name="Note 6 21 2 2" xfId="41610" xr:uid="{00000000-0005-0000-0000-0000A4A20000}"/>
    <cellStyle name="Note 6 21 2 3" xfId="41611" xr:uid="{00000000-0005-0000-0000-0000A5A20000}"/>
    <cellStyle name="Note 6 21 2 4" xfId="41612" xr:uid="{00000000-0005-0000-0000-0000A6A20000}"/>
    <cellStyle name="Note 6 21 20" xfId="41613" xr:uid="{00000000-0005-0000-0000-0000A7A20000}"/>
    <cellStyle name="Note 6 21 20 2" xfId="41614" xr:uid="{00000000-0005-0000-0000-0000A8A20000}"/>
    <cellStyle name="Note 6 21 20 3" xfId="41615" xr:uid="{00000000-0005-0000-0000-0000A9A20000}"/>
    <cellStyle name="Note 6 21 20 4" xfId="41616" xr:uid="{00000000-0005-0000-0000-0000AAA20000}"/>
    <cellStyle name="Note 6 21 21" xfId="41617" xr:uid="{00000000-0005-0000-0000-0000ABA20000}"/>
    <cellStyle name="Note 6 21 22" xfId="41618" xr:uid="{00000000-0005-0000-0000-0000ACA20000}"/>
    <cellStyle name="Note 6 21 3" xfId="41619" xr:uid="{00000000-0005-0000-0000-0000ADA20000}"/>
    <cellStyle name="Note 6 21 3 2" xfId="41620" xr:uid="{00000000-0005-0000-0000-0000AEA20000}"/>
    <cellStyle name="Note 6 21 3 3" xfId="41621" xr:uid="{00000000-0005-0000-0000-0000AFA20000}"/>
    <cellStyle name="Note 6 21 3 4" xfId="41622" xr:uid="{00000000-0005-0000-0000-0000B0A20000}"/>
    <cellStyle name="Note 6 21 4" xfId="41623" xr:uid="{00000000-0005-0000-0000-0000B1A20000}"/>
    <cellStyle name="Note 6 21 4 2" xfId="41624" xr:uid="{00000000-0005-0000-0000-0000B2A20000}"/>
    <cellStyle name="Note 6 21 4 3" xfId="41625" xr:uid="{00000000-0005-0000-0000-0000B3A20000}"/>
    <cellStyle name="Note 6 21 4 4" xfId="41626" xr:uid="{00000000-0005-0000-0000-0000B4A20000}"/>
    <cellStyle name="Note 6 21 5" xfId="41627" xr:uid="{00000000-0005-0000-0000-0000B5A20000}"/>
    <cellStyle name="Note 6 21 5 2" xfId="41628" xr:uid="{00000000-0005-0000-0000-0000B6A20000}"/>
    <cellStyle name="Note 6 21 5 3" xfId="41629" xr:uid="{00000000-0005-0000-0000-0000B7A20000}"/>
    <cellStyle name="Note 6 21 5 4" xfId="41630" xr:uid="{00000000-0005-0000-0000-0000B8A20000}"/>
    <cellStyle name="Note 6 21 6" xfId="41631" xr:uid="{00000000-0005-0000-0000-0000B9A20000}"/>
    <cellStyle name="Note 6 21 6 2" xfId="41632" xr:uid="{00000000-0005-0000-0000-0000BAA20000}"/>
    <cellStyle name="Note 6 21 6 3" xfId="41633" xr:uid="{00000000-0005-0000-0000-0000BBA20000}"/>
    <cellStyle name="Note 6 21 6 4" xfId="41634" xr:uid="{00000000-0005-0000-0000-0000BCA20000}"/>
    <cellStyle name="Note 6 21 7" xfId="41635" xr:uid="{00000000-0005-0000-0000-0000BDA20000}"/>
    <cellStyle name="Note 6 21 7 2" xfId="41636" xr:uid="{00000000-0005-0000-0000-0000BEA20000}"/>
    <cellStyle name="Note 6 21 7 3" xfId="41637" xr:uid="{00000000-0005-0000-0000-0000BFA20000}"/>
    <cellStyle name="Note 6 21 7 4" xfId="41638" xr:uid="{00000000-0005-0000-0000-0000C0A20000}"/>
    <cellStyle name="Note 6 21 8" xfId="41639" xr:uid="{00000000-0005-0000-0000-0000C1A20000}"/>
    <cellStyle name="Note 6 21 8 2" xfId="41640" xr:uid="{00000000-0005-0000-0000-0000C2A20000}"/>
    <cellStyle name="Note 6 21 8 3" xfId="41641" xr:uid="{00000000-0005-0000-0000-0000C3A20000}"/>
    <cellStyle name="Note 6 21 8 4" xfId="41642" xr:uid="{00000000-0005-0000-0000-0000C4A20000}"/>
    <cellStyle name="Note 6 21 9" xfId="41643" xr:uid="{00000000-0005-0000-0000-0000C5A20000}"/>
    <cellStyle name="Note 6 21 9 2" xfId="41644" xr:uid="{00000000-0005-0000-0000-0000C6A20000}"/>
    <cellStyle name="Note 6 21 9 3" xfId="41645" xr:uid="{00000000-0005-0000-0000-0000C7A20000}"/>
    <cellStyle name="Note 6 21 9 4" xfId="41646" xr:uid="{00000000-0005-0000-0000-0000C8A20000}"/>
    <cellStyle name="Note 6 22" xfId="41647" xr:uid="{00000000-0005-0000-0000-0000C9A20000}"/>
    <cellStyle name="Note 6 22 10" xfId="41648" xr:uid="{00000000-0005-0000-0000-0000CAA20000}"/>
    <cellStyle name="Note 6 22 10 2" xfId="41649" xr:uid="{00000000-0005-0000-0000-0000CBA20000}"/>
    <cellStyle name="Note 6 22 10 3" xfId="41650" xr:uid="{00000000-0005-0000-0000-0000CCA20000}"/>
    <cellStyle name="Note 6 22 10 4" xfId="41651" xr:uid="{00000000-0005-0000-0000-0000CDA20000}"/>
    <cellStyle name="Note 6 22 11" xfId="41652" xr:uid="{00000000-0005-0000-0000-0000CEA20000}"/>
    <cellStyle name="Note 6 22 11 2" xfId="41653" xr:uid="{00000000-0005-0000-0000-0000CFA20000}"/>
    <cellStyle name="Note 6 22 11 3" xfId="41654" xr:uid="{00000000-0005-0000-0000-0000D0A20000}"/>
    <cellStyle name="Note 6 22 11 4" xfId="41655" xr:uid="{00000000-0005-0000-0000-0000D1A20000}"/>
    <cellStyle name="Note 6 22 12" xfId="41656" xr:uid="{00000000-0005-0000-0000-0000D2A20000}"/>
    <cellStyle name="Note 6 22 12 2" xfId="41657" xr:uid="{00000000-0005-0000-0000-0000D3A20000}"/>
    <cellStyle name="Note 6 22 12 3" xfId="41658" xr:uid="{00000000-0005-0000-0000-0000D4A20000}"/>
    <cellStyle name="Note 6 22 12 4" xfId="41659" xr:uid="{00000000-0005-0000-0000-0000D5A20000}"/>
    <cellStyle name="Note 6 22 13" xfId="41660" xr:uid="{00000000-0005-0000-0000-0000D6A20000}"/>
    <cellStyle name="Note 6 22 13 2" xfId="41661" xr:uid="{00000000-0005-0000-0000-0000D7A20000}"/>
    <cellStyle name="Note 6 22 13 3" xfId="41662" xr:uid="{00000000-0005-0000-0000-0000D8A20000}"/>
    <cellStyle name="Note 6 22 13 4" xfId="41663" xr:uid="{00000000-0005-0000-0000-0000D9A20000}"/>
    <cellStyle name="Note 6 22 14" xfId="41664" xr:uid="{00000000-0005-0000-0000-0000DAA20000}"/>
    <cellStyle name="Note 6 22 14 2" xfId="41665" xr:uid="{00000000-0005-0000-0000-0000DBA20000}"/>
    <cellStyle name="Note 6 22 14 3" xfId="41666" xr:uid="{00000000-0005-0000-0000-0000DCA20000}"/>
    <cellStyle name="Note 6 22 14 4" xfId="41667" xr:uid="{00000000-0005-0000-0000-0000DDA20000}"/>
    <cellStyle name="Note 6 22 15" xfId="41668" xr:uid="{00000000-0005-0000-0000-0000DEA20000}"/>
    <cellStyle name="Note 6 22 15 2" xfId="41669" xr:uid="{00000000-0005-0000-0000-0000DFA20000}"/>
    <cellStyle name="Note 6 22 15 3" xfId="41670" xr:uid="{00000000-0005-0000-0000-0000E0A20000}"/>
    <cellStyle name="Note 6 22 15 4" xfId="41671" xr:uid="{00000000-0005-0000-0000-0000E1A20000}"/>
    <cellStyle name="Note 6 22 16" xfId="41672" xr:uid="{00000000-0005-0000-0000-0000E2A20000}"/>
    <cellStyle name="Note 6 22 16 2" xfId="41673" xr:uid="{00000000-0005-0000-0000-0000E3A20000}"/>
    <cellStyle name="Note 6 22 16 3" xfId="41674" xr:uid="{00000000-0005-0000-0000-0000E4A20000}"/>
    <cellStyle name="Note 6 22 16 4" xfId="41675" xr:uid="{00000000-0005-0000-0000-0000E5A20000}"/>
    <cellStyle name="Note 6 22 17" xfId="41676" xr:uid="{00000000-0005-0000-0000-0000E6A20000}"/>
    <cellStyle name="Note 6 22 17 2" xfId="41677" xr:uid="{00000000-0005-0000-0000-0000E7A20000}"/>
    <cellStyle name="Note 6 22 17 3" xfId="41678" xr:uid="{00000000-0005-0000-0000-0000E8A20000}"/>
    <cellStyle name="Note 6 22 17 4" xfId="41679" xr:uid="{00000000-0005-0000-0000-0000E9A20000}"/>
    <cellStyle name="Note 6 22 18" xfId="41680" xr:uid="{00000000-0005-0000-0000-0000EAA20000}"/>
    <cellStyle name="Note 6 22 18 2" xfId="41681" xr:uid="{00000000-0005-0000-0000-0000EBA20000}"/>
    <cellStyle name="Note 6 22 18 3" xfId="41682" xr:uid="{00000000-0005-0000-0000-0000ECA20000}"/>
    <cellStyle name="Note 6 22 18 4" xfId="41683" xr:uid="{00000000-0005-0000-0000-0000EDA20000}"/>
    <cellStyle name="Note 6 22 19" xfId="41684" xr:uid="{00000000-0005-0000-0000-0000EEA20000}"/>
    <cellStyle name="Note 6 22 19 2" xfId="41685" xr:uid="{00000000-0005-0000-0000-0000EFA20000}"/>
    <cellStyle name="Note 6 22 19 3" xfId="41686" xr:uid="{00000000-0005-0000-0000-0000F0A20000}"/>
    <cellStyle name="Note 6 22 19 4" xfId="41687" xr:uid="{00000000-0005-0000-0000-0000F1A20000}"/>
    <cellStyle name="Note 6 22 2" xfId="41688" xr:uid="{00000000-0005-0000-0000-0000F2A20000}"/>
    <cellStyle name="Note 6 22 2 2" xfId="41689" xr:uid="{00000000-0005-0000-0000-0000F3A20000}"/>
    <cellStyle name="Note 6 22 2 3" xfId="41690" xr:uid="{00000000-0005-0000-0000-0000F4A20000}"/>
    <cellStyle name="Note 6 22 2 4" xfId="41691" xr:uid="{00000000-0005-0000-0000-0000F5A20000}"/>
    <cellStyle name="Note 6 22 20" xfId="41692" xr:uid="{00000000-0005-0000-0000-0000F6A20000}"/>
    <cellStyle name="Note 6 22 20 2" xfId="41693" xr:uid="{00000000-0005-0000-0000-0000F7A20000}"/>
    <cellStyle name="Note 6 22 20 3" xfId="41694" xr:uid="{00000000-0005-0000-0000-0000F8A20000}"/>
    <cellStyle name="Note 6 22 20 4" xfId="41695" xr:uid="{00000000-0005-0000-0000-0000F9A20000}"/>
    <cellStyle name="Note 6 22 21" xfId="41696" xr:uid="{00000000-0005-0000-0000-0000FAA20000}"/>
    <cellStyle name="Note 6 22 22" xfId="41697" xr:uid="{00000000-0005-0000-0000-0000FBA20000}"/>
    <cellStyle name="Note 6 22 3" xfId="41698" xr:uid="{00000000-0005-0000-0000-0000FCA20000}"/>
    <cellStyle name="Note 6 22 3 2" xfId="41699" xr:uid="{00000000-0005-0000-0000-0000FDA20000}"/>
    <cellStyle name="Note 6 22 3 3" xfId="41700" xr:uid="{00000000-0005-0000-0000-0000FEA20000}"/>
    <cellStyle name="Note 6 22 3 4" xfId="41701" xr:uid="{00000000-0005-0000-0000-0000FFA20000}"/>
    <cellStyle name="Note 6 22 4" xfId="41702" xr:uid="{00000000-0005-0000-0000-000000A30000}"/>
    <cellStyle name="Note 6 22 4 2" xfId="41703" xr:uid="{00000000-0005-0000-0000-000001A30000}"/>
    <cellStyle name="Note 6 22 4 3" xfId="41704" xr:uid="{00000000-0005-0000-0000-000002A30000}"/>
    <cellStyle name="Note 6 22 4 4" xfId="41705" xr:uid="{00000000-0005-0000-0000-000003A30000}"/>
    <cellStyle name="Note 6 22 5" xfId="41706" xr:uid="{00000000-0005-0000-0000-000004A30000}"/>
    <cellStyle name="Note 6 22 5 2" xfId="41707" xr:uid="{00000000-0005-0000-0000-000005A30000}"/>
    <cellStyle name="Note 6 22 5 3" xfId="41708" xr:uid="{00000000-0005-0000-0000-000006A30000}"/>
    <cellStyle name="Note 6 22 5 4" xfId="41709" xr:uid="{00000000-0005-0000-0000-000007A30000}"/>
    <cellStyle name="Note 6 22 6" xfId="41710" xr:uid="{00000000-0005-0000-0000-000008A30000}"/>
    <cellStyle name="Note 6 22 6 2" xfId="41711" xr:uid="{00000000-0005-0000-0000-000009A30000}"/>
    <cellStyle name="Note 6 22 6 3" xfId="41712" xr:uid="{00000000-0005-0000-0000-00000AA30000}"/>
    <cellStyle name="Note 6 22 6 4" xfId="41713" xr:uid="{00000000-0005-0000-0000-00000BA30000}"/>
    <cellStyle name="Note 6 22 7" xfId="41714" xr:uid="{00000000-0005-0000-0000-00000CA30000}"/>
    <cellStyle name="Note 6 22 7 2" xfId="41715" xr:uid="{00000000-0005-0000-0000-00000DA30000}"/>
    <cellStyle name="Note 6 22 7 3" xfId="41716" xr:uid="{00000000-0005-0000-0000-00000EA30000}"/>
    <cellStyle name="Note 6 22 7 4" xfId="41717" xr:uid="{00000000-0005-0000-0000-00000FA30000}"/>
    <cellStyle name="Note 6 22 8" xfId="41718" xr:uid="{00000000-0005-0000-0000-000010A30000}"/>
    <cellStyle name="Note 6 22 8 2" xfId="41719" xr:uid="{00000000-0005-0000-0000-000011A30000}"/>
    <cellStyle name="Note 6 22 8 3" xfId="41720" xr:uid="{00000000-0005-0000-0000-000012A30000}"/>
    <cellStyle name="Note 6 22 8 4" xfId="41721" xr:uid="{00000000-0005-0000-0000-000013A30000}"/>
    <cellStyle name="Note 6 22 9" xfId="41722" xr:uid="{00000000-0005-0000-0000-000014A30000}"/>
    <cellStyle name="Note 6 22 9 2" xfId="41723" xr:uid="{00000000-0005-0000-0000-000015A30000}"/>
    <cellStyle name="Note 6 22 9 3" xfId="41724" xr:uid="{00000000-0005-0000-0000-000016A30000}"/>
    <cellStyle name="Note 6 22 9 4" xfId="41725" xr:uid="{00000000-0005-0000-0000-000017A30000}"/>
    <cellStyle name="Note 6 23" xfId="41726" xr:uid="{00000000-0005-0000-0000-000018A30000}"/>
    <cellStyle name="Note 6 23 10" xfId="41727" xr:uid="{00000000-0005-0000-0000-000019A30000}"/>
    <cellStyle name="Note 6 23 10 2" xfId="41728" xr:uid="{00000000-0005-0000-0000-00001AA30000}"/>
    <cellStyle name="Note 6 23 10 3" xfId="41729" xr:uid="{00000000-0005-0000-0000-00001BA30000}"/>
    <cellStyle name="Note 6 23 10 4" xfId="41730" xr:uid="{00000000-0005-0000-0000-00001CA30000}"/>
    <cellStyle name="Note 6 23 11" xfId="41731" xr:uid="{00000000-0005-0000-0000-00001DA30000}"/>
    <cellStyle name="Note 6 23 11 2" xfId="41732" xr:uid="{00000000-0005-0000-0000-00001EA30000}"/>
    <cellStyle name="Note 6 23 11 3" xfId="41733" xr:uid="{00000000-0005-0000-0000-00001FA30000}"/>
    <cellStyle name="Note 6 23 11 4" xfId="41734" xr:uid="{00000000-0005-0000-0000-000020A30000}"/>
    <cellStyle name="Note 6 23 12" xfId="41735" xr:uid="{00000000-0005-0000-0000-000021A30000}"/>
    <cellStyle name="Note 6 23 12 2" xfId="41736" xr:uid="{00000000-0005-0000-0000-000022A30000}"/>
    <cellStyle name="Note 6 23 12 3" xfId="41737" xr:uid="{00000000-0005-0000-0000-000023A30000}"/>
    <cellStyle name="Note 6 23 12 4" xfId="41738" xr:uid="{00000000-0005-0000-0000-000024A30000}"/>
    <cellStyle name="Note 6 23 13" xfId="41739" xr:uid="{00000000-0005-0000-0000-000025A30000}"/>
    <cellStyle name="Note 6 23 13 2" xfId="41740" xr:uid="{00000000-0005-0000-0000-000026A30000}"/>
    <cellStyle name="Note 6 23 13 3" xfId="41741" xr:uid="{00000000-0005-0000-0000-000027A30000}"/>
    <cellStyle name="Note 6 23 13 4" xfId="41742" xr:uid="{00000000-0005-0000-0000-000028A30000}"/>
    <cellStyle name="Note 6 23 14" xfId="41743" xr:uid="{00000000-0005-0000-0000-000029A30000}"/>
    <cellStyle name="Note 6 23 14 2" xfId="41744" xr:uid="{00000000-0005-0000-0000-00002AA30000}"/>
    <cellStyle name="Note 6 23 14 3" xfId="41745" xr:uid="{00000000-0005-0000-0000-00002BA30000}"/>
    <cellStyle name="Note 6 23 14 4" xfId="41746" xr:uid="{00000000-0005-0000-0000-00002CA30000}"/>
    <cellStyle name="Note 6 23 15" xfId="41747" xr:uid="{00000000-0005-0000-0000-00002DA30000}"/>
    <cellStyle name="Note 6 23 15 2" xfId="41748" xr:uid="{00000000-0005-0000-0000-00002EA30000}"/>
    <cellStyle name="Note 6 23 15 3" xfId="41749" xr:uid="{00000000-0005-0000-0000-00002FA30000}"/>
    <cellStyle name="Note 6 23 15 4" xfId="41750" xr:uid="{00000000-0005-0000-0000-000030A30000}"/>
    <cellStyle name="Note 6 23 16" xfId="41751" xr:uid="{00000000-0005-0000-0000-000031A30000}"/>
    <cellStyle name="Note 6 23 16 2" xfId="41752" xr:uid="{00000000-0005-0000-0000-000032A30000}"/>
    <cellStyle name="Note 6 23 16 3" xfId="41753" xr:uid="{00000000-0005-0000-0000-000033A30000}"/>
    <cellStyle name="Note 6 23 16 4" xfId="41754" xr:uid="{00000000-0005-0000-0000-000034A30000}"/>
    <cellStyle name="Note 6 23 17" xfId="41755" xr:uid="{00000000-0005-0000-0000-000035A30000}"/>
    <cellStyle name="Note 6 23 17 2" xfId="41756" xr:uid="{00000000-0005-0000-0000-000036A30000}"/>
    <cellStyle name="Note 6 23 17 3" xfId="41757" xr:uid="{00000000-0005-0000-0000-000037A30000}"/>
    <cellStyle name="Note 6 23 17 4" xfId="41758" xr:uid="{00000000-0005-0000-0000-000038A30000}"/>
    <cellStyle name="Note 6 23 18" xfId="41759" xr:uid="{00000000-0005-0000-0000-000039A30000}"/>
    <cellStyle name="Note 6 23 18 2" xfId="41760" xr:uid="{00000000-0005-0000-0000-00003AA30000}"/>
    <cellStyle name="Note 6 23 18 3" xfId="41761" xr:uid="{00000000-0005-0000-0000-00003BA30000}"/>
    <cellStyle name="Note 6 23 18 4" xfId="41762" xr:uid="{00000000-0005-0000-0000-00003CA30000}"/>
    <cellStyle name="Note 6 23 19" xfId="41763" xr:uid="{00000000-0005-0000-0000-00003DA30000}"/>
    <cellStyle name="Note 6 23 19 2" xfId="41764" xr:uid="{00000000-0005-0000-0000-00003EA30000}"/>
    <cellStyle name="Note 6 23 19 3" xfId="41765" xr:uid="{00000000-0005-0000-0000-00003FA30000}"/>
    <cellStyle name="Note 6 23 19 4" xfId="41766" xr:uid="{00000000-0005-0000-0000-000040A30000}"/>
    <cellStyle name="Note 6 23 2" xfId="41767" xr:uid="{00000000-0005-0000-0000-000041A30000}"/>
    <cellStyle name="Note 6 23 2 2" xfId="41768" xr:uid="{00000000-0005-0000-0000-000042A30000}"/>
    <cellStyle name="Note 6 23 2 3" xfId="41769" xr:uid="{00000000-0005-0000-0000-000043A30000}"/>
    <cellStyle name="Note 6 23 2 4" xfId="41770" xr:uid="{00000000-0005-0000-0000-000044A30000}"/>
    <cellStyle name="Note 6 23 20" xfId="41771" xr:uid="{00000000-0005-0000-0000-000045A30000}"/>
    <cellStyle name="Note 6 23 20 2" xfId="41772" xr:uid="{00000000-0005-0000-0000-000046A30000}"/>
    <cellStyle name="Note 6 23 20 3" xfId="41773" xr:uid="{00000000-0005-0000-0000-000047A30000}"/>
    <cellStyle name="Note 6 23 20 4" xfId="41774" xr:uid="{00000000-0005-0000-0000-000048A30000}"/>
    <cellStyle name="Note 6 23 21" xfId="41775" xr:uid="{00000000-0005-0000-0000-000049A30000}"/>
    <cellStyle name="Note 6 23 22" xfId="41776" xr:uid="{00000000-0005-0000-0000-00004AA30000}"/>
    <cellStyle name="Note 6 23 3" xfId="41777" xr:uid="{00000000-0005-0000-0000-00004BA30000}"/>
    <cellStyle name="Note 6 23 3 2" xfId="41778" xr:uid="{00000000-0005-0000-0000-00004CA30000}"/>
    <cellStyle name="Note 6 23 3 3" xfId="41779" xr:uid="{00000000-0005-0000-0000-00004DA30000}"/>
    <cellStyle name="Note 6 23 3 4" xfId="41780" xr:uid="{00000000-0005-0000-0000-00004EA30000}"/>
    <cellStyle name="Note 6 23 4" xfId="41781" xr:uid="{00000000-0005-0000-0000-00004FA30000}"/>
    <cellStyle name="Note 6 23 4 2" xfId="41782" xr:uid="{00000000-0005-0000-0000-000050A30000}"/>
    <cellStyle name="Note 6 23 4 3" xfId="41783" xr:uid="{00000000-0005-0000-0000-000051A30000}"/>
    <cellStyle name="Note 6 23 4 4" xfId="41784" xr:uid="{00000000-0005-0000-0000-000052A30000}"/>
    <cellStyle name="Note 6 23 5" xfId="41785" xr:uid="{00000000-0005-0000-0000-000053A30000}"/>
    <cellStyle name="Note 6 23 5 2" xfId="41786" xr:uid="{00000000-0005-0000-0000-000054A30000}"/>
    <cellStyle name="Note 6 23 5 3" xfId="41787" xr:uid="{00000000-0005-0000-0000-000055A30000}"/>
    <cellStyle name="Note 6 23 5 4" xfId="41788" xr:uid="{00000000-0005-0000-0000-000056A30000}"/>
    <cellStyle name="Note 6 23 6" xfId="41789" xr:uid="{00000000-0005-0000-0000-000057A30000}"/>
    <cellStyle name="Note 6 23 6 2" xfId="41790" xr:uid="{00000000-0005-0000-0000-000058A30000}"/>
    <cellStyle name="Note 6 23 6 3" xfId="41791" xr:uid="{00000000-0005-0000-0000-000059A30000}"/>
    <cellStyle name="Note 6 23 6 4" xfId="41792" xr:uid="{00000000-0005-0000-0000-00005AA30000}"/>
    <cellStyle name="Note 6 23 7" xfId="41793" xr:uid="{00000000-0005-0000-0000-00005BA30000}"/>
    <cellStyle name="Note 6 23 7 2" xfId="41794" xr:uid="{00000000-0005-0000-0000-00005CA30000}"/>
    <cellStyle name="Note 6 23 7 3" xfId="41795" xr:uid="{00000000-0005-0000-0000-00005DA30000}"/>
    <cellStyle name="Note 6 23 7 4" xfId="41796" xr:uid="{00000000-0005-0000-0000-00005EA30000}"/>
    <cellStyle name="Note 6 23 8" xfId="41797" xr:uid="{00000000-0005-0000-0000-00005FA30000}"/>
    <cellStyle name="Note 6 23 8 2" xfId="41798" xr:uid="{00000000-0005-0000-0000-000060A30000}"/>
    <cellStyle name="Note 6 23 8 3" xfId="41799" xr:uid="{00000000-0005-0000-0000-000061A30000}"/>
    <cellStyle name="Note 6 23 8 4" xfId="41800" xr:uid="{00000000-0005-0000-0000-000062A30000}"/>
    <cellStyle name="Note 6 23 9" xfId="41801" xr:uid="{00000000-0005-0000-0000-000063A30000}"/>
    <cellStyle name="Note 6 23 9 2" xfId="41802" xr:uid="{00000000-0005-0000-0000-000064A30000}"/>
    <cellStyle name="Note 6 23 9 3" xfId="41803" xr:uid="{00000000-0005-0000-0000-000065A30000}"/>
    <cellStyle name="Note 6 23 9 4" xfId="41804" xr:uid="{00000000-0005-0000-0000-000066A30000}"/>
    <cellStyle name="Note 6 24" xfId="41805" xr:uid="{00000000-0005-0000-0000-000067A30000}"/>
    <cellStyle name="Note 6 24 2" xfId="41806" xr:uid="{00000000-0005-0000-0000-000068A30000}"/>
    <cellStyle name="Note 6 24 3" xfId="41807" xr:uid="{00000000-0005-0000-0000-000069A30000}"/>
    <cellStyle name="Note 6 24 4" xfId="41808" xr:uid="{00000000-0005-0000-0000-00006AA30000}"/>
    <cellStyle name="Note 6 25" xfId="41809" xr:uid="{00000000-0005-0000-0000-00006BA30000}"/>
    <cellStyle name="Note 6 25 2" xfId="41810" xr:uid="{00000000-0005-0000-0000-00006CA30000}"/>
    <cellStyle name="Note 6 25 3" xfId="41811" xr:uid="{00000000-0005-0000-0000-00006DA30000}"/>
    <cellStyle name="Note 6 25 4" xfId="41812" xr:uid="{00000000-0005-0000-0000-00006EA30000}"/>
    <cellStyle name="Note 6 26" xfId="41813" xr:uid="{00000000-0005-0000-0000-00006FA30000}"/>
    <cellStyle name="Note 6 26 2" xfId="41814" xr:uid="{00000000-0005-0000-0000-000070A30000}"/>
    <cellStyle name="Note 6 26 3" xfId="41815" xr:uid="{00000000-0005-0000-0000-000071A30000}"/>
    <cellStyle name="Note 6 26 4" xfId="41816" xr:uid="{00000000-0005-0000-0000-000072A30000}"/>
    <cellStyle name="Note 6 27" xfId="41817" xr:uid="{00000000-0005-0000-0000-000073A30000}"/>
    <cellStyle name="Note 6 27 2" xfId="41818" xr:uid="{00000000-0005-0000-0000-000074A30000}"/>
    <cellStyle name="Note 6 27 3" xfId="41819" xr:uid="{00000000-0005-0000-0000-000075A30000}"/>
    <cellStyle name="Note 6 27 4" xfId="41820" xr:uid="{00000000-0005-0000-0000-000076A30000}"/>
    <cellStyle name="Note 6 28" xfId="41821" xr:uid="{00000000-0005-0000-0000-000077A30000}"/>
    <cellStyle name="Note 6 28 2" xfId="41822" xr:uid="{00000000-0005-0000-0000-000078A30000}"/>
    <cellStyle name="Note 6 28 3" xfId="41823" xr:uid="{00000000-0005-0000-0000-000079A30000}"/>
    <cellStyle name="Note 6 28 4" xfId="41824" xr:uid="{00000000-0005-0000-0000-00007AA30000}"/>
    <cellStyle name="Note 6 29" xfId="41825" xr:uid="{00000000-0005-0000-0000-00007BA30000}"/>
    <cellStyle name="Note 6 29 2" xfId="41826" xr:uid="{00000000-0005-0000-0000-00007CA30000}"/>
    <cellStyle name="Note 6 29 3" xfId="41827" xr:uid="{00000000-0005-0000-0000-00007DA30000}"/>
    <cellStyle name="Note 6 29 4" xfId="41828" xr:uid="{00000000-0005-0000-0000-00007EA30000}"/>
    <cellStyle name="Note 6 3" xfId="41829" xr:uid="{00000000-0005-0000-0000-00007FA30000}"/>
    <cellStyle name="Note 6 3 2" xfId="41830" xr:uid="{00000000-0005-0000-0000-000080A30000}"/>
    <cellStyle name="Note 6 3 2 10" xfId="41831" xr:uid="{00000000-0005-0000-0000-000081A30000}"/>
    <cellStyle name="Note 6 3 2 10 2" xfId="41832" xr:uid="{00000000-0005-0000-0000-000082A30000}"/>
    <cellStyle name="Note 6 3 2 10 3" xfId="41833" xr:uid="{00000000-0005-0000-0000-000083A30000}"/>
    <cellStyle name="Note 6 3 2 10 4" xfId="41834" xr:uid="{00000000-0005-0000-0000-000084A30000}"/>
    <cellStyle name="Note 6 3 2 11" xfId="41835" xr:uid="{00000000-0005-0000-0000-000085A30000}"/>
    <cellStyle name="Note 6 3 2 11 2" xfId="41836" xr:uid="{00000000-0005-0000-0000-000086A30000}"/>
    <cellStyle name="Note 6 3 2 11 3" xfId="41837" xr:uid="{00000000-0005-0000-0000-000087A30000}"/>
    <cellStyle name="Note 6 3 2 11 4" xfId="41838" xr:uid="{00000000-0005-0000-0000-000088A30000}"/>
    <cellStyle name="Note 6 3 2 12" xfId="41839" xr:uid="{00000000-0005-0000-0000-000089A30000}"/>
    <cellStyle name="Note 6 3 2 12 2" xfId="41840" xr:uid="{00000000-0005-0000-0000-00008AA30000}"/>
    <cellStyle name="Note 6 3 2 12 3" xfId="41841" xr:uid="{00000000-0005-0000-0000-00008BA30000}"/>
    <cellStyle name="Note 6 3 2 12 4" xfId="41842" xr:uid="{00000000-0005-0000-0000-00008CA30000}"/>
    <cellStyle name="Note 6 3 2 13" xfId="41843" xr:uid="{00000000-0005-0000-0000-00008DA30000}"/>
    <cellStyle name="Note 6 3 2 13 2" xfId="41844" xr:uid="{00000000-0005-0000-0000-00008EA30000}"/>
    <cellStyle name="Note 6 3 2 13 3" xfId="41845" xr:uid="{00000000-0005-0000-0000-00008FA30000}"/>
    <cellStyle name="Note 6 3 2 13 4" xfId="41846" xr:uid="{00000000-0005-0000-0000-000090A30000}"/>
    <cellStyle name="Note 6 3 2 14" xfId="41847" xr:uid="{00000000-0005-0000-0000-000091A30000}"/>
    <cellStyle name="Note 6 3 2 14 2" xfId="41848" xr:uid="{00000000-0005-0000-0000-000092A30000}"/>
    <cellStyle name="Note 6 3 2 14 3" xfId="41849" xr:uid="{00000000-0005-0000-0000-000093A30000}"/>
    <cellStyle name="Note 6 3 2 14 4" xfId="41850" xr:uid="{00000000-0005-0000-0000-000094A30000}"/>
    <cellStyle name="Note 6 3 2 15" xfId="41851" xr:uid="{00000000-0005-0000-0000-000095A30000}"/>
    <cellStyle name="Note 6 3 2 15 2" xfId="41852" xr:uid="{00000000-0005-0000-0000-000096A30000}"/>
    <cellStyle name="Note 6 3 2 15 3" xfId="41853" xr:uid="{00000000-0005-0000-0000-000097A30000}"/>
    <cellStyle name="Note 6 3 2 15 4" xfId="41854" xr:uid="{00000000-0005-0000-0000-000098A30000}"/>
    <cellStyle name="Note 6 3 2 16" xfId="41855" xr:uid="{00000000-0005-0000-0000-000099A30000}"/>
    <cellStyle name="Note 6 3 2 16 2" xfId="41856" xr:uid="{00000000-0005-0000-0000-00009AA30000}"/>
    <cellStyle name="Note 6 3 2 16 3" xfId="41857" xr:uid="{00000000-0005-0000-0000-00009BA30000}"/>
    <cellStyle name="Note 6 3 2 16 4" xfId="41858" xr:uid="{00000000-0005-0000-0000-00009CA30000}"/>
    <cellStyle name="Note 6 3 2 17" xfId="41859" xr:uid="{00000000-0005-0000-0000-00009DA30000}"/>
    <cellStyle name="Note 6 3 2 17 2" xfId="41860" xr:uid="{00000000-0005-0000-0000-00009EA30000}"/>
    <cellStyle name="Note 6 3 2 17 3" xfId="41861" xr:uid="{00000000-0005-0000-0000-00009FA30000}"/>
    <cellStyle name="Note 6 3 2 17 4" xfId="41862" xr:uid="{00000000-0005-0000-0000-0000A0A30000}"/>
    <cellStyle name="Note 6 3 2 18" xfId="41863" xr:uid="{00000000-0005-0000-0000-0000A1A30000}"/>
    <cellStyle name="Note 6 3 2 18 2" xfId="41864" xr:uid="{00000000-0005-0000-0000-0000A2A30000}"/>
    <cellStyle name="Note 6 3 2 18 3" xfId="41865" xr:uid="{00000000-0005-0000-0000-0000A3A30000}"/>
    <cellStyle name="Note 6 3 2 18 4" xfId="41866" xr:uid="{00000000-0005-0000-0000-0000A4A30000}"/>
    <cellStyle name="Note 6 3 2 19" xfId="41867" xr:uid="{00000000-0005-0000-0000-0000A5A30000}"/>
    <cellStyle name="Note 6 3 2 19 2" xfId="41868" xr:uid="{00000000-0005-0000-0000-0000A6A30000}"/>
    <cellStyle name="Note 6 3 2 19 3" xfId="41869" xr:uid="{00000000-0005-0000-0000-0000A7A30000}"/>
    <cellStyle name="Note 6 3 2 19 4" xfId="41870" xr:uid="{00000000-0005-0000-0000-0000A8A30000}"/>
    <cellStyle name="Note 6 3 2 2" xfId="41871" xr:uid="{00000000-0005-0000-0000-0000A9A30000}"/>
    <cellStyle name="Note 6 3 2 2 2" xfId="41872" xr:uid="{00000000-0005-0000-0000-0000AAA30000}"/>
    <cellStyle name="Note 6 3 2 2 3" xfId="41873" xr:uid="{00000000-0005-0000-0000-0000ABA30000}"/>
    <cellStyle name="Note 6 3 2 2 4" xfId="41874" xr:uid="{00000000-0005-0000-0000-0000ACA30000}"/>
    <cellStyle name="Note 6 3 2 20" xfId="41875" xr:uid="{00000000-0005-0000-0000-0000ADA30000}"/>
    <cellStyle name="Note 6 3 2 20 2" xfId="41876" xr:uid="{00000000-0005-0000-0000-0000AEA30000}"/>
    <cellStyle name="Note 6 3 2 20 3" xfId="41877" xr:uid="{00000000-0005-0000-0000-0000AFA30000}"/>
    <cellStyle name="Note 6 3 2 20 4" xfId="41878" xr:uid="{00000000-0005-0000-0000-0000B0A30000}"/>
    <cellStyle name="Note 6 3 2 21" xfId="41879" xr:uid="{00000000-0005-0000-0000-0000B1A30000}"/>
    <cellStyle name="Note 6 3 2 22" xfId="41880" xr:uid="{00000000-0005-0000-0000-0000B2A30000}"/>
    <cellStyle name="Note 6 3 2 3" xfId="41881" xr:uid="{00000000-0005-0000-0000-0000B3A30000}"/>
    <cellStyle name="Note 6 3 2 3 2" xfId="41882" xr:uid="{00000000-0005-0000-0000-0000B4A30000}"/>
    <cellStyle name="Note 6 3 2 3 3" xfId="41883" xr:uid="{00000000-0005-0000-0000-0000B5A30000}"/>
    <cellStyle name="Note 6 3 2 3 4" xfId="41884" xr:uid="{00000000-0005-0000-0000-0000B6A30000}"/>
    <cellStyle name="Note 6 3 2 4" xfId="41885" xr:uid="{00000000-0005-0000-0000-0000B7A30000}"/>
    <cellStyle name="Note 6 3 2 4 2" xfId="41886" xr:uid="{00000000-0005-0000-0000-0000B8A30000}"/>
    <cellStyle name="Note 6 3 2 4 3" xfId="41887" xr:uid="{00000000-0005-0000-0000-0000B9A30000}"/>
    <cellStyle name="Note 6 3 2 4 4" xfId="41888" xr:uid="{00000000-0005-0000-0000-0000BAA30000}"/>
    <cellStyle name="Note 6 3 2 5" xfId="41889" xr:uid="{00000000-0005-0000-0000-0000BBA30000}"/>
    <cellStyle name="Note 6 3 2 5 2" xfId="41890" xr:uid="{00000000-0005-0000-0000-0000BCA30000}"/>
    <cellStyle name="Note 6 3 2 5 3" xfId="41891" xr:uid="{00000000-0005-0000-0000-0000BDA30000}"/>
    <cellStyle name="Note 6 3 2 5 4" xfId="41892" xr:uid="{00000000-0005-0000-0000-0000BEA30000}"/>
    <cellStyle name="Note 6 3 2 6" xfId="41893" xr:uid="{00000000-0005-0000-0000-0000BFA30000}"/>
    <cellStyle name="Note 6 3 2 6 2" xfId="41894" xr:uid="{00000000-0005-0000-0000-0000C0A30000}"/>
    <cellStyle name="Note 6 3 2 6 3" xfId="41895" xr:uid="{00000000-0005-0000-0000-0000C1A30000}"/>
    <cellStyle name="Note 6 3 2 6 4" xfId="41896" xr:uid="{00000000-0005-0000-0000-0000C2A30000}"/>
    <cellStyle name="Note 6 3 2 7" xfId="41897" xr:uid="{00000000-0005-0000-0000-0000C3A30000}"/>
    <cellStyle name="Note 6 3 2 7 2" xfId="41898" xr:uid="{00000000-0005-0000-0000-0000C4A30000}"/>
    <cellStyle name="Note 6 3 2 7 3" xfId="41899" xr:uid="{00000000-0005-0000-0000-0000C5A30000}"/>
    <cellStyle name="Note 6 3 2 7 4" xfId="41900" xr:uid="{00000000-0005-0000-0000-0000C6A30000}"/>
    <cellStyle name="Note 6 3 2 8" xfId="41901" xr:uid="{00000000-0005-0000-0000-0000C7A30000}"/>
    <cellStyle name="Note 6 3 2 8 2" xfId="41902" xr:uid="{00000000-0005-0000-0000-0000C8A30000}"/>
    <cellStyle name="Note 6 3 2 8 3" xfId="41903" xr:uid="{00000000-0005-0000-0000-0000C9A30000}"/>
    <cellStyle name="Note 6 3 2 8 4" xfId="41904" xr:uid="{00000000-0005-0000-0000-0000CAA30000}"/>
    <cellStyle name="Note 6 3 2 9" xfId="41905" xr:uid="{00000000-0005-0000-0000-0000CBA30000}"/>
    <cellStyle name="Note 6 3 2 9 2" xfId="41906" xr:uid="{00000000-0005-0000-0000-0000CCA30000}"/>
    <cellStyle name="Note 6 3 2 9 3" xfId="41907" xr:uid="{00000000-0005-0000-0000-0000CDA30000}"/>
    <cellStyle name="Note 6 3 2 9 4" xfId="41908" xr:uid="{00000000-0005-0000-0000-0000CEA30000}"/>
    <cellStyle name="Note 6 3 3" xfId="41909" xr:uid="{00000000-0005-0000-0000-0000CFA30000}"/>
    <cellStyle name="Note 6 3 3 10" xfId="41910" xr:uid="{00000000-0005-0000-0000-0000D0A30000}"/>
    <cellStyle name="Note 6 3 3 10 2" xfId="41911" xr:uid="{00000000-0005-0000-0000-0000D1A30000}"/>
    <cellStyle name="Note 6 3 3 10 3" xfId="41912" xr:uid="{00000000-0005-0000-0000-0000D2A30000}"/>
    <cellStyle name="Note 6 3 3 10 4" xfId="41913" xr:uid="{00000000-0005-0000-0000-0000D3A30000}"/>
    <cellStyle name="Note 6 3 3 11" xfId="41914" xr:uid="{00000000-0005-0000-0000-0000D4A30000}"/>
    <cellStyle name="Note 6 3 3 11 2" xfId="41915" xr:uid="{00000000-0005-0000-0000-0000D5A30000}"/>
    <cellStyle name="Note 6 3 3 11 3" xfId="41916" xr:uid="{00000000-0005-0000-0000-0000D6A30000}"/>
    <cellStyle name="Note 6 3 3 11 4" xfId="41917" xr:uid="{00000000-0005-0000-0000-0000D7A30000}"/>
    <cellStyle name="Note 6 3 3 12" xfId="41918" xr:uid="{00000000-0005-0000-0000-0000D8A30000}"/>
    <cellStyle name="Note 6 3 3 12 2" xfId="41919" xr:uid="{00000000-0005-0000-0000-0000D9A30000}"/>
    <cellStyle name="Note 6 3 3 12 3" xfId="41920" xr:uid="{00000000-0005-0000-0000-0000DAA30000}"/>
    <cellStyle name="Note 6 3 3 12 4" xfId="41921" xr:uid="{00000000-0005-0000-0000-0000DBA30000}"/>
    <cellStyle name="Note 6 3 3 13" xfId="41922" xr:uid="{00000000-0005-0000-0000-0000DCA30000}"/>
    <cellStyle name="Note 6 3 3 13 2" xfId="41923" xr:uid="{00000000-0005-0000-0000-0000DDA30000}"/>
    <cellStyle name="Note 6 3 3 13 3" xfId="41924" xr:uid="{00000000-0005-0000-0000-0000DEA30000}"/>
    <cellStyle name="Note 6 3 3 13 4" xfId="41925" xr:uid="{00000000-0005-0000-0000-0000DFA30000}"/>
    <cellStyle name="Note 6 3 3 14" xfId="41926" xr:uid="{00000000-0005-0000-0000-0000E0A30000}"/>
    <cellStyle name="Note 6 3 3 14 2" xfId="41927" xr:uid="{00000000-0005-0000-0000-0000E1A30000}"/>
    <cellStyle name="Note 6 3 3 14 3" xfId="41928" xr:uid="{00000000-0005-0000-0000-0000E2A30000}"/>
    <cellStyle name="Note 6 3 3 14 4" xfId="41929" xr:uid="{00000000-0005-0000-0000-0000E3A30000}"/>
    <cellStyle name="Note 6 3 3 15" xfId="41930" xr:uid="{00000000-0005-0000-0000-0000E4A30000}"/>
    <cellStyle name="Note 6 3 3 15 2" xfId="41931" xr:uid="{00000000-0005-0000-0000-0000E5A30000}"/>
    <cellStyle name="Note 6 3 3 15 3" xfId="41932" xr:uid="{00000000-0005-0000-0000-0000E6A30000}"/>
    <cellStyle name="Note 6 3 3 15 4" xfId="41933" xr:uid="{00000000-0005-0000-0000-0000E7A30000}"/>
    <cellStyle name="Note 6 3 3 16" xfId="41934" xr:uid="{00000000-0005-0000-0000-0000E8A30000}"/>
    <cellStyle name="Note 6 3 3 16 2" xfId="41935" xr:uid="{00000000-0005-0000-0000-0000E9A30000}"/>
    <cellStyle name="Note 6 3 3 16 3" xfId="41936" xr:uid="{00000000-0005-0000-0000-0000EAA30000}"/>
    <cellStyle name="Note 6 3 3 16 4" xfId="41937" xr:uid="{00000000-0005-0000-0000-0000EBA30000}"/>
    <cellStyle name="Note 6 3 3 17" xfId="41938" xr:uid="{00000000-0005-0000-0000-0000ECA30000}"/>
    <cellStyle name="Note 6 3 3 17 2" xfId="41939" xr:uid="{00000000-0005-0000-0000-0000EDA30000}"/>
    <cellStyle name="Note 6 3 3 17 3" xfId="41940" xr:uid="{00000000-0005-0000-0000-0000EEA30000}"/>
    <cellStyle name="Note 6 3 3 17 4" xfId="41941" xr:uid="{00000000-0005-0000-0000-0000EFA30000}"/>
    <cellStyle name="Note 6 3 3 18" xfId="41942" xr:uid="{00000000-0005-0000-0000-0000F0A30000}"/>
    <cellStyle name="Note 6 3 3 18 2" xfId="41943" xr:uid="{00000000-0005-0000-0000-0000F1A30000}"/>
    <cellStyle name="Note 6 3 3 18 3" xfId="41944" xr:uid="{00000000-0005-0000-0000-0000F2A30000}"/>
    <cellStyle name="Note 6 3 3 18 4" xfId="41945" xr:uid="{00000000-0005-0000-0000-0000F3A30000}"/>
    <cellStyle name="Note 6 3 3 19" xfId="41946" xr:uid="{00000000-0005-0000-0000-0000F4A30000}"/>
    <cellStyle name="Note 6 3 3 19 2" xfId="41947" xr:uid="{00000000-0005-0000-0000-0000F5A30000}"/>
    <cellStyle name="Note 6 3 3 19 3" xfId="41948" xr:uid="{00000000-0005-0000-0000-0000F6A30000}"/>
    <cellStyle name="Note 6 3 3 19 4" xfId="41949" xr:uid="{00000000-0005-0000-0000-0000F7A30000}"/>
    <cellStyle name="Note 6 3 3 2" xfId="41950" xr:uid="{00000000-0005-0000-0000-0000F8A30000}"/>
    <cellStyle name="Note 6 3 3 2 2" xfId="41951" xr:uid="{00000000-0005-0000-0000-0000F9A30000}"/>
    <cellStyle name="Note 6 3 3 2 3" xfId="41952" xr:uid="{00000000-0005-0000-0000-0000FAA30000}"/>
    <cellStyle name="Note 6 3 3 2 4" xfId="41953" xr:uid="{00000000-0005-0000-0000-0000FBA30000}"/>
    <cellStyle name="Note 6 3 3 20" xfId="41954" xr:uid="{00000000-0005-0000-0000-0000FCA30000}"/>
    <cellStyle name="Note 6 3 3 20 2" xfId="41955" xr:uid="{00000000-0005-0000-0000-0000FDA30000}"/>
    <cellStyle name="Note 6 3 3 20 3" xfId="41956" xr:uid="{00000000-0005-0000-0000-0000FEA30000}"/>
    <cellStyle name="Note 6 3 3 20 4" xfId="41957" xr:uid="{00000000-0005-0000-0000-0000FFA30000}"/>
    <cellStyle name="Note 6 3 3 21" xfId="41958" xr:uid="{00000000-0005-0000-0000-000000A40000}"/>
    <cellStyle name="Note 6 3 3 22" xfId="41959" xr:uid="{00000000-0005-0000-0000-000001A40000}"/>
    <cellStyle name="Note 6 3 3 3" xfId="41960" xr:uid="{00000000-0005-0000-0000-000002A40000}"/>
    <cellStyle name="Note 6 3 3 3 2" xfId="41961" xr:uid="{00000000-0005-0000-0000-000003A40000}"/>
    <cellStyle name="Note 6 3 3 3 3" xfId="41962" xr:uid="{00000000-0005-0000-0000-000004A40000}"/>
    <cellStyle name="Note 6 3 3 3 4" xfId="41963" xr:uid="{00000000-0005-0000-0000-000005A40000}"/>
    <cellStyle name="Note 6 3 3 4" xfId="41964" xr:uid="{00000000-0005-0000-0000-000006A40000}"/>
    <cellStyle name="Note 6 3 3 4 2" xfId="41965" xr:uid="{00000000-0005-0000-0000-000007A40000}"/>
    <cellStyle name="Note 6 3 3 4 3" xfId="41966" xr:uid="{00000000-0005-0000-0000-000008A40000}"/>
    <cellStyle name="Note 6 3 3 4 4" xfId="41967" xr:uid="{00000000-0005-0000-0000-000009A40000}"/>
    <cellStyle name="Note 6 3 3 5" xfId="41968" xr:uid="{00000000-0005-0000-0000-00000AA40000}"/>
    <cellStyle name="Note 6 3 3 5 2" xfId="41969" xr:uid="{00000000-0005-0000-0000-00000BA40000}"/>
    <cellStyle name="Note 6 3 3 5 3" xfId="41970" xr:uid="{00000000-0005-0000-0000-00000CA40000}"/>
    <cellStyle name="Note 6 3 3 5 4" xfId="41971" xr:uid="{00000000-0005-0000-0000-00000DA40000}"/>
    <cellStyle name="Note 6 3 3 6" xfId="41972" xr:uid="{00000000-0005-0000-0000-00000EA40000}"/>
    <cellStyle name="Note 6 3 3 6 2" xfId="41973" xr:uid="{00000000-0005-0000-0000-00000FA40000}"/>
    <cellStyle name="Note 6 3 3 6 3" xfId="41974" xr:uid="{00000000-0005-0000-0000-000010A40000}"/>
    <cellStyle name="Note 6 3 3 6 4" xfId="41975" xr:uid="{00000000-0005-0000-0000-000011A40000}"/>
    <cellStyle name="Note 6 3 3 7" xfId="41976" xr:uid="{00000000-0005-0000-0000-000012A40000}"/>
    <cellStyle name="Note 6 3 3 7 2" xfId="41977" xr:uid="{00000000-0005-0000-0000-000013A40000}"/>
    <cellStyle name="Note 6 3 3 7 3" xfId="41978" xr:uid="{00000000-0005-0000-0000-000014A40000}"/>
    <cellStyle name="Note 6 3 3 7 4" xfId="41979" xr:uid="{00000000-0005-0000-0000-000015A40000}"/>
    <cellStyle name="Note 6 3 3 8" xfId="41980" xr:uid="{00000000-0005-0000-0000-000016A40000}"/>
    <cellStyle name="Note 6 3 3 8 2" xfId="41981" xr:uid="{00000000-0005-0000-0000-000017A40000}"/>
    <cellStyle name="Note 6 3 3 8 3" xfId="41982" xr:uid="{00000000-0005-0000-0000-000018A40000}"/>
    <cellStyle name="Note 6 3 3 8 4" xfId="41983" xr:uid="{00000000-0005-0000-0000-000019A40000}"/>
    <cellStyle name="Note 6 3 3 9" xfId="41984" xr:uid="{00000000-0005-0000-0000-00001AA40000}"/>
    <cellStyle name="Note 6 3 3 9 2" xfId="41985" xr:uid="{00000000-0005-0000-0000-00001BA40000}"/>
    <cellStyle name="Note 6 3 3 9 3" xfId="41986" xr:uid="{00000000-0005-0000-0000-00001CA40000}"/>
    <cellStyle name="Note 6 3 3 9 4" xfId="41987" xr:uid="{00000000-0005-0000-0000-00001DA40000}"/>
    <cellStyle name="Note 6 3 4" xfId="41988" xr:uid="{00000000-0005-0000-0000-00001EA40000}"/>
    <cellStyle name="Note 6 3 4 10" xfId="41989" xr:uid="{00000000-0005-0000-0000-00001FA40000}"/>
    <cellStyle name="Note 6 3 4 10 2" xfId="41990" xr:uid="{00000000-0005-0000-0000-000020A40000}"/>
    <cellStyle name="Note 6 3 4 10 3" xfId="41991" xr:uid="{00000000-0005-0000-0000-000021A40000}"/>
    <cellStyle name="Note 6 3 4 10 4" xfId="41992" xr:uid="{00000000-0005-0000-0000-000022A40000}"/>
    <cellStyle name="Note 6 3 4 11" xfId="41993" xr:uid="{00000000-0005-0000-0000-000023A40000}"/>
    <cellStyle name="Note 6 3 4 11 2" xfId="41994" xr:uid="{00000000-0005-0000-0000-000024A40000}"/>
    <cellStyle name="Note 6 3 4 11 3" xfId="41995" xr:uid="{00000000-0005-0000-0000-000025A40000}"/>
    <cellStyle name="Note 6 3 4 11 4" xfId="41996" xr:uid="{00000000-0005-0000-0000-000026A40000}"/>
    <cellStyle name="Note 6 3 4 12" xfId="41997" xr:uid="{00000000-0005-0000-0000-000027A40000}"/>
    <cellStyle name="Note 6 3 4 12 2" xfId="41998" xr:uid="{00000000-0005-0000-0000-000028A40000}"/>
    <cellStyle name="Note 6 3 4 12 3" xfId="41999" xr:uid="{00000000-0005-0000-0000-000029A40000}"/>
    <cellStyle name="Note 6 3 4 12 4" xfId="42000" xr:uid="{00000000-0005-0000-0000-00002AA40000}"/>
    <cellStyle name="Note 6 3 4 13" xfId="42001" xr:uid="{00000000-0005-0000-0000-00002BA40000}"/>
    <cellStyle name="Note 6 3 4 13 2" xfId="42002" xr:uid="{00000000-0005-0000-0000-00002CA40000}"/>
    <cellStyle name="Note 6 3 4 13 3" xfId="42003" xr:uid="{00000000-0005-0000-0000-00002DA40000}"/>
    <cellStyle name="Note 6 3 4 13 4" xfId="42004" xr:uid="{00000000-0005-0000-0000-00002EA40000}"/>
    <cellStyle name="Note 6 3 4 14" xfId="42005" xr:uid="{00000000-0005-0000-0000-00002FA40000}"/>
    <cellStyle name="Note 6 3 4 14 2" xfId="42006" xr:uid="{00000000-0005-0000-0000-000030A40000}"/>
    <cellStyle name="Note 6 3 4 14 3" xfId="42007" xr:uid="{00000000-0005-0000-0000-000031A40000}"/>
    <cellStyle name="Note 6 3 4 14 4" xfId="42008" xr:uid="{00000000-0005-0000-0000-000032A40000}"/>
    <cellStyle name="Note 6 3 4 15" xfId="42009" xr:uid="{00000000-0005-0000-0000-000033A40000}"/>
    <cellStyle name="Note 6 3 4 15 2" xfId="42010" xr:uid="{00000000-0005-0000-0000-000034A40000}"/>
    <cellStyle name="Note 6 3 4 15 3" xfId="42011" xr:uid="{00000000-0005-0000-0000-000035A40000}"/>
    <cellStyle name="Note 6 3 4 15 4" xfId="42012" xr:uid="{00000000-0005-0000-0000-000036A40000}"/>
    <cellStyle name="Note 6 3 4 16" xfId="42013" xr:uid="{00000000-0005-0000-0000-000037A40000}"/>
    <cellStyle name="Note 6 3 4 16 2" xfId="42014" xr:uid="{00000000-0005-0000-0000-000038A40000}"/>
    <cellStyle name="Note 6 3 4 16 3" xfId="42015" xr:uid="{00000000-0005-0000-0000-000039A40000}"/>
    <cellStyle name="Note 6 3 4 16 4" xfId="42016" xr:uid="{00000000-0005-0000-0000-00003AA40000}"/>
    <cellStyle name="Note 6 3 4 17" xfId="42017" xr:uid="{00000000-0005-0000-0000-00003BA40000}"/>
    <cellStyle name="Note 6 3 4 17 2" xfId="42018" xr:uid="{00000000-0005-0000-0000-00003CA40000}"/>
    <cellStyle name="Note 6 3 4 17 3" xfId="42019" xr:uid="{00000000-0005-0000-0000-00003DA40000}"/>
    <cellStyle name="Note 6 3 4 17 4" xfId="42020" xr:uid="{00000000-0005-0000-0000-00003EA40000}"/>
    <cellStyle name="Note 6 3 4 18" xfId="42021" xr:uid="{00000000-0005-0000-0000-00003FA40000}"/>
    <cellStyle name="Note 6 3 4 18 2" xfId="42022" xr:uid="{00000000-0005-0000-0000-000040A40000}"/>
    <cellStyle name="Note 6 3 4 18 3" xfId="42023" xr:uid="{00000000-0005-0000-0000-000041A40000}"/>
    <cellStyle name="Note 6 3 4 18 4" xfId="42024" xr:uid="{00000000-0005-0000-0000-000042A40000}"/>
    <cellStyle name="Note 6 3 4 19" xfId="42025" xr:uid="{00000000-0005-0000-0000-000043A40000}"/>
    <cellStyle name="Note 6 3 4 19 2" xfId="42026" xr:uid="{00000000-0005-0000-0000-000044A40000}"/>
    <cellStyle name="Note 6 3 4 19 3" xfId="42027" xr:uid="{00000000-0005-0000-0000-000045A40000}"/>
    <cellStyle name="Note 6 3 4 19 4" xfId="42028" xr:uid="{00000000-0005-0000-0000-000046A40000}"/>
    <cellStyle name="Note 6 3 4 2" xfId="42029" xr:uid="{00000000-0005-0000-0000-000047A40000}"/>
    <cellStyle name="Note 6 3 4 2 2" xfId="42030" xr:uid="{00000000-0005-0000-0000-000048A40000}"/>
    <cellStyle name="Note 6 3 4 2 3" xfId="42031" xr:uid="{00000000-0005-0000-0000-000049A40000}"/>
    <cellStyle name="Note 6 3 4 2 4" xfId="42032" xr:uid="{00000000-0005-0000-0000-00004AA40000}"/>
    <cellStyle name="Note 6 3 4 20" xfId="42033" xr:uid="{00000000-0005-0000-0000-00004BA40000}"/>
    <cellStyle name="Note 6 3 4 20 2" xfId="42034" xr:uid="{00000000-0005-0000-0000-00004CA40000}"/>
    <cellStyle name="Note 6 3 4 20 3" xfId="42035" xr:uid="{00000000-0005-0000-0000-00004DA40000}"/>
    <cellStyle name="Note 6 3 4 20 4" xfId="42036" xr:uid="{00000000-0005-0000-0000-00004EA40000}"/>
    <cellStyle name="Note 6 3 4 21" xfId="42037" xr:uid="{00000000-0005-0000-0000-00004FA40000}"/>
    <cellStyle name="Note 6 3 4 22" xfId="42038" xr:uid="{00000000-0005-0000-0000-000050A40000}"/>
    <cellStyle name="Note 6 3 4 3" xfId="42039" xr:uid="{00000000-0005-0000-0000-000051A40000}"/>
    <cellStyle name="Note 6 3 4 3 2" xfId="42040" xr:uid="{00000000-0005-0000-0000-000052A40000}"/>
    <cellStyle name="Note 6 3 4 3 3" xfId="42041" xr:uid="{00000000-0005-0000-0000-000053A40000}"/>
    <cellStyle name="Note 6 3 4 3 4" xfId="42042" xr:uid="{00000000-0005-0000-0000-000054A40000}"/>
    <cellStyle name="Note 6 3 4 4" xfId="42043" xr:uid="{00000000-0005-0000-0000-000055A40000}"/>
    <cellStyle name="Note 6 3 4 4 2" xfId="42044" xr:uid="{00000000-0005-0000-0000-000056A40000}"/>
    <cellStyle name="Note 6 3 4 4 3" xfId="42045" xr:uid="{00000000-0005-0000-0000-000057A40000}"/>
    <cellStyle name="Note 6 3 4 4 4" xfId="42046" xr:uid="{00000000-0005-0000-0000-000058A40000}"/>
    <cellStyle name="Note 6 3 4 5" xfId="42047" xr:uid="{00000000-0005-0000-0000-000059A40000}"/>
    <cellStyle name="Note 6 3 4 5 2" xfId="42048" xr:uid="{00000000-0005-0000-0000-00005AA40000}"/>
    <cellStyle name="Note 6 3 4 5 3" xfId="42049" xr:uid="{00000000-0005-0000-0000-00005BA40000}"/>
    <cellStyle name="Note 6 3 4 5 4" xfId="42050" xr:uid="{00000000-0005-0000-0000-00005CA40000}"/>
    <cellStyle name="Note 6 3 4 6" xfId="42051" xr:uid="{00000000-0005-0000-0000-00005DA40000}"/>
    <cellStyle name="Note 6 3 4 6 2" xfId="42052" xr:uid="{00000000-0005-0000-0000-00005EA40000}"/>
    <cellStyle name="Note 6 3 4 6 3" xfId="42053" xr:uid="{00000000-0005-0000-0000-00005FA40000}"/>
    <cellStyle name="Note 6 3 4 6 4" xfId="42054" xr:uid="{00000000-0005-0000-0000-000060A40000}"/>
    <cellStyle name="Note 6 3 4 7" xfId="42055" xr:uid="{00000000-0005-0000-0000-000061A40000}"/>
    <cellStyle name="Note 6 3 4 7 2" xfId="42056" xr:uid="{00000000-0005-0000-0000-000062A40000}"/>
    <cellStyle name="Note 6 3 4 7 3" xfId="42057" xr:uid="{00000000-0005-0000-0000-000063A40000}"/>
    <cellStyle name="Note 6 3 4 7 4" xfId="42058" xr:uid="{00000000-0005-0000-0000-000064A40000}"/>
    <cellStyle name="Note 6 3 4 8" xfId="42059" xr:uid="{00000000-0005-0000-0000-000065A40000}"/>
    <cellStyle name="Note 6 3 4 8 2" xfId="42060" xr:uid="{00000000-0005-0000-0000-000066A40000}"/>
    <cellStyle name="Note 6 3 4 8 3" xfId="42061" xr:uid="{00000000-0005-0000-0000-000067A40000}"/>
    <cellStyle name="Note 6 3 4 8 4" xfId="42062" xr:uid="{00000000-0005-0000-0000-000068A40000}"/>
    <cellStyle name="Note 6 3 4 9" xfId="42063" xr:uid="{00000000-0005-0000-0000-000069A40000}"/>
    <cellStyle name="Note 6 3 4 9 2" xfId="42064" xr:uid="{00000000-0005-0000-0000-00006AA40000}"/>
    <cellStyle name="Note 6 3 4 9 3" xfId="42065" xr:uid="{00000000-0005-0000-0000-00006BA40000}"/>
    <cellStyle name="Note 6 3 4 9 4" xfId="42066" xr:uid="{00000000-0005-0000-0000-00006CA40000}"/>
    <cellStyle name="Note 6 3 5" xfId="42067" xr:uid="{00000000-0005-0000-0000-00006DA40000}"/>
    <cellStyle name="Note 6 3 5 10" xfId="42068" xr:uid="{00000000-0005-0000-0000-00006EA40000}"/>
    <cellStyle name="Note 6 3 5 10 2" xfId="42069" xr:uid="{00000000-0005-0000-0000-00006FA40000}"/>
    <cellStyle name="Note 6 3 5 10 3" xfId="42070" xr:uid="{00000000-0005-0000-0000-000070A40000}"/>
    <cellStyle name="Note 6 3 5 10 4" xfId="42071" xr:uid="{00000000-0005-0000-0000-000071A40000}"/>
    <cellStyle name="Note 6 3 5 11" xfId="42072" xr:uid="{00000000-0005-0000-0000-000072A40000}"/>
    <cellStyle name="Note 6 3 5 11 2" xfId="42073" xr:uid="{00000000-0005-0000-0000-000073A40000}"/>
    <cellStyle name="Note 6 3 5 11 3" xfId="42074" xr:uid="{00000000-0005-0000-0000-000074A40000}"/>
    <cellStyle name="Note 6 3 5 11 4" xfId="42075" xr:uid="{00000000-0005-0000-0000-000075A40000}"/>
    <cellStyle name="Note 6 3 5 12" xfId="42076" xr:uid="{00000000-0005-0000-0000-000076A40000}"/>
    <cellStyle name="Note 6 3 5 12 2" xfId="42077" xr:uid="{00000000-0005-0000-0000-000077A40000}"/>
    <cellStyle name="Note 6 3 5 12 3" xfId="42078" xr:uid="{00000000-0005-0000-0000-000078A40000}"/>
    <cellStyle name="Note 6 3 5 12 4" xfId="42079" xr:uid="{00000000-0005-0000-0000-000079A40000}"/>
    <cellStyle name="Note 6 3 5 13" xfId="42080" xr:uid="{00000000-0005-0000-0000-00007AA40000}"/>
    <cellStyle name="Note 6 3 5 13 2" xfId="42081" xr:uid="{00000000-0005-0000-0000-00007BA40000}"/>
    <cellStyle name="Note 6 3 5 13 3" xfId="42082" xr:uid="{00000000-0005-0000-0000-00007CA40000}"/>
    <cellStyle name="Note 6 3 5 13 4" xfId="42083" xr:uid="{00000000-0005-0000-0000-00007DA40000}"/>
    <cellStyle name="Note 6 3 5 14" xfId="42084" xr:uid="{00000000-0005-0000-0000-00007EA40000}"/>
    <cellStyle name="Note 6 3 5 14 2" xfId="42085" xr:uid="{00000000-0005-0000-0000-00007FA40000}"/>
    <cellStyle name="Note 6 3 5 14 3" xfId="42086" xr:uid="{00000000-0005-0000-0000-000080A40000}"/>
    <cellStyle name="Note 6 3 5 14 4" xfId="42087" xr:uid="{00000000-0005-0000-0000-000081A40000}"/>
    <cellStyle name="Note 6 3 5 15" xfId="42088" xr:uid="{00000000-0005-0000-0000-000082A40000}"/>
    <cellStyle name="Note 6 3 5 15 2" xfId="42089" xr:uid="{00000000-0005-0000-0000-000083A40000}"/>
    <cellStyle name="Note 6 3 5 15 3" xfId="42090" xr:uid="{00000000-0005-0000-0000-000084A40000}"/>
    <cellStyle name="Note 6 3 5 15 4" xfId="42091" xr:uid="{00000000-0005-0000-0000-000085A40000}"/>
    <cellStyle name="Note 6 3 5 16" xfId="42092" xr:uid="{00000000-0005-0000-0000-000086A40000}"/>
    <cellStyle name="Note 6 3 5 16 2" xfId="42093" xr:uid="{00000000-0005-0000-0000-000087A40000}"/>
    <cellStyle name="Note 6 3 5 16 3" xfId="42094" xr:uid="{00000000-0005-0000-0000-000088A40000}"/>
    <cellStyle name="Note 6 3 5 16 4" xfId="42095" xr:uid="{00000000-0005-0000-0000-000089A40000}"/>
    <cellStyle name="Note 6 3 5 17" xfId="42096" xr:uid="{00000000-0005-0000-0000-00008AA40000}"/>
    <cellStyle name="Note 6 3 5 17 2" xfId="42097" xr:uid="{00000000-0005-0000-0000-00008BA40000}"/>
    <cellStyle name="Note 6 3 5 17 3" xfId="42098" xr:uid="{00000000-0005-0000-0000-00008CA40000}"/>
    <cellStyle name="Note 6 3 5 17 4" xfId="42099" xr:uid="{00000000-0005-0000-0000-00008DA40000}"/>
    <cellStyle name="Note 6 3 5 18" xfId="42100" xr:uid="{00000000-0005-0000-0000-00008EA40000}"/>
    <cellStyle name="Note 6 3 5 18 2" xfId="42101" xr:uid="{00000000-0005-0000-0000-00008FA40000}"/>
    <cellStyle name="Note 6 3 5 18 3" xfId="42102" xr:uid="{00000000-0005-0000-0000-000090A40000}"/>
    <cellStyle name="Note 6 3 5 18 4" xfId="42103" xr:uid="{00000000-0005-0000-0000-000091A40000}"/>
    <cellStyle name="Note 6 3 5 19" xfId="42104" xr:uid="{00000000-0005-0000-0000-000092A40000}"/>
    <cellStyle name="Note 6 3 5 19 2" xfId="42105" xr:uid="{00000000-0005-0000-0000-000093A40000}"/>
    <cellStyle name="Note 6 3 5 19 3" xfId="42106" xr:uid="{00000000-0005-0000-0000-000094A40000}"/>
    <cellStyle name="Note 6 3 5 19 4" xfId="42107" xr:uid="{00000000-0005-0000-0000-000095A40000}"/>
    <cellStyle name="Note 6 3 5 2" xfId="42108" xr:uid="{00000000-0005-0000-0000-000096A40000}"/>
    <cellStyle name="Note 6 3 5 2 2" xfId="42109" xr:uid="{00000000-0005-0000-0000-000097A40000}"/>
    <cellStyle name="Note 6 3 5 2 3" xfId="42110" xr:uid="{00000000-0005-0000-0000-000098A40000}"/>
    <cellStyle name="Note 6 3 5 2 4" xfId="42111" xr:uid="{00000000-0005-0000-0000-000099A40000}"/>
    <cellStyle name="Note 6 3 5 20" xfId="42112" xr:uid="{00000000-0005-0000-0000-00009AA40000}"/>
    <cellStyle name="Note 6 3 5 20 2" xfId="42113" xr:uid="{00000000-0005-0000-0000-00009BA40000}"/>
    <cellStyle name="Note 6 3 5 20 3" xfId="42114" xr:uid="{00000000-0005-0000-0000-00009CA40000}"/>
    <cellStyle name="Note 6 3 5 20 4" xfId="42115" xr:uid="{00000000-0005-0000-0000-00009DA40000}"/>
    <cellStyle name="Note 6 3 5 21" xfId="42116" xr:uid="{00000000-0005-0000-0000-00009EA40000}"/>
    <cellStyle name="Note 6 3 5 22" xfId="42117" xr:uid="{00000000-0005-0000-0000-00009FA40000}"/>
    <cellStyle name="Note 6 3 5 3" xfId="42118" xr:uid="{00000000-0005-0000-0000-0000A0A40000}"/>
    <cellStyle name="Note 6 3 5 3 2" xfId="42119" xr:uid="{00000000-0005-0000-0000-0000A1A40000}"/>
    <cellStyle name="Note 6 3 5 3 3" xfId="42120" xr:uid="{00000000-0005-0000-0000-0000A2A40000}"/>
    <cellStyle name="Note 6 3 5 3 4" xfId="42121" xr:uid="{00000000-0005-0000-0000-0000A3A40000}"/>
    <cellStyle name="Note 6 3 5 4" xfId="42122" xr:uid="{00000000-0005-0000-0000-0000A4A40000}"/>
    <cellStyle name="Note 6 3 5 4 2" xfId="42123" xr:uid="{00000000-0005-0000-0000-0000A5A40000}"/>
    <cellStyle name="Note 6 3 5 4 3" xfId="42124" xr:uid="{00000000-0005-0000-0000-0000A6A40000}"/>
    <cellStyle name="Note 6 3 5 4 4" xfId="42125" xr:uid="{00000000-0005-0000-0000-0000A7A40000}"/>
    <cellStyle name="Note 6 3 5 5" xfId="42126" xr:uid="{00000000-0005-0000-0000-0000A8A40000}"/>
    <cellStyle name="Note 6 3 5 5 2" xfId="42127" xr:uid="{00000000-0005-0000-0000-0000A9A40000}"/>
    <cellStyle name="Note 6 3 5 5 3" xfId="42128" xr:uid="{00000000-0005-0000-0000-0000AAA40000}"/>
    <cellStyle name="Note 6 3 5 5 4" xfId="42129" xr:uid="{00000000-0005-0000-0000-0000ABA40000}"/>
    <cellStyle name="Note 6 3 5 6" xfId="42130" xr:uid="{00000000-0005-0000-0000-0000ACA40000}"/>
    <cellStyle name="Note 6 3 5 6 2" xfId="42131" xr:uid="{00000000-0005-0000-0000-0000ADA40000}"/>
    <cellStyle name="Note 6 3 5 6 3" xfId="42132" xr:uid="{00000000-0005-0000-0000-0000AEA40000}"/>
    <cellStyle name="Note 6 3 5 6 4" xfId="42133" xr:uid="{00000000-0005-0000-0000-0000AFA40000}"/>
    <cellStyle name="Note 6 3 5 7" xfId="42134" xr:uid="{00000000-0005-0000-0000-0000B0A40000}"/>
    <cellStyle name="Note 6 3 5 7 2" xfId="42135" xr:uid="{00000000-0005-0000-0000-0000B1A40000}"/>
    <cellStyle name="Note 6 3 5 7 3" xfId="42136" xr:uid="{00000000-0005-0000-0000-0000B2A40000}"/>
    <cellStyle name="Note 6 3 5 7 4" xfId="42137" xr:uid="{00000000-0005-0000-0000-0000B3A40000}"/>
    <cellStyle name="Note 6 3 5 8" xfId="42138" xr:uid="{00000000-0005-0000-0000-0000B4A40000}"/>
    <cellStyle name="Note 6 3 5 8 2" xfId="42139" xr:uid="{00000000-0005-0000-0000-0000B5A40000}"/>
    <cellStyle name="Note 6 3 5 8 3" xfId="42140" xr:uid="{00000000-0005-0000-0000-0000B6A40000}"/>
    <cellStyle name="Note 6 3 5 8 4" xfId="42141" xr:uid="{00000000-0005-0000-0000-0000B7A40000}"/>
    <cellStyle name="Note 6 3 5 9" xfId="42142" xr:uid="{00000000-0005-0000-0000-0000B8A40000}"/>
    <cellStyle name="Note 6 3 5 9 2" xfId="42143" xr:uid="{00000000-0005-0000-0000-0000B9A40000}"/>
    <cellStyle name="Note 6 3 5 9 3" xfId="42144" xr:uid="{00000000-0005-0000-0000-0000BAA40000}"/>
    <cellStyle name="Note 6 3 5 9 4" xfId="42145" xr:uid="{00000000-0005-0000-0000-0000BBA40000}"/>
    <cellStyle name="Note 6 3 6" xfId="42146" xr:uid="{00000000-0005-0000-0000-0000BCA40000}"/>
    <cellStyle name="Note 6 30" xfId="42147" xr:uid="{00000000-0005-0000-0000-0000BDA40000}"/>
    <cellStyle name="Note 6 30 2" xfId="42148" xr:uid="{00000000-0005-0000-0000-0000BEA40000}"/>
    <cellStyle name="Note 6 30 3" xfId="42149" xr:uid="{00000000-0005-0000-0000-0000BFA40000}"/>
    <cellStyle name="Note 6 30 4" xfId="42150" xr:uid="{00000000-0005-0000-0000-0000C0A40000}"/>
    <cellStyle name="Note 6 31" xfId="42151" xr:uid="{00000000-0005-0000-0000-0000C1A40000}"/>
    <cellStyle name="Note 6 31 2" xfId="42152" xr:uid="{00000000-0005-0000-0000-0000C2A40000}"/>
    <cellStyle name="Note 6 31 3" xfId="42153" xr:uid="{00000000-0005-0000-0000-0000C3A40000}"/>
    <cellStyle name="Note 6 31 4" xfId="42154" xr:uid="{00000000-0005-0000-0000-0000C4A40000}"/>
    <cellStyle name="Note 6 32" xfId="42155" xr:uid="{00000000-0005-0000-0000-0000C5A40000}"/>
    <cellStyle name="Note 6 32 2" xfId="42156" xr:uid="{00000000-0005-0000-0000-0000C6A40000}"/>
    <cellStyle name="Note 6 32 3" xfId="42157" xr:uid="{00000000-0005-0000-0000-0000C7A40000}"/>
    <cellStyle name="Note 6 32 4" xfId="42158" xr:uid="{00000000-0005-0000-0000-0000C8A40000}"/>
    <cellStyle name="Note 6 33" xfId="42159" xr:uid="{00000000-0005-0000-0000-0000C9A40000}"/>
    <cellStyle name="Note 6 33 2" xfId="42160" xr:uid="{00000000-0005-0000-0000-0000CAA40000}"/>
    <cellStyle name="Note 6 33 3" xfId="42161" xr:uid="{00000000-0005-0000-0000-0000CBA40000}"/>
    <cellStyle name="Note 6 33 4" xfId="42162" xr:uid="{00000000-0005-0000-0000-0000CCA40000}"/>
    <cellStyle name="Note 6 34" xfId="42163" xr:uid="{00000000-0005-0000-0000-0000CDA40000}"/>
    <cellStyle name="Note 6 34 2" xfId="42164" xr:uid="{00000000-0005-0000-0000-0000CEA40000}"/>
    <cellStyle name="Note 6 34 3" xfId="42165" xr:uid="{00000000-0005-0000-0000-0000CFA40000}"/>
    <cellStyle name="Note 6 34 4" xfId="42166" xr:uid="{00000000-0005-0000-0000-0000D0A40000}"/>
    <cellStyle name="Note 6 35" xfId="42167" xr:uid="{00000000-0005-0000-0000-0000D1A40000}"/>
    <cellStyle name="Note 6 35 2" xfId="42168" xr:uid="{00000000-0005-0000-0000-0000D2A40000}"/>
    <cellStyle name="Note 6 35 3" xfId="42169" xr:uid="{00000000-0005-0000-0000-0000D3A40000}"/>
    <cellStyle name="Note 6 35 4" xfId="42170" xr:uid="{00000000-0005-0000-0000-0000D4A40000}"/>
    <cellStyle name="Note 6 36" xfId="42171" xr:uid="{00000000-0005-0000-0000-0000D5A40000}"/>
    <cellStyle name="Note 6 36 2" xfId="42172" xr:uid="{00000000-0005-0000-0000-0000D6A40000}"/>
    <cellStyle name="Note 6 36 3" xfId="42173" xr:uid="{00000000-0005-0000-0000-0000D7A40000}"/>
    <cellStyle name="Note 6 36 4" xfId="42174" xr:uid="{00000000-0005-0000-0000-0000D8A40000}"/>
    <cellStyle name="Note 6 37" xfId="42175" xr:uid="{00000000-0005-0000-0000-0000D9A40000}"/>
    <cellStyle name="Note 6 37 2" xfId="42176" xr:uid="{00000000-0005-0000-0000-0000DAA40000}"/>
    <cellStyle name="Note 6 37 3" xfId="42177" xr:uid="{00000000-0005-0000-0000-0000DBA40000}"/>
    <cellStyle name="Note 6 37 4" xfId="42178" xr:uid="{00000000-0005-0000-0000-0000DCA40000}"/>
    <cellStyle name="Note 6 38" xfId="42179" xr:uid="{00000000-0005-0000-0000-0000DDA40000}"/>
    <cellStyle name="Note 6 38 2" xfId="42180" xr:uid="{00000000-0005-0000-0000-0000DEA40000}"/>
    <cellStyle name="Note 6 38 3" xfId="42181" xr:uid="{00000000-0005-0000-0000-0000DFA40000}"/>
    <cellStyle name="Note 6 38 4" xfId="42182" xr:uid="{00000000-0005-0000-0000-0000E0A40000}"/>
    <cellStyle name="Note 6 39" xfId="42183" xr:uid="{00000000-0005-0000-0000-0000E1A40000}"/>
    <cellStyle name="Note 6 39 2" xfId="42184" xr:uid="{00000000-0005-0000-0000-0000E2A40000}"/>
    <cellStyle name="Note 6 39 3" xfId="42185" xr:uid="{00000000-0005-0000-0000-0000E3A40000}"/>
    <cellStyle name="Note 6 39 4" xfId="42186" xr:uid="{00000000-0005-0000-0000-0000E4A40000}"/>
    <cellStyle name="Note 6 4" xfId="42187" xr:uid="{00000000-0005-0000-0000-0000E5A40000}"/>
    <cellStyle name="Note 6 4 10" xfId="42188" xr:uid="{00000000-0005-0000-0000-0000E6A40000}"/>
    <cellStyle name="Note 6 4 10 2" xfId="42189" xr:uid="{00000000-0005-0000-0000-0000E7A40000}"/>
    <cellStyle name="Note 6 4 10 3" xfId="42190" xr:uid="{00000000-0005-0000-0000-0000E8A40000}"/>
    <cellStyle name="Note 6 4 10 4" xfId="42191" xr:uid="{00000000-0005-0000-0000-0000E9A40000}"/>
    <cellStyle name="Note 6 4 11" xfId="42192" xr:uid="{00000000-0005-0000-0000-0000EAA40000}"/>
    <cellStyle name="Note 6 4 11 2" xfId="42193" xr:uid="{00000000-0005-0000-0000-0000EBA40000}"/>
    <cellStyle name="Note 6 4 11 3" xfId="42194" xr:uid="{00000000-0005-0000-0000-0000ECA40000}"/>
    <cellStyle name="Note 6 4 11 4" xfId="42195" xr:uid="{00000000-0005-0000-0000-0000EDA40000}"/>
    <cellStyle name="Note 6 4 12" xfId="42196" xr:uid="{00000000-0005-0000-0000-0000EEA40000}"/>
    <cellStyle name="Note 6 4 12 2" xfId="42197" xr:uid="{00000000-0005-0000-0000-0000EFA40000}"/>
    <cellStyle name="Note 6 4 12 3" xfId="42198" xr:uid="{00000000-0005-0000-0000-0000F0A40000}"/>
    <cellStyle name="Note 6 4 12 4" xfId="42199" xr:uid="{00000000-0005-0000-0000-0000F1A40000}"/>
    <cellStyle name="Note 6 4 13" xfId="42200" xr:uid="{00000000-0005-0000-0000-0000F2A40000}"/>
    <cellStyle name="Note 6 4 13 2" xfId="42201" xr:uid="{00000000-0005-0000-0000-0000F3A40000}"/>
    <cellStyle name="Note 6 4 13 3" xfId="42202" xr:uid="{00000000-0005-0000-0000-0000F4A40000}"/>
    <cellStyle name="Note 6 4 13 4" xfId="42203" xr:uid="{00000000-0005-0000-0000-0000F5A40000}"/>
    <cellStyle name="Note 6 4 14" xfId="42204" xr:uid="{00000000-0005-0000-0000-0000F6A40000}"/>
    <cellStyle name="Note 6 4 14 2" xfId="42205" xr:uid="{00000000-0005-0000-0000-0000F7A40000}"/>
    <cellStyle name="Note 6 4 14 3" xfId="42206" xr:uid="{00000000-0005-0000-0000-0000F8A40000}"/>
    <cellStyle name="Note 6 4 14 4" xfId="42207" xr:uid="{00000000-0005-0000-0000-0000F9A40000}"/>
    <cellStyle name="Note 6 4 15" xfId="42208" xr:uid="{00000000-0005-0000-0000-0000FAA40000}"/>
    <cellStyle name="Note 6 4 15 2" xfId="42209" xr:uid="{00000000-0005-0000-0000-0000FBA40000}"/>
    <cellStyle name="Note 6 4 15 3" xfId="42210" xr:uid="{00000000-0005-0000-0000-0000FCA40000}"/>
    <cellStyle name="Note 6 4 15 4" xfId="42211" xr:uid="{00000000-0005-0000-0000-0000FDA40000}"/>
    <cellStyle name="Note 6 4 16" xfId="42212" xr:uid="{00000000-0005-0000-0000-0000FEA40000}"/>
    <cellStyle name="Note 6 4 16 2" xfId="42213" xr:uid="{00000000-0005-0000-0000-0000FFA40000}"/>
    <cellStyle name="Note 6 4 16 3" xfId="42214" xr:uid="{00000000-0005-0000-0000-000000A50000}"/>
    <cellStyle name="Note 6 4 16 4" xfId="42215" xr:uid="{00000000-0005-0000-0000-000001A50000}"/>
    <cellStyle name="Note 6 4 17" xfId="42216" xr:uid="{00000000-0005-0000-0000-000002A50000}"/>
    <cellStyle name="Note 6 4 17 2" xfId="42217" xr:uid="{00000000-0005-0000-0000-000003A50000}"/>
    <cellStyle name="Note 6 4 17 3" xfId="42218" xr:uid="{00000000-0005-0000-0000-000004A50000}"/>
    <cellStyle name="Note 6 4 17 4" xfId="42219" xr:uid="{00000000-0005-0000-0000-000005A50000}"/>
    <cellStyle name="Note 6 4 18" xfId="42220" xr:uid="{00000000-0005-0000-0000-000006A50000}"/>
    <cellStyle name="Note 6 4 18 2" xfId="42221" xr:uid="{00000000-0005-0000-0000-000007A50000}"/>
    <cellStyle name="Note 6 4 18 3" xfId="42222" xr:uid="{00000000-0005-0000-0000-000008A50000}"/>
    <cellStyle name="Note 6 4 18 4" xfId="42223" xr:uid="{00000000-0005-0000-0000-000009A50000}"/>
    <cellStyle name="Note 6 4 19" xfId="42224" xr:uid="{00000000-0005-0000-0000-00000AA50000}"/>
    <cellStyle name="Note 6 4 19 2" xfId="42225" xr:uid="{00000000-0005-0000-0000-00000BA50000}"/>
    <cellStyle name="Note 6 4 19 3" xfId="42226" xr:uid="{00000000-0005-0000-0000-00000CA50000}"/>
    <cellStyle name="Note 6 4 19 4" xfId="42227" xr:uid="{00000000-0005-0000-0000-00000DA50000}"/>
    <cellStyle name="Note 6 4 2" xfId="42228" xr:uid="{00000000-0005-0000-0000-00000EA50000}"/>
    <cellStyle name="Note 6 4 2 2" xfId="42229" xr:uid="{00000000-0005-0000-0000-00000FA50000}"/>
    <cellStyle name="Note 6 4 2 3" xfId="42230" xr:uid="{00000000-0005-0000-0000-000010A50000}"/>
    <cellStyle name="Note 6 4 2 4" xfId="42231" xr:uid="{00000000-0005-0000-0000-000011A50000}"/>
    <cellStyle name="Note 6 4 20" xfId="42232" xr:uid="{00000000-0005-0000-0000-000012A50000}"/>
    <cellStyle name="Note 6 4 20 2" xfId="42233" xr:uid="{00000000-0005-0000-0000-000013A50000}"/>
    <cellStyle name="Note 6 4 20 3" xfId="42234" xr:uid="{00000000-0005-0000-0000-000014A50000}"/>
    <cellStyle name="Note 6 4 20 4" xfId="42235" xr:uid="{00000000-0005-0000-0000-000015A50000}"/>
    <cellStyle name="Note 6 4 21" xfId="42236" xr:uid="{00000000-0005-0000-0000-000016A50000}"/>
    <cellStyle name="Note 6 4 22" xfId="42237" xr:uid="{00000000-0005-0000-0000-000017A50000}"/>
    <cellStyle name="Note 6 4 3" xfId="42238" xr:uid="{00000000-0005-0000-0000-000018A50000}"/>
    <cellStyle name="Note 6 4 3 2" xfId="42239" xr:uid="{00000000-0005-0000-0000-000019A50000}"/>
    <cellStyle name="Note 6 4 3 3" xfId="42240" xr:uid="{00000000-0005-0000-0000-00001AA50000}"/>
    <cellStyle name="Note 6 4 3 4" xfId="42241" xr:uid="{00000000-0005-0000-0000-00001BA50000}"/>
    <cellStyle name="Note 6 4 4" xfId="42242" xr:uid="{00000000-0005-0000-0000-00001CA50000}"/>
    <cellStyle name="Note 6 4 4 2" xfId="42243" xr:uid="{00000000-0005-0000-0000-00001DA50000}"/>
    <cellStyle name="Note 6 4 4 3" xfId="42244" xr:uid="{00000000-0005-0000-0000-00001EA50000}"/>
    <cellStyle name="Note 6 4 4 4" xfId="42245" xr:uid="{00000000-0005-0000-0000-00001FA50000}"/>
    <cellStyle name="Note 6 4 5" xfId="42246" xr:uid="{00000000-0005-0000-0000-000020A50000}"/>
    <cellStyle name="Note 6 4 5 2" xfId="42247" xr:uid="{00000000-0005-0000-0000-000021A50000}"/>
    <cellStyle name="Note 6 4 5 3" xfId="42248" xr:uid="{00000000-0005-0000-0000-000022A50000}"/>
    <cellStyle name="Note 6 4 5 4" xfId="42249" xr:uid="{00000000-0005-0000-0000-000023A50000}"/>
    <cellStyle name="Note 6 4 6" xfId="42250" xr:uid="{00000000-0005-0000-0000-000024A50000}"/>
    <cellStyle name="Note 6 4 6 2" xfId="42251" xr:uid="{00000000-0005-0000-0000-000025A50000}"/>
    <cellStyle name="Note 6 4 6 3" xfId="42252" xr:uid="{00000000-0005-0000-0000-000026A50000}"/>
    <cellStyle name="Note 6 4 6 4" xfId="42253" xr:uid="{00000000-0005-0000-0000-000027A50000}"/>
    <cellStyle name="Note 6 4 7" xfId="42254" xr:uid="{00000000-0005-0000-0000-000028A50000}"/>
    <cellStyle name="Note 6 4 7 2" xfId="42255" xr:uid="{00000000-0005-0000-0000-000029A50000}"/>
    <cellStyle name="Note 6 4 7 3" xfId="42256" xr:uid="{00000000-0005-0000-0000-00002AA50000}"/>
    <cellStyle name="Note 6 4 7 4" xfId="42257" xr:uid="{00000000-0005-0000-0000-00002BA50000}"/>
    <cellStyle name="Note 6 4 8" xfId="42258" xr:uid="{00000000-0005-0000-0000-00002CA50000}"/>
    <cellStyle name="Note 6 4 8 2" xfId="42259" xr:uid="{00000000-0005-0000-0000-00002DA50000}"/>
    <cellStyle name="Note 6 4 8 3" xfId="42260" xr:uid="{00000000-0005-0000-0000-00002EA50000}"/>
    <cellStyle name="Note 6 4 8 4" xfId="42261" xr:uid="{00000000-0005-0000-0000-00002FA50000}"/>
    <cellStyle name="Note 6 4 9" xfId="42262" xr:uid="{00000000-0005-0000-0000-000030A50000}"/>
    <cellStyle name="Note 6 4 9 2" xfId="42263" xr:uid="{00000000-0005-0000-0000-000031A50000}"/>
    <cellStyle name="Note 6 4 9 3" xfId="42264" xr:uid="{00000000-0005-0000-0000-000032A50000}"/>
    <cellStyle name="Note 6 4 9 4" xfId="42265" xr:uid="{00000000-0005-0000-0000-000033A50000}"/>
    <cellStyle name="Note 6 40" xfId="42266" xr:uid="{00000000-0005-0000-0000-000034A50000}"/>
    <cellStyle name="Note 6 40 2" xfId="42267" xr:uid="{00000000-0005-0000-0000-000035A50000}"/>
    <cellStyle name="Note 6 40 3" xfId="42268" xr:uid="{00000000-0005-0000-0000-000036A50000}"/>
    <cellStyle name="Note 6 40 4" xfId="42269" xr:uid="{00000000-0005-0000-0000-000037A50000}"/>
    <cellStyle name="Note 6 41" xfId="42270" xr:uid="{00000000-0005-0000-0000-000038A50000}"/>
    <cellStyle name="Note 6 41 2" xfId="42271" xr:uid="{00000000-0005-0000-0000-000039A50000}"/>
    <cellStyle name="Note 6 41 3" xfId="42272" xr:uid="{00000000-0005-0000-0000-00003AA50000}"/>
    <cellStyle name="Note 6 41 4" xfId="42273" xr:uid="{00000000-0005-0000-0000-00003BA50000}"/>
    <cellStyle name="Note 6 42" xfId="42274" xr:uid="{00000000-0005-0000-0000-00003CA50000}"/>
    <cellStyle name="Note 6 42 2" xfId="42275" xr:uid="{00000000-0005-0000-0000-00003DA50000}"/>
    <cellStyle name="Note 6 42 3" xfId="42276" xr:uid="{00000000-0005-0000-0000-00003EA50000}"/>
    <cellStyle name="Note 6 42 4" xfId="42277" xr:uid="{00000000-0005-0000-0000-00003FA50000}"/>
    <cellStyle name="Note 6 43" xfId="42278" xr:uid="{00000000-0005-0000-0000-000040A50000}"/>
    <cellStyle name="Note 6 44" xfId="42279" xr:uid="{00000000-0005-0000-0000-000041A50000}"/>
    <cellStyle name="Note 6 45" xfId="42280" xr:uid="{00000000-0005-0000-0000-000042A50000}"/>
    <cellStyle name="Note 6 5" xfId="42281" xr:uid="{00000000-0005-0000-0000-000043A50000}"/>
    <cellStyle name="Note 6 5 10" xfId="42282" xr:uid="{00000000-0005-0000-0000-000044A50000}"/>
    <cellStyle name="Note 6 5 10 2" xfId="42283" xr:uid="{00000000-0005-0000-0000-000045A50000}"/>
    <cellStyle name="Note 6 5 10 3" xfId="42284" xr:uid="{00000000-0005-0000-0000-000046A50000}"/>
    <cellStyle name="Note 6 5 10 4" xfId="42285" xr:uid="{00000000-0005-0000-0000-000047A50000}"/>
    <cellStyle name="Note 6 5 11" xfId="42286" xr:uid="{00000000-0005-0000-0000-000048A50000}"/>
    <cellStyle name="Note 6 5 11 2" xfId="42287" xr:uid="{00000000-0005-0000-0000-000049A50000}"/>
    <cellStyle name="Note 6 5 11 3" xfId="42288" xr:uid="{00000000-0005-0000-0000-00004AA50000}"/>
    <cellStyle name="Note 6 5 11 4" xfId="42289" xr:uid="{00000000-0005-0000-0000-00004BA50000}"/>
    <cellStyle name="Note 6 5 12" xfId="42290" xr:uid="{00000000-0005-0000-0000-00004CA50000}"/>
    <cellStyle name="Note 6 5 12 2" xfId="42291" xr:uid="{00000000-0005-0000-0000-00004DA50000}"/>
    <cellStyle name="Note 6 5 12 3" xfId="42292" xr:uid="{00000000-0005-0000-0000-00004EA50000}"/>
    <cellStyle name="Note 6 5 12 4" xfId="42293" xr:uid="{00000000-0005-0000-0000-00004FA50000}"/>
    <cellStyle name="Note 6 5 13" xfId="42294" xr:uid="{00000000-0005-0000-0000-000050A50000}"/>
    <cellStyle name="Note 6 5 13 2" xfId="42295" xr:uid="{00000000-0005-0000-0000-000051A50000}"/>
    <cellStyle name="Note 6 5 13 3" xfId="42296" xr:uid="{00000000-0005-0000-0000-000052A50000}"/>
    <cellStyle name="Note 6 5 13 4" xfId="42297" xr:uid="{00000000-0005-0000-0000-000053A50000}"/>
    <cellStyle name="Note 6 5 14" xfId="42298" xr:uid="{00000000-0005-0000-0000-000054A50000}"/>
    <cellStyle name="Note 6 5 14 2" xfId="42299" xr:uid="{00000000-0005-0000-0000-000055A50000}"/>
    <cellStyle name="Note 6 5 14 3" xfId="42300" xr:uid="{00000000-0005-0000-0000-000056A50000}"/>
    <cellStyle name="Note 6 5 14 4" xfId="42301" xr:uid="{00000000-0005-0000-0000-000057A50000}"/>
    <cellStyle name="Note 6 5 15" xfId="42302" xr:uid="{00000000-0005-0000-0000-000058A50000}"/>
    <cellStyle name="Note 6 5 15 2" xfId="42303" xr:uid="{00000000-0005-0000-0000-000059A50000}"/>
    <cellStyle name="Note 6 5 15 3" xfId="42304" xr:uid="{00000000-0005-0000-0000-00005AA50000}"/>
    <cellStyle name="Note 6 5 15 4" xfId="42305" xr:uid="{00000000-0005-0000-0000-00005BA50000}"/>
    <cellStyle name="Note 6 5 16" xfId="42306" xr:uid="{00000000-0005-0000-0000-00005CA50000}"/>
    <cellStyle name="Note 6 5 16 2" xfId="42307" xr:uid="{00000000-0005-0000-0000-00005DA50000}"/>
    <cellStyle name="Note 6 5 16 3" xfId="42308" xr:uid="{00000000-0005-0000-0000-00005EA50000}"/>
    <cellStyle name="Note 6 5 16 4" xfId="42309" xr:uid="{00000000-0005-0000-0000-00005FA50000}"/>
    <cellStyle name="Note 6 5 17" xfId="42310" xr:uid="{00000000-0005-0000-0000-000060A50000}"/>
    <cellStyle name="Note 6 5 17 2" xfId="42311" xr:uid="{00000000-0005-0000-0000-000061A50000}"/>
    <cellStyle name="Note 6 5 17 3" xfId="42312" xr:uid="{00000000-0005-0000-0000-000062A50000}"/>
    <cellStyle name="Note 6 5 17 4" xfId="42313" xr:uid="{00000000-0005-0000-0000-000063A50000}"/>
    <cellStyle name="Note 6 5 18" xfId="42314" xr:uid="{00000000-0005-0000-0000-000064A50000}"/>
    <cellStyle name="Note 6 5 18 2" xfId="42315" xr:uid="{00000000-0005-0000-0000-000065A50000}"/>
    <cellStyle name="Note 6 5 18 3" xfId="42316" xr:uid="{00000000-0005-0000-0000-000066A50000}"/>
    <cellStyle name="Note 6 5 18 4" xfId="42317" xr:uid="{00000000-0005-0000-0000-000067A50000}"/>
    <cellStyle name="Note 6 5 19" xfId="42318" xr:uid="{00000000-0005-0000-0000-000068A50000}"/>
    <cellStyle name="Note 6 5 19 2" xfId="42319" xr:uid="{00000000-0005-0000-0000-000069A50000}"/>
    <cellStyle name="Note 6 5 19 3" xfId="42320" xr:uid="{00000000-0005-0000-0000-00006AA50000}"/>
    <cellStyle name="Note 6 5 19 4" xfId="42321" xr:uid="{00000000-0005-0000-0000-00006BA50000}"/>
    <cellStyle name="Note 6 5 2" xfId="42322" xr:uid="{00000000-0005-0000-0000-00006CA50000}"/>
    <cellStyle name="Note 6 5 2 2" xfId="42323" xr:uid="{00000000-0005-0000-0000-00006DA50000}"/>
    <cellStyle name="Note 6 5 2 3" xfId="42324" xr:uid="{00000000-0005-0000-0000-00006EA50000}"/>
    <cellStyle name="Note 6 5 2 4" xfId="42325" xr:uid="{00000000-0005-0000-0000-00006FA50000}"/>
    <cellStyle name="Note 6 5 20" xfId="42326" xr:uid="{00000000-0005-0000-0000-000070A50000}"/>
    <cellStyle name="Note 6 5 20 2" xfId="42327" xr:uid="{00000000-0005-0000-0000-000071A50000}"/>
    <cellStyle name="Note 6 5 20 3" xfId="42328" xr:uid="{00000000-0005-0000-0000-000072A50000}"/>
    <cellStyle name="Note 6 5 20 4" xfId="42329" xr:uid="{00000000-0005-0000-0000-000073A50000}"/>
    <cellStyle name="Note 6 5 21" xfId="42330" xr:uid="{00000000-0005-0000-0000-000074A50000}"/>
    <cellStyle name="Note 6 5 22" xfId="42331" xr:uid="{00000000-0005-0000-0000-000075A50000}"/>
    <cellStyle name="Note 6 5 3" xfId="42332" xr:uid="{00000000-0005-0000-0000-000076A50000}"/>
    <cellStyle name="Note 6 5 3 2" xfId="42333" xr:uid="{00000000-0005-0000-0000-000077A50000}"/>
    <cellStyle name="Note 6 5 3 3" xfId="42334" xr:uid="{00000000-0005-0000-0000-000078A50000}"/>
    <cellStyle name="Note 6 5 3 4" xfId="42335" xr:uid="{00000000-0005-0000-0000-000079A50000}"/>
    <cellStyle name="Note 6 5 4" xfId="42336" xr:uid="{00000000-0005-0000-0000-00007AA50000}"/>
    <cellStyle name="Note 6 5 4 2" xfId="42337" xr:uid="{00000000-0005-0000-0000-00007BA50000}"/>
    <cellStyle name="Note 6 5 4 3" xfId="42338" xr:uid="{00000000-0005-0000-0000-00007CA50000}"/>
    <cellStyle name="Note 6 5 4 4" xfId="42339" xr:uid="{00000000-0005-0000-0000-00007DA50000}"/>
    <cellStyle name="Note 6 5 5" xfId="42340" xr:uid="{00000000-0005-0000-0000-00007EA50000}"/>
    <cellStyle name="Note 6 5 5 2" xfId="42341" xr:uid="{00000000-0005-0000-0000-00007FA50000}"/>
    <cellStyle name="Note 6 5 5 3" xfId="42342" xr:uid="{00000000-0005-0000-0000-000080A50000}"/>
    <cellStyle name="Note 6 5 5 4" xfId="42343" xr:uid="{00000000-0005-0000-0000-000081A50000}"/>
    <cellStyle name="Note 6 5 6" xfId="42344" xr:uid="{00000000-0005-0000-0000-000082A50000}"/>
    <cellStyle name="Note 6 5 6 2" xfId="42345" xr:uid="{00000000-0005-0000-0000-000083A50000}"/>
    <cellStyle name="Note 6 5 6 3" xfId="42346" xr:uid="{00000000-0005-0000-0000-000084A50000}"/>
    <cellStyle name="Note 6 5 6 4" xfId="42347" xr:uid="{00000000-0005-0000-0000-000085A50000}"/>
    <cellStyle name="Note 6 5 7" xfId="42348" xr:uid="{00000000-0005-0000-0000-000086A50000}"/>
    <cellStyle name="Note 6 5 7 2" xfId="42349" xr:uid="{00000000-0005-0000-0000-000087A50000}"/>
    <cellStyle name="Note 6 5 7 3" xfId="42350" xr:uid="{00000000-0005-0000-0000-000088A50000}"/>
    <cellStyle name="Note 6 5 7 4" xfId="42351" xr:uid="{00000000-0005-0000-0000-000089A50000}"/>
    <cellStyle name="Note 6 5 8" xfId="42352" xr:uid="{00000000-0005-0000-0000-00008AA50000}"/>
    <cellStyle name="Note 6 5 8 2" xfId="42353" xr:uid="{00000000-0005-0000-0000-00008BA50000}"/>
    <cellStyle name="Note 6 5 8 3" xfId="42354" xr:uid="{00000000-0005-0000-0000-00008CA50000}"/>
    <cellStyle name="Note 6 5 8 4" xfId="42355" xr:uid="{00000000-0005-0000-0000-00008DA50000}"/>
    <cellStyle name="Note 6 5 9" xfId="42356" xr:uid="{00000000-0005-0000-0000-00008EA50000}"/>
    <cellStyle name="Note 6 5 9 2" xfId="42357" xr:uid="{00000000-0005-0000-0000-00008FA50000}"/>
    <cellStyle name="Note 6 5 9 3" xfId="42358" xr:uid="{00000000-0005-0000-0000-000090A50000}"/>
    <cellStyle name="Note 6 5 9 4" xfId="42359" xr:uid="{00000000-0005-0000-0000-000091A50000}"/>
    <cellStyle name="Note 6 6" xfId="42360" xr:uid="{00000000-0005-0000-0000-000092A50000}"/>
    <cellStyle name="Note 6 6 10" xfId="42361" xr:uid="{00000000-0005-0000-0000-000093A50000}"/>
    <cellStyle name="Note 6 6 10 2" xfId="42362" xr:uid="{00000000-0005-0000-0000-000094A50000}"/>
    <cellStyle name="Note 6 6 10 3" xfId="42363" xr:uid="{00000000-0005-0000-0000-000095A50000}"/>
    <cellStyle name="Note 6 6 10 4" xfId="42364" xr:uid="{00000000-0005-0000-0000-000096A50000}"/>
    <cellStyle name="Note 6 6 11" xfId="42365" xr:uid="{00000000-0005-0000-0000-000097A50000}"/>
    <cellStyle name="Note 6 6 11 2" xfId="42366" xr:uid="{00000000-0005-0000-0000-000098A50000}"/>
    <cellStyle name="Note 6 6 11 3" xfId="42367" xr:uid="{00000000-0005-0000-0000-000099A50000}"/>
    <cellStyle name="Note 6 6 11 4" xfId="42368" xr:uid="{00000000-0005-0000-0000-00009AA50000}"/>
    <cellStyle name="Note 6 6 12" xfId="42369" xr:uid="{00000000-0005-0000-0000-00009BA50000}"/>
    <cellStyle name="Note 6 6 12 2" xfId="42370" xr:uid="{00000000-0005-0000-0000-00009CA50000}"/>
    <cellStyle name="Note 6 6 12 3" xfId="42371" xr:uid="{00000000-0005-0000-0000-00009DA50000}"/>
    <cellStyle name="Note 6 6 12 4" xfId="42372" xr:uid="{00000000-0005-0000-0000-00009EA50000}"/>
    <cellStyle name="Note 6 6 13" xfId="42373" xr:uid="{00000000-0005-0000-0000-00009FA50000}"/>
    <cellStyle name="Note 6 6 13 2" xfId="42374" xr:uid="{00000000-0005-0000-0000-0000A0A50000}"/>
    <cellStyle name="Note 6 6 13 3" xfId="42375" xr:uid="{00000000-0005-0000-0000-0000A1A50000}"/>
    <cellStyle name="Note 6 6 13 4" xfId="42376" xr:uid="{00000000-0005-0000-0000-0000A2A50000}"/>
    <cellStyle name="Note 6 6 14" xfId="42377" xr:uid="{00000000-0005-0000-0000-0000A3A50000}"/>
    <cellStyle name="Note 6 6 14 2" xfId="42378" xr:uid="{00000000-0005-0000-0000-0000A4A50000}"/>
    <cellStyle name="Note 6 6 14 3" xfId="42379" xr:uid="{00000000-0005-0000-0000-0000A5A50000}"/>
    <cellStyle name="Note 6 6 14 4" xfId="42380" xr:uid="{00000000-0005-0000-0000-0000A6A50000}"/>
    <cellStyle name="Note 6 6 15" xfId="42381" xr:uid="{00000000-0005-0000-0000-0000A7A50000}"/>
    <cellStyle name="Note 6 6 15 2" xfId="42382" xr:uid="{00000000-0005-0000-0000-0000A8A50000}"/>
    <cellStyle name="Note 6 6 15 3" xfId="42383" xr:uid="{00000000-0005-0000-0000-0000A9A50000}"/>
    <cellStyle name="Note 6 6 15 4" xfId="42384" xr:uid="{00000000-0005-0000-0000-0000AAA50000}"/>
    <cellStyle name="Note 6 6 16" xfId="42385" xr:uid="{00000000-0005-0000-0000-0000ABA50000}"/>
    <cellStyle name="Note 6 6 16 2" xfId="42386" xr:uid="{00000000-0005-0000-0000-0000ACA50000}"/>
    <cellStyle name="Note 6 6 16 3" xfId="42387" xr:uid="{00000000-0005-0000-0000-0000ADA50000}"/>
    <cellStyle name="Note 6 6 16 4" xfId="42388" xr:uid="{00000000-0005-0000-0000-0000AEA50000}"/>
    <cellStyle name="Note 6 6 17" xfId="42389" xr:uid="{00000000-0005-0000-0000-0000AFA50000}"/>
    <cellStyle name="Note 6 6 17 2" xfId="42390" xr:uid="{00000000-0005-0000-0000-0000B0A50000}"/>
    <cellStyle name="Note 6 6 17 3" xfId="42391" xr:uid="{00000000-0005-0000-0000-0000B1A50000}"/>
    <cellStyle name="Note 6 6 17 4" xfId="42392" xr:uid="{00000000-0005-0000-0000-0000B2A50000}"/>
    <cellStyle name="Note 6 6 18" xfId="42393" xr:uid="{00000000-0005-0000-0000-0000B3A50000}"/>
    <cellStyle name="Note 6 6 18 2" xfId="42394" xr:uid="{00000000-0005-0000-0000-0000B4A50000}"/>
    <cellStyle name="Note 6 6 18 3" xfId="42395" xr:uid="{00000000-0005-0000-0000-0000B5A50000}"/>
    <cellStyle name="Note 6 6 18 4" xfId="42396" xr:uid="{00000000-0005-0000-0000-0000B6A50000}"/>
    <cellStyle name="Note 6 6 19" xfId="42397" xr:uid="{00000000-0005-0000-0000-0000B7A50000}"/>
    <cellStyle name="Note 6 6 19 2" xfId="42398" xr:uid="{00000000-0005-0000-0000-0000B8A50000}"/>
    <cellStyle name="Note 6 6 19 3" xfId="42399" xr:uid="{00000000-0005-0000-0000-0000B9A50000}"/>
    <cellStyle name="Note 6 6 19 4" xfId="42400" xr:uid="{00000000-0005-0000-0000-0000BAA50000}"/>
    <cellStyle name="Note 6 6 2" xfId="42401" xr:uid="{00000000-0005-0000-0000-0000BBA50000}"/>
    <cellStyle name="Note 6 6 2 2" xfId="42402" xr:uid="{00000000-0005-0000-0000-0000BCA50000}"/>
    <cellStyle name="Note 6 6 2 3" xfId="42403" xr:uid="{00000000-0005-0000-0000-0000BDA50000}"/>
    <cellStyle name="Note 6 6 2 4" xfId="42404" xr:uid="{00000000-0005-0000-0000-0000BEA50000}"/>
    <cellStyle name="Note 6 6 20" xfId="42405" xr:uid="{00000000-0005-0000-0000-0000BFA50000}"/>
    <cellStyle name="Note 6 6 20 2" xfId="42406" xr:uid="{00000000-0005-0000-0000-0000C0A50000}"/>
    <cellStyle name="Note 6 6 20 3" xfId="42407" xr:uid="{00000000-0005-0000-0000-0000C1A50000}"/>
    <cellStyle name="Note 6 6 20 4" xfId="42408" xr:uid="{00000000-0005-0000-0000-0000C2A50000}"/>
    <cellStyle name="Note 6 6 21" xfId="42409" xr:uid="{00000000-0005-0000-0000-0000C3A50000}"/>
    <cellStyle name="Note 6 6 22" xfId="42410" xr:uid="{00000000-0005-0000-0000-0000C4A50000}"/>
    <cellStyle name="Note 6 6 3" xfId="42411" xr:uid="{00000000-0005-0000-0000-0000C5A50000}"/>
    <cellStyle name="Note 6 6 3 2" xfId="42412" xr:uid="{00000000-0005-0000-0000-0000C6A50000}"/>
    <cellStyle name="Note 6 6 3 3" xfId="42413" xr:uid="{00000000-0005-0000-0000-0000C7A50000}"/>
    <cellStyle name="Note 6 6 3 4" xfId="42414" xr:uid="{00000000-0005-0000-0000-0000C8A50000}"/>
    <cellStyle name="Note 6 6 4" xfId="42415" xr:uid="{00000000-0005-0000-0000-0000C9A50000}"/>
    <cellStyle name="Note 6 6 4 2" xfId="42416" xr:uid="{00000000-0005-0000-0000-0000CAA50000}"/>
    <cellStyle name="Note 6 6 4 3" xfId="42417" xr:uid="{00000000-0005-0000-0000-0000CBA50000}"/>
    <cellStyle name="Note 6 6 4 4" xfId="42418" xr:uid="{00000000-0005-0000-0000-0000CCA50000}"/>
    <cellStyle name="Note 6 6 5" xfId="42419" xr:uid="{00000000-0005-0000-0000-0000CDA50000}"/>
    <cellStyle name="Note 6 6 5 2" xfId="42420" xr:uid="{00000000-0005-0000-0000-0000CEA50000}"/>
    <cellStyle name="Note 6 6 5 3" xfId="42421" xr:uid="{00000000-0005-0000-0000-0000CFA50000}"/>
    <cellStyle name="Note 6 6 5 4" xfId="42422" xr:uid="{00000000-0005-0000-0000-0000D0A50000}"/>
    <cellStyle name="Note 6 6 6" xfId="42423" xr:uid="{00000000-0005-0000-0000-0000D1A50000}"/>
    <cellStyle name="Note 6 6 6 2" xfId="42424" xr:uid="{00000000-0005-0000-0000-0000D2A50000}"/>
    <cellStyle name="Note 6 6 6 3" xfId="42425" xr:uid="{00000000-0005-0000-0000-0000D3A50000}"/>
    <cellStyle name="Note 6 6 6 4" xfId="42426" xr:uid="{00000000-0005-0000-0000-0000D4A50000}"/>
    <cellStyle name="Note 6 6 7" xfId="42427" xr:uid="{00000000-0005-0000-0000-0000D5A50000}"/>
    <cellStyle name="Note 6 6 7 2" xfId="42428" xr:uid="{00000000-0005-0000-0000-0000D6A50000}"/>
    <cellStyle name="Note 6 6 7 3" xfId="42429" xr:uid="{00000000-0005-0000-0000-0000D7A50000}"/>
    <cellStyle name="Note 6 6 7 4" xfId="42430" xr:uid="{00000000-0005-0000-0000-0000D8A50000}"/>
    <cellStyle name="Note 6 6 8" xfId="42431" xr:uid="{00000000-0005-0000-0000-0000D9A50000}"/>
    <cellStyle name="Note 6 6 8 2" xfId="42432" xr:uid="{00000000-0005-0000-0000-0000DAA50000}"/>
    <cellStyle name="Note 6 6 8 3" xfId="42433" xr:uid="{00000000-0005-0000-0000-0000DBA50000}"/>
    <cellStyle name="Note 6 6 8 4" xfId="42434" xr:uid="{00000000-0005-0000-0000-0000DCA50000}"/>
    <cellStyle name="Note 6 6 9" xfId="42435" xr:uid="{00000000-0005-0000-0000-0000DDA50000}"/>
    <cellStyle name="Note 6 6 9 2" xfId="42436" xr:uid="{00000000-0005-0000-0000-0000DEA50000}"/>
    <cellStyle name="Note 6 6 9 3" xfId="42437" xr:uid="{00000000-0005-0000-0000-0000DFA50000}"/>
    <cellStyle name="Note 6 6 9 4" xfId="42438" xr:uid="{00000000-0005-0000-0000-0000E0A50000}"/>
    <cellStyle name="Note 6 7" xfId="42439" xr:uid="{00000000-0005-0000-0000-0000E1A50000}"/>
    <cellStyle name="Note 6 7 2" xfId="42440" xr:uid="{00000000-0005-0000-0000-0000E2A50000}"/>
    <cellStyle name="Note 6 7 2 10" xfId="42441" xr:uid="{00000000-0005-0000-0000-0000E3A50000}"/>
    <cellStyle name="Note 6 7 2 10 2" xfId="42442" xr:uid="{00000000-0005-0000-0000-0000E4A50000}"/>
    <cellStyle name="Note 6 7 2 10 3" xfId="42443" xr:uid="{00000000-0005-0000-0000-0000E5A50000}"/>
    <cellStyle name="Note 6 7 2 10 4" xfId="42444" xr:uid="{00000000-0005-0000-0000-0000E6A50000}"/>
    <cellStyle name="Note 6 7 2 11" xfId="42445" xr:uid="{00000000-0005-0000-0000-0000E7A50000}"/>
    <cellStyle name="Note 6 7 2 11 2" xfId="42446" xr:uid="{00000000-0005-0000-0000-0000E8A50000}"/>
    <cellStyle name="Note 6 7 2 11 3" xfId="42447" xr:uid="{00000000-0005-0000-0000-0000E9A50000}"/>
    <cellStyle name="Note 6 7 2 11 4" xfId="42448" xr:uid="{00000000-0005-0000-0000-0000EAA50000}"/>
    <cellStyle name="Note 6 7 2 12" xfId="42449" xr:uid="{00000000-0005-0000-0000-0000EBA50000}"/>
    <cellStyle name="Note 6 7 2 12 2" xfId="42450" xr:uid="{00000000-0005-0000-0000-0000ECA50000}"/>
    <cellStyle name="Note 6 7 2 12 3" xfId="42451" xr:uid="{00000000-0005-0000-0000-0000EDA50000}"/>
    <cellStyle name="Note 6 7 2 12 4" xfId="42452" xr:uid="{00000000-0005-0000-0000-0000EEA50000}"/>
    <cellStyle name="Note 6 7 2 13" xfId="42453" xr:uid="{00000000-0005-0000-0000-0000EFA50000}"/>
    <cellStyle name="Note 6 7 2 13 2" xfId="42454" xr:uid="{00000000-0005-0000-0000-0000F0A50000}"/>
    <cellStyle name="Note 6 7 2 13 3" xfId="42455" xr:uid="{00000000-0005-0000-0000-0000F1A50000}"/>
    <cellStyle name="Note 6 7 2 13 4" xfId="42456" xr:uid="{00000000-0005-0000-0000-0000F2A50000}"/>
    <cellStyle name="Note 6 7 2 14" xfId="42457" xr:uid="{00000000-0005-0000-0000-0000F3A50000}"/>
    <cellStyle name="Note 6 7 2 14 2" xfId="42458" xr:uid="{00000000-0005-0000-0000-0000F4A50000}"/>
    <cellStyle name="Note 6 7 2 14 3" xfId="42459" xr:uid="{00000000-0005-0000-0000-0000F5A50000}"/>
    <cellStyle name="Note 6 7 2 14 4" xfId="42460" xr:uid="{00000000-0005-0000-0000-0000F6A50000}"/>
    <cellStyle name="Note 6 7 2 15" xfId="42461" xr:uid="{00000000-0005-0000-0000-0000F7A50000}"/>
    <cellStyle name="Note 6 7 2 15 2" xfId="42462" xr:uid="{00000000-0005-0000-0000-0000F8A50000}"/>
    <cellStyle name="Note 6 7 2 15 3" xfId="42463" xr:uid="{00000000-0005-0000-0000-0000F9A50000}"/>
    <cellStyle name="Note 6 7 2 15 4" xfId="42464" xr:uid="{00000000-0005-0000-0000-0000FAA50000}"/>
    <cellStyle name="Note 6 7 2 16" xfId="42465" xr:uid="{00000000-0005-0000-0000-0000FBA50000}"/>
    <cellStyle name="Note 6 7 2 16 2" xfId="42466" xr:uid="{00000000-0005-0000-0000-0000FCA50000}"/>
    <cellStyle name="Note 6 7 2 16 3" xfId="42467" xr:uid="{00000000-0005-0000-0000-0000FDA50000}"/>
    <cellStyle name="Note 6 7 2 16 4" xfId="42468" xr:uid="{00000000-0005-0000-0000-0000FEA50000}"/>
    <cellStyle name="Note 6 7 2 17" xfId="42469" xr:uid="{00000000-0005-0000-0000-0000FFA50000}"/>
    <cellStyle name="Note 6 7 2 17 2" xfId="42470" xr:uid="{00000000-0005-0000-0000-000000A60000}"/>
    <cellStyle name="Note 6 7 2 17 3" xfId="42471" xr:uid="{00000000-0005-0000-0000-000001A60000}"/>
    <cellStyle name="Note 6 7 2 17 4" xfId="42472" xr:uid="{00000000-0005-0000-0000-000002A60000}"/>
    <cellStyle name="Note 6 7 2 18" xfId="42473" xr:uid="{00000000-0005-0000-0000-000003A60000}"/>
    <cellStyle name="Note 6 7 2 18 2" xfId="42474" xr:uid="{00000000-0005-0000-0000-000004A60000}"/>
    <cellStyle name="Note 6 7 2 18 3" xfId="42475" xr:uid="{00000000-0005-0000-0000-000005A60000}"/>
    <cellStyle name="Note 6 7 2 18 4" xfId="42476" xr:uid="{00000000-0005-0000-0000-000006A60000}"/>
    <cellStyle name="Note 6 7 2 19" xfId="42477" xr:uid="{00000000-0005-0000-0000-000007A60000}"/>
    <cellStyle name="Note 6 7 2 19 2" xfId="42478" xr:uid="{00000000-0005-0000-0000-000008A60000}"/>
    <cellStyle name="Note 6 7 2 19 3" xfId="42479" xr:uid="{00000000-0005-0000-0000-000009A60000}"/>
    <cellStyle name="Note 6 7 2 19 4" xfId="42480" xr:uid="{00000000-0005-0000-0000-00000AA60000}"/>
    <cellStyle name="Note 6 7 2 2" xfId="42481" xr:uid="{00000000-0005-0000-0000-00000BA60000}"/>
    <cellStyle name="Note 6 7 2 2 2" xfId="42482" xr:uid="{00000000-0005-0000-0000-00000CA60000}"/>
    <cellStyle name="Note 6 7 2 2 3" xfId="42483" xr:uid="{00000000-0005-0000-0000-00000DA60000}"/>
    <cellStyle name="Note 6 7 2 2 4" xfId="42484" xr:uid="{00000000-0005-0000-0000-00000EA60000}"/>
    <cellStyle name="Note 6 7 2 20" xfId="42485" xr:uid="{00000000-0005-0000-0000-00000FA60000}"/>
    <cellStyle name="Note 6 7 2 20 2" xfId="42486" xr:uid="{00000000-0005-0000-0000-000010A60000}"/>
    <cellStyle name="Note 6 7 2 20 3" xfId="42487" xr:uid="{00000000-0005-0000-0000-000011A60000}"/>
    <cellStyle name="Note 6 7 2 20 4" xfId="42488" xr:uid="{00000000-0005-0000-0000-000012A60000}"/>
    <cellStyle name="Note 6 7 2 21" xfId="42489" xr:uid="{00000000-0005-0000-0000-000013A60000}"/>
    <cellStyle name="Note 6 7 2 22" xfId="42490" xr:uid="{00000000-0005-0000-0000-000014A60000}"/>
    <cellStyle name="Note 6 7 2 3" xfId="42491" xr:uid="{00000000-0005-0000-0000-000015A60000}"/>
    <cellStyle name="Note 6 7 2 3 2" xfId="42492" xr:uid="{00000000-0005-0000-0000-000016A60000}"/>
    <cellStyle name="Note 6 7 2 3 3" xfId="42493" xr:uid="{00000000-0005-0000-0000-000017A60000}"/>
    <cellStyle name="Note 6 7 2 3 4" xfId="42494" xr:uid="{00000000-0005-0000-0000-000018A60000}"/>
    <cellStyle name="Note 6 7 2 4" xfId="42495" xr:uid="{00000000-0005-0000-0000-000019A60000}"/>
    <cellStyle name="Note 6 7 2 4 2" xfId="42496" xr:uid="{00000000-0005-0000-0000-00001AA60000}"/>
    <cellStyle name="Note 6 7 2 4 3" xfId="42497" xr:uid="{00000000-0005-0000-0000-00001BA60000}"/>
    <cellStyle name="Note 6 7 2 4 4" xfId="42498" xr:uid="{00000000-0005-0000-0000-00001CA60000}"/>
    <cellStyle name="Note 6 7 2 5" xfId="42499" xr:uid="{00000000-0005-0000-0000-00001DA60000}"/>
    <cellStyle name="Note 6 7 2 5 2" xfId="42500" xr:uid="{00000000-0005-0000-0000-00001EA60000}"/>
    <cellStyle name="Note 6 7 2 5 3" xfId="42501" xr:uid="{00000000-0005-0000-0000-00001FA60000}"/>
    <cellStyle name="Note 6 7 2 5 4" xfId="42502" xr:uid="{00000000-0005-0000-0000-000020A60000}"/>
    <cellStyle name="Note 6 7 2 6" xfId="42503" xr:uid="{00000000-0005-0000-0000-000021A60000}"/>
    <cellStyle name="Note 6 7 2 6 2" xfId="42504" xr:uid="{00000000-0005-0000-0000-000022A60000}"/>
    <cellStyle name="Note 6 7 2 6 3" xfId="42505" xr:uid="{00000000-0005-0000-0000-000023A60000}"/>
    <cellStyle name="Note 6 7 2 6 4" xfId="42506" xr:uid="{00000000-0005-0000-0000-000024A60000}"/>
    <cellStyle name="Note 6 7 2 7" xfId="42507" xr:uid="{00000000-0005-0000-0000-000025A60000}"/>
    <cellStyle name="Note 6 7 2 7 2" xfId="42508" xr:uid="{00000000-0005-0000-0000-000026A60000}"/>
    <cellStyle name="Note 6 7 2 7 3" xfId="42509" xr:uid="{00000000-0005-0000-0000-000027A60000}"/>
    <cellStyle name="Note 6 7 2 7 4" xfId="42510" xr:uid="{00000000-0005-0000-0000-000028A60000}"/>
    <cellStyle name="Note 6 7 2 8" xfId="42511" xr:uid="{00000000-0005-0000-0000-000029A60000}"/>
    <cellStyle name="Note 6 7 2 8 2" xfId="42512" xr:uid="{00000000-0005-0000-0000-00002AA60000}"/>
    <cellStyle name="Note 6 7 2 8 3" xfId="42513" xr:uid="{00000000-0005-0000-0000-00002BA60000}"/>
    <cellStyle name="Note 6 7 2 8 4" xfId="42514" xr:uid="{00000000-0005-0000-0000-00002CA60000}"/>
    <cellStyle name="Note 6 7 2 9" xfId="42515" xr:uid="{00000000-0005-0000-0000-00002DA60000}"/>
    <cellStyle name="Note 6 7 2 9 2" xfId="42516" xr:uid="{00000000-0005-0000-0000-00002EA60000}"/>
    <cellStyle name="Note 6 7 2 9 3" xfId="42517" xr:uid="{00000000-0005-0000-0000-00002FA60000}"/>
    <cellStyle name="Note 6 7 2 9 4" xfId="42518" xr:uid="{00000000-0005-0000-0000-000030A60000}"/>
    <cellStyle name="Note 6 7 3" xfId="42519" xr:uid="{00000000-0005-0000-0000-000031A60000}"/>
    <cellStyle name="Note 6 8" xfId="42520" xr:uid="{00000000-0005-0000-0000-000032A60000}"/>
    <cellStyle name="Note 6 8 2" xfId="42521" xr:uid="{00000000-0005-0000-0000-000033A60000}"/>
    <cellStyle name="Note 6 8 2 10" xfId="42522" xr:uid="{00000000-0005-0000-0000-000034A60000}"/>
    <cellStyle name="Note 6 8 2 10 2" xfId="42523" xr:uid="{00000000-0005-0000-0000-000035A60000}"/>
    <cellStyle name="Note 6 8 2 10 3" xfId="42524" xr:uid="{00000000-0005-0000-0000-000036A60000}"/>
    <cellStyle name="Note 6 8 2 10 4" xfId="42525" xr:uid="{00000000-0005-0000-0000-000037A60000}"/>
    <cellStyle name="Note 6 8 2 11" xfId="42526" xr:uid="{00000000-0005-0000-0000-000038A60000}"/>
    <cellStyle name="Note 6 8 2 11 2" xfId="42527" xr:uid="{00000000-0005-0000-0000-000039A60000}"/>
    <cellStyle name="Note 6 8 2 11 3" xfId="42528" xr:uid="{00000000-0005-0000-0000-00003AA60000}"/>
    <cellStyle name="Note 6 8 2 11 4" xfId="42529" xr:uid="{00000000-0005-0000-0000-00003BA60000}"/>
    <cellStyle name="Note 6 8 2 12" xfId="42530" xr:uid="{00000000-0005-0000-0000-00003CA60000}"/>
    <cellStyle name="Note 6 8 2 12 2" xfId="42531" xr:uid="{00000000-0005-0000-0000-00003DA60000}"/>
    <cellStyle name="Note 6 8 2 12 3" xfId="42532" xr:uid="{00000000-0005-0000-0000-00003EA60000}"/>
    <cellStyle name="Note 6 8 2 12 4" xfId="42533" xr:uid="{00000000-0005-0000-0000-00003FA60000}"/>
    <cellStyle name="Note 6 8 2 13" xfId="42534" xr:uid="{00000000-0005-0000-0000-000040A60000}"/>
    <cellStyle name="Note 6 8 2 13 2" xfId="42535" xr:uid="{00000000-0005-0000-0000-000041A60000}"/>
    <cellStyle name="Note 6 8 2 13 3" xfId="42536" xr:uid="{00000000-0005-0000-0000-000042A60000}"/>
    <cellStyle name="Note 6 8 2 13 4" xfId="42537" xr:uid="{00000000-0005-0000-0000-000043A60000}"/>
    <cellStyle name="Note 6 8 2 14" xfId="42538" xr:uid="{00000000-0005-0000-0000-000044A60000}"/>
    <cellStyle name="Note 6 8 2 14 2" xfId="42539" xr:uid="{00000000-0005-0000-0000-000045A60000}"/>
    <cellStyle name="Note 6 8 2 14 3" xfId="42540" xr:uid="{00000000-0005-0000-0000-000046A60000}"/>
    <cellStyle name="Note 6 8 2 14 4" xfId="42541" xr:uid="{00000000-0005-0000-0000-000047A60000}"/>
    <cellStyle name="Note 6 8 2 15" xfId="42542" xr:uid="{00000000-0005-0000-0000-000048A60000}"/>
    <cellStyle name="Note 6 8 2 15 2" xfId="42543" xr:uid="{00000000-0005-0000-0000-000049A60000}"/>
    <cellStyle name="Note 6 8 2 15 3" xfId="42544" xr:uid="{00000000-0005-0000-0000-00004AA60000}"/>
    <cellStyle name="Note 6 8 2 15 4" xfId="42545" xr:uid="{00000000-0005-0000-0000-00004BA60000}"/>
    <cellStyle name="Note 6 8 2 16" xfId="42546" xr:uid="{00000000-0005-0000-0000-00004CA60000}"/>
    <cellStyle name="Note 6 8 2 16 2" xfId="42547" xr:uid="{00000000-0005-0000-0000-00004DA60000}"/>
    <cellStyle name="Note 6 8 2 16 3" xfId="42548" xr:uid="{00000000-0005-0000-0000-00004EA60000}"/>
    <cellStyle name="Note 6 8 2 16 4" xfId="42549" xr:uid="{00000000-0005-0000-0000-00004FA60000}"/>
    <cellStyle name="Note 6 8 2 17" xfId="42550" xr:uid="{00000000-0005-0000-0000-000050A60000}"/>
    <cellStyle name="Note 6 8 2 17 2" xfId="42551" xr:uid="{00000000-0005-0000-0000-000051A60000}"/>
    <cellStyle name="Note 6 8 2 17 3" xfId="42552" xr:uid="{00000000-0005-0000-0000-000052A60000}"/>
    <cellStyle name="Note 6 8 2 17 4" xfId="42553" xr:uid="{00000000-0005-0000-0000-000053A60000}"/>
    <cellStyle name="Note 6 8 2 18" xfId="42554" xr:uid="{00000000-0005-0000-0000-000054A60000}"/>
    <cellStyle name="Note 6 8 2 18 2" xfId="42555" xr:uid="{00000000-0005-0000-0000-000055A60000}"/>
    <cellStyle name="Note 6 8 2 18 3" xfId="42556" xr:uid="{00000000-0005-0000-0000-000056A60000}"/>
    <cellStyle name="Note 6 8 2 18 4" xfId="42557" xr:uid="{00000000-0005-0000-0000-000057A60000}"/>
    <cellStyle name="Note 6 8 2 19" xfId="42558" xr:uid="{00000000-0005-0000-0000-000058A60000}"/>
    <cellStyle name="Note 6 8 2 19 2" xfId="42559" xr:uid="{00000000-0005-0000-0000-000059A60000}"/>
    <cellStyle name="Note 6 8 2 19 3" xfId="42560" xr:uid="{00000000-0005-0000-0000-00005AA60000}"/>
    <cellStyle name="Note 6 8 2 19 4" xfId="42561" xr:uid="{00000000-0005-0000-0000-00005BA60000}"/>
    <cellStyle name="Note 6 8 2 2" xfId="42562" xr:uid="{00000000-0005-0000-0000-00005CA60000}"/>
    <cellStyle name="Note 6 8 2 2 2" xfId="42563" xr:uid="{00000000-0005-0000-0000-00005DA60000}"/>
    <cellStyle name="Note 6 8 2 2 3" xfId="42564" xr:uid="{00000000-0005-0000-0000-00005EA60000}"/>
    <cellStyle name="Note 6 8 2 2 4" xfId="42565" xr:uid="{00000000-0005-0000-0000-00005FA60000}"/>
    <cellStyle name="Note 6 8 2 20" xfId="42566" xr:uid="{00000000-0005-0000-0000-000060A60000}"/>
    <cellStyle name="Note 6 8 2 20 2" xfId="42567" xr:uid="{00000000-0005-0000-0000-000061A60000}"/>
    <cellStyle name="Note 6 8 2 20 3" xfId="42568" xr:uid="{00000000-0005-0000-0000-000062A60000}"/>
    <cellStyle name="Note 6 8 2 20 4" xfId="42569" xr:uid="{00000000-0005-0000-0000-000063A60000}"/>
    <cellStyle name="Note 6 8 2 21" xfId="42570" xr:uid="{00000000-0005-0000-0000-000064A60000}"/>
    <cellStyle name="Note 6 8 2 22" xfId="42571" xr:uid="{00000000-0005-0000-0000-000065A60000}"/>
    <cellStyle name="Note 6 8 2 3" xfId="42572" xr:uid="{00000000-0005-0000-0000-000066A60000}"/>
    <cellStyle name="Note 6 8 2 3 2" xfId="42573" xr:uid="{00000000-0005-0000-0000-000067A60000}"/>
    <cellStyle name="Note 6 8 2 3 3" xfId="42574" xr:uid="{00000000-0005-0000-0000-000068A60000}"/>
    <cellStyle name="Note 6 8 2 3 4" xfId="42575" xr:uid="{00000000-0005-0000-0000-000069A60000}"/>
    <cellStyle name="Note 6 8 2 4" xfId="42576" xr:uid="{00000000-0005-0000-0000-00006AA60000}"/>
    <cellStyle name="Note 6 8 2 4 2" xfId="42577" xr:uid="{00000000-0005-0000-0000-00006BA60000}"/>
    <cellStyle name="Note 6 8 2 4 3" xfId="42578" xr:uid="{00000000-0005-0000-0000-00006CA60000}"/>
    <cellStyle name="Note 6 8 2 4 4" xfId="42579" xr:uid="{00000000-0005-0000-0000-00006DA60000}"/>
    <cellStyle name="Note 6 8 2 5" xfId="42580" xr:uid="{00000000-0005-0000-0000-00006EA60000}"/>
    <cellStyle name="Note 6 8 2 5 2" xfId="42581" xr:uid="{00000000-0005-0000-0000-00006FA60000}"/>
    <cellStyle name="Note 6 8 2 5 3" xfId="42582" xr:uid="{00000000-0005-0000-0000-000070A60000}"/>
    <cellStyle name="Note 6 8 2 5 4" xfId="42583" xr:uid="{00000000-0005-0000-0000-000071A60000}"/>
    <cellStyle name="Note 6 8 2 6" xfId="42584" xr:uid="{00000000-0005-0000-0000-000072A60000}"/>
    <cellStyle name="Note 6 8 2 6 2" xfId="42585" xr:uid="{00000000-0005-0000-0000-000073A60000}"/>
    <cellStyle name="Note 6 8 2 6 3" xfId="42586" xr:uid="{00000000-0005-0000-0000-000074A60000}"/>
    <cellStyle name="Note 6 8 2 6 4" xfId="42587" xr:uid="{00000000-0005-0000-0000-000075A60000}"/>
    <cellStyle name="Note 6 8 2 7" xfId="42588" xr:uid="{00000000-0005-0000-0000-000076A60000}"/>
    <cellStyle name="Note 6 8 2 7 2" xfId="42589" xr:uid="{00000000-0005-0000-0000-000077A60000}"/>
    <cellStyle name="Note 6 8 2 7 3" xfId="42590" xr:uid="{00000000-0005-0000-0000-000078A60000}"/>
    <cellStyle name="Note 6 8 2 7 4" xfId="42591" xr:uid="{00000000-0005-0000-0000-000079A60000}"/>
    <cellStyle name="Note 6 8 2 8" xfId="42592" xr:uid="{00000000-0005-0000-0000-00007AA60000}"/>
    <cellStyle name="Note 6 8 2 8 2" xfId="42593" xr:uid="{00000000-0005-0000-0000-00007BA60000}"/>
    <cellStyle name="Note 6 8 2 8 3" xfId="42594" xr:uid="{00000000-0005-0000-0000-00007CA60000}"/>
    <cellStyle name="Note 6 8 2 8 4" xfId="42595" xr:uid="{00000000-0005-0000-0000-00007DA60000}"/>
    <cellStyle name="Note 6 8 2 9" xfId="42596" xr:uid="{00000000-0005-0000-0000-00007EA60000}"/>
    <cellStyle name="Note 6 8 2 9 2" xfId="42597" xr:uid="{00000000-0005-0000-0000-00007FA60000}"/>
    <cellStyle name="Note 6 8 2 9 3" xfId="42598" xr:uid="{00000000-0005-0000-0000-000080A60000}"/>
    <cellStyle name="Note 6 8 2 9 4" xfId="42599" xr:uid="{00000000-0005-0000-0000-000081A60000}"/>
    <cellStyle name="Note 6 8 3" xfId="42600" xr:uid="{00000000-0005-0000-0000-000082A60000}"/>
    <cellStyle name="Note 6 9" xfId="42601" xr:uid="{00000000-0005-0000-0000-000083A60000}"/>
    <cellStyle name="Note 6 9 2" xfId="42602" xr:uid="{00000000-0005-0000-0000-000084A60000}"/>
    <cellStyle name="Note 6 9 2 10" xfId="42603" xr:uid="{00000000-0005-0000-0000-000085A60000}"/>
    <cellStyle name="Note 6 9 2 10 2" xfId="42604" xr:uid="{00000000-0005-0000-0000-000086A60000}"/>
    <cellStyle name="Note 6 9 2 10 3" xfId="42605" xr:uid="{00000000-0005-0000-0000-000087A60000}"/>
    <cellStyle name="Note 6 9 2 10 4" xfId="42606" xr:uid="{00000000-0005-0000-0000-000088A60000}"/>
    <cellStyle name="Note 6 9 2 11" xfId="42607" xr:uid="{00000000-0005-0000-0000-000089A60000}"/>
    <cellStyle name="Note 6 9 2 11 2" xfId="42608" xr:uid="{00000000-0005-0000-0000-00008AA60000}"/>
    <cellStyle name="Note 6 9 2 11 3" xfId="42609" xr:uid="{00000000-0005-0000-0000-00008BA60000}"/>
    <cellStyle name="Note 6 9 2 11 4" xfId="42610" xr:uid="{00000000-0005-0000-0000-00008CA60000}"/>
    <cellStyle name="Note 6 9 2 12" xfId="42611" xr:uid="{00000000-0005-0000-0000-00008DA60000}"/>
    <cellStyle name="Note 6 9 2 12 2" xfId="42612" xr:uid="{00000000-0005-0000-0000-00008EA60000}"/>
    <cellStyle name="Note 6 9 2 12 3" xfId="42613" xr:uid="{00000000-0005-0000-0000-00008FA60000}"/>
    <cellStyle name="Note 6 9 2 12 4" xfId="42614" xr:uid="{00000000-0005-0000-0000-000090A60000}"/>
    <cellStyle name="Note 6 9 2 13" xfId="42615" xr:uid="{00000000-0005-0000-0000-000091A60000}"/>
    <cellStyle name="Note 6 9 2 13 2" xfId="42616" xr:uid="{00000000-0005-0000-0000-000092A60000}"/>
    <cellStyle name="Note 6 9 2 13 3" xfId="42617" xr:uid="{00000000-0005-0000-0000-000093A60000}"/>
    <cellStyle name="Note 6 9 2 13 4" xfId="42618" xr:uid="{00000000-0005-0000-0000-000094A60000}"/>
    <cellStyle name="Note 6 9 2 14" xfId="42619" xr:uid="{00000000-0005-0000-0000-000095A60000}"/>
    <cellStyle name="Note 6 9 2 14 2" xfId="42620" xr:uid="{00000000-0005-0000-0000-000096A60000}"/>
    <cellStyle name="Note 6 9 2 14 3" xfId="42621" xr:uid="{00000000-0005-0000-0000-000097A60000}"/>
    <cellStyle name="Note 6 9 2 14 4" xfId="42622" xr:uid="{00000000-0005-0000-0000-000098A60000}"/>
    <cellStyle name="Note 6 9 2 15" xfId="42623" xr:uid="{00000000-0005-0000-0000-000099A60000}"/>
    <cellStyle name="Note 6 9 2 15 2" xfId="42624" xr:uid="{00000000-0005-0000-0000-00009AA60000}"/>
    <cellStyle name="Note 6 9 2 15 3" xfId="42625" xr:uid="{00000000-0005-0000-0000-00009BA60000}"/>
    <cellStyle name="Note 6 9 2 15 4" xfId="42626" xr:uid="{00000000-0005-0000-0000-00009CA60000}"/>
    <cellStyle name="Note 6 9 2 16" xfId="42627" xr:uid="{00000000-0005-0000-0000-00009DA60000}"/>
    <cellStyle name="Note 6 9 2 16 2" xfId="42628" xr:uid="{00000000-0005-0000-0000-00009EA60000}"/>
    <cellStyle name="Note 6 9 2 16 3" xfId="42629" xr:uid="{00000000-0005-0000-0000-00009FA60000}"/>
    <cellStyle name="Note 6 9 2 16 4" xfId="42630" xr:uid="{00000000-0005-0000-0000-0000A0A60000}"/>
    <cellStyle name="Note 6 9 2 17" xfId="42631" xr:uid="{00000000-0005-0000-0000-0000A1A60000}"/>
    <cellStyle name="Note 6 9 2 17 2" xfId="42632" xr:uid="{00000000-0005-0000-0000-0000A2A60000}"/>
    <cellStyle name="Note 6 9 2 17 3" xfId="42633" xr:uid="{00000000-0005-0000-0000-0000A3A60000}"/>
    <cellStyle name="Note 6 9 2 17 4" xfId="42634" xr:uid="{00000000-0005-0000-0000-0000A4A60000}"/>
    <cellStyle name="Note 6 9 2 18" xfId="42635" xr:uid="{00000000-0005-0000-0000-0000A5A60000}"/>
    <cellStyle name="Note 6 9 2 18 2" xfId="42636" xr:uid="{00000000-0005-0000-0000-0000A6A60000}"/>
    <cellStyle name="Note 6 9 2 18 3" xfId="42637" xr:uid="{00000000-0005-0000-0000-0000A7A60000}"/>
    <cellStyle name="Note 6 9 2 18 4" xfId="42638" xr:uid="{00000000-0005-0000-0000-0000A8A60000}"/>
    <cellStyle name="Note 6 9 2 19" xfId="42639" xr:uid="{00000000-0005-0000-0000-0000A9A60000}"/>
    <cellStyle name="Note 6 9 2 19 2" xfId="42640" xr:uid="{00000000-0005-0000-0000-0000AAA60000}"/>
    <cellStyle name="Note 6 9 2 19 3" xfId="42641" xr:uid="{00000000-0005-0000-0000-0000ABA60000}"/>
    <cellStyle name="Note 6 9 2 19 4" xfId="42642" xr:uid="{00000000-0005-0000-0000-0000ACA60000}"/>
    <cellStyle name="Note 6 9 2 2" xfId="42643" xr:uid="{00000000-0005-0000-0000-0000ADA60000}"/>
    <cellStyle name="Note 6 9 2 2 2" xfId="42644" xr:uid="{00000000-0005-0000-0000-0000AEA60000}"/>
    <cellStyle name="Note 6 9 2 2 3" xfId="42645" xr:uid="{00000000-0005-0000-0000-0000AFA60000}"/>
    <cellStyle name="Note 6 9 2 2 4" xfId="42646" xr:uid="{00000000-0005-0000-0000-0000B0A60000}"/>
    <cellStyle name="Note 6 9 2 20" xfId="42647" xr:uid="{00000000-0005-0000-0000-0000B1A60000}"/>
    <cellStyle name="Note 6 9 2 20 2" xfId="42648" xr:uid="{00000000-0005-0000-0000-0000B2A60000}"/>
    <cellStyle name="Note 6 9 2 20 3" xfId="42649" xr:uid="{00000000-0005-0000-0000-0000B3A60000}"/>
    <cellStyle name="Note 6 9 2 20 4" xfId="42650" xr:uid="{00000000-0005-0000-0000-0000B4A60000}"/>
    <cellStyle name="Note 6 9 2 21" xfId="42651" xr:uid="{00000000-0005-0000-0000-0000B5A60000}"/>
    <cellStyle name="Note 6 9 2 22" xfId="42652" xr:uid="{00000000-0005-0000-0000-0000B6A60000}"/>
    <cellStyle name="Note 6 9 2 3" xfId="42653" xr:uid="{00000000-0005-0000-0000-0000B7A60000}"/>
    <cellStyle name="Note 6 9 2 3 2" xfId="42654" xr:uid="{00000000-0005-0000-0000-0000B8A60000}"/>
    <cellStyle name="Note 6 9 2 3 3" xfId="42655" xr:uid="{00000000-0005-0000-0000-0000B9A60000}"/>
    <cellStyle name="Note 6 9 2 3 4" xfId="42656" xr:uid="{00000000-0005-0000-0000-0000BAA60000}"/>
    <cellStyle name="Note 6 9 2 4" xfId="42657" xr:uid="{00000000-0005-0000-0000-0000BBA60000}"/>
    <cellStyle name="Note 6 9 2 4 2" xfId="42658" xr:uid="{00000000-0005-0000-0000-0000BCA60000}"/>
    <cellStyle name="Note 6 9 2 4 3" xfId="42659" xr:uid="{00000000-0005-0000-0000-0000BDA60000}"/>
    <cellStyle name="Note 6 9 2 4 4" xfId="42660" xr:uid="{00000000-0005-0000-0000-0000BEA60000}"/>
    <cellStyle name="Note 6 9 2 5" xfId="42661" xr:uid="{00000000-0005-0000-0000-0000BFA60000}"/>
    <cellStyle name="Note 6 9 2 5 2" xfId="42662" xr:uid="{00000000-0005-0000-0000-0000C0A60000}"/>
    <cellStyle name="Note 6 9 2 5 3" xfId="42663" xr:uid="{00000000-0005-0000-0000-0000C1A60000}"/>
    <cellStyle name="Note 6 9 2 5 4" xfId="42664" xr:uid="{00000000-0005-0000-0000-0000C2A60000}"/>
    <cellStyle name="Note 6 9 2 6" xfId="42665" xr:uid="{00000000-0005-0000-0000-0000C3A60000}"/>
    <cellStyle name="Note 6 9 2 6 2" xfId="42666" xr:uid="{00000000-0005-0000-0000-0000C4A60000}"/>
    <cellStyle name="Note 6 9 2 6 3" xfId="42667" xr:uid="{00000000-0005-0000-0000-0000C5A60000}"/>
    <cellStyle name="Note 6 9 2 6 4" xfId="42668" xr:uid="{00000000-0005-0000-0000-0000C6A60000}"/>
    <cellStyle name="Note 6 9 2 7" xfId="42669" xr:uid="{00000000-0005-0000-0000-0000C7A60000}"/>
    <cellStyle name="Note 6 9 2 7 2" xfId="42670" xr:uid="{00000000-0005-0000-0000-0000C8A60000}"/>
    <cellStyle name="Note 6 9 2 7 3" xfId="42671" xr:uid="{00000000-0005-0000-0000-0000C9A60000}"/>
    <cellStyle name="Note 6 9 2 7 4" xfId="42672" xr:uid="{00000000-0005-0000-0000-0000CAA60000}"/>
    <cellStyle name="Note 6 9 2 8" xfId="42673" xr:uid="{00000000-0005-0000-0000-0000CBA60000}"/>
    <cellStyle name="Note 6 9 2 8 2" xfId="42674" xr:uid="{00000000-0005-0000-0000-0000CCA60000}"/>
    <cellStyle name="Note 6 9 2 8 3" xfId="42675" xr:uid="{00000000-0005-0000-0000-0000CDA60000}"/>
    <cellStyle name="Note 6 9 2 8 4" xfId="42676" xr:uid="{00000000-0005-0000-0000-0000CEA60000}"/>
    <cellStyle name="Note 6 9 2 9" xfId="42677" xr:uid="{00000000-0005-0000-0000-0000CFA60000}"/>
    <cellStyle name="Note 6 9 2 9 2" xfId="42678" xr:uid="{00000000-0005-0000-0000-0000D0A60000}"/>
    <cellStyle name="Note 6 9 2 9 3" xfId="42679" xr:uid="{00000000-0005-0000-0000-0000D1A60000}"/>
    <cellStyle name="Note 6 9 2 9 4" xfId="42680" xr:uid="{00000000-0005-0000-0000-0000D2A60000}"/>
    <cellStyle name="Note 6 9 3" xfId="42681" xr:uid="{00000000-0005-0000-0000-0000D3A60000}"/>
    <cellStyle name="Note 7" xfId="42682" xr:uid="{00000000-0005-0000-0000-0000D4A60000}"/>
    <cellStyle name="Note 7 10" xfId="42683" xr:uid="{00000000-0005-0000-0000-0000D5A60000}"/>
    <cellStyle name="Note 7 10 10" xfId="42684" xr:uid="{00000000-0005-0000-0000-0000D6A60000}"/>
    <cellStyle name="Note 7 10 10 2" xfId="42685" xr:uid="{00000000-0005-0000-0000-0000D7A60000}"/>
    <cellStyle name="Note 7 10 10 3" xfId="42686" xr:uid="{00000000-0005-0000-0000-0000D8A60000}"/>
    <cellStyle name="Note 7 10 10 4" xfId="42687" xr:uid="{00000000-0005-0000-0000-0000D9A60000}"/>
    <cellStyle name="Note 7 10 11" xfId="42688" xr:uid="{00000000-0005-0000-0000-0000DAA60000}"/>
    <cellStyle name="Note 7 10 11 2" xfId="42689" xr:uid="{00000000-0005-0000-0000-0000DBA60000}"/>
    <cellStyle name="Note 7 10 11 3" xfId="42690" xr:uid="{00000000-0005-0000-0000-0000DCA60000}"/>
    <cellStyle name="Note 7 10 11 4" xfId="42691" xr:uid="{00000000-0005-0000-0000-0000DDA60000}"/>
    <cellStyle name="Note 7 10 12" xfId="42692" xr:uid="{00000000-0005-0000-0000-0000DEA60000}"/>
    <cellStyle name="Note 7 10 12 2" xfId="42693" xr:uid="{00000000-0005-0000-0000-0000DFA60000}"/>
    <cellStyle name="Note 7 10 12 3" xfId="42694" xr:uid="{00000000-0005-0000-0000-0000E0A60000}"/>
    <cellStyle name="Note 7 10 12 4" xfId="42695" xr:uid="{00000000-0005-0000-0000-0000E1A60000}"/>
    <cellStyle name="Note 7 10 13" xfId="42696" xr:uid="{00000000-0005-0000-0000-0000E2A60000}"/>
    <cellStyle name="Note 7 10 13 2" xfId="42697" xr:uid="{00000000-0005-0000-0000-0000E3A60000}"/>
    <cellStyle name="Note 7 10 13 3" xfId="42698" xr:uid="{00000000-0005-0000-0000-0000E4A60000}"/>
    <cellStyle name="Note 7 10 13 4" xfId="42699" xr:uid="{00000000-0005-0000-0000-0000E5A60000}"/>
    <cellStyle name="Note 7 10 14" xfId="42700" xr:uid="{00000000-0005-0000-0000-0000E6A60000}"/>
    <cellStyle name="Note 7 10 14 2" xfId="42701" xr:uid="{00000000-0005-0000-0000-0000E7A60000}"/>
    <cellStyle name="Note 7 10 14 3" xfId="42702" xr:uid="{00000000-0005-0000-0000-0000E8A60000}"/>
    <cellStyle name="Note 7 10 14 4" xfId="42703" xr:uid="{00000000-0005-0000-0000-0000E9A60000}"/>
    <cellStyle name="Note 7 10 15" xfId="42704" xr:uid="{00000000-0005-0000-0000-0000EAA60000}"/>
    <cellStyle name="Note 7 10 15 2" xfId="42705" xr:uid="{00000000-0005-0000-0000-0000EBA60000}"/>
    <cellStyle name="Note 7 10 15 3" xfId="42706" xr:uid="{00000000-0005-0000-0000-0000ECA60000}"/>
    <cellStyle name="Note 7 10 15 4" xfId="42707" xr:uid="{00000000-0005-0000-0000-0000EDA60000}"/>
    <cellStyle name="Note 7 10 16" xfId="42708" xr:uid="{00000000-0005-0000-0000-0000EEA60000}"/>
    <cellStyle name="Note 7 10 16 2" xfId="42709" xr:uid="{00000000-0005-0000-0000-0000EFA60000}"/>
    <cellStyle name="Note 7 10 16 3" xfId="42710" xr:uid="{00000000-0005-0000-0000-0000F0A60000}"/>
    <cellStyle name="Note 7 10 16 4" xfId="42711" xr:uid="{00000000-0005-0000-0000-0000F1A60000}"/>
    <cellStyle name="Note 7 10 17" xfId="42712" xr:uid="{00000000-0005-0000-0000-0000F2A60000}"/>
    <cellStyle name="Note 7 10 17 2" xfId="42713" xr:uid="{00000000-0005-0000-0000-0000F3A60000}"/>
    <cellStyle name="Note 7 10 17 3" xfId="42714" xr:uid="{00000000-0005-0000-0000-0000F4A60000}"/>
    <cellStyle name="Note 7 10 17 4" xfId="42715" xr:uid="{00000000-0005-0000-0000-0000F5A60000}"/>
    <cellStyle name="Note 7 10 18" xfId="42716" xr:uid="{00000000-0005-0000-0000-0000F6A60000}"/>
    <cellStyle name="Note 7 10 18 2" xfId="42717" xr:uid="{00000000-0005-0000-0000-0000F7A60000}"/>
    <cellStyle name="Note 7 10 18 3" xfId="42718" xr:uid="{00000000-0005-0000-0000-0000F8A60000}"/>
    <cellStyle name="Note 7 10 18 4" xfId="42719" xr:uid="{00000000-0005-0000-0000-0000F9A60000}"/>
    <cellStyle name="Note 7 10 19" xfId="42720" xr:uid="{00000000-0005-0000-0000-0000FAA60000}"/>
    <cellStyle name="Note 7 10 19 2" xfId="42721" xr:uid="{00000000-0005-0000-0000-0000FBA60000}"/>
    <cellStyle name="Note 7 10 19 3" xfId="42722" xr:uid="{00000000-0005-0000-0000-0000FCA60000}"/>
    <cellStyle name="Note 7 10 19 4" xfId="42723" xr:uid="{00000000-0005-0000-0000-0000FDA60000}"/>
    <cellStyle name="Note 7 10 2" xfId="42724" xr:uid="{00000000-0005-0000-0000-0000FEA60000}"/>
    <cellStyle name="Note 7 10 2 2" xfId="42725" xr:uid="{00000000-0005-0000-0000-0000FFA60000}"/>
    <cellStyle name="Note 7 10 2 3" xfId="42726" xr:uid="{00000000-0005-0000-0000-000000A70000}"/>
    <cellStyle name="Note 7 10 2 4" xfId="42727" xr:uid="{00000000-0005-0000-0000-000001A70000}"/>
    <cellStyle name="Note 7 10 20" xfId="42728" xr:uid="{00000000-0005-0000-0000-000002A70000}"/>
    <cellStyle name="Note 7 10 20 2" xfId="42729" xr:uid="{00000000-0005-0000-0000-000003A70000}"/>
    <cellStyle name="Note 7 10 20 3" xfId="42730" xr:uid="{00000000-0005-0000-0000-000004A70000}"/>
    <cellStyle name="Note 7 10 20 4" xfId="42731" xr:uid="{00000000-0005-0000-0000-000005A70000}"/>
    <cellStyle name="Note 7 10 21" xfId="42732" xr:uid="{00000000-0005-0000-0000-000006A70000}"/>
    <cellStyle name="Note 7 10 22" xfId="42733" xr:uid="{00000000-0005-0000-0000-000007A70000}"/>
    <cellStyle name="Note 7 10 3" xfId="42734" xr:uid="{00000000-0005-0000-0000-000008A70000}"/>
    <cellStyle name="Note 7 10 3 2" xfId="42735" xr:uid="{00000000-0005-0000-0000-000009A70000}"/>
    <cellStyle name="Note 7 10 3 3" xfId="42736" xr:uid="{00000000-0005-0000-0000-00000AA70000}"/>
    <cellStyle name="Note 7 10 3 4" xfId="42737" xr:uid="{00000000-0005-0000-0000-00000BA70000}"/>
    <cellStyle name="Note 7 10 4" xfId="42738" xr:uid="{00000000-0005-0000-0000-00000CA70000}"/>
    <cellStyle name="Note 7 10 4 2" xfId="42739" xr:uid="{00000000-0005-0000-0000-00000DA70000}"/>
    <cellStyle name="Note 7 10 4 3" xfId="42740" xr:uid="{00000000-0005-0000-0000-00000EA70000}"/>
    <cellStyle name="Note 7 10 4 4" xfId="42741" xr:uid="{00000000-0005-0000-0000-00000FA70000}"/>
    <cellStyle name="Note 7 10 5" xfId="42742" xr:uid="{00000000-0005-0000-0000-000010A70000}"/>
    <cellStyle name="Note 7 10 5 2" xfId="42743" xr:uid="{00000000-0005-0000-0000-000011A70000}"/>
    <cellStyle name="Note 7 10 5 3" xfId="42744" xr:uid="{00000000-0005-0000-0000-000012A70000}"/>
    <cellStyle name="Note 7 10 5 4" xfId="42745" xr:uid="{00000000-0005-0000-0000-000013A70000}"/>
    <cellStyle name="Note 7 10 6" xfId="42746" xr:uid="{00000000-0005-0000-0000-000014A70000}"/>
    <cellStyle name="Note 7 10 6 2" xfId="42747" xr:uid="{00000000-0005-0000-0000-000015A70000}"/>
    <cellStyle name="Note 7 10 6 3" xfId="42748" xr:uid="{00000000-0005-0000-0000-000016A70000}"/>
    <cellStyle name="Note 7 10 6 4" xfId="42749" xr:uid="{00000000-0005-0000-0000-000017A70000}"/>
    <cellStyle name="Note 7 10 7" xfId="42750" xr:uid="{00000000-0005-0000-0000-000018A70000}"/>
    <cellStyle name="Note 7 10 7 2" xfId="42751" xr:uid="{00000000-0005-0000-0000-000019A70000}"/>
    <cellStyle name="Note 7 10 7 3" xfId="42752" xr:uid="{00000000-0005-0000-0000-00001AA70000}"/>
    <cellStyle name="Note 7 10 7 4" xfId="42753" xr:uid="{00000000-0005-0000-0000-00001BA70000}"/>
    <cellStyle name="Note 7 10 8" xfId="42754" xr:uid="{00000000-0005-0000-0000-00001CA70000}"/>
    <cellStyle name="Note 7 10 8 2" xfId="42755" xr:uid="{00000000-0005-0000-0000-00001DA70000}"/>
    <cellStyle name="Note 7 10 8 3" xfId="42756" xr:uid="{00000000-0005-0000-0000-00001EA70000}"/>
    <cellStyle name="Note 7 10 8 4" xfId="42757" xr:uid="{00000000-0005-0000-0000-00001FA70000}"/>
    <cellStyle name="Note 7 10 9" xfId="42758" xr:uid="{00000000-0005-0000-0000-000020A70000}"/>
    <cellStyle name="Note 7 10 9 2" xfId="42759" xr:uid="{00000000-0005-0000-0000-000021A70000}"/>
    <cellStyle name="Note 7 10 9 3" xfId="42760" xr:uid="{00000000-0005-0000-0000-000022A70000}"/>
    <cellStyle name="Note 7 10 9 4" xfId="42761" xr:uid="{00000000-0005-0000-0000-000023A70000}"/>
    <cellStyle name="Note 7 11" xfId="42762" xr:uid="{00000000-0005-0000-0000-000024A70000}"/>
    <cellStyle name="Note 7 11 10" xfId="42763" xr:uid="{00000000-0005-0000-0000-000025A70000}"/>
    <cellStyle name="Note 7 11 10 2" xfId="42764" xr:uid="{00000000-0005-0000-0000-000026A70000}"/>
    <cellStyle name="Note 7 11 10 3" xfId="42765" xr:uid="{00000000-0005-0000-0000-000027A70000}"/>
    <cellStyle name="Note 7 11 10 4" xfId="42766" xr:uid="{00000000-0005-0000-0000-000028A70000}"/>
    <cellStyle name="Note 7 11 11" xfId="42767" xr:uid="{00000000-0005-0000-0000-000029A70000}"/>
    <cellStyle name="Note 7 11 11 2" xfId="42768" xr:uid="{00000000-0005-0000-0000-00002AA70000}"/>
    <cellStyle name="Note 7 11 11 3" xfId="42769" xr:uid="{00000000-0005-0000-0000-00002BA70000}"/>
    <cellStyle name="Note 7 11 11 4" xfId="42770" xr:uid="{00000000-0005-0000-0000-00002CA70000}"/>
    <cellStyle name="Note 7 11 12" xfId="42771" xr:uid="{00000000-0005-0000-0000-00002DA70000}"/>
    <cellStyle name="Note 7 11 12 2" xfId="42772" xr:uid="{00000000-0005-0000-0000-00002EA70000}"/>
    <cellStyle name="Note 7 11 12 3" xfId="42773" xr:uid="{00000000-0005-0000-0000-00002FA70000}"/>
    <cellStyle name="Note 7 11 12 4" xfId="42774" xr:uid="{00000000-0005-0000-0000-000030A70000}"/>
    <cellStyle name="Note 7 11 13" xfId="42775" xr:uid="{00000000-0005-0000-0000-000031A70000}"/>
    <cellStyle name="Note 7 11 13 2" xfId="42776" xr:uid="{00000000-0005-0000-0000-000032A70000}"/>
    <cellStyle name="Note 7 11 13 3" xfId="42777" xr:uid="{00000000-0005-0000-0000-000033A70000}"/>
    <cellStyle name="Note 7 11 13 4" xfId="42778" xr:uid="{00000000-0005-0000-0000-000034A70000}"/>
    <cellStyle name="Note 7 11 14" xfId="42779" xr:uid="{00000000-0005-0000-0000-000035A70000}"/>
    <cellStyle name="Note 7 11 14 2" xfId="42780" xr:uid="{00000000-0005-0000-0000-000036A70000}"/>
    <cellStyle name="Note 7 11 14 3" xfId="42781" xr:uid="{00000000-0005-0000-0000-000037A70000}"/>
    <cellStyle name="Note 7 11 14 4" xfId="42782" xr:uid="{00000000-0005-0000-0000-000038A70000}"/>
    <cellStyle name="Note 7 11 15" xfId="42783" xr:uid="{00000000-0005-0000-0000-000039A70000}"/>
    <cellStyle name="Note 7 11 15 2" xfId="42784" xr:uid="{00000000-0005-0000-0000-00003AA70000}"/>
    <cellStyle name="Note 7 11 15 3" xfId="42785" xr:uid="{00000000-0005-0000-0000-00003BA70000}"/>
    <cellStyle name="Note 7 11 15 4" xfId="42786" xr:uid="{00000000-0005-0000-0000-00003CA70000}"/>
    <cellStyle name="Note 7 11 16" xfId="42787" xr:uid="{00000000-0005-0000-0000-00003DA70000}"/>
    <cellStyle name="Note 7 11 16 2" xfId="42788" xr:uid="{00000000-0005-0000-0000-00003EA70000}"/>
    <cellStyle name="Note 7 11 16 3" xfId="42789" xr:uid="{00000000-0005-0000-0000-00003FA70000}"/>
    <cellStyle name="Note 7 11 16 4" xfId="42790" xr:uid="{00000000-0005-0000-0000-000040A70000}"/>
    <cellStyle name="Note 7 11 17" xfId="42791" xr:uid="{00000000-0005-0000-0000-000041A70000}"/>
    <cellStyle name="Note 7 11 17 2" xfId="42792" xr:uid="{00000000-0005-0000-0000-000042A70000}"/>
    <cellStyle name="Note 7 11 17 3" xfId="42793" xr:uid="{00000000-0005-0000-0000-000043A70000}"/>
    <cellStyle name="Note 7 11 17 4" xfId="42794" xr:uid="{00000000-0005-0000-0000-000044A70000}"/>
    <cellStyle name="Note 7 11 18" xfId="42795" xr:uid="{00000000-0005-0000-0000-000045A70000}"/>
    <cellStyle name="Note 7 11 18 2" xfId="42796" xr:uid="{00000000-0005-0000-0000-000046A70000}"/>
    <cellStyle name="Note 7 11 18 3" xfId="42797" xr:uid="{00000000-0005-0000-0000-000047A70000}"/>
    <cellStyle name="Note 7 11 18 4" xfId="42798" xr:uid="{00000000-0005-0000-0000-000048A70000}"/>
    <cellStyle name="Note 7 11 19" xfId="42799" xr:uid="{00000000-0005-0000-0000-000049A70000}"/>
    <cellStyle name="Note 7 11 19 2" xfId="42800" xr:uid="{00000000-0005-0000-0000-00004AA70000}"/>
    <cellStyle name="Note 7 11 19 3" xfId="42801" xr:uid="{00000000-0005-0000-0000-00004BA70000}"/>
    <cellStyle name="Note 7 11 19 4" xfId="42802" xr:uid="{00000000-0005-0000-0000-00004CA70000}"/>
    <cellStyle name="Note 7 11 2" xfId="42803" xr:uid="{00000000-0005-0000-0000-00004DA70000}"/>
    <cellStyle name="Note 7 11 2 2" xfId="42804" xr:uid="{00000000-0005-0000-0000-00004EA70000}"/>
    <cellStyle name="Note 7 11 2 3" xfId="42805" xr:uid="{00000000-0005-0000-0000-00004FA70000}"/>
    <cellStyle name="Note 7 11 2 4" xfId="42806" xr:uid="{00000000-0005-0000-0000-000050A70000}"/>
    <cellStyle name="Note 7 11 20" xfId="42807" xr:uid="{00000000-0005-0000-0000-000051A70000}"/>
    <cellStyle name="Note 7 11 20 2" xfId="42808" xr:uid="{00000000-0005-0000-0000-000052A70000}"/>
    <cellStyle name="Note 7 11 20 3" xfId="42809" xr:uid="{00000000-0005-0000-0000-000053A70000}"/>
    <cellStyle name="Note 7 11 20 4" xfId="42810" xr:uid="{00000000-0005-0000-0000-000054A70000}"/>
    <cellStyle name="Note 7 11 21" xfId="42811" xr:uid="{00000000-0005-0000-0000-000055A70000}"/>
    <cellStyle name="Note 7 11 22" xfId="42812" xr:uid="{00000000-0005-0000-0000-000056A70000}"/>
    <cellStyle name="Note 7 11 3" xfId="42813" xr:uid="{00000000-0005-0000-0000-000057A70000}"/>
    <cellStyle name="Note 7 11 3 2" xfId="42814" xr:uid="{00000000-0005-0000-0000-000058A70000}"/>
    <cellStyle name="Note 7 11 3 3" xfId="42815" xr:uid="{00000000-0005-0000-0000-000059A70000}"/>
    <cellStyle name="Note 7 11 3 4" xfId="42816" xr:uid="{00000000-0005-0000-0000-00005AA70000}"/>
    <cellStyle name="Note 7 11 4" xfId="42817" xr:uid="{00000000-0005-0000-0000-00005BA70000}"/>
    <cellStyle name="Note 7 11 4 2" xfId="42818" xr:uid="{00000000-0005-0000-0000-00005CA70000}"/>
    <cellStyle name="Note 7 11 4 3" xfId="42819" xr:uid="{00000000-0005-0000-0000-00005DA70000}"/>
    <cellStyle name="Note 7 11 4 4" xfId="42820" xr:uid="{00000000-0005-0000-0000-00005EA70000}"/>
    <cellStyle name="Note 7 11 5" xfId="42821" xr:uid="{00000000-0005-0000-0000-00005FA70000}"/>
    <cellStyle name="Note 7 11 5 2" xfId="42822" xr:uid="{00000000-0005-0000-0000-000060A70000}"/>
    <cellStyle name="Note 7 11 5 3" xfId="42823" xr:uid="{00000000-0005-0000-0000-000061A70000}"/>
    <cellStyle name="Note 7 11 5 4" xfId="42824" xr:uid="{00000000-0005-0000-0000-000062A70000}"/>
    <cellStyle name="Note 7 11 6" xfId="42825" xr:uid="{00000000-0005-0000-0000-000063A70000}"/>
    <cellStyle name="Note 7 11 6 2" xfId="42826" xr:uid="{00000000-0005-0000-0000-000064A70000}"/>
    <cellStyle name="Note 7 11 6 3" xfId="42827" xr:uid="{00000000-0005-0000-0000-000065A70000}"/>
    <cellStyle name="Note 7 11 6 4" xfId="42828" xr:uid="{00000000-0005-0000-0000-000066A70000}"/>
    <cellStyle name="Note 7 11 7" xfId="42829" xr:uid="{00000000-0005-0000-0000-000067A70000}"/>
    <cellStyle name="Note 7 11 7 2" xfId="42830" xr:uid="{00000000-0005-0000-0000-000068A70000}"/>
    <cellStyle name="Note 7 11 7 3" xfId="42831" xr:uid="{00000000-0005-0000-0000-000069A70000}"/>
    <cellStyle name="Note 7 11 7 4" xfId="42832" xr:uid="{00000000-0005-0000-0000-00006AA70000}"/>
    <cellStyle name="Note 7 11 8" xfId="42833" xr:uid="{00000000-0005-0000-0000-00006BA70000}"/>
    <cellStyle name="Note 7 11 8 2" xfId="42834" xr:uid="{00000000-0005-0000-0000-00006CA70000}"/>
    <cellStyle name="Note 7 11 8 3" xfId="42835" xr:uid="{00000000-0005-0000-0000-00006DA70000}"/>
    <cellStyle name="Note 7 11 8 4" xfId="42836" xr:uid="{00000000-0005-0000-0000-00006EA70000}"/>
    <cellStyle name="Note 7 11 9" xfId="42837" xr:uid="{00000000-0005-0000-0000-00006FA70000}"/>
    <cellStyle name="Note 7 11 9 2" xfId="42838" xr:uid="{00000000-0005-0000-0000-000070A70000}"/>
    <cellStyle name="Note 7 11 9 3" xfId="42839" xr:uid="{00000000-0005-0000-0000-000071A70000}"/>
    <cellStyle name="Note 7 11 9 4" xfId="42840" xr:uid="{00000000-0005-0000-0000-000072A70000}"/>
    <cellStyle name="Note 7 12" xfId="42841" xr:uid="{00000000-0005-0000-0000-000073A70000}"/>
    <cellStyle name="Note 7 13" xfId="42842" xr:uid="{00000000-0005-0000-0000-000074A70000}"/>
    <cellStyle name="Note 7 2" xfId="42843" xr:uid="{00000000-0005-0000-0000-000075A70000}"/>
    <cellStyle name="Note 7 2 10" xfId="42844" xr:uid="{00000000-0005-0000-0000-000076A70000}"/>
    <cellStyle name="Note 7 2 10 2" xfId="42845" xr:uid="{00000000-0005-0000-0000-000077A70000}"/>
    <cellStyle name="Note 7 2 10 3" xfId="42846" xr:uid="{00000000-0005-0000-0000-000078A70000}"/>
    <cellStyle name="Note 7 2 10 4" xfId="42847" xr:uid="{00000000-0005-0000-0000-000079A70000}"/>
    <cellStyle name="Note 7 2 11" xfId="42848" xr:uid="{00000000-0005-0000-0000-00007AA70000}"/>
    <cellStyle name="Note 7 2 11 2" xfId="42849" xr:uid="{00000000-0005-0000-0000-00007BA70000}"/>
    <cellStyle name="Note 7 2 11 3" xfId="42850" xr:uid="{00000000-0005-0000-0000-00007CA70000}"/>
    <cellStyle name="Note 7 2 11 4" xfId="42851" xr:uid="{00000000-0005-0000-0000-00007DA70000}"/>
    <cellStyle name="Note 7 2 12" xfId="42852" xr:uid="{00000000-0005-0000-0000-00007EA70000}"/>
    <cellStyle name="Note 7 2 12 2" xfId="42853" xr:uid="{00000000-0005-0000-0000-00007FA70000}"/>
    <cellStyle name="Note 7 2 12 3" xfId="42854" xr:uid="{00000000-0005-0000-0000-000080A70000}"/>
    <cellStyle name="Note 7 2 12 4" xfId="42855" xr:uid="{00000000-0005-0000-0000-000081A70000}"/>
    <cellStyle name="Note 7 2 13" xfId="42856" xr:uid="{00000000-0005-0000-0000-000082A70000}"/>
    <cellStyle name="Note 7 2 13 2" xfId="42857" xr:uid="{00000000-0005-0000-0000-000083A70000}"/>
    <cellStyle name="Note 7 2 13 3" xfId="42858" xr:uid="{00000000-0005-0000-0000-000084A70000}"/>
    <cellStyle name="Note 7 2 13 4" xfId="42859" xr:uid="{00000000-0005-0000-0000-000085A70000}"/>
    <cellStyle name="Note 7 2 14" xfId="42860" xr:uid="{00000000-0005-0000-0000-000086A70000}"/>
    <cellStyle name="Note 7 2 14 2" xfId="42861" xr:uid="{00000000-0005-0000-0000-000087A70000}"/>
    <cellStyle name="Note 7 2 14 3" xfId="42862" xr:uid="{00000000-0005-0000-0000-000088A70000}"/>
    <cellStyle name="Note 7 2 14 4" xfId="42863" xr:uid="{00000000-0005-0000-0000-000089A70000}"/>
    <cellStyle name="Note 7 2 15" xfId="42864" xr:uid="{00000000-0005-0000-0000-00008AA70000}"/>
    <cellStyle name="Note 7 2 15 2" xfId="42865" xr:uid="{00000000-0005-0000-0000-00008BA70000}"/>
    <cellStyle name="Note 7 2 15 3" xfId="42866" xr:uid="{00000000-0005-0000-0000-00008CA70000}"/>
    <cellStyle name="Note 7 2 15 4" xfId="42867" xr:uid="{00000000-0005-0000-0000-00008DA70000}"/>
    <cellStyle name="Note 7 2 16" xfId="42868" xr:uid="{00000000-0005-0000-0000-00008EA70000}"/>
    <cellStyle name="Note 7 2 16 2" xfId="42869" xr:uid="{00000000-0005-0000-0000-00008FA70000}"/>
    <cellStyle name="Note 7 2 16 3" xfId="42870" xr:uid="{00000000-0005-0000-0000-000090A70000}"/>
    <cellStyle name="Note 7 2 16 4" xfId="42871" xr:uid="{00000000-0005-0000-0000-000091A70000}"/>
    <cellStyle name="Note 7 2 17" xfId="42872" xr:uid="{00000000-0005-0000-0000-000092A70000}"/>
    <cellStyle name="Note 7 2 17 2" xfId="42873" xr:uid="{00000000-0005-0000-0000-000093A70000}"/>
    <cellStyle name="Note 7 2 17 3" xfId="42874" xr:uid="{00000000-0005-0000-0000-000094A70000}"/>
    <cellStyle name="Note 7 2 17 4" xfId="42875" xr:uid="{00000000-0005-0000-0000-000095A70000}"/>
    <cellStyle name="Note 7 2 18" xfId="42876" xr:uid="{00000000-0005-0000-0000-000096A70000}"/>
    <cellStyle name="Note 7 2 18 2" xfId="42877" xr:uid="{00000000-0005-0000-0000-000097A70000}"/>
    <cellStyle name="Note 7 2 18 3" xfId="42878" xr:uid="{00000000-0005-0000-0000-000098A70000}"/>
    <cellStyle name="Note 7 2 18 4" xfId="42879" xr:uid="{00000000-0005-0000-0000-000099A70000}"/>
    <cellStyle name="Note 7 2 19" xfId="42880" xr:uid="{00000000-0005-0000-0000-00009AA70000}"/>
    <cellStyle name="Note 7 2 19 2" xfId="42881" xr:uid="{00000000-0005-0000-0000-00009BA70000}"/>
    <cellStyle name="Note 7 2 19 3" xfId="42882" xr:uid="{00000000-0005-0000-0000-00009CA70000}"/>
    <cellStyle name="Note 7 2 19 4" xfId="42883" xr:uid="{00000000-0005-0000-0000-00009DA70000}"/>
    <cellStyle name="Note 7 2 2" xfId="42884" xr:uid="{00000000-0005-0000-0000-00009EA70000}"/>
    <cellStyle name="Note 7 2 2 2" xfId="42885" xr:uid="{00000000-0005-0000-0000-00009FA70000}"/>
    <cellStyle name="Note 7 2 2 2 10" xfId="42886" xr:uid="{00000000-0005-0000-0000-0000A0A70000}"/>
    <cellStyle name="Note 7 2 2 2 10 2" xfId="42887" xr:uid="{00000000-0005-0000-0000-0000A1A70000}"/>
    <cellStyle name="Note 7 2 2 2 10 3" xfId="42888" xr:uid="{00000000-0005-0000-0000-0000A2A70000}"/>
    <cellStyle name="Note 7 2 2 2 10 4" xfId="42889" xr:uid="{00000000-0005-0000-0000-0000A3A70000}"/>
    <cellStyle name="Note 7 2 2 2 11" xfId="42890" xr:uid="{00000000-0005-0000-0000-0000A4A70000}"/>
    <cellStyle name="Note 7 2 2 2 11 2" xfId="42891" xr:uid="{00000000-0005-0000-0000-0000A5A70000}"/>
    <cellStyle name="Note 7 2 2 2 11 3" xfId="42892" xr:uid="{00000000-0005-0000-0000-0000A6A70000}"/>
    <cellStyle name="Note 7 2 2 2 11 4" xfId="42893" xr:uid="{00000000-0005-0000-0000-0000A7A70000}"/>
    <cellStyle name="Note 7 2 2 2 12" xfId="42894" xr:uid="{00000000-0005-0000-0000-0000A8A70000}"/>
    <cellStyle name="Note 7 2 2 2 12 2" xfId="42895" xr:uid="{00000000-0005-0000-0000-0000A9A70000}"/>
    <cellStyle name="Note 7 2 2 2 12 3" xfId="42896" xr:uid="{00000000-0005-0000-0000-0000AAA70000}"/>
    <cellStyle name="Note 7 2 2 2 12 4" xfId="42897" xr:uid="{00000000-0005-0000-0000-0000ABA70000}"/>
    <cellStyle name="Note 7 2 2 2 13" xfId="42898" xr:uid="{00000000-0005-0000-0000-0000ACA70000}"/>
    <cellStyle name="Note 7 2 2 2 13 2" xfId="42899" xr:uid="{00000000-0005-0000-0000-0000ADA70000}"/>
    <cellStyle name="Note 7 2 2 2 13 3" xfId="42900" xr:uid="{00000000-0005-0000-0000-0000AEA70000}"/>
    <cellStyle name="Note 7 2 2 2 13 4" xfId="42901" xr:uid="{00000000-0005-0000-0000-0000AFA70000}"/>
    <cellStyle name="Note 7 2 2 2 14" xfId="42902" xr:uid="{00000000-0005-0000-0000-0000B0A70000}"/>
    <cellStyle name="Note 7 2 2 2 14 2" xfId="42903" xr:uid="{00000000-0005-0000-0000-0000B1A70000}"/>
    <cellStyle name="Note 7 2 2 2 14 3" xfId="42904" xr:uid="{00000000-0005-0000-0000-0000B2A70000}"/>
    <cellStyle name="Note 7 2 2 2 14 4" xfId="42905" xr:uid="{00000000-0005-0000-0000-0000B3A70000}"/>
    <cellStyle name="Note 7 2 2 2 15" xfId="42906" xr:uid="{00000000-0005-0000-0000-0000B4A70000}"/>
    <cellStyle name="Note 7 2 2 2 15 2" xfId="42907" xr:uid="{00000000-0005-0000-0000-0000B5A70000}"/>
    <cellStyle name="Note 7 2 2 2 15 3" xfId="42908" xr:uid="{00000000-0005-0000-0000-0000B6A70000}"/>
    <cellStyle name="Note 7 2 2 2 15 4" xfId="42909" xr:uid="{00000000-0005-0000-0000-0000B7A70000}"/>
    <cellStyle name="Note 7 2 2 2 16" xfId="42910" xr:uid="{00000000-0005-0000-0000-0000B8A70000}"/>
    <cellStyle name="Note 7 2 2 2 16 2" xfId="42911" xr:uid="{00000000-0005-0000-0000-0000B9A70000}"/>
    <cellStyle name="Note 7 2 2 2 16 3" xfId="42912" xr:uid="{00000000-0005-0000-0000-0000BAA70000}"/>
    <cellStyle name="Note 7 2 2 2 16 4" xfId="42913" xr:uid="{00000000-0005-0000-0000-0000BBA70000}"/>
    <cellStyle name="Note 7 2 2 2 17" xfId="42914" xr:uid="{00000000-0005-0000-0000-0000BCA70000}"/>
    <cellStyle name="Note 7 2 2 2 17 2" xfId="42915" xr:uid="{00000000-0005-0000-0000-0000BDA70000}"/>
    <cellStyle name="Note 7 2 2 2 17 3" xfId="42916" xr:uid="{00000000-0005-0000-0000-0000BEA70000}"/>
    <cellStyle name="Note 7 2 2 2 17 4" xfId="42917" xr:uid="{00000000-0005-0000-0000-0000BFA70000}"/>
    <cellStyle name="Note 7 2 2 2 18" xfId="42918" xr:uid="{00000000-0005-0000-0000-0000C0A70000}"/>
    <cellStyle name="Note 7 2 2 2 18 2" xfId="42919" xr:uid="{00000000-0005-0000-0000-0000C1A70000}"/>
    <cellStyle name="Note 7 2 2 2 18 3" xfId="42920" xr:uid="{00000000-0005-0000-0000-0000C2A70000}"/>
    <cellStyle name="Note 7 2 2 2 18 4" xfId="42921" xr:uid="{00000000-0005-0000-0000-0000C3A70000}"/>
    <cellStyle name="Note 7 2 2 2 19" xfId="42922" xr:uid="{00000000-0005-0000-0000-0000C4A70000}"/>
    <cellStyle name="Note 7 2 2 2 19 2" xfId="42923" xr:uid="{00000000-0005-0000-0000-0000C5A70000}"/>
    <cellStyle name="Note 7 2 2 2 19 3" xfId="42924" xr:uid="{00000000-0005-0000-0000-0000C6A70000}"/>
    <cellStyle name="Note 7 2 2 2 19 4" xfId="42925" xr:uid="{00000000-0005-0000-0000-0000C7A70000}"/>
    <cellStyle name="Note 7 2 2 2 2" xfId="42926" xr:uid="{00000000-0005-0000-0000-0000C8A70000}"/>
    <cellStyle name="Note 7 2 2 2 2 2" xfId="42927" xr:uid="{00000000-0005-0000-0000-0000C9A70000}"/>
    <cellStyle name="Note 7 2 2 2 2 3" xfId="42928" xr:uid="{00000000-0005-0000-0000-0000CAA70000}"/>
    <cellStyle name="Note 7 2 2 2 2 4" xfId="42929" xr:uid="{00000000-0005-0000-0000-0000CBA70000}"/>
    <cellStyle name="Note 7 2 2 2 20" xfId="42930" xr:uid="{00000000-0005-0000-0000-0000CCA70000}"/>
    <cellStyle name="Note 7 2 2 2 20 2" xfId="42931" xr:uid="{00000000-0005-0000-0000-0000CDA70000}"/>
    <cellStyle name="Note 7 2 2 2 20 3" xfId="42932" xr:uid="{00000000-0005-0000-0000-0000CEA70000}"/>
    <cellStyle name="Note 7 2 2 2 20 4" xfId="42933" xr:uid="{00000000-0005-0000-0000-0000CFA70000}"/>
    <cellStyle name="Note 7 2 2 2 21" xfId="42934" xr:uid="{00000000-0005-0000-0000-0000D0A70000}"/>
    <cellStyle name="Note 7 2 2 2 22" xfId="42935" xr:uid="{00000000-0005-0000-0000-0000D1A70000}"/>
    <cellStyle name="Note 7 2 2 2 3" xfId="42936" xr:uid="{00000000-0005-0000-0000-0000D2A70000}"/>
    <cellStyle name="Note 7 2 2 2 3 2" xfId="42937" xr:uid="{00000000-0005-0000-0000-0000D3A70000}"/>
    <cellStyle name="Note 7 2 2 2 3 3" xfId="42938" xr:uid="{00000000-0005-0000-0000-0000D4A70000}"/>
    <cellStyle name="Note 7 2 2 2 3 4" xfId="42939" xr:uid="{00000000-0005-0000-0000-0000D5A70000}"/>
    <cellStyle name="Note 7 2 2 2 4" xfId="42940" xr:uid="{00000000-0005-0000-0000-0000D6A70000}"/>
    <cellStyle name="Note 7 2 2 2 4 2" xfId="42941" xr:uid="{00000000-0005-0000-0000-0000D7A70000}"/>
    <cellStyle name="Note 7 2 2 2 4 3" xfId="42942" xr:uid="{00000000-0005-0000-0000-0000D8A70000}"/>
    <cellStyle name="Note 7 2 2 2 4 4" xfId="42943" xr:uid="{00000000-0005-0000-0000-0000D9A70000}"/>
    <cellStyle name="Note 7 2 2 2 5" xfId="42944" xr:uid="{00000000-0005-0000-0000-0000DAA70000}"/>
    <cellStyle name="Note 7 2 2 2 5 2" xfId="42945" xr:uid="{00000000-0005-0000-0000-0000DBA70000}"/>
    <cellStyle name="Note 7 2 2 2 5 3" xfId="42946" xr:uid="{00000000-0005-0000-0000-0000DCA70000}"/>
    <cellStyle name="Note 7 2 2 2 5 4" xfId="42947" xr:uid="{00000000-0005-0000-0000-0000DDA70000}"/>
    <cellStyle name="Note 7 2 2 2 6" xfId="42948" xr:uid="{00000000-0005-0000-0000-0000DEA70000}"/>
    <cellStyle name="Note 7 2 2 2 6 2" xfId="42949" xr:uid="{00000000-0005-0000-0000-0000DFA70000}"/>
    <cellStyle name="Note 7 2 2 2 6 3" xfId="42950" xr:uid="{00000000-0005-0000-0000-0000E0A70000}"/>
    <cellStyle name="Note 7 2 2 2 6 4" xfId="42951" xr:uid="{00000000-0005-0000-0000-0000E1A70000}"/>
    <cellStyle name="Note 7 2 2 2 7" xfId="42952" xr:uid="{00000000-0005-0000-0000-0000E2A70000}"/>
    <cellStyle name="Note 7 2 2 2 7 2" xfId="42953" xr:uid="{00000000-0005-0000-0000-0000E3A70000}"/>
    <cellStyle name="Note 7 2 2 2 7 3" xfId="42954" xr:uid="{00000000-0005-0000-0000-0000E4A70000}"/>
    <cellStyle name="Note 7 2 2 2 7 4" xfId="42955" xr:uid="{00000000-0005-0000-0000-0000E5A70000}"/>
    <cellStyle name="Note 7 2 2 2 8" xfId="42956" xr:uid="{00000000-0005-0000-0000-0000E6A70000}"/>
    <cellStyle name="Note 7 2 2 2 8 2" xfId="42957" xr:uid="{00000000-0005-0000-0000-0000E7A70000}"/>
    <cellStyle name="Note 7 2 2 2 8 3" xfId="42958" xr:uid="{00000000-0005-0000-0000-0000E8A70000}"/>
    <cellStyle name="Note 7 2 2 2 8 4" xfId="42959" xr:uid="{00000000-0005-0000-0000-0000E9A70000}"/>
    <cellStyle name="Note 7 2 2 2 9" xfId="42960" xr:uid="{00000000-0005-0000-0000-0000EAA70000}"/>
    <cellStyle name="Note 7 2 2 2 9 2" xfId="42961" xr:uid="{00000000-0005-0000-0000-0000EBA70000}"/>
    <cellStyle name="Note 7 2 2 2 9 3" xfId="42962" xr:uid="{00000000-0005-0000-0000-0000ECA70000}"/>
    <cellStyle name="Note 7 2 2 2 9 4" xfId="42963" xr:uid="{00000000-0005-0000-0000-0000EDA70000}"/>
    <cellStyle name="Note 7 2 2 3" xfId="42964" xr:uid="{00000000-0005-0000-0000-0000EEA70000}"/>
    <cellStyle name="Note 7 2 20" xfId="42965" xr:uid="{00000000-0005-0000-0000-0000EFA70000}"/>
    <cellStyle name="Note 7 2 20 2" xfId="42966" xr:uid="{00000000-0005-0000-0000-0000F0A70000}"/>
    <cellStyle name="Note 7 2 20 3" xfId="42967" xr:uid="{00000000-0005-0000-0000-0000F1A70000}"/>
    <cellStyle name="Note 7 2 20 4" xfId="42968" xr:uid="{00000000-0005-0000-0000-0000F2A70000}"/>
    <cellStyle name="Note 7 2 21" xfId="42969" xr:uid="{00000000-0005-0000-0000-0000F3A70000}"/>
    <cellStyle name="Note 7 2 21 2" xfId="42970" xr:uid="{00000000-0005-0000-0000-0000F4A70000}"/>
    <cellStyle name="Note 7 2 21 3" xfId="42971" xr:uid="{00000000-0005-0000-0000-0000F5A70000}"/>
    <cellStyle name="Note 7 2 21 4" xfId="42972" xr:uid="{00000000-0005-0000-0000-0000F6A70000}"/>
    <cellStyle name="Note 7 2 22" xfId="42973" xr:uid="{00000000-0005-0000-0000-0000F7A70000}"/>
    <cellStyle name="Note 7 2 22 2" xfId="42974" xr:uid="{00000000-0005-0000-0000-0000F8A70000}"/>
    <cellStyle name="Note 7 2 22 3" xfId="42975" xr:uid="{00000000-0005-0000-0000-0000F9A70000}"/>
    <cellStyle name="Note 7 2 22 4" xfId="42976" xr:uid="{00000000-0005-0000-0000-0000FAA70000}"/>
    <cellStyle name="Note 7 2 23" xfId="42977" xr:uid="{00000000-0005-0000-0000-0000FBA70000}"/>
    <cellStyle name="Note 7 2 23 2" xfId="42978" xr:uid="{00000000-0005-0000-0000-0000FCA70000}"/>
    <cellStyle name="Note 7 2 23 3" xfId="42979" xr:uid="{00000000-0005-0000-0000-0000FDA70000}"/>
    <cellStyle name="Note 7 2 23 4" xfId="42980" xr:uid="{00000000-0005-0000-0000-0000FEA70000}"/>
    <cellStyle name="Note 7 2 24" xfId="42981" xr:uid="{00000000-0005-0000-0000-0000FFA70000}"/>
    <cellStyle name="Note 7 2 24 2" xfId="42982" xr:uid="{00000000-0005-0000-0000-000000A80000}"/>
    <cellStyle name="Note 7 2 24 3" xfId="42983" xr:uid="{00000000-0005-0000-0000-000001A80000}"/>
    <cellStyle name="Note 7 2 24 4" xfId="42984" xr:uid="{00000000-0005-0000-0000-000002A80000}"/>
    <cellStyle name="Note 7 2 25" xfId="42985" xr:uid="{00000000-0005-0000-0000-000003A80000}"/>
    <cellStyle name="Note 7 2 26" xfId="42986" xr:uid="{00000000-0005-0000-0000-000004A80000}"/>
    <cellStyle name="Note 7 2 3" xfId="42987" xr:uid="{00000000-0005-0000-0000-000005A80000}"/>
    <cellStyle name="Note 7 2 3 10" xfId="42988" xr:uid="{00000000-0005-0000-0000-000006A80000}"/>
    <cellStyle name="Note 7 2 3 10 2" xfId="42989" xr:uid="{00000000-0005-0000-0000-000007A80000}"/>
    <cellStyle name="Note 7 2 3 10 3" xfId="42990" xr:uid="{00000000-0005-0000-0000-000008A80000}"/>
    <cellStyle name="Note 7 2 3 10 4" xfId="42991" xr:uid="{00000000-0005-0000-0000-000009A80000}"/>
    <cellStyle name="Note 7 2 3 11" xfId="42992" xr:uid="{00000000-0005-0000-0000-00000AA80000}"/>
    <cellStyle name="Note 7 2 3 11 2" xfId="42993" xr:uid="{00000000-0005-0000-0000-00000BA80000}"/>
    <cellStyle name="Note 7 2 3 11 3" xfId="42994" xr:uid="{00000000-0005-0000-0000-00000CA80000}"/>
    <cellStyle name="Note 7 2 3 11 4" xfId="42995" xr:uid="{00000000-0005-0000-0000-00000DA80000}"/>
    <cellStyle name="Note 7 2 3 12" xfId="42996" xr:uid="{00000000-0005-0000-0000-00000EA80000}"/>
    <cellStyle name="Note 7 2 3 12 2" xfId="42997" xr:uid="{00000000-0005-0000-0000-00000FA80000}"/>
    <cellStyle name="Note 7 2 3 12 3" xfId="42998" xr:uid="{00000000-0005-0000-0000-000010A80000}"/>
    <cellStyle name="Note 7 2 3 12 4" xfId="42999" xr:uid="{00000000-0005-0000-0000-000011A80000}"/>
    <cellStyle name="Note 7 2 3 13" xfId="43000" xr:uid="{00000000-0005-0000-0000-000012A80000}"/>
    <cellStyle name="Note 7 2 3 13 2" xfId="43001" xr:uid="{00000000-0005-0000-0000-000013A80000}"/>
    <cellStyle name="Note 7 2 3 13 3" xfId="43002" xr:uid="{00000000-0005-0000-0000-000014A80000}"/>
    <cellStyle name="Note 7 2 3 13 4" xfId="43003" xr:uid="{00000000-0005-0000-0000-000015A80000}"/>
    <cellStyle name="Note 7 2 3 14" xfId="43004" xr:uid="{00000000-0005-0000-0000-000016A80000}"/>
    <cellStyle name="Note 7 2 3 14 2" xfId="43005" xr:uid="{00000000-0005-0000-0000-000017A80000}"/>
    <cellStyle name="Note 7 2 3 14 3" xfId="43006" xr:uid="{00000000-0005-0000-0000-000018A80000}"/>
    <cellStyle name="Note 7 2 3 14 4" xfId="43007" xr:uid="{00000000-0005-0000-0000-000019A80000}"/>
    <cellStyle name="Note 7 2 3 15" xfId="43008" xr:uid="{00000000-0005-0000-0000-00001AA80000}"/>
    <cellStyle name="Note 7 2 3 15 2" xfId="43009" xr:uid="{00000000-0005-0000-0000-00001BA80000}"/>
    <cellStyle name="Note 7 2 3 15 3" xfId="43010" xr:uid="{00000000-0005-0000-0000-00001CA80000}"/>
    <cellStyle name="Note 7 2 3 15 4" xfId="43011" xr:uid="{00000000-0005-0000-0000-00001DA80000}"/>
    <cellStyle name="Note 7 2 3 16" xfId="43012" xr:uid="{00000000-0005-0000-0000-00001EA80000}"/>
    <cellStyle name="Note 7 2 3 16 2" xfId="43013" xr:uid="{00000000-0005-0000-0000-00001FA80000}"/>
    <cellStyle name="Note 7 2 3 16 3" xfId="43014" xr:uid="{00000000-0005-0000-0000-000020A80000}"/>
    <cellStyle name="Note 7 2 3 16 4" xfId="43015" xr:uid="{00000000-0005-0000-0000-000021A80000}"/>
    <cellStyle name="Note 7 2 3 17" xfId="43016" xr:uid="{00000000-0005-0000-0000-000022A80000}"/>
    <cellStyle name="Note 7 2 3 17 2" xfId="43017" xr:uid="{00000000-0005-0000-0000-000023A80000}"/>
    <cellStyle name="Note 7 2 3 17 3" xfId="43018" xr:uid="{00000000-0005-0000-0000-000024A80000}"/>
    <cellStyle name="Note 7 2 3 17 4" xfId="43019" xr:uid="{00000000-0005-0000-0000-000025A80000}"/>
    <cellStyle name="Note 7 2 3 18" xfId="43020" xr:uid="{00000000-0005-0000-0000-000026A80000}"/>
    <cellStyle name="Note 7 2 3 18 2" xfId="43021" xr:uid="{00000000-0005-0000-0000-000027A80000}"/>
    <cellStyle name="Note 7 2 3 18 3" xfId="43022" xr:uid="{00000000-0005-0000-0000-000028A80000}"/>
    <cellStyle name="Note 7 2 3 18 4" xfId="43023" xr:uid="{00000000-0005-0000-0000-000029A80000}"/>
    <cellStyle name="Note 7 2 3 19" xfId="43024" xr:uid="{00000000-0005-0000-0000-00002AA80000}"/>
    <cellStyle name="Note 7 2 3 19 2" xfId="43025" xr:uid="{00000000-0005-0000-0000-00002BA80000}"/>
    <cellStyle name="Note 7 2 3 19 3" xfId="43026" xr:uid="{00000000-0005-0000-0000-00002CA80000}"/>
    <cellStyle name="Note 7 2 3 19 4" xfId="43027" xr:uid="{00000000-0005-0000-0000-00002DA80000}"/>
    <cellStyle name="Note 7 2 3 2" xfId="43028" xr:uid="{00000000-0005-0000-0000-00002EA80000}"/>
    <cellStyle name="Note 7 2 3 2 2" xfId="43029" xr:uid="{00000000-0005-0000-0000-00002FA80000}"/>
    <cellStyle name="Note 7 2 3 2 3" xfId="43030" xr:uid="{00000000-0005-0000-0000-000030A80000}"/>
    <cellStyle name="Note 7 2 3 2 4" xfId="43031" xr:uid="{00000000-0005-0000-0000-000031A80000}"/>
    <cellStyle name="Note 7 2 3 20" xfId="43032" xr:uid="{00000000-0005-0000-0000-000032A80000}"/>
    <cellStyle name="Note 7 2 3 20 2" xfId="43033" xr:uid="{00000000-0005-0000-0000-000033A80000}"/>
    <cellStyle name="Note 7 2 3 20 3" xfId="43034" xr:uid="{00000000-0005-0000-0000-000034A80000}"/>
    <cellStyle name="Note 7 2 3 20 4" xfId="43035" xr:uid="{00000000-0005-0000-0000-000035A80000}"/>
    <cellStyle name="Note 7 2 3 21" xfId="43036" xr:uid="{00000000-0005-0000-0000-000036A80000}"/>
    <cellStyle name="Note 7 2 3 22" xfId="43037" xr:uid="{00000000-0005-0000-0000-000037A80000}"/>
    <cellStyle name="Note 7 2 3 3" xfId="43038" xr:uid="{00000000-0005-0000-0000-000038A80000}"/>
    <cellStyle name="Note 7 2 3 3 2" xfId="43039" xr:uid="{00000000-0005-0000-0000-000039A80000}"/>
    <cellStyle name="Note 7 2 3 3 3" xfId="43040" xr:uid="{00000000-0005-0000-0000-00003AA80000}"/>
    <cellStyle name="Note 7 2 3 3 4" xfId="43041" xr:uid="{00000000-0005-0000-0000-00003BA80000}"/>
    <cellStyle name="Note 7 2 3 4" xfId="43042" xr:uid="{00000000-0005-0000-0000-00003CA80000}"/>
    <cellStyle name="Note 7 2 3 4 2" xfId="43043" xr:uid="{00000000-0005-0000-0000-00003DA80000}"/>
    <cellStyle name="Note 7 2 3 4 3" xfId="43044" xr:uid="{00000000-0005-0000-0000-00003EA80000}"/>
    <cellStyle name="Note 7 2 3 4 4" xfId="43045" xr:uid="{00000000-0005-0000-0000-00003FA80000}"/>
    <cellStyle name="Note 7 2 3 5" xfId="43046" xr:uid="{00000000-0005-0000-0000-000040A80000}"/>
    <cellStyle name="Note 7 2 3 5 2" xfId="43047" xr:uid="{00000000-0005-0000-0000-000041A80000}"/>
    <cellStyle name="Note 7 2 3 5 3" xfId="43048" xr:uid="{00000000-0005-0000-0000-000042A80000}"/>
    <cellStyle name="Note 7 2 3 5 4" xfId="43049" xr:uid="{00000000-0005-0000-0000-000043A80000}"/>
    <cellStyle name="Note 7 2 3 6" xfId="43050" xr:uid="{00000000-0005-0000-0000-000044A80000}"/>
    <cellStyle name="Note 7 2 3 6 2" xfId="43051" xr:uid="{00000000-0005-0000-0000-000045A80000}"/>
    <cellStyle name="Note 7 2 3 6 3" xfId="43052" xr:uid="{00000000-0005-0000-0000-000046A80000}"/>
    <cellStyle name="Note 7 2 3 6 4" xfId="43053" xr:uid="{00000000-0005-0000-0000-000047A80000}"/>
    <cellStyle name="Note 7 2 3 7" xfId="43054" xr:uid="{00000000-0005-0000-0000-000048A80000}"/>
    <cellStyle name="Note 7 2 3 7 2" xfId="43055" xr:uid="{00000000-0005-0000-0000-000049A80000}"/>
    <cellStyle name="Note 7 2 3 7 3" xfId="43056" xr:uid="{00000000-0005-0000-0000-00004AA80000}"/>
    <cellStyle name="Note 7 2 3 7 4" xfId="43057" xr:uid="{00000000-0005-0000-0000-00004BA80000}"/>
    <cellStyle name="Note 7 2 3 8" xfId="43058" xr:uid="{00000000-0005-0000-0000-00004CA80000}"/>
    <cellStyle name="Note 7 2 3 8 2" xfId="43059" xr:uid="{00000000-0005-0000-0000-00004DA80000}"/>
    <cellStyle name="Note 7 2 3 8 3" xfId="43060" xr:uid="{00000000-0005-0000-0000-00004EA80000}"/>
    <cellStyle name="Note 7 2 3 8 4" xfId="43061" xr:uid="{00000000-0005-0000-0000-00004FA80000}"/>
    <cellStyle name="Note 7 2 3 9" xfId="43062" xr:uid="{00000000-0005-0000-0000-000050A80000}"/>
    <cellStyle name="Note 7 2 3 9 2" xfId="43063" xr:uid="{00000000-0005-0000-0000-000051A80000}"/>
    <cellStyle name="Note 7 2 3 9 3" xfId="43064" xr:uid="{00000000-0005-0000-0000-000052A80000}"/>
    <cellStyle name="Note 7 2 3 9 4" xfId="43065" xr:uid="{00000000-0005-0000-0000-000053A80000}"/>
    <cellStyle name="Note 7 2 4" xfId="43066" xr:uid="{00000000-0005-0000-0000-000054A80000}"/>
    <cellStyle name="Note 7 2 4 10" xfId="43067" xr:uid="{00000000-0005-0000-0000-000055A80000}"/>
    <cellStyle name="Note 7 2 4 10 2" xfId="43068" xr:uid="{00000000-0005-0000-0000-000056A80000}"/>
    <cellStyle name="Note 7 2 4 10 3" xfId="43069" xr:uid="{00000000-0005-0000-0000-000057A80000}"/>
    <cellStyle name="Note 7 2 4 10 4" xfId="43070" xr:uid="{00000000-0005-0000-0000-000058A80000}"/>
    <cellStyle name="Note 7 2 4 11" xfId="43071" xr:uid="{00000000-0005-0000-0000-000059A80000}"/>
    <cellStyle name="Note 7 2 4 11 2" xfId="43072" xr:uid="{00000000-0005-0000-0000-00005AA80000}"/>
    <cellStyle name="Note 7 2 4 11 3" xfId="43073" xr:uid="{00000000-0005-0000-0000-00005BA80000}"/>
    <cellStyle name="Note 7 2 4 11 4" xfId="43074" xr:uid="{00000000-0005-0000-0000-00005CA80000}"/>
    <cellStyle name="Note 7 2 4 12" xfId="43075" xr:uid="{00000000-0005-0000-0000-00005DA80000}"/>
    <cellStyle name="Note 7 2 4 12 2" xfId="43076" xr:uid="{00000000-0005-0000-0000-00005EA80000}"/>
    <cellStyle name="Note 7 2 4 12 3" xfId="43077" xr:uid="{00000000-0005-0000-0000-00005FA80000}"/>
    <cellStyle name="Note 7 2 4 12 4" xfId="43078" xr:uid="{00000000-0005-0000-0000-000060A80000}"/>
    <cellStyle name="Note 7 2 4 13" xfId="43079" xr:uid="{00000000-0005-0000-0000-000061A80000}"/>
    <cellStyle name="Note 7 2 4 13 2" xfId="43080" xr:uid="{00000000-0005-0000-0000-000062A80000}"/>
    <cellStyle name="Note 7 2 4 13 3" xfId="43081" xr:uid="{00000000-0005-0000-0000-000063A80000}"/>
    <cellStyle name="Note 7 2 4 13 4" xfId="43082" xr:uid="{00000000-0005-0000-0000-000064A80000}"/>
    <cellStyle name="Note 7 2 4 14" xfId="43083" xr:uid="{00000000-0005-0000-0000-000065A80000}"/>
    <cellStyle name="Note 7 2 4 14 2" xfId="43084" xr:uid="{00000000-0005-0000-0000-000066A80000}"/>
    <cellStyle name="Note 7 2 4 14 3" xfId="43085" xr:uid="{00000000-0005-0000-0000-000067A80000}"/>
    <cellStyle name="Note 7 2 4 14 4" xfId="43086" xr:uid="{00000000-0005-0000-0000-000068A80000}"/>
    <cellStyle name="Note 7 2 4 15" xfId="43087" xr:uid="{00000000-0005-0000-0000-000069A80000}"/>
    <cellStyle name="Note 7 2 4 15 2" xfId="43088" xr:uid="{00000000-0005-0000-0000-00006AA80000}"/>
    <cellStyle name="Note 7 2 4 15 3" xfId="43089" xr:uid="{00000000-0005-0000-0000-00006BA80000}"/>
    <cellStyle name="Note 7 2 4 15 4" xfId="43090" xr:uid="{00000000-0005-0000-0000-00006CA80000}"/>
    <cellStyle name="Note 7 2 4 16" xfId="43091" xr:uid="{00000000-0005-0000-0000-00006DA80000}"/>
    <cellStyle name="Note 7 2 4 16 2" xfId="43092" xr:uid="{00000000-0005-0000-0000-00006EA80000}"/>
    <cellStyle name="Note 7 2 4 16 3" xfId="43093" xr:uid="{00000000-0005-0000-0000-00006FA80000}"/>
    <cellStyle name="Note 7 2 4 16 4" xfId="43094" xr:uid="{00000000-0005-0000-0000-000070A80000}"/>
    <cellStyle name="Note 7 2 4 17" xfId="43095" xr:uid="{00000000-0005-0000-0000-000071A80000}"/>
    <cellStyle name="Note 7 2 4 17 2" xfId="43096" xr:uid="{00000000-0005-0000-0000-000072A80000}"/>
    <cellStyle name="Note 7 2 4 17 3" xfId="43097" xr:uid="{00000000-0005-0000-0000-000073A80000}"/>
    <cellStyle name="Note 7 2 4 17 4" xfId="43098" xr:uid="{00000000-0005-0000-0000-000074A80000}"/>
    <cellStyle name="Note 7 2 4 18" xfId="43099" xr:uid="{00000000-0005-0000-0000-000075A80000}"/>
    <cellStyle name="Note 7 2 4 18 2" xfId="43100" xr:uid="{00000000-0005-0000-0000-000076A80000}"/>
    <cellStyle name="Note 7 2 4 18 3" xfId="43101" xr:uid="{00000000-0005-0000-0000-000077A80000}"/>
    <cellStyle name="Note 7 2 4 18 4" xfId="43102" xr:uid="{00000000-0005-0000-0000-000078A80000}"/>
    <cellStyle name="Note 7 2 4 19" xfId="43103" xr:uid="{00000000-0005-0000-0000-000079A80000}"/>
    <cellStyle name="Note 7 2 4 19 2" xfId="43104" xr:uid="{00000000-0005-0000-0000-00007AA80000}"/>
    <cellStyle name="Note 7 2 4 19 3" xfId="43105" xr:uid="{00000000-0005-0000-0000-00007BA80000}"/>
    <cellStyle name="Note 7 2 4 19 4" xfId="43106" xr:uid="{00000000-0005-0000-0000-00007CA80000}"/>
    <cellStyle name="Note 7 2 4 2" xfId="43107" xr:uid="{00000000-0005-0000-0000-00007DA80000}"/>
    <cellStyle name="Note 7 2 4 2 2" xfId="43108" xr:uid="{00000000-0005-0000-0000-00007EA80000}"/>
    <cellStyle name="Note 7 2 4 2 3" xfId="43109" xr:uid="{00000000-0005-0000-0000-00007FA80000}"/>
    <cellStyle name="Note 7 2 4 2 4" xfId="43110" xr:uid="{00000000-0005-0000-0000-000080A80000}"/>
    <cellStyle name="Note 7 2 4 20" xfId="43111" xr:uid="{00000000-0005-0000-0000-000081A80000}"/>
    <cellStyle name="Note 7 2 4 20 2" xfId="43112" xr:uid="{00000000-0005-0000-0000-000082A80000}"/>
    <cellStyle name="Note 7 2 4 20 3" xfId="43113" xr:uid="{00000000-0005-0000-0000-000083A80000}"/>
    <cellStyle name="Note 7 2 4 20 4" xfId="43114" xr:uid="{00000000-0005-0000-0000-000084A80000}"/>
    <cellStyle name="Note 7 2 4 21" xfId="43115" xr:uid="{00000000-0005-0000-0000-000085A80000}"/>
    <cellStyle name="Note 7 2 4 22" xfId="43116" xr:uid="{00000000-0005-0000-0000-000086A80000}"/>
    <cellStyle name="Note 7 2 4 3" xfId="43117" xr:uid="{00000000-0005-0000-0000-000087A80000}"/>
    <cellStyle name="Note 7 2 4 3 2" xfId="43118" xr:uid="{00000000-0005-0000-0000-000088A80000}"/>
    <cellStyle name="Note 7 2 4 3 3" xfId="43119" xr:uid="{00000000-0005-0000-0000-000089A80000}"/>
    <cellStyle name="Note 7 2 4 3 4" xfId="43120" xr:uid="{00000000-0005-0000-0000-00008AA80000}"/>
    <cellStyle name="Note 7 2 4 4" xfId="43121" xr:uid="{00000000-0005-0000-0000-00008BA80000}"/>
    <cellStyle name="Note 7 2 4 4 2" xfId="43122" xr:uid="{00000000-0005-0000-0000-00008CA80000}"/>
    <cellStyle name="Note 7 2 4 4 3" xfId="43123" xr:uid="{00000000-0005-0000-0000-00008DA80000}"/>
    <cellStyle name="Note 7 2 4 4 4" xfId="43124" xr:uid="{00000000-0005-0000-0000-00008EA80000}"/>
    <cellStyle name="Note 7 2 4 5" xfId="43125" xr:uid="{00000000-0005-0000-0000-00008FA80000}"/>
    <cellStyle name="Note 7 2 4 5 2" xfId="43126" xr:uid="{00000000-0005-0000-0000-000090A80000}"/>
    <cellStyle name="Note 7 2 4 5 3" xfId="43127" xr:uid="{00000000-0005-0000-0000-000091A80000}"/>
    <cellStyle name="Note 7 2 4 5 4" xfId="43128" xr:uid="{00000000-0005-0000-0000-000092A80000}"/>
    <cellStyle name="Note 7 2 4 6" xfId="43129" xr:uid="{00000000-0005-0000-0000-000093A80000}"/>
    <cellStyle name="Note 7 2 4 6 2" xfId="43130" xr:uid="{00000000-0005-0000-0000-000094A80000}"/>
    <cellStyle name="Note 7 2 4 6 3" xfId="43131" xr:uid="{00000000-0005-0000-0000-000095A80000}"/>
    <cellStyle name="Note 7 2 4 6 4" xfId="43132" xr:uid="{00000000-0005-0000-0000-000096A80000}"/>
    <cellStyle name="Note 7 2 4 7" xfId="43133" xr:uid="{00000000-0005-0000-0000-000097A80000}"/>
    <cellStyle name="Note 7 2 4 7 2" xfId="43134" xr:uid="{00000000-0005-0000-0000-000098A80000}"/>
    <cellStyle name="Note 7 2 4 7 3" xfId="43135" xr:uid="{00000000-0005-0000-0000-000099A80000}"/>
    <cellStyle name="Note 7 2 4 7 4" xfId="43136" xr:uid="{00000000-0005-0000-0000-00009AA80000}"/>
    <cellStyle name="Note 7 2 4 8" xfId="43137" xr:uid="{00000000-0005-0000-0000-00009BA80000}"/>
    <cellStyle name="Note 7 2 4 8 2" xfId="43138" xr:uid="{00000000-0005-0000-0000-00009CA80000}"/>
    <cellStyle name="Note 7 2 4 8 3" xfId="43139" xr:uid="{00000000-0005-0000-0000-00009DA80000}"/>
    <cellStyle name="Note 7 2 4 8 4" xfId="43140" xr:uid="{00000000-0005-0000-0000-00009EA80000}"/>
    <cellStyle name="Note 7 2 4 9" xfId="43141" xr:uid="{00000000-0005-0000-0000-00009FA80000}"/>
    <cellStyle name="Note 7 2 4 9 2" xfId="43142" xr:uid="{00000000-0005-0000-0000-0000A0A80000}"/>
    <cellStyle name="Note 7 2 4 9 3" xfId="43143" xr:uid="{00000000-0005-0000-0000-0000A1A80000}"/>
    <cellStyle name="Note 7 2 4 9 4" xfId="43144" xr:uid="{00000000-0005-0000-0000-0000A2A80000}"/>
    <cellStyle name="Note 7 2 5" xfId="43145" xr:uid="{00000000-0005-0000-0000-0000A3A80000}"/>
    <cellStyle name="Note 7 2 5 10" xfId="43146" xr:uid="{00000000-0005-0000-0000-0000A4A80000}"/>
    <cellStyle name="Note 7 2 5 10 2" xfId="43147" xr:uid="{00000000-0005-0000-0000-0000A5A80000}"/>
    <cellStyle name="Note 7 2 5 10 3" xfId="43148" xr:uid="{00000000-0005-0000-0000-0000A6A80000}"/>
    <cellStyle name="Note 7 2 5 10 4" xfId="43149" xr:uid="{00000000-0005-0000-0000-0000A7A80000}"/>
    <cellStyle name="Note 7 2 5 11" xfId="43150" xr:uid="{00000000-0005-0000-0000-0000A8A80000}"/>
    <cellStyle name="Note 7 2 5 11 2" xfId="43151" xr:uid="{00000000-0005-0000-0000-0000A9A80000}"/>
    <cellStyle name="Note 7 2 5 11 3" xfId="43152" xr:uid="{00000000-0005-0000-0000-0000AAA80000}"/>
    <cellStyle name="Note 7 2 5 11 4" xfId="43153" xr:uid="{00000000-0005-0000-0000-0000ABA80000}"/>
    <cellStyle name="Note 7 2 5 12" xfId="43154" xr:uid="{00000000-0005-0000-0000-0000ACA80000}"/>
    <cellStyle name="Note 7 2 5 12 2" xfId="43155" xr:uid="{00000000-0005-0000-0000-0000ADA80000}"/>
    <cellStyle name="Note 7 2 5 12 3" xfId="43156" xr:uid="{00000000-0005-0000-0000-0000AEA80000}"/>
    <cellStyle name="Note 7 2 5 12 4" xfId="43157" xr:uid="{00000000-0005-0000-0000-0000AFA80000}"/>
    <cellStyle name="Note 7 2 5 13" xfId="43158" xr:uid="{00000000-0005-0000-0000-0000B0A80000}"/>
    <cellStyle name="Note 7 2 5 13 2" xfId="43159" xr:uid="{00000000-0005-0000-0000-0000B1A80000}"/>
    <cellStyle name="Note 7 2 5 13 3" xfId="43160" xr:uid="{00000000-0005-0000-0000-0000B2A80000}"/>
    <cellStyle name="Note 7 2 5 13 4" xfId="43161" xr:uid="{00000000-0005-0000-0000-0000B3A80000}"/>
    <cellStyle name="Note 7 2 5 14" xfId="43162" xr:uid="{00000000-0005-0000-0000-0000B4A80000}"/>
    <cellStyle name="Note 7 2 5 14 2" xfId="43163" xr:uid="{00000000-0005-0000-0000-0000B5A80000}"/>
    <cellStyle name="Note 7 2 5 14 3" xfId="43164" xr:uid="{00000000-0005-0000-0000-0000B6A80000}"/>
    <cellStyle name="Note 7 2 5 14 4" xfId="43165" xr:uid="{00000000-0005-0000-0000-0000B7A80000}"/>
    <cellStyle name="Note 7 2 5 15" xfId="43166" xr:uid="{00000000-0005-0000-0000-0000B8A80000}"/>
    <cellStyle name="Note 7 2 5 15 2" xfId="43167" xr:uid="{00000000-0005-0000-0000-0000B9A80000}"/>
    <cellStyle name="Note 7 2 5 15 3" xfId="43168" xr:uid="{00000000-0005-0000-0000-0000BAA80000}"/>
    <cellStyle name="Note 7 2 5 15 4" xfId="43169" xr:uid="{00000000-0005-0000-0000-0000BBA80000}"/>
    <cellStyle name="Note 7 2 5 16" xfId="43170" xr:uid="{00000000-0005-0000-0000-0000BCA80000}"/>
    <cellStyle name="Note 7 2 5 16 2" xfId="43171" xr:uid="{00000000-0005-0000-0000-0000BDA80000}"/>
    <cellStyle name="Note 7 2 5 16 3" xfId="43172" xr:uid="{00000000-0005-0000-0000-0000BEA80000}"/>
    <cellStyle name="Note 7 2 5 16 4" xfId="43173" xr:uid="{00000000-0005-0000-0000-0000BFA80000}"/>
    <cellStyle name="Note 7 2 5 17" xfId="43174" xr:uid="{00000000-0005-0000-0000-0000C0A80000}"/>
    <cellStyle name="Note 7 2 5 17 2" xfId="43175" xr:uid="{00000000-0005-0000-0000-0000C1A80000}"/>
    <cellStyle name="Note 7 2 5 17 3" xfId="43176" xr:uid="{00000000-0005-0000-0000-0000C2A80000}"/>
    <cellStyle name="Note 7 2 5 17 4" xfId="43177" xr:uid="{00000000-0005-0000-0000-0000C3A80000}"/>
    <cellStyle name="Note 7 2 5 18" xfId="43178" xr:uid="{00000000-0005-0000-0000-0000C4A80000}"/>
    <cellStyle name="Note 7 2 5 18 2" xfId="43179" xr:uid="{00000000-0005-0000-0000-0000C5A80000}"/>
    <cellStyle name="Note 7 2 5 18 3" xfId="43180" xr:uid="{00000000-0005-0000-0000-0000C6A80000}"/>
    <cellStyle name="Note 7 2 5 18 4" xfId="43181" xr:uid="{00000000-0005-0000-0000-0000C7A80000}"/>
    <cellStyle name="Note 7 2 5 19" xfId="43182" xr:uid="{00000000-0005-0000-0000-0000C8A80000}"/>
    <cellStyle name="Note 7 2 5 19 2" xfId="43183" xr:uid="{00000000-0005-0000-0000-0000C9A80000}"/>
    <cellStyle name="Note 7 2 5 19 3" xfId="43184" xr:uid="{00000000-0005-0000-0000-0000CAA80000}"/>
    <cellStyle name="Note 7 2 5 19 4" xfId="43185" xr:uid="{00000000-0005-0000-0000-0000CBA80000}"/>
    <cellStyle name="Note 7 2 5 2" xfId="43186" xr:uid="{00000000-0005-0000-0000-0000CCA80000}"/>
    <cellStyle name="Note 7 2 5 2 2" xfId="43187" xr:uid="{00000000-0005-0000-0000-0000CDA80000}"/>
    <cellStyle name="Note 7 2 5 2 3" xfId="43188" xr:uid="{00000000-0005-0000-0000-0000CEA80000}"/>
    <cellStyle name="Note 7 2 5 2 4" xfId="43189" xr:uid="{00000000-0005-0000-0000-0000CFA80000}"/>
    <cellStyle name="Note 7 2 5 20" xfId="43190" xr:uid="{00000000-0005-0000-0000-0000D0A80000}"/>
    <cellStyle name="Note 7 2 5 20 2" xfId="43191" xr:uid="{00000000-0005-0000-0000-0000D1A80000}"/>
    <cellStyle name="Note 7 2 5 20 3" xfId="43192" xr:uid="{00000000-0005-0000-0000-0000D2A80000}"/>
    <cellStyle name="Note 7 2 5 20 4" xfId="43193" xr:uid="{00000000-0005-0000-0000-0000D3A80000}"/>
    <cellStyle name="Note 7 2 5 21" xfId="43194" xr:uid="{00000000-0005-0000-0000-0000D4A80000}"/>
    <cellStyle name="Note 7 2 5 22" xfId="43195" xr:uid="{00000000-0005-0000-0000-0000D5A80000}"/>
    <cellStyle name="Note 7 2 5 3" xfId="43196" xr:uid="{00000000-0005-0000-0000-0000D6A80000}"/>
    <cellStyle name="Note 7 2 5 3 2" xfId="43197" xr:uid="{00000000-0005-0000-0000-0000D7A80000}"/>
    <cellStyle name="Note 7 2 5 3 3" xfId="43198" xr:uid="{00000000-0005-0000-0000-0000D8A80000}"/>
    <cellStyle name="Note 7 2 5 3 4" xfId="43199" xr:uid="{00000000-0005-0000-0000-0000D9A80000}"/>
    <cellStyle name="Note 7 2 5 4" xfId="43200" xr:uid="{00000000-0005-0000-0000-0000DAA80000}"/>
    <cellStyle name="Note 7 2 5 4 2" xfId="43201" xr:uid="{00000000-0005-0000-0000-0000DBA80000}"/>
    <cellStyle name="Note 7 2 5 4 3" xfId="43202" xr:uid="{00000000-0005-0000-0000-0000DCA80000}"/>
    <cellStyle name="Note 7 2 5 4 4" xfId="43203" xr:uid="{00000000-0005-0000-0000-0000DDA80000}"/>
    <cellStyle name="Note 7 2 5 5" xfId="43204" xr:uid="{00000000-0005-0000-0000-0000DEA80000}"/>
    <cellStyle name="Note 7 2 5 5 2" xfId="43205" xr:uid="{00000000-0005-0000-0000-0000DFA80000}"/>
    <cellStyle name="Note 7 2 5 5 3" xfId="43206" xr:uid="{00000000-0005-0000-0000-0000E0A80000}"/>
    <cellStyle name="Note 7 2 5 5 4" xfId="43207" xr:uid="{00000000-0005-0000-0000-0000E1A80000}"/>
    <cellStyle name="Note 7 2 5 6" xfId="43208" xr:uid="{00000000-0005-0000-0000-0000E2A80000}"/>
    <cellStyle name="Note 7 2 5 6 2" xfId="43209" xr:uid="{00000000-0005-0000-0000-0000E3A80000}"/>
    <cellStyle name="Note 7 2 5 6 3" xfId="43210" xr:uid="{00000000-0005-0000-0000-0000E4A80000}"/>
    <cellStyle name="Note 7 2 5 6 4" xfId="43211" xr:uid="{00000000-0005-0000-0000-0000E5A80000}"/>
    <cellStyle name="Note 7 2 5 7" xfId="43212" xr:uid="{00000000-0005-0000-0000-0000E6A80000}"/>
    <cellStyle name="Note 7 2 5 7 2" xfId="43213" xr:uid="{00000000-0005-0000-0000-0000E7A80000}"/>
    <cellStyle name="Note 7 2 5 7 3" xfId="43214" xr:uid="{00000000-0005-0000-0000-0000E8A80000}"/>
    <cellStyle name="Note 7 2 5 7 4" xfId="43215" xr:uid="{00000000-0005-0000-0000-0000E9A80000}"/>
    <cellStyle name="Note 7 2 5 8" xfId="43216" xr:uid="{00000000-0005-0000-0000-0000EAA80000}"/>
    <cellStyle name="Note 7 2 5 8 2" xfId="43217" xr:uid="{00000000-0005-0000-0000-0000EBA80000}"/>
    <cellStyle name="Note 7 2 5 8 3" xfId="43218" xr:uid="{00000000-0005-0000-0000-0000ECA80000}"/>
    <cellStyle name="Note 7 2 5 8 4" xfId="43219" xr:uid="{00000000-0005-0000-0000-0000EDA80000}"/>
    <cellStyle name="Note 7 2 5 9" xfId="43220" xr:uid="{00000000-0005-0000-0000-0000EEA80000}"/>
    <cellStyle name="Note 7 2 5 9 2" xfId="43221" xr:uid="{00000000-0005-0000-0000-0000EFA80000}"/>
    <cellStyle name="Note 7 2 5 9 3" xfId="43222" xr:uid="{00000000-0005-0000-0000-0000F0A80000}"/>
    <cellStyle name="Note 7 2 5 9 4" xfId="43223" xr:uid="{00000000-0005-0000-0000-0000F1A80000}"/>
    <cellStyle name="Note 7 2 6" xfId="43224" xr:uid="{00000000-0005-0000-0000-0000F2A80000}"/>
    <cellStyle name="Note 7 2 6 2" xfId="43225" xr:uid="{00000000-0005-0000-0000-0000F3A80000}"/>
    <cellStyle name="Note 7 2 6 3" xfId="43226" xr:uid="{00000000-0005-0000-0000-0000F4A80000}"/>
    <cellStyle name="Note 7 2 6 4" xfId="43227" xr:uid="{00000000-0005-0000-0000-0000F5A80000}"/>
    <cellStyle name="Note 7 2 7" xfId="43228" xr:uid="{00000000-0005-0000-0000-0000F6A80000}"/>
    <cellStyle name="Note 7 2 7 2" xfId="43229" xr:uid="{00000000-0005-0000-0000-0000F7A80000}"/>
    <cellStyle name="Note 7 2 7 3" xfId="43230" xr:uid="{00000000-0005-0000-0000-0000F8A80000}"/>
    <cellStyle name="Note 7 2 7 4" xfId="43231" xr:uid="{00000000-0005-0000-0000-0000F9A80000}"/>
    <cellStyle name="Note 7 2 8" xfId="43232" xr:uid="{00000000-0005-0000-0000-0000FAA80000}"/>
    <cellStyle name="Note 7 2 8 2" xfId="43233" xr:uid="{00000000-0005-0000-0000-0000FBA80000}"/>
    <cellStyle name="Note 7 2 8 3" xfId="43234" xr:uid="{00000000-0005-0000-0000-0000FCA80000}"/>
    <cellStyle name="Note 7 2 8 4" xfId="43235" xr:uid="{00000000-0005-0000-0000-0000FDA80000}"/>
    <cellStyle name="Note 7 2 9" xfId="43236" xr:uid="{00000000-0005-0000-0000-0000FEA80000}"/>
    <cellStyle name="Note 7 2 9 2" xfId="43237" xr:uid="{00000000-0005-0000-0000-0000FFA80000}"/>
    <cellStyle name="Note 7 2 9 3" xfId="43238" xr:uid="{00000000-0005-0000-0000-000000A90000}"/>
    <cellStyle name="Note 7 2 9 4" xfId="43239" xr:uid="{00000000-0005-0000-0000-000001A90000}"/>
    <cellStyle name="Note 7 3" xfId="43240" xr:uid="{00000000-0005-0000-0000-000002A90000}"/>
    <cellStyle name="Note 7 3 2" xfId="43241" xr:uid="{00000000-0005-0000-0000-000003A90000}"/>
    <cellStyle name="Note 7 3 2 10" xfId="43242" xr:uid="{00000000-0005-0000-0000-000004A90000}"/>
    <cellStyle name="Note 7 3 2 10 2" xfId="43243" xr:uid="{00000000-0005-0000-0000-000005A90000}"/>
    <cellStyle name="Note 7 3 2 10 3" xfId="43244" xr:uid="{00000000-0005-0000-0000-000006A90000}"/>
    <cellStyle name="Note 7 3 2 10 4" xfId="43245" xr:uid="{00000000-0005-0000-0000-000007A90000}"/>
    <cellStyle name="Note 7 3 2 11" xfId="43246" xr:uid="{00000000-0005-0000-0000-000008A90000}"/>
    <cellStyle name="Note 7 3 2 11 2" xfId="43247" xr:uid="{00000000-0005-0000-0000-000009A90000}"/>
    <cellStyle name="Note 7 3 2 11 3" xfId="43248" xr:uid="{00000000-0005-0000-0000-00000AA90000}"/>
    <cellStyle name="Note 7 3 2 11 4" xfId="43249" xr:uid="{00000000-0005-0000-0000-00000BA90000}"/>
    <cellStyle name="Note 7 3 2 12" xfId="43250" xr:uid="{00000000-0005-0000-0000-00000CA90000}"/>
    <cellStyle name="Note 7 3 2 12 2" xfId="43251" xr:uid="{00000000-0005-0000-0000-00000DA90000}"/>
    <cellStyle name="Note 7 3 2 12 3" xfId="43252" xr:uid="{00000000-0005-0000-0000-00000EA90000}"/>
    <cellStyle name="Note 7 3 2 12 4" xfId="43253" xr:uid="{00000000-0005-0000-0000-00000FA90000}"/>
    <cellStyle name="Note 7 3 2 13" xfId="43254" xr:uid="{00000000-0005-0000-0000-000010A90000}"/>
    <cellStyle name="Note 7 3 2 13 2" xfId="43255" xr:uid="{00000000-0005-0000-0000-000011A90000}"/>
    <cellStyle name="Note 7 3 2 13 3" xfId="43256" xr:uid="{00000000-0005-0000-0000-000012A90000}"/>
    <cellStyle name="Note 7 3 2 13 4" xfId="43257" xr:uid="{00000000-0005-0000-0000-000013A90000}"/>
    <cellStyle name="Note 7 3 2 14" xfId="43258" xr:uid="{00000000-0005-0000-0000-000014A90000}"/>
    <cellStyle name="Note 7 3 2 14 2" xfId="43259" xr:uid="{00000000-0005-0000-0000-000015A90000}"/>
    <cellStyle name="Note 7 3 2 14 3" xfId="43260" xr:uid="{00000000-0005-0000-0000-000016A90000}"/>
    <cellStyle name="Note 7 3 2 14 4" xfId="43261" xr:uid="{00000000-0005-0000-0000-000017A90000}"/>
    <cellStyle name="Note 7 3 2 15" xfId="43262" xr:uid="{00000000-0005-0000-0000-000018A90000}"/>
    <cellStyle name="Note 7 3 2 15 2" xfId="43263" xr:uid="{00000000-0005-0000-0000-000019A90000}"/>
    <cellStyle name="Note 7 3 2 15 3" xfId="43264" xr:uid="{00000000-0005-0000-0000-00001AA90000}"/>
    <cellStyle name="Note 7 3 2 15 4" xfId="43265" xr:uid="{00000000-0005-0000-0000-00001BA90000}"/>
    <cellStyle name="Note 7 3 2 16" xfId="43266" xr:uid="{00000000-0005-0000-0000-00001CA90000}"/>
    <cellStyle name="Note 7 3 2 16 2" xfId="43267" xr:uid="{00000000-0005-0000-0000-00001DA90000}"/>
    <cellStyle name="Note 7 3 2 16 3" xfId="43268" xr:uid="{00000000-0005-0000-0000-00001EA90000}"/>
    <cellStyle name="Note 7 3 2 16 4" xfId="43269" xr:uid="{00000000-0005-0000-0000-00001FA90000}"/>
    <cellStyle name="Note 7 3 2 17" xfId="43270" xr:uid="{00000000-0005-0000-0000-000020A90000}"/>
    <cellStyle name="Note 7 3 2 17 2" xfId="43271" xr:uid="{00000000-0005-0000-0000-000021A90000}"/>
    <cellStyle name="Note 7 3 2 17 3" xfId="43272" xr:uid="{00000000-0005-0000-0000-000022A90000}"/>
    <cellStyle name="Note 7 3 2 17 4" xfId="43273" xr:uid="{00000000-0005-0000-0000-000023A90000}"/>
    <cellStyle name="Note 7 3 2 18" xfId="43274" xr:uid="{00000000-0005-0000-0000-000024A90000}"/>
    <cellStyle name="Note 7 3 2 18 2" xfId="43275" xr:uid="{00000000-0005-0000-0000-000025A90000}"/>
    <cellStyle name="Note 7 3 2 18 3" xfId="43276" xr:uid="{00000000-0005-0000-0000-000026A90000}"/>
    <cellStyle name="Note 7 3 2 18 4" xfId="43277" xr:uid="{00000000-0005-0000-0000-000027A90000}"/>
    <cellStyle name="Note 7 3 2 19" xfId="43278" xr:uid="{00000000-0005-0000-0000-000028A90000}"/>
    <cellStyle name="Note 7 3 2 19 2" xfId="43279" xr:uid="{00000000-0005-0000-0000-000029A90000}"/>
    <cellStyle name="Note 7 3 2 19 3" xfId="43280" xr:uid="{00000000-0005-0000-0000-00002AA90000}"/>
    <cellStyle name="Note 7 3 2 19 4" xfId="43281" xr:uid="{00000000-0005-0000-0000-00002BA90000}"/>
    <cellStyle name="Note 7 3 2 2" xfId="43282" xr:uid="{00000000-0005-0000-0000-00002CA90000}"/>
    <cellStyle name="Note 7 3 2 2 2" xfId="43283" xr:uid="{00000000-0005-0000-0000-00002DA90000}"/>
    <cellStyle name="Note 7 3 2 2 3" xfId="43284" xr:uid="{00000000-0005-0000-0000-00002EA90000}"/>
    <cellStyle name="Note 7 3 2 2 4" xfId="43285" xr:uid="{00000000-0005-0000-0000-00002FA90000}"/>
    <cellStyle name="Note 7 3 2 20" xfId="43286" xr:uid="{00000000-0005-0000-0000-000030A90000}"/>
    <cellStyle name="Note 7 3 2 20 2" xfId="43287" xr:uid="{00000000-0005-0000-0000-000031A90000}"/>
    <cellStyle name="Note 7 3 2 20 3" xfId="43288" xr:uid="{00000000-0005-0000-0000-000032A90000}"/>
    <cellStyle name="Note 7 3 2 20 4" xfId="43289" xr:uid="{00000000-0005-0000-0000-000033A90000}"/>
    <cellStyle name="Note 7 3 2 21" xfId="43290" xr:uid="{00000000-0005-0000-0000-000034A90000}"/>
    <cellStyle name="Note 7 3 2 22" xfId="43291" xr:uid="{00000000-0005-0000-0000-000035A90000}"/>
    <cellStyle name="Note 7 3 2 3" xfId="43292" xr:uid="{00000000-0005-0000-0000-000036A90000}"/>
    <cellStyle name="Note 7 3 2 3 2" xfId="43293" xr:uid="{00000000-0005-0000-0000-000037A90000}"/>
    <cellStyle name="Note 7 3 2 3 3" xfId="43294" xr:uid="{00000000-0005-0000-0000-000038A90000}"/>
    <cellStyle name="Note 7 3 2 3 4" xfId="43295" xr:uid="{00000000-0005-0000-0000-000039A90000}"/>
    <cellStyle name="Note 7 3 2 4" xfId="43296" xr:uid="{00000000-0005-0000-0000-00003AA90000}"/>
    <cellStyle name="Note 7 3 2 4 2" xfId="43297" xr:uid="{00000000-0005-0000-0000-00003BA90000}"/>
    <cellStyle name="Note 7 3 2 4 3" xfId="43298" xr:uid="{00000000-0005-0000-0000-00003CA90000}"/>
    <cellStyle name="Note 7 3 2 4 4" xfId="43299" xr:uid="{00000000-0005-0000-0000-00003DA90000}"/>
    <cellStyle name="Note 7 3 2 5" xfId="43300" xr:uid="{00000000-0005-0000-0000-00003EA90000}"/>
    <cellStyle name="Note 7 3 2 5 2" xfId="43301" xr:uid="{00000000-0005-0000-0000-00003FA90000}"/>
    <cellStyle name="Note 7 3 2 5 3" xfId="43302" xr:uid="{00000000-0005-0000-0000-000040A90000}"/>
    <cellStyle name="Note 7 3 2 5 4" xfId="43303" xr:uid="{00000000-0005-0000-0000-000041A90000}"/>
    <cellStyle name="Note 7 3 2 6" xfId="43304" xr:uid="{00000000-0005-0000-0000-000042A90000}"/>
    <cellStyle name="Note 7 3 2 6 2" xfId="43305" xr:uid="{00000000-0005-0000-0000-000043A90000}"/>
    <cellStyle name="Note 7 3 2 6 3" xfId="43306" xr:uid="{00000000-0005-0000-0000-000044A90000}"/>
    <cellStyle name="Note 7 3 2 6 4" xfId="43307" xr:uid="{00000000-0005-0000-0000-000045A90000}"/>
    <cellStyle name="Note 7 3 2 7" xfId="43308" xr:uid="{00000000-0005-0000-0000-000046A90000}"/>
    <cellStyle name="Note 7 3 2 7 2" xfId="43309" xr:uid="{00000000-0005-0000-0000-000047A90000}"/>
    <cellStyle name="Note 7 3 2 7 3" xfId="43310" xr:uid="{00000000-0005-0000-0000-000048A90000}"/>
    <cellStyle name="Note 7 3 2 7 4" xfId="43311" xr:uid="{00000000-0005-0000-0000-000049A90000}"/>
    <cellStyle name="Note 7 3 2 8" xfId="43312" xr:uid="{00000000-0005-0000-0000-00004AA90000}"/>
    <cellStyle name="Note 7 3 2 8 2" xfId="43313" xr:uid="{00000000-0005-0000-0000-00004BA90000}"/>
    <cellStyle name="Note 7 3 2 8 3" xfId="43314" xr:uid="{00000000-0005-0000-0000-00004CA90000}"/>
    <cellStyle name="Note 7 3 2 8 4" xfId="43315" xr:uid="{00000000-0005-0000-0000-00004DA90000}"/>
    <cellStyle name="Note 7 3 2 9" xfId="43316" xr:uid="{00000000-0005-0000-0000-00004EA90000}"/>
    <cellStyle name="Note 7 3 2 9 2" xfId="43317" xr:uid="{00000000-0005-0000-0000-00004FA90000}"/>
    <cellStyle name="Note 7 3 2 9 3" xfId="43318" xr:uid="{00000000-0005-0000-0000-000050A90000}"/>
    <cellStyle name="Note 7 3 2 9 4" xfId="43319" xr:uid="{00000000-0005-0000-0000-000051A90000}"/>
    <cellStyle name="Note 7 3 3" xfId="43320" xr:uid="{00000000-0005-0000-0000-000052A90000}"/>
    <cellStyle name="Note 7 4" xfId="43321" xr:uid="{00000000-0005-0000-0000-000053A90000}"/>
    <cellStyle name="Note 7 4 2" xfId="43322" xr:uid="{00000000-0005-0000-0000-000054A90000}"/>
    <cellStyle name="Note 7 4 2 10" xfId="43323" xr:uid="{00000000-0005-0000-0000-000055A90000}"/>
    <cellStyle name="Note 7 4 2 10 2" xfId="43324" xr:uid="{00000000-0005-0000-0000-000056A90000}"/>
    <cellStyle name="Note 7 4 2 10 3" xfId="43325" xr:uid="{00000000-0005-0000-0000-000057A90000}"/>
    <cellStyle name="Note 7 4 2 10 4" xfId="43326" xr:uid="{00000000-0005-0000-0000-000058A90000}"/>
    <cellStyle name="Note 7 4 2 11" xfId="43327" xr:uid="{00000000-0005-0000-0000-000059A90000}"/>
    <cellStyle name="Note 7 4 2 11 2" xfId="43328" xr:uid="{00000000-0005-0000-0000-00005AA90000}"/>
    <cellStyle name="Note 7 4 2 11 3" xfId="43329" xr:uid="{00000000-0005-0000-0000-00005BA90000}"/>
    <cellStyle name="Note 7 4 2 11 4" xfId="43330" xr:uid="{00000000-0005-0000-0000-00005CA90000}"/>
    <cellStyle name="Note 7 4 2 12" xfId="43331" xr:uid="{00000000-0005-0000-0000-00005DA90000}"/>
    <cellStyle name="Note 7 4 2 12 2" xfId="43332" xr:uid="{00000000-0005-0000-0000-00005EA90000}"/>
    <cellStyle name="Note 7 4 2 12 3" xfId="43333" xr:uid="{00000000-0005-0000-0000-00005FA90000}"/>
    <cellStyle name="Note 7 4 2 12 4" xfId="43334" xr:uid="{00000000-0005-0000-0000-000060A90000}"/>
    <cellStyle name="Note 7 4 2 13" xfId="43335" xr:uid="{00000000-0005-0000-0000-000061A90000}"/>
    <cellStyle name="Note 7 4 2 13 2" xfId="43336" xr:uid="{00000000-0005-0000-0000-000062A90000}"/>
    <cellStyle name="Note 7 4 2 13 3" xfId="43337" xr:uid="{00000000-0005-0000-0000-000063A90000}"/>
    <cellStyle name="Note 7 4 2 13 4" xfId="43338" xr:uid="{00000000-0005-0000-0000-000064A90000}"/>
    <cellStyle name="Note 7 4 2 14" xfId="43339" xr:uid="{00000000-0005-0000-0000-000065A90000}"/>
    <cellStyle name="Note 7 4 2 14 2" xfId="43340" xr:uid="{00000000-0005-0000-0000-000066A90000}"/>
    <cellStyle name="Note 7 4 2 14 3" xfId="43341" xr:uid="{00000000-0005-0000-0000-000067A90000}"/>
    <cellStyle name="Note 7 4 2 14 4" xfId="43342" xr:uid="{00000000-0005-0000-0000-000068A90000}"/>
    <cellStyle name="Note 7 4 2 15" xfId="43343" xr:uid="{00000000-0005-0000-0000-000069A90000}"/>
    <cellStyle name="Note 7 4 2 15 2" xfId="43344" xr:uid="{00000000-0005-0000-0000-00006AA90000}"/>
    <cellStyle name="Note 7 4 2 15 3" xfId="43345" xr:uid="{00000000-0005-0000-0000-00006BA90000}"/>
    <cellStyle name="Note 7 4 2 15 4" xfId="43346" xr:uid="{00000000-0005-0000-0000-00006CA90000}"/>
    <cellStyle name="Note 7 4 2 16" xfId="43347" xr:uid="{00000000-0005-0000-0000-00006DA90000}"/>
    <cellStyle name="Note 7 4 2 16 2" xfId="43348" xr:uid="{00000000-0005-0000-0000-00006EA90000}"/>
    <cellStyle name="Note 7 4 2 16 3" xfId="43349" xr:uid="{00000000-0005-0000-0000-00006FA90000}"/>
    <cellStyle name="Note 7 4 2 16 4" xfId="43350" xr:uid="{00000000-0005-0000-0000-000070A90000}"/>
    <cellStyle name="Note 7 4 2 17" xfId="43351" xr:uid="{00000000-0005-0000-0000-000071A90000}"/>
    <cellStyle name="Note 7 4 2 17 2" xfId="43352" xr:uid="{00000000-0005-0000-0000-000072A90000}"/>
    <cellStyle name="Note 7 4 2 17 3" xfId="43353" xr:uid="{00000000-0005-0000-0000-000073A90000}"/>
    <cellStyle name="Note 7 4 2 17 4" xfId="43354" xr:uid="{00000000-0005-0000-0000-000074A90000}"/>
    <cellStyle name="Note 7 4 2 18" xfId="43355" xr:uid="{00000000-0005-0000-0000-000075A90000}"/>
    <cellStyle name="Note 7 4 2 18 2" xfId="43356" xr:uid="{00000000-0005-0000-0000-000076A90000}"/>
    <cellStyle name="Note 7 4 2 18 3" xfId="43357" xr:uid="{00000000-0005-0000-0000-000077A90000}"/>
    <cellStyle name="Note 7 4 2 18 4" xfId="43358" xr:uid="{00000000-0005-0000-0000-000078A90000}"/>
    <cellStyle name="Note 7 4 2 19" xfId="43359" xr:uid="{00000000-0005-0000-0000-000079A90000}"/>
    <cellStyle name="Note 7 4 2 19 2" xfId="43360" xr:uid="{00000000-0005-0000-0000-00007AA90000}"/>
    <cellStyle name="Note 7 4 2 19 3" xfId="43361" xr:uid="{00000000-0005-0000-0000-00007BA90000}"/>
    <cellStyle name="Note 7 4 2 19 4" xfId="43362" xr:uid="{00000000-0005-0000-0000-00007CA90000}"/>
    <cellStyle name="Note 7 4 2 2" xfId="43363" xr:uid="{00000000-0005-0000-0000-00007DA90000}"/>
    <cellStyle name="Note 7 4 2 2 2" xfId="43364" xr:uid="{00000000-0005-0000-0000-00007EA90000}"/>
    <cellStyle name="Note 7 4 2 2 3" xfId="43365" xr:uid="{00000000-0005-0000-0000-00007FA90000}"/>
    <cellStyle name="Note 7 4 2 2 4" xfId="43366" xr:uid="{00000000-0005-0000-0000-000080A90000}"/>
    <cellStyle name="Note 7 4 2 20" xfId="43367" xr:uid="{00000000-0005-0000-0000-000081A90000}"/>
    <cellStyle name="Note 7 4 2 20 2" xfId="43368" xr:uid="{00000000-0005-0000-0000-000082A90000}"/>
    <cellStyle name="Note 7 4 2 20 3" xfId="43369" xr:uid="{00000000-0005-0000-0000-000083A90000}"/>
    <cellStyle name="Note 7 4 2 20 4" xfId="43370" xr:uid="{00000000-0005-0000-0000-000084A90000}"/>
    <cellStyle name="Note 7 4 2 21" xfId="43371" xr:uid="{00000000-0005-0000-0000-000085A90000}"/>
    <cellStyle name="Note 7 4 2 22" xfId="43372" xr:uid="{00000000-0005-0000-0000-000086A90000}"/>
    <cellStyle name="Note 7 4 2 3" xfId="43373" xr:uid="{00000000-0005-0000-0000-000087A90000}"/>
    <cellStyle name="Note 7 4 2 3 2" xfId="43374" xr:uid="{00000000-0005-0000-0000-000088A90000}"/>
    <cellStyle name="Note 7 4 2 3 3" xfId="43375" xr:uid="{00000000-0005-0000-0000-000089A90000}"/>
    <cellStyle name="Note 7 4 2 3 4" xfId="43376" xr:uid="{00000000-0005-0000-0000-00008AA90000}"/>
    <cellStyle name="Note 7 4 2 4" xfId="43377" xr:uid="{00000000-0005-0000-0000-00008BA90000}"/>
    <cellStyle name="Note 7 4 2 4 2" xfId="43378" xr:uid="{00000000-0005-0000-0000-00008CA90000}"/>
    <cellStyle name="Note 7 4 2 4 3" xfId="43379" xr:uid="{00000000-0005-0000-0000-00008DA90000}"/>
    <cellStyle name="Note 7 4 2 4 4" xfId="43380" xr:uid="{00000000-0005-0000-0000-00008EA90000}"/>
    <cellStyle name="Note 7 4 2 5" xfId="43381" xr:uid="{00000000-0005-0000-0000-00008FA90000}"/>
    <cellStyle name="Note 7 4 2 5 2" xfId="43382" xr:uid="{00000000-0005-0000-0000-000090A90000}"/>
    <cellStyle name="Note 7 4 2 5 3" xfId="43383" xr:uid="{00000000-0005-0000-0000-000091A90000}"/>
    <cellStyle name="Note 7 4 2 5 4" xfId="43384" xr:uid="{00000000-0005-0000-0000-000092A90000}"/>
    <cellStyle name="Note 7 4 2 6" xfId="43385" xr:uid="{00000000-0005-0000-0000-000093A90000}"/>
    <cellStyle name="Note 7 4 2 6 2" xfId="43386" xr:uid="{00000000-0005-0000-0000-000094A90000}"/>
    <cellStyle name="Note 7 4 2 6 3" xfId="43387" xr:uid="{00000000-0005-0000-0000-000095A90000}"/>
    <cellStyle name="Note 7 4 2 6 4" xfId="43388" xr:uid="{00000000-0005-0000-0000-000096A90000}"/>
    <cellStyle name="Note 7 4 2 7" xfId="43389" xr:uid="{00000000-0005-0000-0000-000097A90000}"/>
    <cellStyle name="Note 7 4 2 7 2" xfId="43390" xr:uid="{00000000-0005-0000-0000-000098A90000}"/>
    <cellStyle name="Note 7 4 2 7 3" xfId="43391" xr:uid="{00000000-0005-0000-0000-000099A90000}"/>
    <cellStyle name="Note 7 4 2 7 4" xfId="43392" xr:uid="{00000000-0005-0000-0000-00009AA90000}"/>
    <cellStyle name="Note 7 4 2 8" xfId="43393" xr:uid="{00000000-0005-0000-0000-00009BA90000}"/>
    <cellStyle name="Note 7 4 2 8 2" xfId="43394" xr:uid="{00000000-0005-0000-0000-00009CA90000}"/>
    <cellStyle name="Note 7 4 2 8 3" xfId="43395" xr:uid="{00000000-0005-0000-0000-00009DA90000}"/>
    <cellStyle name="Note 7 4 2 8 4" xfId="43396" xr:uid="{00000000-0005-0000-0000-00009EA90000}"/>
    <cellStyle name="Note 7 4 2 9" xfId="43397" xr:uid="{00000000-0005-0000-0000-00009FA90000}"/>
    <cellStyle name="Note 7 4 2 9 2" xfId="43398" xr:uid="{00000000-0005-0000-0000-0000A0A90000}"/>
    <cellStyle name="Note 7 4 2 9 3" xfId="43399" xr:uid="{00000000-0005-0000-0000-0000A1A90000}"/>
    <cellStyle name="Note 7 4 2 9 4" xfId="43400" xr:uid="{00000000-0005-0000-0000-0000A2A90000}"/>
    <cellStyle name="Note 7 4 3" xfId="43401" xr:uid="{00000000-0005-0000-0000-0000A3A90000}"/>
    <cellStyle name="Note 7 5" xfId="43402" xr:uid="{00000000-0005-0000-0000-0000A4A90000}"/>
    <cellStyle name="Note 7 5 2" xfId="43403" xr:uid="{00000000-0005-0000-0000-0000A5A90000}"/>
    <cellStyle name="Note 7 5 2 10" xfId="43404" xr:uid="{00000000-0005-0000-0000-0000A6A90000}"/>
    <cellStyle name="Note 7 5 2 10 2" xfId="43405" xr:uid="{00000000-0005-0000-0000-0000A7A90000}"/>
    <cellStyle name="Note 7 5 2 10 3" xfId="43406" xr:uid="{00000000-0005-0000-0000-0000A8A90000}"/>
    <cellStyle name="Note 7 5 2 10 4" xfId="43407" xr:uid="{00000000-0005-0000-0000-0000A9A90000}"/>
    <cellStyle name="Note 7 5 2 11" xfId="43408" xr:uid="{00000000-0005-0000-0000-0000AAA90000}"/>
    <cellStyle name="Note 7 5 2 11 2" xfId="43409" xr:uid="{00000000-0005-0000-0000-0000ABA90000}"/>
    <cellStyle name="Note 7 5 2 11 3" xfId="43410" xr:uid="{00000000-0005-0000-0000-0000ACA90000}"/>
    <cellStyle name="Note 7 5 2 11 4" xfId="43411" xr:uid="{00000000-0005-0000-0000-0000ADA90000}"/>
    <cellStyle name="Note 7 5 2 12" xfId="43412" xr:uid="{00000000-0005-0000-0000-0000AEA90000}"/>
    <cellStyle name="Note 7 5 2 12 2" xfId="43413" xr:uid="{00000000-0005-0000-0000-0000AFA90000}"/>
    <cellStyle name="Note 7 5 2 12 3" xfId="43414" xr:uid="{00000000-0005-0000-0000-0000B0A90000}"/>
    <cellStyle name="Note 7 5 2 12 4" xfId="43415" xr:uid="{00000000-0005-0000-0000-0000B1A90000}"/>
    <cellStyle name="Note 7 5 2 13" xfId="43416" xr:uid="{00000000-0005-0000-0000-0000B2A90000}"/>
    <cellStyle name="Note 7 5 2 13 2" xfId="43417" xr:uid="{00000000-0005-0000-0000-0000B3A90000}"/>
    <cellStyle name="Note 7 5 2 13 3" xfId="43418" xr:uid="{00000000-0005-0000-0000-0000B4A90000}"/>
    <cellStyle name="Note 7 5 2 13 4" xfId="43419" xr:uid="{00000000-0005-0000-0000-0000B5A90000}"/>
    <cellStyle name="Note 7 5 2 14" xfId="43420" xr:uid="{00000000-0005-0000-0000-0000B6A90000}"/>
    <cellStyle name="Note 7 5 2 14 2" xfId="43421" xr:uid="{00000000-0005-0000-0000-0000B7A90000}"/>
    <cellStyle name="Note 7 5 2 14 3" xfId="43422" xr:uid="{00000000-0005-0000-0000-0000B8A90000}"/>
    <cellStyle name="Note 7 5 2 14 4" xfId="43423" xr:uid="{00000000-0005-0000-0000-0000B9A90000}"/>
    <cellStyle name="Note 7 5 2 15" xfId="43424" xr:uid="{00000000-0005-0000-0000-0000BAA90000}"/>
    <cellStyle name="Note 7 5 2 15 2" xfId="43425" xr:uid="{00000000-0005-0000-0000-0000BBA90000}"/>
    <cellStyle name="Note 7 5 2 15 3" xfId="43426" xr:uid="{00000000-0005-0000-0000-0000BCA90000}"/>
    <cellStyle name="Note 7 5 2 15 4" xfId="43427" xr:uid="{00000000-0005-0000-0000-0000BDA90000}"/>
    <cellStyle name="Note 7 5 2 16" xfId="43428" xr:uid="{00000000-0005-0000-0000-0000BEA90000}"/>
    <cellStyle name="Note 7 5 2 16 2" xfId="43429" xr:uid="{00000000-0005-0000-0000-0000BFA90000}"/>
    <cellStyle name="Note 7 5 2 16 3" xfId="43430" xr:uid="{00000000-0005-0000-0000-0000C0A90000}"/>
    <cellStyle name="Note 7 5 2 16 4" xfId="43431" xr:uid="{00000000-0005-0000-0000-0000C1A90000}"/>
    <cellStyle name="Note 7 5 2 17" xfId="43432" xr:uid="{00000000-0005-0000-0000-0000C2A90000}"/>
    <cellStyle name="Note 7 5 2 17 2" xfId="43433" xr:uid="{00000000-0005-0000-0000-0000C3A90000}"/>
    <cellStyle name="Note 7 5 2 17 3" xfId="43434" xr:uid="{00000000-0005-0000-0000-0000C4A90000}"/>
    <cellStyle name="Note 7 5 2 17 4" xfId="43435" xr:uid="{00000000-0005-0000-0000-0000C5A90000}"/>
    <cellStyle name="Note 7 5 2 18" xfId="43436" xr:uid="{00000000-0005-0000-0000-0000C6A90000}"/>
    <cellStyle name="Note 7 5 2 18 2" xfId="43437" xr:uid="{00000000-0005-0000-0000-0000C7A90000}"/>
    <cellStyle name="Note 7 5 2 18 3" xfId="43438" xr:uid="{00000000-0005-0000-0000-0000C8A90000}"/>
    <cellStyle name="Note 7 5 2 18 4" xfId="43439" xr:uid="{00000000-0005-0000-0000-0000C9A90000}"/>
    <cellStyle name="Note 7 5 2 19" xfId="43440" xr:uid="{00000000-0005-0000-0000-0000CAA90000}"/>
    <cellStyle name="Note 7 5 2 19 2" xfId="43441" xr:uid="{00000000-0005-0000-0000-0000CBA90000}"/>
    <cellStyle name="Note 7 5 2 19 3" xfId="43442" xr:uid="{00000000-0005-0000-0000-0000CCA90000}"/>
    <cellStyle name="Note 7 5 2 19 4" xfId="43443" xr:uid="{00000000-0005-0000-0000-0000CDA90000}"/>
    <cellStyle name="Note 7 5 2 2" xfId="43444" xr:uid="{00000000-0005-0000-0000-0000CEA90000}"/>
    <cellStyle name="Note 7 5 2 2 2" xfId="43445" xr:uid="{00000000-0005-0000-0000-0000CFA90000}"/>
    <cellStyle name="Note 7 5 2 2 3" xfId="43446" xr:uid="{00000000-0005-0000-0000-0000D0A90000}"/>
    <cellStyle name="Note 7 5 2 2 4" xfId="43447" xr:uid="{00000000-0005-0000-0000-0000D1A90000}"/>
    <cellStyle name="Note 7 5 2 20" xfId="43448" xr:uid="{00000000-0005-0000-0000-0000D2A90000}"/>
    <cellStyle name="Note 7 5 2 20 2" xfId="43449" xr:uid="{00000000-0005-0000-0000-0000D3A90000}"/>
    <cellStyle name="Note 7 5 2 20 3" xfId="43450" xr:uid="{00000000-0005-0000-0000-0000D4A90000}"/>
    <cellStyle name="Note 7 5 2 20 4" xfId="43451" xr:uid="{00000000-0005-0000-0000-0000D5A90000}"/>
    <cellStyle name="Note 7 5 2 21" xfId="43452" xr:uid="{00000000-0005-0000-0000-0000D6A90000}"/>
    <cellStyle name="Note 7 5 2 22" xfId="43453" xr:uid="{00000000-0005-0000-0000-0000D7A90000}"/>
    <cellStyle name="Note 7 5 2 3" xfId="43454" xr:uid="{00000000-0005-0000-0000-0000D8A90000}"/>
    <cellStyle name="Note 7 5 2 3 2" xfId="43455" xr:uid="{00000000-0005-0000-0000-0000D9A90000}"/>
    <cellStyle name="Note 7 5 2 3 3" xfId="43456" xr:uid="{00000000-0005-0000-0000-0000DAA90000}"/>
    <cellStyle name="Note 7 5 2 3 4" xfId="43457" xr:uid="{00000000-0005-0000-0000-0000DBA90000}"/>
    <cellStyle name="Note 7 5 2 4" xfId="43458" xr:uid="{00000000-0005-0000-0000-0000DCA90000}"/>
    <cellStyle name="Note 7 5 2 4 2" xfId="43459" xr:uid="{00000000-0005-0000-0000-0000DDA90000}"/>
    <cellStyle name="Note 7 5 2 4 3" xfId="43460" xr:uid="{00000000-0005-0000-0000-0000DEA90000}"/>
    <cellStyle name="Note 7 5 2 4 4" xfId="43461" xr:uid="{00000000-0005-0000-0000-0000DFA90000}"/>
    <cellStyle name="Note 7 5 2 5" xfId="43462" xr:uid="{00000000-0005-0000-0000-0000E0A90000}"/>
    <cellStyle name="Note 7 5 2 5 2" xfId="43463" xr:uid="{00000000-0005-0000-0000-0000E1A90000}"/>
    <cellStyle name="Note 7 5 2 5 3" xfId="43464" xr:uid="{00000000-0005-0000-0000-0000E2A90000}"/>
    <cellStyle name="Note 7 5 2 5 4" xfId="43465" xr:uid="{00000000-0005-0000-0000-0000E3A90000}"/>
    <cellStyle name="Note 7 5 2 6" xfId="43466" xr:uid="{00000000-0005-0000-0000-0000E4A90000}"/>
    <cellStyle name="Note 7 5 2 6 2" xfId="43467" xr:uid="{00000000-0005-0000-0000-0000E5A90000}"/>
    <cellStyle name="Note 7 5 2 6 3" xfId="43468" xr:uid="{00000000-0005-0000-0000-0000E6A90000}"/>
    <cellStyle name="Note 7 5 2 6 4" xfId="43469" xr:uid="{00000000-0005-0000-0000-0000E7A90000}"/>
    <cellStyle name="Note 7 5 2 7" xfId="43470" xr:uid="{00000000-0005-0000-0000-0000E8A90000}"/>
    <cellStyle name="Note 7 5 2 7 2" xfId="43471" xr:uid="{00000000-0005-0000-0000-0000E9A90000}"/>
    <cellStyle name="Note 7 5 2 7 3" xfId="43472" xr:uid="{00000000-0005-0000-0000-0000EAA90000}"/>
    <cellStyle name="Note 7 5 2 7 4" xfId="43473" xr:uid="{00000000-0005-0000-0000-0000EBA90000}"/>
    <cellStyle name="Note 7 5 2 8" xfId="43474" xr:uid="{00000000-0005-0000-0000-0000ECA90000}"/>
    <cellStyle name="Note 7 5 2 8 2" xfId="43475" xr:uid="{00000000-0005-0000-0000-0000EDA90000}"/>
    <cellStyle name="Note 7 5 2 8 3" xfId="43476" xr:uid="{00000000-0005-0000-0000-0000EEA90000}"/>
    <cellStyle name="Note 7 5 2 8 4" xfId="43477" xr:uid="{00000000-0005-0000-0000-0000EFA90000}"/>
    <cellStyle name="Note 7 5 2 9" xfId="43478" xr:uid="{00000000-0005-0000-0000-0000F0A90000}"/>
    <cellStyle name="Note 7 5 2 9 2" xfId="43479" xr:uid="{00000000-0005-0000-0000-0000F1A90000}"/>
    <cellStyle name="Note 7 5 2 9 3" xfId="43480" xr:uid="{00000000-0005-0000-0000-0000F2A90000}"/>
    <cellStyle name="Note 7 5 2 9 4" xfId="43481" xr:uid="{00000000-0005-0000-0000-0000F3A90000}"/>
    <cellStyle name="Note 7 5 3" xfId="43482" xr:uid="{00000000-0005-0000-0000-0000F4A90000}"/>
    <cellStyle name="Note 7 6" xfId="43483" xr:uid="{00000000-0005-0000-0000-0000F5A90000}"/>
    <cellStyle name="Note 7 6 10" xfId="43484" xr:uid="{00000000-0005-0000-0000-0000F6A90000}"/>
    <cellStyle name="Note 7 6 10 2" xfId="43485" xr:uid="{00000000-0005-0000-0000-0000F7A90000}"/>
    <cellStyle name="Note 7 6 10 3" xfId="43486" xr:uid="{00000000-0005-0000-0000-0000F8A90000}"/>
    <cellStyle name="Note 7 6 10 4" xfId="43487" xr:uid="{00000000-0005-0000-0000-0000F9A90000}"/>
    <cellStyle name="Note 7 6 11" xfId="43488" xr:uid="{00000000-0005-0000-0000-0000FAA90000}"/>
    <cellStyle name="Note 7 6 11 2" xfId="43489" xr:uid="{00000000-0005-0000-0000-0000FBA90000}"/>
    <cellStyle name="Note 7 6 11 3" xfId="43490" xr:uid="{00000000-0005-0000-0000-0000FCA90000}"/>
    <cellStyle name="Note 7 6 11 4" xfId="43491" xr:uid="{00000000-0005-0000-0000-0000FDA90000}"/>
    <cellStyle name="Note 7 6 12" xfId="43492" xr:uid="{00000000-0005-0000-0000-0000FEA90000}"/>
    <cellStyle name="Note 7 6 12 2" xfId="43493" xr:uid="{00000000-0005-0000-0000-0000FFA90000}"/>
    <cellStyle name="Note 7 6 12 3" xfId="43494" xr:uid="{00000000-0005-0000-0000-000000AA0000}"/>
    <cellStyle name="Note 7 6 12 4" xfId="43495" xr:uid="{00000000-0005-0000-0000-000001AA0000}"/>
    <cellStyle name="Note 7 6 13" xfId="43496" xr:uid="{00000000-0005-0000-0000-000002AA0000}"/>
    <cellStyle name="Note 7 6 13 2" xfId="43497" xr:uid="{00000000-0005-0000-0000-000003AA0000}"/>
    <cellStyle name="Note 7 6 13 3" xfId="43498" xr:uid="{00000000-0005-0000-0000-000004AA0000}"/>
    <cellStyle name="Note 7 6 13 4" xfId="43499" xr:uid="{00000000-0005-0000-0000-000005AA0000}"/>
    <cellStyle name="Note 7 6 14" xfId="43500" xr:uid="{00000000-0005-0000-0000-000006AA0000}"/>
    <cellStyle name="Note 7 6 14 2" xfId="43501" xr:uid="{00000000-0005-0000-0000-000007AA0000}"/>
    <cellStyle name="Note 7 6 14 3" xfId="43502" xr:uid="{00000000-0005-0000-0000-000008AA0000}"/>
    <cellStyle name="Note 7 6 14 4" xfId="43503" xr:uid="{00000000-0005-0000-0000-000009AA0000}"/>
    <cellStyle name="Note 7 6 15" xfId="43504" xr:uid="{00000000-0005-0000-0000-00000AAA0000}"/>
    <cellStyle name="Note 7 6 15 2" xfId="43505" xr:uid="{00000000-0005-0000-0000-00000BAA0000}"/>
    <cellStyle name="Note 7 6 15 3" xfId="43506" xr:uid="{00000000-0005-0000-0000-00000CAA0000}"/>
    <cellStyle name="Note 7 6 15 4" xfId="43507" xr:uid="{00000000-0005-0000-0000-00000DAA0000}"/>
    <cellStyle name="Note 7 6 16" xfId="43508" xr:uid="{00000000-0005-0000-0000-00000EAA0000}"/>
    <cellStyle name="Note 7 6 16 2" xfId="43509" xr:uid="{00000000-0005-0000-0000-00000FAA0000}"/>
    <cellStyle name="Note 7 6 16 3" xfId="43510" xr:uid="{00000000-0005-0000-0000-000010AA0000}"/>
    <cellStyle name="Note 7 6 16 4" xfId="43511" xr:uid="{00000000-0005-0000-0000-000011AA0000}"/>
    <cellStyle name="Note 7 6 17" xfId="43512" xr:uid="{00000000-0005-0000-0000-000012AA0000}"/>
    <cellStyle name="Note 7 6 17 2" xfId="43513" xr:uid="{00000000-0005-0000-0000-000013AA0000}"/>
    <cellStyle name="Note 7 6 17 3" xfId="43514" xr:uid="{00000000-0005-0000-0000-000014AA0000}"/>
    <cellStyle name="Note 7 6 17 4" xfId="43515" xr:uid="{00000000-0005-0000-0000-000015AA0000}"/>
    <cellStyle name="Note 7 6 18" xfId="43516" xr:uid="{00000000-0005-0000-0000-000016AA0000}"/>
    <cellStyle name="Note 7 6 18 2" xfId="43517" xr:uid="{00000000-0005-0000-0000-000017AA0000}"/>
    <cellStyle name="Note 7 6 18 3" xfId="43518" xr:uid="{00000000-0005-0000-0000-000018AA0000}"/>
    <cellStyle name="Note 7 6 18 4" xfId="43519" xr:uid="{00000000-0005-0000-0000-000019AA0000}"/>
    <cellStyle name="Note 7 6 19" xfId="43520" xr:uid="{00000000-0005-0000-0000-00001AAA0000}"/>
    <cellStyle name="Note 7 6 19 2" xfId="43521" xr:uid="{00000000-0005-0000-0000-00001BAA0000}"/>
    <cellStyle name="Note 7 6 19 3" xfId="43522" xr:uid="{00000000-0005-0000-0000-00001CAA0000}"/>
    <cellStyle name="Note 7 6 19 4" xfId="43523" xr:uid="{00000000-0005-0000-0000-00001DAA0000}"/>
    <cellStyle name="Note 7 6 2" xfId="43524" xr:uid="{00000000-0005-0000-0000-00001EAA0000}"/>
    <cellStyle name="Note 7 6 2 2" xfId="43525" xr:uid="{00000000-0005-0000-0000-00001FAA0000}"/>
    <cellStyle name="Note 7 6 2 3" xfId="43526" xr:uid="{00000000-0005-0000-0000-000020AA0000}"/>
    <cellStyle name="Note 7 6 2 4" xfId="43527" xr:uid="{00000000-0005-0000-0000-000021AA0000}"/>
    <cellStyle name="Note 7 6 20" xfId="43528" xr:uid="{00000000-0005-0000-0000-000022AA0000}"/>
    <cellStyle name="Note 7 6 20 2" xfId="43529" xr:uid="{00000000-0005-0000-0000-000023AA0000}"/>
    <cellStyle name="Note 7 6 20 3" xfId="43530" xr:uid="{00000000-0005-0000-0000-000024AA0000}"/>
    <cellStyle name="Note 7 6 20 4" xfId="43531" xr:uid="{00000000-0005-0000-0000-000025AA0000}"/>
    <cellStyle name="Note 7 6 21" xfId="43532" xr:uid="{00000000-0005-0000-0000-000026AA0000}"/>
    <cellStyle name="Note 7 6 22" xfId="43533" xr:uid="{00000000-0005-0000-0000-000027AA0000}"/>
    <cellStyle name="Note 7 6 3" xfId="43534" xr:uid="{00000000-0005-0000-0000-000028AA0000}"/>
    <cellStyle name="Note 7 6 3 2" xfId="43535" xr:uid="{00000000-0005-0000-0000-000029AA0000}"/>
    <cellStyle name="Note 7 6 3 3" xfId="43536" xr:uid="{00000000-0005-0000-0000-00002AAA0000}"/>
    <cellStyle name="Note 7 6 3 4" xfId="43537" xr:uid="{00000000-0005-0000-0000-00002BAA0000}"/>
    <cellStyle name="Note 7 6 4" xfId="43538" xr:uid="{00000000-0005-0000-0000-00002CAA0000}"/>
    <cellStyle name="Note 7 6 4 2" xfId="43539" xr:uid="{00000000-0005-0000-0000-00002DAA0000}"/>
    <cellStyle name="Note 7 6 4 3" xfId="43540" xr:uid="{00000000-0005-0000-0000-00002EAA0000}"/>
    <cellStyle name="Note 7 6 4 4" xfId="43541" xr:uid="{00000000-0005-0000-0000-00002FAA0000}"/>
    <cellStyle name="Note 7 6 5" xfId="43542" xr:uid="{00000000-0005-0000-0000-000030AA0000}"/>
    <cellStyle name="Note 7 6 5 2" xfId="43543" xr:uid="{00000000-0005-0000-0000-000031AA0000}"/>
    <cellStyle name="Note 7 6 5 3" xfId="43544" xr:uid="{00000000-0005-0000-0000-000032AA0000}"/>
    <cellStyle name="Note 7 6 5 4" xfId="43545" xr:uid="{00000000-0005-0000-0000-000033AA0000}"/>
    <cellStyle name="Note 7 6 6" xfId="43546" xr:uid="{00000000-0005-0000-0000-000034AA0000}"/>
    <cellStyle name="Note 7 6 6 2" xfId="43547" xr:uid="{00000000-0005-0000-0000-000035AA0000}"/>
    <cellStyle name="Note 7 6 6 3" xfId="43548" xr:uid="{00000000-0005-0000-0000-000036AA0000}"/>
    <cellStyle name="Note 7 6 6 4" xfId="43549" xr:uid="{00000000-0005-0000-0000-000037AA0000}"/>
    <cellStyle name="Note 7 6 7" xfId="43550" xr:uid="{00000000-0005-0000-0000-000038AA0000}"/>
    <cellStyle name="Note 7 6 7 2" xfId="43551" xr:uid="{00000000-0005-0000-0000-000039AA0000}"/>
    <cellStyle name="Note 7 6 7 3" xfId="43552" xr:uid="{00000000-0005-0000-0000-00003AAA0000}"/>
    <cellStyle name="Note 7 6 7 4" xfId="43553" xr:uid="{00000000-0005-0000-0000-00003BAA0000}"/>
    <cellStyle name="Note 7 6 8" xfId="43554" xr:uid="{00000000-0005-0000-0000-00003CAA0000}"/>
    <cellStyle name="Note 7 6 8 2" xfId="43555" xr:uid="{00000000-0005-0000-0000-00003DAA0000}"/>
    <cellStyle name="Note 7 6 8 3" xfId="43556" xr:uid="{00000000-0005-0000-0000-00003EAA0000}"/>
    <cellStyle name="Note 7 6 8 4" xfId="43557" xr:uid="{00000000-0005-0000-0000-00003FAA0000}"/>
    <cellStyle name="Note 7 6 9" xfId="43558" xr:uid="{00000000-0005-0000-0000-000040AA0000}"/>
    <cellStyle name="Note 7 6 9 2" xfId="43559" xr:uid="{00000000-0005-0000-0000-000041AA0000}"/>
    <cellStyle name="Note 7 6 9 3" xfId="43560" xr:uid="{00000000-0005-0000-0000-000042AA0000}"/>
    <cellStyle name="Note 7 6 9 4" xfId="43561" xr:uid="{00000000-0005-0000-0000-000043AA0000}"/>
    <cellStyle name="Note 7 7" xfId="43562" xr:uid="{00000000-0005-0000-0000-000044AA0000}"/>
    <cellStyle name="Note 7 7 10" xfId="43563" xr:uid="{00000000-0005-0000-0000-000045AA0000}"/>
    <cellStyle name="Note 7 7 10 2" xfId="43564" xr:uid="{00000000-0005-0000-0000-000046AA0000}"/>
    <cellStyle name="Note 7 7 10 3" xfId="43565" xr:uid="{00000000-0005-0000-0000-000047AA0000}"/>
    <cellStyle name="Note 7 7 10 4" xfId="43566" xr:uid="{00000000-0005-0000-0000-000048AA0000}"/>
    <cellStyle name="Note 7 7 11" xfId="43567" xr:uid="{00000000-0005-0000-0000-000049AA0000}"/>
    <cellStyle name="Note 7 7 11 2" xfId="43568" xr:uid="{00000000-0005-0000-0000-00004AAA0000}"/>
    <cellStyle name="Note 7 7 11 3" xfId="43569" xr:uid="{00000000-0005-0000-0000-00004BAA0000}"/>
    <cellStyle name="Note 7 7 11 4" xfId="43570" xr:uid="{00000000-0005-0000-0000-00004CAA0000}"/>
    <cellStyle name="Note 7 7 12" xfId="43571" xr:uid="{00000000-0005-0000-0000-00004DAA0000}"/>
    <cellStyle name="Note 7 7 12 2" xfId="43572" xr:uid="{00000000-0005-0000-0000-00004EAA0000}"/>
    <cellStyle name="Note 7 7 12 3" xfId="43573" xr:uid="{00000000-0005-0000-0000-00004FAA0000}"/>
    <cellStyle name="Note 7 7 12 4" xfId="43574" xr:uid="{00000000-0005-0000-0000-000050AA0000}"/>
    <cellStyle name="Note 7 7 13" xfId="43575" xr:uid="{00000000-0005-0000-0000-000051AA0000}"/>
    <cellStyle name="Note 7 7 13 2" xfId="43576" xr:uid="{00000000-0005-0000-0000-000052AA0000}"/>
    <cellStyle name="Note 7 7 13 3" xfId="43577" xr:uid="{00000000-0005-0000-0000-000053AA0000}"/>
    <cellStyle name="Note 7 7 13 4" xfId="43578" xr:uid="{00000000-0005-0000-0000-000054AA0000}"/>
    <cellStyle name="Note 7 7 14" xfId="43579" xr:uid="{00000000-0005-0000-0000-000055AA0000}"/>
    <cellStyle name="Note 7 7 14 2" xfId="43580" xr:uid="{00000000-0005-0000-0000-000056AA0000}"/>
    <cellStyle name="Note 7 7 14 3" xfId="43581" xr:uid="{00000000-0005-0000-0000-000057AA0000}"/>
    <cellStyle name="Note 7 7 14 4" xfId="43582" xr:uid="{00000000-0005-0000-0000-000058AA0000}"/>
    <cellStyle name="Note 7 7 15" xfId="43583" xr:uid="{00000000-0005-0000-0000-000059AA0000}"/>
    <cellStyle name="Note 7 7 15 2" xfId="43584" xr:uid="{00000000-0005-0000-0000-00005AAA0000}"/>
    <cellStyle name="Note 7 7 15 3" xfId="43585" xr:uid="{00000000-0005-0000-0000-00005BAA0000}"/>
    <cellStyle name="Note 7 7 15 4" xfId="43586" xr:uid="{00000000-0005-0000-0000-00005CAA0000}"/>
    <cellStyle name="Note 7 7 16" xfId="43587" xr:uid="{00000000-0005-0000-0000-00005DAA0000}"/>
    <cellStyle name="Note 7 7 16 2" xfId="43588" xr:uid="{00000000-0005-0000-0000-00005EAA0000}"/>
    <cellStyle name="Note 7 7 16 3" xfId="43589" xr:uid="{00000000-0005-0000-0000-00005FAA0000}"/>
    <cellStyle name="Note 7 7 16 4" xfId="43590" xr:uid="{00000000-0005-0000-0000-000060AA0000}"/>
    <cellStyle name="Note 7 7 17" xfId="43591" xr:uid="{00000000-0005-0000-0000-000061AA0000}"/>
    <cellStyle name="Note 7 7 17 2" xfId="43592" xr:uid="{00000000-0005-0000-0000-000062AA0000}"/>
    <cellStyle name="Note 7 7 17 3" xfId="43593" xr:uid="{00000000-0005-0000-0000-000063AA0000}"/>
    <cellStyle name="Note 7 7 17 4" xfId="43594" xr:uid="{00000000-0005-0000-0000-000064AA0000}"/>
    <cellStyle name="Note 7 7 18" xfId="43595" xr:uid="{00000000-0005-0000-0000-000065AA0000}"/>
    <cellStyle name="Note 7 7 18 2" xfId="43596" xr:uid="{00000000-0005-0000-0000-000066AA0000}"/>
    <cellStyle name="Note 7 7 18 3" xfId="43597" xr:uid="{00000000-0005-0000-0000-000067AA0000}"/>
    <cellStyle name="Note 7 7 18 4" xfId="43598" xr:uid="{00000000-0005-0000-0000-000068AA0000}"/>
    <cellStyle name="Note 7 7 19" xfId="43599" xr:uid="{00000000-0005-0000-0000-000069AA0000}"/>
    <cellStyle name="Note 7 7 19 2" xfId="43600" xr:uid="{00000000-0005-0000-0000-00006AAA0000}"/>
    <cellStyle name="Note 7 7 19 3" xfId="43601" xr:uid="{00000000-0005-0000-0000-00006BAA0000}"/>
    <cellStyle name="Note 7 7 19 4" xfId="43602" xr:uid="{00000000-0005-0000-0000-00006CAA0000}"/>
    <cellStyle name="Note 7 7 2" xfId="43603" xr:uid="{00000000-0005-0000-0000-00006DAA0000}"/>
    <cellStyle name="Note 7 7 2 2" xfId="43604" xr:uid="{00000000-0005-0000-0000-00006EAA0000}"/>
    <cellStyle name="Note 7 7 2 3" xfId="43605" xr:uid="{00000000-0005-0000-0000-00006FAA0000}"/>
    <cellStyle name="Note 7 7 2 4" xfId="43606" xr:uid="{00000000-0005-0000-0000-000070AA0000}"/>
    <cellStyle name="Note 7 7 20" xfId="43607" xr:uid="{00000000-0005-0000-0000-000071AA0000}"/>
    <cellStyle name="Note 7 7 20 2" xfId="43608" xr:uid="{00000000-0005-0000-0000-000072AA0000}"/>
    <cellStyle name="Note 7 7 20 3" xfId="43609" xr:uid="{00000000-0005-0000-0000-000073AA0000}"/>
    <cellStyle name="Note 7 7 20 4" xfId="43610" xr:uid="{00000000-0005-0000-0000-000074AA0000}"/>
    <cellStyle name="Note 7 7 21" xfId="43611" xr:uid="{00000000-0005-0000-0000-000075AA0000}"/>
    <cellStyle name="Note 7 7 22" xfId="43612" xr:uid="{00000000-0005-0000-0000-000076AA0000}"/>
    <cellStyle name="Note 7 7 3" xfId="43613" xr:uid="{00000000-0005-0000-0000-000077AA0000}"/>
    <cellStyle name="Note 7 7 3 2" xfId="43614" xr:uid="{00000000-0005-0000-0000-000078AA0000}"/>
    <cellStyle name="Note 7 7 3 3" xfId="43615" xr:uid="{00000000-0005-0000-0000-000079AA0000}"/>
    <cellStyle name="Note 7 7 3 4" xfId="43616" xr:uid="{00000000-0005-0000-0000-00007AAA0000}"/>
    <cellStyle name="Note 7 7 4" xfId="43617" xr:uid="{00000000-0005-0000-0000-00007BAA0000}"/>
    <cellStyle name="Note 7 7 4 2" xfId="43618" xr:uid="{00000000-0005-0000-0000-00007CAA0000}"/>
    <cellStyle name="Note 7 7 4 3" xfId="43619" xr:uid="{00000000-0005-0000-0000-00007DAA0000}"/>
    <cellStyle name="Note 7 7 4 4" xfId="43620" xr:uid="{00000000-0005-0000-0000-00007EAA0000}"/>
    <cellStyle name="Note 7 7 5" xfId="43621" xr:uid="{00000000-0005-0000-0000-00007FAA0000}"/>
    <cellStyle name="Note 7 7 5 2" xfId="43622" xr:uid="{00000000-0005-0000-0000-000080AA0000}"/>
    <cellStyle name="Note 7 7 5 3" xfId="43623" xr:uid="{00000000-0005-0000-0000-000081AA0000}"/>
    <cellStyle name="Note 7 7 5 4" xfId="43624" xr:uid="{00000000-0005-0000-0000-000082AA0000}"/>
    <cellStyle name="Note 7 7 6" xfId="43625" xr:uid="{00000000-0005-0000-0000-000083AA0000}"/>
    <cellStyle name="Note 7 7 6 2" xfId="43626" xr:uid="{00000000-0005-0000-0000-000084AA0000}"/>
    <cellStyle name="Note 7 7 6 3" xfId="43627" xr:uid="{00000000-0005-0000-0000-000085AA0000}"/>
    <cellStyle name="Note 7 7 6 4" xfId="43628" xr:uid="{00000000-0005-0000-0000-000086AA0000}"/>
    <cellStyle name="Note 7 7 7" xfId="43629" xr:uid="{00000000-0005-0000-0000-000087AA0000}"/>
    <cellStyle name="Note 7 7 7 2" xfId="43630" xr:uid="{00000000-0005-0000-0000-000088AA0000}"/>
    <cellStyle name="Note 7 7 7 3" xfId="43631" xr:uid="{00000000-0005-0000-0000-000089AA0000}"/>
    <cellStyle name="Note 7 7 7 4" xfId="43632" xr:uid="{00000000-0005-0000-0000-00008AAA0000}"/>
    <cellStyle name="Note 7 7 8" xfId="43633" xr:uid="{00000000-0005-0000-0000-00008BAA0000}"/>
    <cellStyle name="Note 7 7 8 2" xfId="43634" xr:uid="{00000000-0005-0000-0000-00008CAA0000}"/>
    <cellStyle name="Note 7 7 8 3" xfId="43635" xr:uid="{00000000-0005-0000-0000-00008DAA0000}"/>
    <cellStyle name="Note 7 7 8 4" xfId="43636" xr:uid="{00000000-0005-0000-0000-00008EAA0000}"/>
    <cellStyle name="Note 7 7 9" xfId="43637" xr:uid="{00000000-0005-0000-0000-00008FAA0000}"/>
    <cellStyle name="Note 7 7 9 2" xfId="43638" xr:uid="{00000000-0005-0000-0000-000090AA0000}"/>
    <cellStyle name="Note 7 7 9 3" xfId="43639" xr:uid="{00000000-0005-0000-0000-000091AA0000}"/>
    <cellStyle name="Note 7 7 9 4" xfId="43640" xr:uid="{00000000-0005-0000-0000-000092AA0000}"/>
    <cellStyle name="Note 7 8" xfId="43641" xr:uid="{00000000-0005-0000-0000-000093AA0000}"/>
    <cellStyle name="Note 7 8 10" xfId="43642" xr:uid="{00000000-0005-0000-0000-000094AA0000}"/>
    <cellStyle name="Note 7 8 10 2" xfId="43643" xr:uid="{00000000-0005-0000-0000-000095AA0000}"/>
    <cellStyle name="Note 7 8 10 3" xfId="43644" xr:uid="{00000000-0005-0000-0000-000096AA0000}"/>
    <cellStyle name="Note 7 8 10 4" xfId="43645" xr:uid="{00000000-0005-0000-0000-000097AA0000}"/>
    <cellStyle name="Note 7 8 11" xfId="43646" xr:uid="{00000000-0005-0000-0000-000098AA0000}"/>
    <cellStyle name="Note 7 8 11 2" xfId="43647" xr:uid="{00000000-0005-0000-0000-000099AA0000}"/>
    <cellStyle name="Note 7 8 11 3" xfId="43648" xr:uid="{00000000-0005-0000-0000-00009AAA0000}"/>
    <cellStyle name="Note 7 8 11 4" xfId="43649" xr:uid="{00000000-0005-0000-0000-00009BAA0000}"/>
    <cellStyle name="Note 7 8 12" xfId="43650" xr:uid="{00000000-0005-0000-0000-00009CAA0000}"/>
    <cellStyle name="Note 7 8 12 2" xfId="43651" xr:uid="{00000000-0005-0000-0000-00009DAA0000}"/>
    <cellStyle name="Note 7 8 12 3" xfId="43652" xr:uid="{00000000-0005-0000-0000-00009EAA0000}"/>
    <cellStyle name="Note 7 8 12 4" xfId="43653" xr:uid="{00000000-0005-0000-0000-00009FAA0000}"/>
    <cellStyle name="Note 7 8 13" xfId="43654" xr:uid="{00000000-0005-0000-0000-0000A0AA0000}"/>
    <cellStyle name="Note 7 8 13 2" xfId="43655" xr:uid="{00000000-0005-0000-0000-0000A1AA0000}"/>
    <cellStyle name="Note 7 8 13 3" xfId="43656" xr:uid="{00000000-0005-0000-0000-0000A2AA0000}"/>
    <cellStyle name="Note 7 8 13 4" xfId="43657" xr:uid="{00000000-0005-0000-0000-0000A3AA0000}"/>
    <cellStyle name="Note 7 8 14" xfId="43658" xr:uid="{00000000-0005-0000-0000-0000A4AA0000}"/>
    <cellStyle name="Note 7 8 14 2" xfId="43659" xr:uid="{00000000-0005-0000-0000-0000A5AA0000}"/>
    <cellStyle name="Note 7 8 14 3" xfId="43660" xr:uid="{00000000-0005-0000-0000-0000A6AA0000}"/>
    <cellStyle name="Note 7 8 14 4" xfId="43661" xr:uid="{00000000-0005-0000-0000-0000A7AA0000}"/>
    <cellStyle name="Note 7 8 15" xfId="43662" xr:uid="{00000000-0005-0000-0000-0000A8AA0000}"/>
    <cellStyle name="Note 7 8 15 2" xfId="43663" xr:uid="{00000000-0005-0000-0000-0000A9AA0000}"/>
    <cellStyle name="Note 7 8 15 3" xfId="43664" xr:uid="{00000000-0005-0000-0000-0000AAAA0000}"/>
    <cellStyle name="Note 7 8 15 4" xfId="43665" xr:uid="{00000000-0005-0000-0000-0000ABAA0000}"/>
    <cellStyle name="Note 7 8 16" xfId="43666" xr:uid="{00000000-0005-0000-0000-0000ACAA0000}"/>
    <cellStyle name="Note 7 8 16 2" xfId="43667" xr:uid="{00000000-0005-0000-0000-0000ADAA0000}"/>
    <cellStyle name="Note 7 8 16 3" xfId="43668" xr:uid="{00000000-0005-0000-0000-0000AEAA0000}"/>
    <cellStyle name="Note 7 8 16 4" xfId="43669" xr:uid="{00000000-0005-0000-0000-0000AFAA0000}"/>
    <cellStyle name="Note 7 8 17" xfId="43670" xr:uid="{00000000-0005-0000-0000-0000B0AA0000}"/>
    <cellStyle name="Note 7 8 17 2" xfId="43671" xr:uid="{00000000-0005-0000-0000-0000B1AA0000}"/>
    <cellStyle name="Note 7 8 17 3" xfId="43672" xr:uid="{00000000-0005-0000-0000-0000B2AA0000}"/>
    <cellStyle name="Note 7 8 17 4" xfId="43673" xr:uid="{00000000-0005-0000-0000-0000B3AA0000}"/>
    <cellStyle name="Note 7 8 18" xfId="43674" xr:uid="{00000000-0005-0000-0000-0000B4AA0000}"/>
    <cellStyle name="Note 7 8 18 2" xfId="43675" xr:uid="{00000000-0005-0000-0000-0000B5AA0000}"/>
    <cellStyle name="Note 7 8 18 3" xfId="43676" xr:uid="{00000000-0005-0000-0000-0000B6AA0000}"/>
    <cellStyle name="Note 7 8 18 4" xfId="43677" xr:uid="{00000000-0005-0000-0000-0000B7AA0000}"/>
    <cellStyle name="Note 7 8 19" xfId="43678" xr:uid="{00000000-0005-0000-0000-0000B8AA0000}"/>
    <cellStyle name="Note 7 8 19 2" xfId="43679" xr:uid="{00000000-0005-0000-0000-0000B9AA0000}"/>
    <cellStyle name="Note 7 8 19 3" xfId="43680" xr:uid="{00000000-0005-0000-0000-0000BAAA0000}"/>
    <cellStyle name="Note 7 8 19 4" xfId="43681" xr:uid="{00000000-0005-0000-0000-0000BBAA0000}"/>
    <cellStyle name="Note 7 8 2" xfId="43682" xr:uid="{00000000-0005-0000-0000-0000BCAA0000}"/>
    <cellStyle name="Note 7 8 2 2" xfId="43683" xr:uid="{00000000-0005-0000-0000-0000BDAA0000}"/>
    <cellStyle name="Note 7 8 2 3" xfId="43684" xr:uid="{00000000-0005-0000-0000-0000BEAA0000}"/>
    <cellStyle name="Note 7 8 2 4" xfId="43685" xr:uid="{00000000-0005-0000-0000-0000BFAA0000}"/>
    <cellStyle name="Note 7 8 20" xfId="43686" xr:uid="{00000000-0005-0000-0000-0000C0AA0000}"/>
    <cellStyle name="Note 7 8 20 2" xfId="43687" xr:uid="{00000000-0005-0000-0000-0000C1AA0000}"/>
    <cellStyle name="Note 7 8 20 3" xfId="43688" xr:uid="{00000000-0005-0000-0000-0000C2AA0000}"/>
    <cellStyle name="Note 7 8 20 4" xfId="43689" xr:uid="{00000000-0005-0000-0000-0000C3AA0000}"/>
    <cellStyle name="Note 7 8 21" xfId="43690" xr:uid="{00000000-0005-0000-0000-0000C4AA0000}"/>
    <cellStyle name="Note 7 8 22" xfId="43691" xr:uid="{00000000-0005-0000-0000-0000C5AA0000}"/>
    <cellStyle name="Note 7 8 3" xfId="43692" xr:uid="{00000000-0005-0000-0000-0000C6AA0000}"/>
    <cellStyle name="Note 7 8 3 2" xfId="43693" xr:uid="{00000000-0005-0000-0000-0000C7AA0000}"/>
    <cellStyle name="Note 7 8 3 3" xfId="43694" xr:uid="{00000000-0005-0000-0000-0000C8AA0000}"/>
    <cellStyle name="Note 7 8 3 4" xfId="43695" xr:uid="{00000000-0005-0000-0000-0000C9AA0000}"/>
    <cellStyle name="Note 7 8 4" xfId="43696" xr:uid="{00000000-0005-0000-0000-0000CAAA0000}"/>
    <cellStyle name="Note 7 8 4 2" xfId="43697" xr:uid="{00000000-0005-0000-0000-0000CBAA0000}"/>
    <cellStyle name="Note 7 8 4 3" xfId="43698" xr:uid="{00000000-0005-0000-0000-0000CCAA0000}"/>
    <cellStyle name="Note 7 8 4 4" xfId="43699" xr:uid="{00000000-0005-0000-0000-0000CDAA0000}"/>
    <cellStyle name="Note 7 8 5" xfId="43700" xr:uid="{00000000-0005-0000-0000-0000CEAA0000}"/>
    <cellStyle name="Note 7 8 5 2" xfId="43701" xr:uid="{00000000-0005-0000-0000-0000CFAA0000}"/>
    <cellStyle name="Note 7 8 5 3" xfId="43702" xr:uid="{00000000-0005-0000-0000-0000D0AA0000}"/>
    <cellStyle name="Note 7 8 5 4" xfId="43703" xr:uid="{00000000-0005-0000-0000-0000D1AA0000}"/>
    <cellStyle name="Note 7 8 6" xfId="43704" xr:uid="{00000000-0005-0000-0000-0000D2AA0000}"/>
    <cellStyle name="Note 7 8 6 2" xfId="43705" xr:uid="{00000000-0005-0000-0000-0000D3AA0000}"/>
    <cellStyle name="Note 7 8 6 3" xfId="43706" xr:uid="{00000000-0005-0000-0000-0000D4AA0000}"/>
    <cellStyle name="Note 7 8 6 4" xfId="43707" xr:uid="{00000000-0005-0000-0000-0000D5AA0000}"/>
    <cellStyle name="Note 7 8 7" xfId="43708" xr:uid="{00000000-0005-0000-0000-0000D6AA0000}"/>
    <cellStyle name="Note 7 8 7 2" xfId="43709" xr:uid="{00000000-0005-0000-0000-0000D7AA0000}"/>
    <cellStyle name="Note 7 8 7 3" xfId="43710" xr:uid="{00000000-0005-0000-0000-0000D8AA0000}"/>
    <cellStyle name="Note 7 8 7 4" xfId="43711" xr:uid="{00000000-0005-0000-0000-0000D9AA0000}"/>
    <cellStyle name="Note 7 8 8" xfId="43712" xr:uid="{00000000-0005-0000-0000-0000DAAA0000}"/>
    <cellStyle name="Note 7 8 8 2" xfId="43713" xr:uid="{00000000-0005-0000-0000-0000DBAA0000}"/>
    <cellStyle name="Note 7 8 8 3" xfId="43714" xr:uid="{00000000-0005-0000-0000-0000DCAA0000}"/>
    <cellStyle name="Note 7 8 8 4" xfId="43715" xr:uid="{00000000-0005-0000-0000-0000DDAA0000}"/>
    <cellStyle name="Note 7 8 9" xfId="43716" xr:uid="{00000000-0005-0000-0000-0000DEAA0000}"/>
    <cellStyle name="Note 7 8 9 2" xfId="43717" xr:uid="{00000000-0005-0000-0000-0000DFAA0000}"/>
    <cellStyle name="Note 7 8 9 3" xfId="43718" xr:uid="{00000000-0005-0000-0000-0000E0AA0000}"/>
    <cellStyle name="Note 7 8 9 4" xfId="43719" xr:uid="{00000000-0005-0000-0000-0000E1AA0000}"/>
    <cellStyle name="Note 7 9" xfId="43720" xr:uid="{00000000-0005-0000-0000-0000E2AA0000}"/>
    <cellStyle name="Note 7 9 10" xfId="43721" xr:uid="{00000000-0005-0000-0000-0000E3AA0000}"/>
    <cellStyle name="Note 7 9 10 2" xfId="43722" xr:uid="{00000000-0005-0000-0000-0000E4AA0000}"/>
    <cellStyle name="Note 7 9 10 3" xfId="43723" xr:uid="{00000000-0005-0000-0000-0000E5AA0000}"/>
    <cellStyle name="Note 7 9 10 4" xfId="43724" xr:uid="{00000000-0005-0000-0000-0000E6AA0000}"/>
    <cellStyle name="Note 7 9 11" xfId="43725" xr:uid="{00000000-0005-0000-0000-0000E7AA0000}"/>
    <cellStyle name="Note 7 9 11 2" xfId="43726" xr:uid="{00000000-0005-0000-0000-0000E8AA0000}"/>
    <cellStyle name="Note 7 9 11 3" xfId="43727" xr:uid="{00000000-0005-0000-0000-0000E9AA0000}"/>
    <cellStyle name="Note 7 9 11 4" xfId="43728" xr:uid="{00000000-0005-0000-0000-0000EAAA0000}"/>
    <cellStyle name="Note 7 9 12" xfId="43729" xr:uid="{00000000-0005-0000-0000-0000EBAA0000}"/>
    <cellStyle name="Note 7 9 12 2" xfId="43730" xr:uid="{00000000-0005-0000-0000-0000ECAA0000}"/>
    <cellStyle name="Note 7 9 12 3" xfId="43731" xr:uid="{00000000-0005-0000-0000-0000EDAA0000}"/>
    <cellStyle name="Note 7 9 12 4" xfId="43732" xr:uid="{00000000-0005-0000-0000-0000EEAA0000}"/>
    <cellStyle name="Note 7 9 13" xfId="43733" xr:uid="{00000000-0005-0000-0000-0000EFAA0000}"/>
    <cellStyle name="Note 7 9 13 2" xfId="43734" xr:uid="{00000000-0005-0000-0000-0000F0AA0000}"/>
    <cellStyle name="Note 7 9 13 3" xfId="43735" xr:uid="{00000000-0005-0000-0000-0000F1AA0000}"/>
    <cellStyle name="Note 7 9 13 4" xfId="43736" xr:uid="{00000000-0005-0000-0000-0000F2AA0000}"/>
    <cellStyle name="Note 7 9 14" xfId="43737" xr:uid="{00000000-0005-0000-0000-0000F3AA0000}"/>
    <cellStyle name="Note 7 9 14 2" xfId="43738" xr:uid="{00000000-0005-0000-0000-0000F4AA0000}"/>
    <cellStyle name="Note 7 9 14 3" xfId="43739" xr:uid="{00000000-0005-0000-0000-0000F5AA0000}"/>
    <cellStyle name="Note 7 9 14 4" xfId="43740" xr:uid="{00000000-0005-0000-0000-0000F6AA0000}"/>
    <cellStyle name="Note 7 9 15" xfId="43741" xr:uid="{00000000-0005-0000-0000-0000F7AA0000}"/>
    <cellStyle name="Note 7 9 15 2" xfId="43742" xr:uid="{00000000-0005-0000-0000-0000F8AA0000}"/>
    <cellStyle name="Note 7 9 15 3" xfId="43743" xr:uid="{00000000-0005-0000-0000-0000F9AA0000}"/>
    <cellStyle name="Note 7 9 15 4" xfId="43744" xr:uid="{00000000-0005-0000-0000-0000FAAA0000}"/>
    <cellStyle name="Note 7 9 16" xfId="43745" xr:uid="{00000000-0005-0000-0000-0000FBAA0000}"/>
    <cellStyle name="Note 7 9 16 2" xfId="43746" xr:uid="{00000000-0005-0000-0000-0000FCAA0000}"/>
    <cellStyle name="Note 7 9 16 3" xfId="43747" xr:uid="{00000000-0005-0000-0000-0000FDAA0000}"/>
    <cellStyle name="Note 7 9 16 4" xfId="43748" xr:uid="{00000000-0005-0000-0000-0000FEAA0000}"/>
    <cellStyle name="Note 7 9 17" xfId="43749" xr:uid="{00000000-0005-0000-0000-0000FFAA0000}"/>
    <cellStyle name="Note 7 9 17 2" xfId="43750" xr:uid="{00000000-0005-0000-0000-000000AB0000}"/>
    <cellStyle name="Note 7 9 17 3" xfId="43751" xr:uid="{00000000-0005-0000-0000-000001AB0000}"/>
    <cellStyle name="Note 7 9 17 4" xfId="43752" xr:uid="{00000000-0005-0000-0000-000002AB0000}"/>
    <cellStyle name="Note 7 9 18" xfId="43753" xr:uid="{00000000-0005-0000-0000-000003AB0000}"/>
    <cellStyle name="Note 7 9 18 2" xfId="43754" xr:uid="{00000000-0005-0000-0000-000004AB0000}"/>
    <cellStyle name="Note 7 9 18 3" xfId="43755" xr:uid="{00000000-0005-0000-0000-000005AB0000}"/>
    <cellStyle name="Note 7 9 18 4" xfId="43756" xr:uid="{00000000-0005-0000-0000-000006AB0000}"/>
    <cellStyle name="Note 7 9 19" xfId="43757" xr:uid="{00000000-0005-0000-0000-000007AB0000}"/>
    <cellStyle name="Note 7 9 19 2" xfId="43758" xr:uid="{00000000-0005-0000-0000-000008AB0000}"/>
    <cellStyle name="Note 7 9 19 3" xfId="43759" xr:uid="{00000000-0005-0000-0000-000009AB0000}"/>
    <cellStyle name="Note 7 9 19 4" xfId="43760" xr:uid="{00000000-0005-0000-0000-00000AAB0000}"/>
    <cellStyle name="Note 7 9 2" xfId="43761" xr:uid="{00000000-0005-0000-0000-00000BAB0000}"/>
    <cellStyle name="Note 7 9 2 2" xfId="43762" xr:uid="{00000000-0005-0000-0000-00000CAB0000}"/>
    <cellStyle name="Note 7 9 2 3" xfId="43763" xr:uid="{00000000-0005-0000-0000-00000DAB0000}"/>
    <cellStyle name="Note 7 9 2 4" xfId="43764" xr:uid="{00000000-0005-0000-0000-00000EAB0000}"/>
    <cellStyle name="Note 7 9 20" xfId="43765" xr:uid="{00000000-0005-0000-0000-00000FAB0000}"/>
    <cellStyle name="Note 7 9 20 2" xfId="43766" xr:uid="{00000000-0005-0000-0000-000010AB0000}"/>
    <cellStyle name="Note 7 9 20 3" xfId="43767" xr:uid="{00000000-0005-0000-0000-000011AB0000}"/>
    <cellStyle name="Note 7 9 20 4" xfId="43768" xr:uid="{00000000-0005-0000-0000-000012AB0000}"/>
    <cellStyle name="Note 7 9 21" xfId="43769" xr:uid="{00000000-0005-0000-0000-000013AB0000}"/>
    <cellStyle name="Note 7 9 22" xfId="43770" xr:uid="{00000000-0005-0000-0000-000014AB0000}"/>
    <cellStyle name="Note 7 9 3" xfId="43771" xr:uid="{00000000-0005-0000-0000-000015AB0000}"/>
    <cellStyle name="Note 7 9 3 2" xfId="43772" xr:uid="{00000000-0005-0000-0000-000016AB0000}"/>
    <cellStyle name="Note 7 9 3 3" xfId="43773" xr:uid="{00000000-0005-0000-0000-000017AB0000}"/>
    <cellStyle name="Note 7 9 3 4" xfId="43774" xr:uid="{00000000-0005-0000-0000-000018AB0000}"/>
    <cellStyle name="Note 7 9 4" xfId="43775" xr:uid="{00000000-0005-0000-0000-000019AB0000}"/>
    <cellStyle name="Note 7 9 4 2" xfId="43776" xr:uid="{00000000-0005-0000-0000-00001AAB0000}"/>
    <cellStyle name="Note 7 9 4 3" xfId="43777" xr:uid="{00000000-0005-0000-0000-00001BAB0000}"/>
    <cellStyle name="Note 7 9 4 4" xfId="43778" xr:uid="{00000000-0005-0000-0000-00001CAB0000}"/>
    <cellStyle name="Note 7 9 5" xfId="43779" xr:uid="{00000000-0005-0000-0000-00001DAB0000}"/>
    <cellStyle name="Note 7 9 5 2" xfId="43780" xr:uid="{00000000-0005-0000-0000-00001EAB0000}"/>
    <cellStyle name="Note 7 9 5 3" xfId="43781" xr:uid="{00000000-0005-0000-0000-00001FAB0000}"/>
    <cellStyle name="Note 7 9 5 4" xfId="43782" xr:uid="{00000000-0005-0000-0000-000020AB0000}"/>
    <cellStyle name="Note 7 9 6" xfId="43783" xr:uid="{00000000-0005-0000-0000-000021AB0000}"/>
    <cellStyle name="Note 7 9 6 2" xfId="43784" xr:uid="{00000000-0005-0000-0000-000022AB0000}"/>
    <cellStyle name="Note 7 9 6 3" xfId="43785" xr:uid="{00000000-0005-0000-0000-000023AB0000}"/>
    <cellStyle name="Note 7 9 6 4" xfId="43786" xr:uid="{00000000-0005-0000-0000-000024AB0000}"/>
    <cellStyle name="Note 7 9 7" xfId="43787" xr:uid="{00000000-0005-0000-0000-000025AB0000}"/>
    <cellStyle name="Note 7 9 7 2" xfId="43788" xr:uid="{00000000-0005-0000-0000-000026AB0000}"/>
    <cellStyle name="Note 7 9 7 3" xfId="43789" xr:uid="{00000000-0005-0000-0000-000027AB0000}"/>
    <cellStyle name="Note 7 9 7 4" xfId="43790" xr:uid="{00000000-0005-0000-0000-000028AB0000}"/>
    <cellStyle name="Note 7 9 8" xfId="43791" xr:uid="{00000000-0005-0000-0000-000029AB0000}"/>
    <cellStyle name="Note 7 9 8 2" xfId="43792" xr:uid="{00000000-0005-0000-0000-00002AAB0000}"/>
    <cellStyle name="Note 7 9 8 3" xfId="43793" xr:uid="{00000000-0005-0000-0000-00002BAB0000}"/>
    <cellStyle name="Note 7 9 8 4" xfId="43794" xr:uid="{00000000-0005-0000-0000-00002CAB0000}"/>
    <cellStyle name="Note 7 9 9" xfId="43795" xr:uid="{00000000-0005-0000-0000-00002DAB0000}"/>
    <cellStyle name="Note 7 9 9 2" xfId="43796" xr:uid="{00000000-0005-0000-0000-00002EAB0000}"/>
    <cellStyle name="Note 7 9 9 3" xfId="43797" xr:uid="{00000000-0005-0000-0000-00002FAB0000}"/>
    <cellStyle name="Note 7 9 9 4" xfId="43798" xr:uid="{00000000-0005-0000-0000-000030AB0000}"/>
    <cellStyle name="Note 8" xfId="43799" xr:uid="{00000000-0005-0000-0000-000031AB0000}"/>
    <cellStyle name="Note 8 10" xfId="43800" xr:uid="{00000000-0005-0000-0000-000032AB0000}"/>
    <cellStyle name="Note 8 10 2" xfId="43801" xr:uid="{00000000-0005-0000-0000-000033AB0000}"/>
    <cellStyle name="Note 8 10 3" xfId="43802" xr:uid="{00000000-0005-0000-0000-000034AB0000}"/>
    <cellStyle name="Note 8 10 4" xfId="43803" xr:uid="{00000000-0005-0000-0000-000035AB0000}"/>
    <cellStyle name="Note 8 11" xfId="43804" xr:uid="{00000000-0005-0000-0000-000036AB0000}"/>
    <cellStyle name="Note 8 11 2" xfId="43805" xr:uid="{00000000-0005-0000-0000-000037AB0000}"/>
    <cellStyle name="Note 8 11 3" xfId="43806" xr:uid="{00000000-0005-0000-0000-000038AB0000}"/>
    <cellStyle name="Note 8 11 4" xfId="43807" xr:uid="{00000000-0005-0000-0000-000039AB0000}"/>
    <cellStyle name="Note 8 12" xfId="43808" xr:uid="{00000000-0005-0000-0000-00003AAB0000}"/>
    <cellStyle name="Note 8 12 2" xfId="43809" xr:uid="{00000000-0005-0000-0000-00003BAB0000}"/>
    <cellStyle name="Note 8 12 3" xfId="43810" xr:uid="{00000000-0005-0000-0000-00003CAB0000}"/>
    <cellStyle name="Note 8 12 4" xfId="43811" xr:uid="{00000000-0005-0000-0000-00003DAB0000}"/>
    <cellStyle name="Note 8 13" xfId="43812" xr:uid="{00000000-0005-0000-0000-00003EAB0000}"/>
    <cellStyle name="Note 8 13 2" xfId="43813" xr:uid="{00000000-0005-0000-0000-00003FAB0000}"/>
    <cellStyle name="Note 8 13 3" xfId="43814" xr:uid="{00000000-0005-0000-0000-000040AB0000}"/>
    <cellStyle name="Note 8 13 4" xfId="43815" xr:uid="{00000000-0005-0000-0000-000041AB0000}"/>
    <cellStyle name="Note 8 14" xfId="43816" xr:uid="{00000000-0005-0000-0000-000042AB0000}"/>
    <cellStyle name="Note 8 14 2" xfId="43817" xr:uid="{00000000-0005-0000-0000-000043AB0000}"/>
    <cellStyle name="Note 8 14 3" xfId="43818" xr:uid="{00000000-0005-0000-0000-000044AB0000}"/>
    <cellStyle name="Note 8 14 4" xfId="43819" xr:uid="{00000000-0005-0000-0000-000045AB0000}"/>
    <cellStyle name="Note 8 15" xfId="43820" xr:uid="{00000000-0005-0000-0000-000046AB0000}"/>
    <cellStyle name="Note 8 15 2" xfId="43821" xr:uid="{00000000-0005-0000-0000-000047AB0000}"/>
    <cellStyle name="Note 8 15 3" xfId="43822" xr:uid="{00000000-0005-0000-0000-000048AB0000}"/>
    <cellStyle name="Note 8 15 4" xfId="43823" xr:uid="{00000000-0005-0000-0000-000049AB0000}"/>
    <cellStyle name="Note 8 16" xfId="43824" xr:uid="{00000000-0005-0000-0000-00004AAB0000}"/>
    <cellStyle name="Note 8 16 2" xfId="43825" xr:uid="{00000000-0005-0000-0000-00004BAB0000}"/>
    <cellStyle name="Note 8 16 3" xfId="43826" xr:uid="{00000000-0005-0000-0000-00004CAB0000}"/>
    <cellStyle name="Note 8 16 4" xfId="43827" xr:uid="{00000000-0005-0000-0000-00004DAB0000}"/>
    <cellStyle name="Note 8 17" xfId="43828" xr:uid="{00000000-0005-0000-0000-00004EAB0000}"/>
    <cellStyle name="Note 8 17 2" xfId="43829" xr:uid="{00000000-0005-0000-0000-00004FAB0000}"/>
    <cellStyle name="Note 8 17 3" xfId="43830" xr:uid="{00000000-0005-0000-0000-000050AB0000}"/>
    <cellStyle name="Note 8 17 4" xfId="43831" xr:uid="{00000000-0005-0000-0000-000051AB0000}"/>
    <cellStyle name="Note 8 18" xfId="43832" xr:uid="{00000000-0005-0000-0000-000052AB0000}"/>
    <cellStyle name="Note 8 18 2" xfId="43833" xr:uid="{00000000-0005-0000-0000-000053AB0000}"/>
    <cellStyle name="Note 8 18 3" xfId="43834" xr:uid="{00000000-0005-0000-0000-000054AB0000}"/>
    <cellStyle name="Note 8 18 4" xfId="43835" xr:uid="{00000000-0005-0000-0000-000055AB0000}"/>
    <cellStyle name="Note 8 19" xfId="43836" xr:uid="{00000000-0005-0000-0000-000056AB0000}"/>
    <cellStyle name="Note 8 19 2" xfId="43837" xr:uid="{00000000-0005-0000-0000-000057AB0000}"/>
    <cellStyle name="Note 8 19 3" xfId="43838" xr:uid="{00000000-0005-0000-0000-000058AB0000}"/>
    <cellStyle name="Note 8 19 4" xfId="43839" xr:uid="{00000000-0005-0000-0000-000059AB0000}"/>
    <cellStyle name="Note 8 2" xfId="43840" xr:uid="{00000000-0005-0000-0000-00005AAB0000}"/>
    <cellStyle name="Note 8 2 2" xfId="43841" xr:uid="{00000000-0005-0000-0000-00005BAB0000}"/>
    <cellStyle name="Note 8 20" xfId="43842" xr:uid="{00000000-0005-0000-0000-00005CAB0000}"/>
    <cellStyle name="Note 8 20 2" xfId="43843" xr:uid="{00000000-0005-0000-0000-00005DAB0000}"/>
    <cellStyle name="Note 8 20 3" xfId="43844" xr:uid="{00000000-0005-0000-0000-00005EAB0000}"/>
    <cellStyle name="Note 8 20 4" xfId="43845" xr:uid="{00000000-0005-0000-0000-00005FAB0000}"/>
    <cellStyle name="Note 8 21" xfId="43846" xr:uid="{00000000-0005-0000-0000-000060AB0000}"/>
    <cellStyle name="Note 8 21 2" xfId="43847" xr:uid="{00000000-0005-0000-0000-000061AB0000}"/>
    <cellStyle name="Note 8 21 3" xfId="43848" xr:uid="{00000000-0005-0000-0000-000062AB0000}"/>
    <cellStyle name="Note 8 21 4" xfId="43849" xr:uid="{00000000-0005-0000-0000-000063AB0000}"/>
    <cellStyle name="Note 8 22" xfId="43850" xr:uid="{00000000-0005-0000-0000-000064AB0000}"/>
    <cellStyle name="Note 8 22 2" xfId="43851" xr:uid="{00000000-0005-0000-0000-000065AB0000}"/>
    <cellStyle name="Note 8 22 3" xfId="43852" xr:uid="{00000000-0005-0000-0000-000066AB0000}"/>
    <cellStyle name="Note 8 22 4" xfId="43853" xr:uid="{00000000-0005-0000-0000-000067AB0000}"/>
    <cellStyle name="Note 8 23" xfId="43854" xr:uid="{00000000-0005-0000-0000-000068AB0000}"/>
    <cellStyle name="Note 8 23 2" xfId="43855" xr:uid="{00000000-0005-0000-0000-000069AB0000}"/>
    <cellStyle name="Note 8 23 3" xfId="43856" xr:uid="{00000000-0005-0000-0000-00006AAB0000}"/>
    <cellStyle name="Note 8 23 4" xfId="43857" xr:uid="{00000000-0005-0000-0000-00006BAB0000}"/>
    <cellStyle name="Note 8 24" xfId="43858" xr:uid="{00000000-0005-0000-0000-00006CAB0000}"/>
    <cellStyle name="Note 8 24 2" xfId="43859" xr:uid="{00000000-0005-0000-0000-00006DAB0000}"/>
    <cellStyle name="Note 8 24 3" xfId="43860" xr:uid="{00000000-0005-0000-0000-00006EAB0000}"/>
    <cellStyle name="Note 8 24 4" xfId="43861" xr:uid="{00000000-0005-0000-0000-00006FAB0000}"/>
    <cellStyle name="Note 8 25" xfId="43862" xr:uid="{00000000-0005-0000-0000-000070AB0000}"/>
    <cellStyle name="Note 8 26" xfId="43863" xr:uid="{00000000-0005-0000-0000-000071AB0000}"/>
    <cellStyle name="Note 8 27" xfId="43864" xr:uid="{00000000-0005-0000-0000-000072AB0000}"/>
    <cellStyle name="Note 8 3" xfId="43865" xr:uid="{00000000-0005-0000-0000-000073AB0000}"/>
    <cellStyle name="Note 8 3 2" xfId="43866" xr:uid="{00000000-0005-0000-0000-000074AB0000}"/>
    <cellStyle name="Note 8 4" xfId="43867" xr:uid="{00000000-0005-0000-0000-000075AB0000}"/>
    <cellStyle name="Note 8 4 2" xfId="43868" xr:uid="{00000000-0005-0000-0000-000076AB0000}"/>
    <cellStyle name="Note 8 5" xfId="43869" xr:uid="{00000000-0005-0000-0000-000077AB0000}"/>
    <cellStyle name="Note 8 5 2" xfId="43870" xr:uid="{00000000-0005-0000-0000-000078AB0000}"/>
    <cellStyle name="Note 8 6" xfId="43871" xr:uid="{00000000-0005-0000-0000-000079AB0000}"/>
    <cellStyle name="Note 8 6 2" xfId="43872" xr:uid="{00000000-0005-0000-0000-00007AAB0000}"/>
    <cellStyle name="Note 8 6 3" xfId="43873" xr:uid="{00000000-0005-0000-0000-00007BAB0000}"/>
    <cellStyle name="Note 8 6 4" xfId="43874" xr:uid="{00000000-0005-0000-0000-00007CAB0000}"/>
    <cellStyle name="Note 8 7" xfId="43875" xr:uid="{00000000-0005-0000-0000-00007DAB0000}"/>
    <cellStyle name="Note 8 7 2" xfId="43876" xr:uid="{00000000-0005-0000-0000-00007EAB0000}"/>
    <cellStyle name="Note 8 7 3" xfId="43877" xr:uid="{00000000-0005-0000-0000-00007FAB0000}"/>
    <cellStyle name="Note 8 7 4" xfId="43878" xr:uid="{00000000-0005-0000-0000-000080AB0000}"/>
    <cellStyle name="Note 8 8" xfId="43879" xr:uid="{00000000-0005-0000-0000-000081AB0000}"/>
    <cellStyle name="Note 8 8 2" xfId="43880" xr:uid="{00000000-0005-0000-0000-000082AB0000}"/>
    <cellStyle name="Note 8 8 3" xfId="43881" xr:uid="{00000000-0005-0000-0000-000083AB0000}"/>
    <cellStyle name="Note 8 8 4" xfId="43882" xr:uid="{00000000-0005-0000-0000-000084AB0000}"/>
    <cellStyle name="Note 8 9" xfId="43883" xr:uid="{00000000-0005-0000-0000-000085AB0000}"/>
    <cellStyle name="Note 8 9 2" xfId="43884" xr:uid="{00000000-0005-0000-0000-000086AB0000}"/>
    <cellStyle name="Note 8 9 3" xfId="43885" xr:uid="{00000000-0005-0000-0000-000087AB0000}"/>
    <cellStyle name="Note 8 9 4" xfId="43886" xr:uid="{00000000-0005-0000-0000-000088AB0000}"/>
    <cellStyle name="Note 9" xfId="43887" xr:uid="{00000000-0005-0000-0000-000089AB0000}"/>
    <cellStyle name="Note 9 10" xfId="43888" xr:uid="{00000000-0005-0000-0000-00008AAB0000}"/>
    <cellStyle name="Note 9 10 2" xfId="43889" xr:uid="{00000000-0005-0000-0000-00008BAB0000}"/>
    <cellStyle name="Note 9 10 3" xfId="43890" xr:uid="{00000000-0005-0000-0000-00008CAB0000}"/>
    <cellStyle name="Note 9 10 4" xfId="43891" xr:uid="{00000000-0005-0000-0000-00008DAB0000}"/>
    <cellStyle name="Note 9 11" xfId="43892" xr:uid="{00000000-0005-0000-0000-00008EAB0000}"/>
    <cellStyle name="Note 9 11 2" xfId="43893" xr:uid="{00000000-0005-0000-0000-00008FAB0000}"/>
    <cellStyle name="Note 9 11 3" xfId="43894" xr:uid="{00000000-0005-0000-0000-000090AB0000}"/>
    <cellStyle name="Note 9 11 4" xfId="43895" xr:uid="{00000000-0005-0000-0000-000091AB0000}"/>
    <cellStyle name="Note 9 12" xfId="43896" xr:uid="{00000000-0005-0000-0000-000092AB0000}"/>
    <cellStyle name="Note 9 12 2" xfId="43897" xr:uid="{00000000-0005-0000-0000-000093AB0000}"/>
    <cellStyle name="Note 9 12 3" xfId="43898" xr:uid="{00000000-0005-0000-0000-000094AB0000}"/>
    <cellStyle name="Note 9 12 4" xfId="43899" xr:uid="{00000000-0005-0000-0000-000095AB0000}"/>
    <cellStyle name="Note 9 13" xfId="43900" xr:uid="{00000000-0005-0000-0000-000096AB0000}"/>
    <cellStyle name="Note 9 13 2" xfId="43901" xr:uid="{00000000-0005-0000-0000-000097AB0000}"/>
    <cellStyle name="Note 9 13 3" xfId="43902" xr:uid="{00000000-0005-0000-0000-000098AB0000}"/>
    <cellStyle name="Note 9 13 4" xfId="43903" xr:uid="{00000000-0005-0000-0000-000099AB0000}"/>
    <cellStyle name="Note 9 14" xfId="43904" xr:uid="{00000000-0005-0000-0000-00009AAB0000}"/>
    <cellStyle name="Note 9 14 2" xfId="43905" xr:uid="{00000000-0005-0000-0000-00009BAB0000}"/>
    <cellStyle name="Note 9 14 3" xfId="43906" xr:uid="{00000000-0005-0000-0000-00009CAB0000}"/>
    <cellStyle name="Note 9 14 4" xfId="43907" xr:uid="{00000000-0005-0000-0000-00009DAB0000}"/>
    <cellStyle name="Note 9 15" xfId="43908" xr:uid="{00000000-0005-0000-0000-00009EAB0000}"/>
    <cellStyle name="Note 9 15 2" xfId="43909" xr:uid="{00000000-0005-0000-0000-00009FAB0000}"/>
    <cellStyle name="Note 9 15 3" xfId="43910" xr:uid="{00000000-0005-0000-0000-0000A0AB0000}"/>
    <cellStyle name="Note 9 15 4" xfId="43911" xr:uid="{00000000-0005-0000-0000-0000A1AB0000}"/>
    <cellStyle name="Note 9 16" xfId="43912" xr:uid="{00000000-0005-0000-0000-0000A2AB0000}"/>
    <cellStyle name="Note 9 16 2" xfId="43913" xr:uid="{00000000-0005-0000-0000-0000A3AB0000}"/>
    <cellStyle name="Note 9 16 3" xfId="43914" xr:uid="{00000000-0005-0000-0000-0000A4AB0000}"/>
    <cellStyle name="Note 9 16 4" xfId="43915" xr:uid="{00000000-0005-0000-0000-0000A5AB0000}"/>
    <cellStyle name="Note 9 17" xfId="43916" xr:uid="{00000000-0005-0000-0000-0000A6AB0000}"/>
    <cellStyle name="Note 9 17 2" xfId="43917" xr:uid="{00000000-0005-0000-0000-0000A7AB0000}"/>
    <cellStyle name="Note 9 17 3" xfId="43918" xr:uid="{00000000-0005-0000-0000-0000A8AB0000}"/>
    <cellStyle name="Note 9 17 4" xfId="43919" xr:uid="{00000000-0005-0000-0000-0000A9AB0000}"/>
    <cellStyle name="Note 9 18" xfId="43920" xr:uid="{00000000-0005-0000-0000-0000AAAB0000}"/>
    <cellStyle name="Note 9 18 2" xfId="43921" xr:uid="{00000000-0005-0000-0000-0000ABAB0000}"/>
    <cellStyle name="Note 9 18 3" xfId="43922" xr:uid="{00000000-0005-0000-0000-0000ACAB0000}"/>
    <cellStyle name="Note 9 18 4" xfId="43923" xr:uid="{00000000-0005-0000-0000-0000ADAB0000}"/>
    <cellStyle name="Note 9 19" xfId="43924" xr:uid="{00000000-0005-0000-0000-0000AEAB0000}"/>
    <cellStyle name="Note 9 19 2" xfId="43925" xr:uid="{00000000-0005-0000-0000-0000AFAB0000}"/>
    <cellStyle name="Note 9 19 3" xfId="43926" xr:uid="{00000000-0005-0000-0000-0000B0AB0000}"/>
    <cellStyle name="Note 9 19 4" xfId="43927" xr:uid="{00000000-0005-0000-0000-0000B1AB0000}"/>
    <cellStyle name="Note 9 2" xfId="43928" xr:uid="{00000000-0005-0000-0000-0000B2AB0000}"/>
    <cellStyle name="Note 9 2 2" xfId="43929" xr:uid="{00000000-0005-0000-0000-0000B3AB0000}"/>
    <cellStyle name="Note 9 20" xfId="43930" xr:uid="{00000000-0005-0000-0000-0000B4AB0000}"/>
    <cellStyle name="Note 9 20 2" xfId="43931" xr:uid="{00000000-0005-0000-0000-0000B5AB0000}"/>
    <cellStyle name="Note 9 20 3" xfId="43932" xr:uid="{00000000-0005-0000-0000-0000B6AB0000}"/>
    <cellStyle name="Note 9 20 4" xfId="43933" xr:uid="{00000000-0005-0000-0000-0000B7AB0000}"/>
    <cellStyle name="Note 9 21" xfId="43934" xr:uid="{00000000-0005-0000-0000-0000B8AB0000}"/>
    <cellStyle name="Note 9 21 2" xfId="43935" xr:uid="{00000000-0005-0000-0000-0000B9AB0000}"/>
    <cellStyle name="Note 9 21 3" xfId="43936" xr:uid="{00000000-0005-0000-0000-0000BAAB0000}"/>
    <cellStyle name="Note 9 21 4" xfId="43937" xr:uid="{00000000-0005-0000-0000-0000BBAB0000}"/>
    <cellStyle name="Note 9 22" xfId="43938" xr:uid="{00000000-0005-0000-0000-0000BCAB0000}"/>
    <cellStyle name="Note 9 22 2" xfId="43939" xr:uid="{00000000-0005-0000-0000-0000BDAB0000}"/>
    <cellStyle name="Note 9 22 3" xfId="43940" xr:uid="{00000000-0005-0000-0000-0000BEAB0000}"/>
    <cellStyle name="Note 9 22 4" xfId="43941" xr:uid="{00000000-0005-0000-0000-0000BFAB0000}"/>
    <cellStyle name="Note 9 23" xfId="43942" xr:uid="{00000000-0005-0000-0000-0000C0AB0000}"/>
    <cellStyle name="Note 9 23 2" xfId="43943" xr:uid="{00000000-0005-0000-0000-0000C1AB0000}"/>
    <cellStyle name="Note 9 23 3" xfId="43944" xr:uid="{00000000-0005-0000-0000-0000C2AB0000}"/>
    <cellStyle name="Note 9 23 4" xfId="43945" xr:uid="{00000000-0005-0000-0000-0000C3AB0000}"/>
    <cellStyle name="Note 9 24" xfId="43946" xr:uid="{00000000-0005-0000-0000-0000C4AB0000}"/>
    <cellStyle name="Note 9 24 2" xfId="43947" xr:uid="{00000000-0005-0000-0000-0000C5AB0000}"/>
    <cellStyle name="Note 9 24 3" xfId="43948" xr:uid="{00000000-0005-0000-0000-0000C6AB0000}"/>
    <cellStyle name="Note 9 24 4" xfId="43949" xr:uid="{00000000-0005-0000-0000-0000C7AB0000}"/>
    <cellStyle name="Note 9 25" xfId="43950" xr:uid="{00000000-0005-0000-0000-0000C8AB0000}"/>
    <cellStyle name="Note 9 26" xfId="43951" xr:uid="{00000000-0005-0000-0000-0000C9AB0000}"/>
    <cellStyle name="Note 9 27" xfId="43952" xr:uid="{00000000-0005-0000-0000-0000CAAB0000}"/>
    <cellStyle name="Note 9 3" xfId="43953" xr:uid="{00000000-0005-0000-0000-0000CBAB0000}"/>
    <cellStyle name="Note 9 3 2" xfId="43954" xr:uid="{00000000-0005-0000-0000-0000CCAB0000}"/>
    <cellStyle name="Note 9 4" xfId="43955" xr:uid="{00000000-0005-0000-0000-0000CDAB0000}"/>
    <cellStyle name="Note 9 4 2" xfId="43956" xr:uid="{00000000-0005-0000-0000-0000CEAB0000}"/>
    <cellStyle name="Note 9 5" xfId="43957" xr:uid="{00000000-0005-0000-0000-0000CFAB0000}"/>
    <cellStyle name="Note 9 5 2" xfId="43958" xr:uid="{00000000-0005-0000-0000-0000D0AB0000}"/>
    <cellStyle name="Note 9 6" xfId="43959" xr:uid="{00000000-0005-0000-0000-0000D1AB0000}"/>
    <cellStyle name="Note 9 6 2" xfId="43960" xr:uid="{00000000-0005-0000-0000-0000D2AB0000}"/>
    <cellStyle name="Note 9 6 3" xfId="43961" xr:uid="{00000000-0005-0000-0000-0000D3AB0000}"/>
    <cellStyle name="Note 9 6 4" xfId="43962" xr:uid="{00000000-0005-0000-0000-0000D4AB0000}"/>
    <cellStyle name="Note 9 7" xfId="43963" xr:uid="{00000000-0005-0000-0000-0000D5AB0000}"/>
    <cellStyle name="Note 9 7 2" xfId="43964" xr:uid="{00000000-0005-0000-0000-0000D6AB0000}"/>
    <cellStyle name="Note 9 7 3" xfId="43965" xr:uid="{00000000-0005-0000-0000-0000D7AB0000}"/>
    <cellStyle name="Note 9 7 4" xfId="43966" xr:uid="{00000000-0005-0000-0000-0000D8AB0000}"/>
    <cellStyle name="Note 9 8" xfId="43967" xr:uid="{00000000-0005-0000-0000-0000D9AB0000}"/>
    <cellStyle name="Note 9 8 2" xfId="43968" xr:uid="{00000000-0005-0000-0000-0000DAAB0000}"/>
    <cellStyle name="Note 9 8 3" xfId="43969" xr:uid="{00000000-0005-0000-0000-0000DBAB0000}"/>
    <cellStyle name="Note 9 8 4" xfId="43970" xr:uid="{00000000-0005-0000-0000-0000DCAB0000}"/>
    <cellStyle name="Note 9 9" xfId="43971" xr:uid="{00000000-0005-0000-0000-0000DDAB0000}"/>
    <cellStyle name="Note 9 9 2" xfId="43972" xr:uid="{00000000-0005-0000-0000-0000DEAB0000}"/>
    <cellStyle name="Note 9 9 3" xfId="43973" xr:uid="{00000000-0005-0000-0000-0000DFAB0000}"/>
    <cellStyle name="Note 9 9 4" xfId="43974" xr:uid="{00000000-0005-0000-0000-0000E0AB0000}"/>
    <cellStyle name="Output 10" xfId="43975" xr:uid="{00000000-0005-0000-0000-0000E1AB0000}"/>
    <cellStyle name="Output 10 10" xfId="43976" xr:uid="{00000000-0005-0000-0000-0000E2AB0000}"/>
    <cellStyle name="Output 10 10 2" xfId="43977" xr:uid="{00000000-0005-0000-0000-0000E3AB0000}"/>
    <cellStyle name="Output 10 10 3" xfId="43978" xr:uid="{00000000-0005-0000-0000-0000E4AB0000}"/>
    <cellStyle name="Output 10 10 4" xfId="43979" xr:uid="{00000000-0005-0000-0000-0000E5AB0000}"/>
    <cellStyle name="Output 10 11" xfId="43980" xr:uid="{00000000-0005-0000-0000-0000E6AB0000}"/>
    <cellStyle name="Output 10 11 2" xfId="43981" xr:uid="{00000000-0005-0000-0000-0000E7AB0000}"/>
    <cellStyle name="Output 10 11 3" xfId="43982" xr:uid="{00000000-0005-0000-0000-0000E8AB0000}"/>
    <cellStyle name="Output 10 11 4" xfId="43983" xr:uid="{00000000-0005-0000-0000-0000E9AB0000}"/>
    <cellStyle name="Output 10 12" xfId="43984" xr:uid="{00000000-0005-0000-0000-0000EAAB0000}"/>
    <cellStyle name="Output 10 12 2" xfId="43985" xr:uid="{00000000-0005-0000-0000-0000EBAB0000}"/>
    <cellStyle name="Output 10 12 3" xfId="43986" xr:uid="{00000000-0005-0000-0000-0000ECAB0000}"/>
    <cellStyle name="Output 10 12 4" xfId="43987" xr:uid="{00000000-0005-0000-0000-0000EDAB0000}"/>
    <cellStyle name="Output 10 13" xfId="43988" xr:uid="{00000000-0005-0000-0000-0000EEAB0000}"/>
    <cellStyle name="Output 10 13 2" xfId="43989" xr:uid="{00000000-0005-0000-0000-0000EFAB0000}"/>
    <cellStyle name="Output 10 13 3" xfId="43990" xr:uid="{00000000-0005-0000-0000-0000F0AB0000}"/>
    <cellStyle name="Output 10 13 4" xfId="43991" xr:uid="{00000000-0005-0000-0000-0000F1AB0000}"/>
    <cellStyle name="Output 10 14" xfId="43992" xr:uid="{00000000-0005-0000-0000-0000F2AB0000}"/>
    <cellStyle name="Output 10 14 2" xfId="43993" xr:uid="{00000000-0005-0000-0000-0000F3AB0000}"/>
    <cellStyle name="Output 10 14 3" xfId="43994" xr:uid="{00000000-0005-0000-0000-0000F4AB0000}"/>
    <cellStyle name="Output 10 14 4" xfId="43995" xr:uid="{00000000-0005-0000-0000-0000F5AB0000}"/>
    <cellStyle name="Output 10 15" xfId="43996" xr:uid="{00000000-0005-0000-0000-0000F6AB0000}"/>
    <cellStyle name="Output 10 15 2" xfId="43997" xr:uid="{00000000-0005-0000-0000-0000F7AB0000}"/>
    <cellStyle name="Output 10 15 3" xfId="43998" xr:uid="{00000000-0005-0000-0000-0000F8AB0000}"/>
    <cellStyle name="Output 10 15 4" xfId="43999" xr:uid="{00000000-0005-0000-0000-0000F9AB0000}"/>
    <cellStyle name="Output 10 16" xfId="44000" xr:uid="{00000000-0005-0000-0000-0000FAAB0000}"/>
    <cellStyle name="Output 10 16 2" xfId="44001" xr:uid="{00000000-0005-0000-0000-0000FBAB0000}"/>
    <cellStyle name="Output 10 16 3" xfId="44002" xr:uid="{00000000-0005-0000-0000-0000FCAB0000}"/>
    <cellStyle name="Output 10 16 4" xfId="44003" xr:uid="{00000000-0005-0000-0000-0000FDAB0000}"/>
    <cellStyle name="Output 10 17" xfId="44004" xr:uid="{00000000-0005-0000-0000-0000FEAB0000}"/>
    <cellStyle name="Output 10 17 2" xfId="44005" xr:uid="{00000000-0005-0000-0000-0000FFAB0000}"/>
    <cellStyle name="Output 10 17 3" xfId="44006" xr:uid="{00000000-0005-0000-0000-000000AC0000}"/>
    <cellStyle name="Output 10 17 4" xfId="44007" xr:uid="{00000000-0005-0000-0000-000001AC0000}"/>
    <cellStyle name="Output 10 18" xfId="44008" xr:uid="{00000000-0005-0000-0000-000002AC0000}"/>
    <cellStyle name="Output 10 18 2" xfId="44009" xr:uid="{00000000-0005-0000-0000-000003AC0000}"/>
    <cellStyle name="Output 10 18 3" xfId="44010" xr:uid="{00000000-0005-0000-0000-000004AC0000}"/>
    <cellStyle name="Output 10 18 4" xfId="44011" xr:uid="{00000000-0005-0000-0000-000005AC0000}"/>
    <cellStyle name="Output 10 19" xfId="44012" xr:uid="{00000000-0005-0000-0000-000006AC0000}"/>
    <cellStyle name="Output 10 19 2" xfId="44013" xr:uid="{00000000-0005-0000-0000-000007AC0000}"/>
    <cellStyle name="Output 10 19 3" xfId="44014" xr:uid="{00000000-0005-0000-0000-000008AC0000}"/>
    <cellStyle name="Output 10 19 4" xfId="44015" xr:uid="{00000000-0005-0000-0000-000009AC0000}"/>
    <cellStyle name="Output 10 2" xfId="44016" xr:uid="{00000000-0005-0000-0000-00000AAC0000}"/>
    <cellStyle name="Output 10 2 2" xfId="44017" xr:uid="{00000000-0005-0000-0000-00000BAC0000}"/>
    <cellStyle name="Output 10 2 3" xfId="44018" xr:uid="{00000000-0005-0000-0000-00000CAC0000}"/>
    <cellStyle name="Output 10 2 4" xfId="44019" xr:uid="{00000000-0005-0000-0000-00000DAC0000}"/>
    <cellStyle name="Output 10 20" xfId="44020" xr:uid="{00000000-0005-0000-0000-00000EAC0000}"/>
    <cellStyle name="Output 10 20 2" xfId="44021" xr:uid="{00000000-0005-0000-0000-00000FAC0000}"/>
    <cellStyle name="Output 10 20 3" xfId="44022" xr:uid="{00000000-0005-0000-0000-000010AC0000}"/>
    <cellStyle name="Output 10 20 4" xfId="44023" xr:uid="{00000000-0005-0000-0000-000011AC0000}"/>
    <cellStyle name="Output 10 21" xfId="44024" xr:uid="{00000000-0005-0000-0000-000012AC0000}"/>
    <cellStyle name="Output 10 22" xfId="44025" xr:uid="{00000000-0005-0000-0000-000013AC0000}"/>
    <cellStyle name="Output 10 23" xfId="44026" xr:uid="{00000000-0005-0000-0000-000014AC0000}"/>
    <cellStyle name="Output 10 3" xfId="44027" xr:uid="{00000000-0005-0000-0000-000015AC0000}"/>
    <cellStyle name="Output 10 3 2" xfId="44028" xr:uid="{00000000-0005-0000-0000-000016AC0000}"/>
    <cellStyle name="Output 10 3 3" xfId="44029" xr:uid="{00000000-0005-0000-0000-000017AC0000}"/>
    <cellStyle name="Output 10 3 4" xfId="44030" xr:uid="{00000000-0005-0000-0000-000018AC0000}"/>
    <cellStyle name="Output 10 4" xfId="44031" xr:uid="{00000000-0005-0000-0000-000019AC0000}"/>
    <cellStyle name="Output 10 4 2" xfId="44032" xr:uid="{00000000-0005-0000-0000-00001AAC0000}"/>
    <cellStyle name="Output 10 4 3" xfId="44033" xr:uid="{00000000-0005-0000-0000-00001BAC0000}"/>
    <cellStyle name="Output 10 4 4" xfId="44034" xr:uid="{00000000-0005-0000-0000-00001CAC0000}"/>
    <cellStyle name="Output 10 5" xfId="44035" xr:uid="{00000000-0005-0000-0000-00001DAC0000}"/>
    <cellStyle name="Output 10 5 2" xfId="44036" xr:uid="{00000000-0005-0000-0000-00001EAC0000}"/>
    <cellStyle name="Output 10 5 3" xfId="44037" xr:uid="{00000000-0005-0000-0000-00001FAC0000}"/>
    <cellStyle name="Output 10 5 4" xfId="44038" xr:uid="{00000000-0005-0000-0000-000020AC0000}"/>
    <cellStyle name="Output 10 6" xfId="44039" xr:uid="{00000000-0005-0000-0000-000021AC0000}"/>
    <cellStyle name="Output 10 6 2" xfId="44040" xr:uid="{00000000-0005-0000-0000-000022AC0000}"/>
    <cellStyle name="Output 10 6 3" xfId="44041" xr:uid="{00000000-0005-0000-0000-000023AC0000}"/>
    <cellStyle name="Output 10 6 4" xfId="44042" xr:uid="{00000000-0005-0000-0000-000024AC0000}"/>
    <cellStyle name="Output 10 7" xfId="44043" xr:uid="{00000000-0005-0000-0000-000025AC0000}"/>
    <cellStyle name="Output 10 7 2" xfId="44044" xr:uid="{00000000-0005-0000-0000-000026AC0000}"/>
    <cellStyle name="Output 10 7 3" xfId="44045" xr:uid="{00000000-0005-0000-0000-000027AC0000}"/>
    <cellStyle name="Output 10 7 4" xfId="44046" xr:uid="{00000000-0005-0000-0000-000028AC0000}"/>
    <cellStyle name="Output 10 8" xfId="44047" xr:uid="{00000000-0005-0000-0000-000029AC0000}"/>
    <cellStyle name="Output 10 8 2" xfId="44048" xr:uid="{00000000-0005-0000-0000-00002AAC0000}"/>
    <cellStyle name="Output 10 8 3" xfId="44049" xr:uid="{00000000-0005-0000-0000-00002BAC0000}"/>
    <cellStyle name="Output 10 8 4" xfId="44050" xr:uid="{00000000-0005-0000-0000-00002CAC0000}"/>
    <cellStyle name="Output 10 9" xfId="44051" xr:uid="{00000000-0005-0000-0000-00002DAC0000}"/>
    <cellStyle name="Output 10 9 2" xfId="44052" xr:uid="{00000000-0005-0000-0000-00002EAC0000}"/>
    <cellStyle name="Output 10 9 3" xfId="44053" xr:uid="{00000000-0005-0000-0000-00002FAC0000}"/>
    <cellStyle name="Output 10 9 4" xfId="44054" xr:uid="{00000000-0005-0000-0000-000030AC0000}"/>
    <cellStyle name="Output 11" xfId="44055" xr:uid="{00000000-0005-0000-0000-000031AC0000}"/>
    <cellStyle name="Output 11 10" xfId="44056" xr:uid="{00000000-0005-0000-0000-000032AC0000}"/>
    <cellStyle name="Output 11 10 2" xfId="44057" xr:uid="{00000000-0005-0000-0000-000033AC0000}"/>
    <cellStyle name="Output 11 10 3" xfId="44058" xr:uid="{00000000-0005-0000-0000-000034AC0000}"/>
    <cellStyle name="Output 11 10 4" xfId="44059" xr:uid="{00000000-0005-0000-0000-000035AC0000}"/>
    <cellStyle name="Output 11 11" xfId="44060" xr:uid="{00000000-0005-0000-0000-000036AC0000}"/>
    <cellStyle name="Output 11 11 2" xfId="44061" xr:uid="{00000000-0005-0000-0000-000037AC0000}"/>
    <cellStyle name="Output 11 11 3" xfId="44062" xr:uid="{00000000-0005-0000-0000-000038AC0000}"/>
    <cellStyle name="Output 11 11 4" xfId="44063" xr:uid="{00000000-0005-0000-0000-000039AC0000}"/>
    <cellStyle name="Output 11 12" xfId="44064" xr:uid="{00000000-0005-0000-0000-00003AAC0000}"/>
    <cellStyle name="Output 11 12 2" xfId="44065" xr:uid="{00000000-0005-0000-0000-00003BAC0000}"/>
    <cellStyle name="Output 11 12 3" xfId="44066" xr:uid="{00000000-0005-0000-0000-00003CAC0000}"/>
    <cellStyle name="Output 11 12 4" xfId="44067" xr:uid="{00000000-0005-0000-0000-00003DAC0000}"/>
    <cellStyle name="Output 11 13" xfId="44068" xr:uid="{00000000-0005-0000-0000-00003EAC0000}"/>
    <cellStyle name="Output 11 13 2" xfId="44069" xr:uid="{00000000-0005-0000-0000-00003FAC0000}"/>
    <cellStyle name="Output 11 13 3" xfId="44070" xr:uid="{00000000-0005-0000-0000-000040AC0000}"/>
    <cellStyle name="Output 11 13 4" xfId="44071" xr:uid="{00000000-0005-0000-0000-000041AC0000}"/>
    <cellStyle name="Output 11 14" xfId="44072" xr:uid="{00000000-0005-0000-0000-000042AC0000}"/>
    <cellStyle name="Output 11 14 2" xfId="44073" xr:uid="{00000000-0005-0000-0000-000043AC0000}"/>
    <cellStyle name="Output 11 14 3" xfId="44074" xr:uid="{00000000-0005-0000-0000-000044AC0000}"/>
    <cellStyle name="Output 11 14 4" xfId="44075" xr:uid="{00000000-0005-0000-0000-000045AC0000}"/>
    <cellStyle name="Output 11 15" xfId="44076" xr:uid="{00000000-0005-0000-0000-000046AC0000}"/>
    <cellStyle name="Output 11 15 2" xfId="44077" xr:uid="{00000000-0005-0000-0000-000047AC0000}"/>
    <cellStyle name="Output 11 15 3" xfId="44078" xr:uid="{00000000-0005-0000-0000-000048AC0000}"/>
    <cellStyle name="Output 11 15 4" xfId="44079" xr:uid="{00000000-0005-0000-0000-000049AC0000}"/>
    <cellStyle name="Output 11 16" xfId="44080" xr:uid="{00000000-0005-0000-0000-00004AAC0000}"/>
    <cellStyle name="Output 11 16 2" xfId="44081" xr:uid="{00000000-0005-0000-0000-00004BAC0000}"/>
    <cellStyle name="Output 11 16 3" xfId="44082" xr:uid="{00000000-0005-0000-0000-00004CAC0000}"/>
    <cellStyle name="Output 11 16 4" xfId="44083" xr:uid="{00000000-0005-0000-0000-00004DAC0000}"/>
    <cellStyle name="Output 11 17" xfId="44084" xr:uid="{00000000-0005-0000-0000-00004EAC0000}"/>
    <cellStyle name="Output 11 17 2" xfId="44085" xr:uid="{00000000-0005-0000-0000-00004FAC0000}"/>
    <cellStyle name="Output 11 17 3" xfId="44086" xr:uid="{00000000-0005-0000-0000-000050AC0000}"/>
    <cellStyle name="Output 11 17 4" xfId="44087" xr:uid="{00000000-0005-0000-0000-000051AC0000}"/>
    <cellStyle name="Output 11 18" xfId="44088" xr:uid="{00000000-0005-0000-0000-000052AC0000}"/>
    <cellStyle name="Output 11 18 2" xfId="44089" xr:uid="{00000000-0005-0000-0000-000053AC0000}"/>
    <cellStyle name="Output 11 18 3" xfId="44090" xr:uid="{00000000-0005-0000-0000-000054AC0000}"/>
    <cellStyle name="Output 11 18 4" xfId="44091" xr:uid="{00000000-0005-0000-0000-000055AC0000}"/>
    <cellStyle name="Output 11 19" xfId="44092" xr:uid="{00000000-0005-0000-0000-000056AC0000}"/>
    <cellStyle name="Output 11 19 2" xfId="44093" xr:uid="{00000000-0005-0000-0000-000057AC0000}"/>
    <cellStyle name="Output 11 19 3" xfId="44094" xr:uid="{00000000-0005-0000-0000-000058AC0000}"/>
    <cellStyle name="Output 11 19 4" xfId="44095" xr:uid="{00000000-0005-0000-0000-000059AC0000}"/>
    <cellStyle name="Output 11 2" xfId="44096" xr:uid="{00000000-0005-0000-0000-00005AAC0000}"/>
    <cellStyle name="Output 11 2 2" xfId="44097" xr:uid="{00000000-0005-0000-0000-00005BAC0000}"/>
    <cellStyle name="Output 11 2 3" xfId="44098" xr:uid="{00000000-0005-0000-0000-00005CAC0000}"/>
    <cellStyle name="Output 11 2 4" xfId="44099" xr:uid="{00000000-0005-0000-0000-00005DAC0000}"/>
    <cellStyle name="Output 11 20" xfId="44100" xr:uid="{00000000-0005-0000-0000-00005EAC0000}"/>
    <cellStyle name="Output 11 20 2" xfId="44101" xr:uid="{00000000-0005-0000-0000-00005FAC0000}"/>
    <cellStyle name="Output 11 20 3" xfId="44102" xr:uid="{00000000-0005-0000-0000-000060AC0000}"/>
    <cellStyle name="Output 11 20 4" xfId="44103" xr:uid="{00000000-0005-0000-0000-000061AC0000}"/>
    <cellStyle name="Output 11 21" xfId="44104" xr:uid="{00000000-0005-0000-0000-000062AC0000}"/>
    <cellStyle name="Output 11 22" xfId="44105" xr:uid="{00000000-0005-0000-0000-000063AC0000}"/>
    <cellStyle name="Output 11 23" xfId="44106" xr:uid="{00000000-0005-0000-0000-000064AC0000}"/>
    <cellStyle name="Output 11 3" xfId="44107" xr:uid="{00000000-0005-0000-0000-000065AC0000}"/>
    <cellStyle name="Output 11 3 2" xfId="44108" xr:uid="{00000000-0005-0000-0000-000066AC0000}"/>
    <cellStyle name="Output 11 3 3" xfId="44109" xr:uid="{00000000-0005-0000-0000-000067AC0000}"/>
    <cellStyle name="Output 11 3 4" xfId="44110" xr:uid="{00000000-0005-0000-0000-000068AC0000}"/>
    <cellStyle name="Output 11 4" xfId="44111" xr:uid="{00000000-0005-0000-0000-000069AC0000}"/>
    <cellStyle name="Output 11 4 2" xfId="44112" xr:uid="{00000000-0005-0000-0000-00006AAC0000}"/>
    <cellStyle name="Output 11 4 3" xfId="44113" xr:uid="{00000000-0005-0000-0000-00006BAC0000}"/>
    <cellStyle name="Output 11 4 4" xfId="44114" xr:uid="{00000000-0005-0000-0000-00006CAC0000}"/>
    <cellStyle name="Output 11 5" xfId="44115" xr:uid="{00000000-0005-0000-0000-00006DAC0000}"/>
    <cellStyle name="Output 11 5 2" xfId="44116" xr:uid="{00000000-0005-0000-0000-00006EAC0000}"/>
    <cellStyle name="Output 11 5 3" xfId="44117" xr:uid="{00000000-0005-0000-0000-00006FAC0000}"/>
    <cellStyle name="Output 11 5 4" xfId="44118" xr:uid="{00000000-0005-0000-0000-000070AC0000}"/>
    <cellStyle name="Output 11 6" xfId="44119" xr:uid="{00000000-0005-0000-0000-000071AC0000}"/>
    <cellStyle name="Output 11 6 2" xfId="44120" xr:uid="{00000000-0005-0000-0000-000072AC0000}"/>
    <cellStyle name="Output 11 6 3" xfId="44121" xr:uid="{00000000-0005-0000-0000-000073AC0000}"/>
    <cellStyle name="Output 11 6 4" xfId="44122" xr:uid="{00000000-0005-0000-0000-000074AC0000}"/>
    <cellStyle name="Output 11 7" xfId="44123" xr:uid="{00000000-0005-0000-0000-000075AC0000}"/>
    <cellStyle name="Output 11 7 2" xfId="44124" xr:uid="{00000000-0005-0000-0000-000076AC0000}"/>
    <cellStyle name="Output 11 7 3" xfId="44125" xr:uid="{00000000-0005-0000-0000-000077AC0000}"/>
    <cellStyle name="Output 11 7 4" xfId="44126" xr:uid="{00000000-0005-0000-0000-000078AC0000}"/>
    <cellStyle name="Output 11 8" xfId="44127" xr:uid="{00000000-0005-0000-0000-000079AC0000}"/>
    <cellStyle name="Output 11 8 2" xfId="44128" xr:uid="{00000000-0005-0000-0000-00007AAC0000}"/>
    <cellStyle name="Output 11 8 3" xfId="44129" xr:uid="{00000000-0005-0000-0000-00007BAC0000}"/>
    <cellStyle name="Output 11 8 4" xfId="44130" xr:uid="{00000000-0005-0000-0000-00007CAC0000}"/>
    <cellStyle name="Output 11 9" xfId="44131" xr:uid="{00000000-0005-0000-0000-00007DAC0000}"/>
    <cellStyle name="Output 11 9 2" xfId="44132" xr:uid="{00000000-0005-0000-0000-00007EAC0000}"/>
    <cellStyle name="Output 11 9 3" xfId="44133" xr:uid="{00000000-0005-0000-0000-00007FAC0000}"/>
    <cellStyle name="Output 11 9 4" xfId="44134" xr:uid="{00000000-0005-0000-0000-000080AC0000}"/>
    <cellStyle name="Output 12" xfId="44135" xr:uid="{00000000-0005-0000-0000-000081AC0000}"/>
    <cellStyle name="Output 12 10" xfId="44136" xr:uid="{00000000-0005-0000-0000-000082AC0000}"/>
    <cellStyle name="Output 12 10 10" xfId="44137" xr:uid="{00000000-0005-0000-0000-000083AC0000}"/>
    <cellStyle name="Output 12 10 10 2" xfId="44138" xr:uid="{00000000-0005-0000-0000-000084AC0000}"/>
    <cellStyle name="Output 12 10 10 3" xfId="44139" xr:uid="{00000000-0005-0000-0000-000085AC0000}"/>
    <cellStyle name="Output 12 10 10 4" xfId="44140" xr:uid="{00000000-0005-0000-0000-000086AC0000}"/>
    <cellStyle name="Output 12 10 11" xfId="44141" xr:uid="{00000000-0005-0000-0000-000087AC0000}"/>
    <cellStyle name="Output 12 10 11 2" xfId="44142" xr:uid="{00000000-0005-0000-0000-000088AC0000}"/>
    <cellStyle name="Output 12 10 11 3" xfId="44143" xr:uid="{00000000-0005-0000-0000-000089AC0000}"/>
    <cellStyle name="Output 12 10 11 4" xfId="44144" xr:uid="{00000000-0005-0000-0000-00008AAC0000}"/>
    <cellStyle name="Output 12 10 12" xfId="44145" xr:uid="{00000000-0005-0000-0000-00008BAC0000}"/>
    <cellStyle name="Output 12 10 12 2" xfId="44146" xr:uid="{00000000-0005-0000-0000-00008CAC0000}"/>
    <cellStyle name="Output 12 10 12 3" xfId="44147" xr:uid="{00000000-0005-0000-0000-00008DAC0000}"/>
    <cellStyle name="Output 12 10 12 4" xfId="44148" xr:uid="{00000000-0005-0000-0000-00008EAC0000}"/>
    <cellStyle name="Output 12 10 13" xfId="44149" xr:uid="{00000000-0005-0000-0000-00008FAC0000}"/>
    <cellStyle name="Output 12 10 13 2" xfId="44150" xr:uid="{00000000-0005-0000-0000-000090AC0000}"/>
    <cellStyle name="Output 12 10 13 3" xfId="44151" xr:uid="{00000000-0005-0000-0000-000091AC0000}"/>
    <cellStyle name="Output 12 10 13 4" xfId="44152" xr:uid="{00000000-0005-0000-0000-000092AC0000}"/>
    <cellStyle name="Output 12 10 14" xfId="44153" xr:uid="{00000000-0005-0000-0000-000093AC0000}"/>
    <cellStyle name="Output 12 10 14 2" xfId="44154" xr:uid="{00000000-0005-0000-0000-000094AC0000}"/>
    <cellStyle name="Output 12 10 14 3" xfId="44155" xr:uid="{00000000-0005-0000-0000-000095AC0000}"/>
    <cellStyle name="Output 12 10 14 4" xfId="44156" xr:uid="{00000000-0005-0000-0000-000096AC0000}"/>
    <cellStyle name="Output 12 10 15" xfId="44157" xr:uid="{00000000-0005-0000-0000-000097AC0000}"/>
    <cellStyle name="Output 12 10 15 2" xfId="44158" xr:uid="{00000000-0005-0000-0000-000098AC0000}"/>
    <cellStyle name="Output 12 10 15 3" xfId="44159" xr:uid="{00000000-0005-0000-0000-000099AC0000}"/>
    <cellStyle name="Output 12 10 15 4" xfId="44160" xr:uid="{00000000-0005-0000-0000-00009AAC0000}"/>
    <cellStyle name="Output 12 10 16" xfId="44161" xr:uid="{00000000-0005-0000-0000-00009BAC0000}"/>
    <cellStyle name="Output 12 10 16 2" xfId="44162" xr:uid="{00000000-0005-0000-0000-00009CAC0000}"/>
    <cellStyle name="Output 12 10 16 3" xfId="44163" xr:uid="{00000000-0005-0000-0000-00009DAC0000}"/>
    <cellStyle name="Output 12 10 16 4" xfId="44164" xr:uid="{00000000-0005-0000-0000-00009EAC0000}"/>
    <cellStyle name="Output 12 10 17" xfId="44165" xr:uid="{00000000-0005-0000-0000-00009FAC0000}"/>
    <cellStyle name="Output 12 10 17 2" xfId="44166" xr:uid="{00000000-0005-0000-0000-0000A0AC0000}"/>
    <cellStyle name="Output 12 10 17 3" xfId="44167" xr:uid="{00000000-0005-0000-0000-0000A1AC0000}"/>
    <cellStyle name="Output 12 10 17 4" xfId="44168" xr:uid="{00000000-0005-0000-0000-0000A2AC0000}"/>
    <cellStyle name="Output 12 10 18" xfId="44169" xr:uid="{00000000-0005-0000-0000-0000A3AC0000}"/>
    <cellStyle name="Output 12 10 18 2" xfId="44170" xr:uid="{00000000-0005-0000-0000-0000A4AC0000}"/>
    <cellStyle name="Output 12 10 18 3" xfId="44171" xr:uid="{00000000-0005-0000-0000-0000A5AC0000}"/>
    <cellStyle name="Output 12 10 18 4" xfId="44172" xr:uid="{00000000-0005-0000-0000-0000A6AC0000}"/>
    <cellStyle name="Output 12 10 19" xfId="44173" xr:uid="{00000000-0005-0000-0000-0000A7AC0000}"/>
    <cellStyle name="Output 12 10 19 2" xfId="44174" xr:uid="{00000000-0005-0000-0000-0000A8AC0000}"/>
    <cellStyle name="Output 12 10 19 3" xfId="44175" xr:uid="{00000000-0005-0000-0000-0000A9AC0000}"/>
    <cellStyle name="Output 12 10 19 4" xfId="44176" xr:uid="{00000000-0005-0000-0000-0000AAAC0000}"/>
    <cellStyle name="Output 12 10 2" xfId="44177" xr:uid="{00000000-0005-0000-0000-0000ABAC0000}"/>
    <cellStyle name="Output 12 10 2 2" xfId="44178" xr:uid="{00000000-0005-0000-0000-0000ACAC0000}"/>
    <cellStyle name="Output 12 10 2 3" xfId="44179" xr:uid="{00000000-0005-0000-0000-0000ADAC0000}"/>
    <cellStyle name="Output 12 10 2 4" xfId="44180" xr:uid="{00000000-0005-0000-0000-0000AEAC0000}"/>
    <cellStyle name="Output 12 10 20" xfId="44181" xr:uid="{00000000-0005-0000-0000-0000AFAC0000}"/>
    <cellStyle name="Output 12 10 20 2" xfId="44182" xr:uid="{00000000-0005-0000-0000-0000B0AC0000}"/>
    <cellStyle name="Output 12 10 20 3" xfId="44183" xr:uid="{00000000-0005-0000-0000-0000B1AC0000}"/>
    <cellStyle name="Output 12 10 20 4" xfId="44184" xr:uid="{00000000-0005-0000-0000-0000B2AC0000}"/>
    <cellStyle name="Output 12 10 21" xfId="44185" xr:uid="{00000000-0005-0000-0000-0000B3AC0000}"/>
    <cellStyle name="Output 12 10 22" xfId="44186" xr:uid="{00000000-0005-0000-0000-0000B4AC0000}"/>
    <cellStyle name="Output 12 10 3" xfId="44187" xr:uid="{00000000-0005-0000-0000-0000B5AC0000}"/>
    <cellStyle name="Output 12 10 3 2" xfId="44188" xr:uid="{00000000-0005-0000-0000-0000B6AC0000}"/>
    <cellStyle name="Output 12 10 3 3" xfId="44189" xr:uid="{00000000-0005-0000-0000-0000B7AC0000}"/>
    <cellStyle name="Output 12 10 3 4" xfId="44190" xr:uid="{00000000-0005-0000-0000-0000B8AC0000}"/>
    <cellStyle name="Output 12 10 4" xfId="44191" xr:uid="{00000000-0005-0000-0000-0000B9AC0000}"/>
    <cellStyle name="Output 12 10 4 2" xfId="44192" xr:uid="{00000000-0005-0000-0000-0000BAAC0000}"/>
    <cellStyle name="Output 12 10 4 3" xfId="44193" xr:uid="{00000000-0005-0000-0000-0000BBAC0000}"/>
    <cellStyle name="Output 12 10 4 4" xfId="44194" xr:uid="{00000000-0005-0000-0000-0000BCAC0000}"/>
    <cellStyle name="Output 12 10 5" xfId="44195" xr:uid="{00000000-0005-0000-0000-0000BDAC0000}"/>
    <cellStyle name="Output 12 10 5 2" xfId="44196" xr:uid="{00000000-0005-0000-0000-0000BEAC0000}"/>
    <cellStyle name="Output 12 10 5 3" xfId="44197" xr:uid="{00000000-0005-0000-0000-0000BFAC0000}"/>
    <cellStyle name="Output 12 10 5 4" xfId="44198" xr:uid="{00000000-0005-0000-0000-0000C0AC0000}"/>
    <cellStyle name="Output 12 10 6" xfId="44199" xr:uid="{00000000-0005-0000-0000-0000C1AC0000}"/>
    <cellStyle name="Output 12 10 6 2" xfId="44200" xr:uid="{00000000-0005-0000-0000-0000C2AC0000}"/>
    <cellStyle name="Output 12 10 6 3" xfId="44201" xr:uid="{00000000-0005-0000-0000-0000C3AC0000}"/>
    <cellStyle name="Output 12 10 6 4" xfId="44202" xr:uid="{00000000-0005-0000-0000-0000C4AC0000}"/>
    <cellStyle name="Output 12 10 7" xfId="44203" xr:uid="{00000000-0005-0000-0000-0000C5AC0000}"/>
    <cellStyle name="Output 12 10 7 2" xfId="44204" xr:uid="{00000000-0005-0000-0000-0000C6AC0000}"/>
    <cellStyle name="Output 12 10 7 3" xfId="44205" xr:uid="{00000000-0005-0000-0000-0000C7AC0000}"/>
    <cellStyle name="Output 12 10 7 4" xfId="44206" xr:uid="{00000000-0005-0000-0000-0000C8AC0000}"/>
    <cellStyle name="Output 12 10 8" xfId="44207" xr:uid="{00000000-0005-0000-0000-0000C9AC0000}"/>
    <cellStyle name="Output 12 10 8 2" xfId="44208" xr:uid="{00000000-0005-0000-0000-0000CAAC0000}"/>
    <cellStyle name="Output 12 10 8 3" xfId="44209" xr:uid="{00000000-0005-0000-0000-0000CBAC0000}"/>
    <cellStyle name="Output 12 10 8 4" xfId="44210" xr:uid="{00000000-0005-0000-0000-0000CCAC0000}"/>
    <cellStyle name="Output 12 10 9" xfId="44211" xr:uid="{00000000-0005-0000-0000-0000CDAC0000}"/>
    <cellStyle name="Output 12 10 9 2" xfId="44212" xr:uid="{00000000-0005-0000-0000-0000CEAC0000}"/>
    <cellStyle name="Output 12 10 9 3" xfId="44213" xr:uid="{00000000-0005-0000-0000-0000CFAC0000}"/>
    <cellStyle name="Output 12 10 9 4" xfId="44214" xr:uid="{00000000-0005-0000-0000-0000D0AC0000}"/>
    <cellStyle name="Output 12 11" xfId="44215" xr:uid="{00000000-0005-0000-0000-0000D1AC0000}"/>
    <cellStyle name="Output 12 11 10" xfId="44216" xr:uid="{00000000-0005-0000-0000-0000D2AC0000}"/>
    <cellStyle name="Output 12 11 10 2" xfId="44217" xr:uid="{00000000-0005-0000-0000-0000D3AC0000}"/>
    <cellStyle name="Output 12 11 10 3" xfId="44218" xr:uid="{00000000-0005-0000-0000-0000D4AC0000}"/>
    <cellStyle name="Output 12 11 10 4" xfId="44219" xr:uid="{00000000-0005-0000-0000-0000D5AC0000}"/>
    <cellStyle name="Output 12 11 11" xfId="44220" xr:uid="{00000000-0005-0000-0000-0000D6AC0000}"/>
    <cellStyle name="Output 12 11 11 2" xfId="44221" xr:uid="{00000000-0005-0000-0000-0000D7AC0000}"/>
    <cellStyle name="Output 12 11 11 3" xfId="44222" xr:uid="{00000000-0005-0000-0000-0000D8AC0000}"/>
    <cellStyle name="Output 12 11 11 4" xfId="44223" xr:uid="{00000000-0005-0000-0000-0000D9AC0000}"/>
    <cellStyle name="Output 12 11 12" xfId="44224" xr:uid="{00000000-0005-0000-0000-0000DAAC0000}"/>
    <cellStyle name="Output 12 11 12 2" xfId="44225" xr:uid="{00000000-0005-0000-0000-0000DBAC0000}"/>
    <cellStyle name="Output 12 11 12 3" xfId="44226" xr:uid="{00000000-0005-0000-0000-0000DCAC0000}"/>
    <cellStyle name="Output 12 11 12 4" xfId="44227" xr:uid="{00000000-0005-0000-0000-0000DDAC0000}"/>
    <cellStyle name="Output 12 11 13" xfId="44228" xr:uid="{00000000-0005-0000-0000-0000DEAC0000}"/>
    <cellStyle name="Output 12 11 13 2" xfId="44229" xr:uid="{00000000-0005-0000-0000-0000DFAC0000}"/>
    <cellStyle name="Output 12 11 13 3" xfId="44230" xr:uid="{00000000-0005-0000-0000-0000E0AC0000}"/>
    <cellStyle name="Output 12 11 13 4" xfId="44231" xr:uid="{00000000-0005-0000-0000-0000E1AC0000}"/>
    <cellStyle name="Output 12 11 14" xfId="44232" xr:uid="{00000000-0005-0000-0000-0000E2AC0000}"/>
    <cellStyle name="Output 12 11 14 2" xfId="44233" xr:uid="{00000000-0005-0000-0000-0000E3AC0000}"/>
    <cellStyle name="Output 12 11 14 3" xfId="44234" xr:uid="{00000000-0005-0000-0000-0000E4AC0000}"/>
    <cellStyle name="Output 12 11 14 4" xfId="44235" xr:uid="{00000000-0005-0000-0000-0000E5AC0000}"/>
    <cellStyle name="Output 12 11 15" xfId="44236" xr:uid="{00000000-0005-0000-0000-0000E6AC0000}"/>
    <cellStyle name="Output 12 11 15 2" xfId="44237" xr:uid="{00000000-0005-0000-0000-0000E7AC0000}"/>
    <cellStyle name="Output 12 11 15 3" xfId="44238" xr:uid="{00000000-0005-0000-0000-0000E8AC0000}"/>
    <cellStyle name="Output 12 11 15 4" xfId="44239" xr:uid="{00000000-0005-0000-0000-0000E9AC0000}"/>
    <cellStyle name="Output 12 11 16" xfId="44240" xr:uid="{00000000-0005-0000-0000-0000EAAC0000}"/>
    <cellStyle name="Output 12 11 16 2" xfId="44241" xr:uid="{00000000-0005-0000-0000-0000EBAC0000}"/>
    <cellStyle name="Output 12 11 16 3" xfId="44242" xr:uid="{00000000-0005-0000-0000-0000ECAC0000}"/>
    <cellStyle name="Output 12 11 16 4" xfId="44243" xr:uid="{00000000-0005-0000-0000-0000EDAC0000}"/>
    <cellStyle name="Output 12 11 17" xfId="44244" xr:uid="{00000000-0005-0000-0000-0000EEAC0000}"/>
    <cellStyle name="Output 12 11 17 2" xfId="44245" xr:uid="{00000000-0005-0000-0000-0000EFAC0000}"/>
    <cellStyle name="Output 12 11 17 3" xfId="44246" xr:uid="{00000000-0005-0000-0000-0000F0AC0000}"/>
    <cellStyle name="Output 12 11 17 4" xfId="44247" xr:uid="{00000000-0005-0000-0000-0000F1AC0000}"/>
    <cellStyle name="Output 12 11 18" xfId="44248" xr:uid="{00000000-0005-0000-0000-0000F2AC0000}"/>
    <cellStyle name="Output 12 11 18 2" xfId="44249" xr:uid="{00000000-0005-0000-0000-0000F3AC0000}"/>
    <cellStyle name="Output 12 11 18 3" xfId="44250" xr:uid="{00000000-0005-0000-0000-0000F4AC0000}"/>
    <cellStyle name="Output 12 11 18 4" xfId="44251" xr:uid="{00000000-0005-0000-0000-0000F5AC0000}"/>
    <cellStyle name="Output 12 11 19" xfId="44252" xr:uid="{00000000-0005-0000-0000-0000F6AC0000}"/>
    <cellStyle name="Output 12 11 19 2" xfId="44253" xr:uid="{00000000-0005-0000-0000-0000F7AC0000}"/>
    <cellStyle name="Output 12 11 19 3" xfId="44254" xr:uid="{00000000-0005-0000-0000-0000F8AC0000}"/>
    <cellStyle name="Output 12 11 19 4" xfId="44255" xr:uid="{00000000-0005-0000-0000-0000F9AC0000}"/>
    <cellStyle name="Output 12 11 2" xfId="44256" xr:uid="{00000000-0005-0000-0000-0000FAAC0000}"/>
    <cellStyle name="Output 12 11 2 2" xfId="44257" xr:uid="{00000000-0005-0000-0000-0000FBAC0000}"/>
    <cellStyle name="Output 12 11 2 3" xfId="44258" xr:uid="{00000000-0005-0000-0000-0000FCAC0000}"/>
    <cellStyle name="Output 12 11 2 4" xfId="44259" xr:uid="{00000000-0005-0000-0000-0000FDAC0000}"/>
    <cellStyle name="Output 12 11 20" xfId="44260" xr:uid="{00000000-0005-0000-0000-0000FEAC0000}"/>
    <cellStyle name="Output 12 11 20 2" xfId="44261" xr:uid="{00000000-0005-0000-0000-0000FFAC0000}"/>
    <cellStyle name="Output 12 11 20 3" xfId="44262" xr:uid="{00000000-0005-0000-0000-000000AD0000}"/>
    <cellStyle name="Output 12 11 20 4" xfId="44263" xr:uid="{00000000-0005-0000-0000-000001AD0000}"/>
    <cellStyle name="Output 12 11 21" xfId="44264" xr:uid="{00000000-0005-0000-0000-000002AD0000}"/>
    <cellStyle name="Output 12 11 22" xfId="44265" xr:uid="{00000000-0005-0000-0000-000003AD0000}"/>
    <cellStyle name="Output 12 11 3" xfId="44266" xr:uid="{00000000-0005-0000-0000-000004AD0000}"/>
    <cellStyle name="Output 12 11 3 2" xfId="44267" xr:uid="{00000000-0005-0000-0000-000005AD0000}"/>
    <cellStyle name="Output 12 11 3 3" xfId="44268" xr:uid="{00000000-0005-0000-0000-000006AD0000}"/>
    <cellStyle name="Output 12 11 3 4" xfId="44269" xr:uid="{00000000-0005-0000-0000-000007AD0000}"/>
    <cellStyle name="Output 12 11 4" xfId="44270" xr:uid="{00000000-0005-0000-0000-000008AD0000}"/>
    <cellStyle name="Output 12 11 4 2" xfId="44271" xr:uid="{00000000-0005-0000-0000-000009AD0000}"/>
    <cellStyle name="Output 12 11 4 3" xfId="44272" xr:uid="{00000000-0005-0000-0000-00000AAD0000}"/>
    <cellStyle name="Output 12 11 4 4" xfId="44273" xr:uid="{00000000-0005-0000-0000-00000BAD0000}"/>
    <cellStyle name="Output 12 11 5" xfId="44274" xr:uid="{00000000-0005-0000-0000-00000CAD0000}"/>
    <cellStyle name="Output 12 11 5 2" xfId="44275" xr:uid="{00000000-0005-0000-0000-00000DAD0000}"/>
    <cellStyle name="Output 12 11 5 3" xfId="44276" xr:uid="{00000000-0005-0000-0000-00000EAD0000}"/>
    <cellStyle name="Output 12 11 5 4" xfId="44277" xr:uid="{00000000-0005-0000-0000-00000FAD0000}"/>
    <cellStyle name="Output 12 11 6" xfId="44278" xr:uid="{00000000-0005-0000-0000-000010AD0000}"/>
    <cellStyle name="Output 12 11 6 2" xfId="44279" xr:uid="{00000000-0005-0000-0000-000011AD0000}"/>
    <cellStyle name="Output 12 11 6 3" xfId="44280" xr:uid="{00000000-0005-0000-0000-000012AD0000}"/>
    <cellStyle name="Output 12 11 6 4" xfId="44281" xr:uid="{00000000-0005-0000-0000-000013AD0000}"/>
    <cellStyle name="Output 12 11 7" xfId="44282" xr:uid="{00000000-0005-0000-0000-000014AD0000}"/>
    <cellStyle name="Output 12 11 7 2" xfId="44283" xr:uid="{00000000-0005-0000-0000-000015AD0000}"/>
    <cellStyle name="Output 12 11 7 3" xfId="44284" xr:uid="{00000000-0005-0000-0000-000016AD0000}"/>
    <cellStyle name="Output 12 11 7 4" xfId="44285" xr:uid="{00000000-0005-0000-0000-000017AD0000}"/>
    <cellStyle name="Output 12 11 8" xfId="44286" xr:uid="{00000000-0005-0000-0000-000018AD0000}"/>
    <cellStyle name="Output 12 11 8 2" xfId="44287" xr:uid="{00000000-0005-0000-0000-000019AD0000}"/>
    <cellStyle name="Output 12 11 8 3" xfId="44288" xr:uid="{00000000-0005-0000-0000-00001AAD0000}"/>
    <cellStyle name="Output 12 11 8 4" xfId="44289" xr:uid="{00000000-0005-0000-0000-00001BAD0000}"/>
    <cellStyle name="Output 12 11 9" xfId="44290" xr:uid="{00000000-0005-0000-0000-00001CAD0000}"/>
    <cellStyle name="Output 12 11 9 2" xfId="44291" xr:uid="{00000000-0005-0000-0000-00001DAD0000}"/>
    <cellStyle name="Output 12 11 9 3" xfId="44292" xr:uid="{00000000-0005-0000-0000-00001EAD0000}"/>
    <cellStyle name="Output 12 11 9 4" xfId="44293" xr:uid="{00000000-0005-0000-0000-00001FAD0000}"/>
    <cellStyle name="Output 12 12" xfId="44294" xr:uid="{00000000-0005-0000-0000-000020AD0000}"/>
    <cellStyle name="Output 12 12 10" xfId="44295" xr:uid="{00000000-0005-0000-0000-000021AD0000}"/>
    <cellStyle name="Output 12 12 10 2" xfId="44296" xr:uid="{00000000-0005-0000-0000-000022AD0000}"/>
    <cellStyle name="Output 12 12 10 3" xfId="44297" xr:uid="{00000000-0005-0000-0000-000023AD0000}"/>
    <cellStyle name="Output 12 12 10 4" xfId="44298" xr:uid="{00000000-0005-0000-0000-000024AD0000}"/>
    <cellStyle name="Output 12 12 11" xfId="44299" xr:uid="{00000000-0005-0000-0000-000025AD0000}"/>
    <cellStyle name="Output 12 12 11 2" xfId="44300" xr:uid="{00000000-0005-0000-0000-000026AD0000}"/>
    <cellStyle name="Output 12 12 11 3" xfId="44301" xr:uid="{00000000-0005-0000-0000-000027AD0000}"/>
    <cellStyle name="Output 12 12 11 4" xfId="44302" xr:uid="{00000000-0005-0000-0000-000028AD0000}"/>
    <cellStyle name="Output 12 12 12" xfId="44303" xr:uid="{00000000-0005-0000-0000-000029AD0000}"/>
    <cellStyle name="Output 12 12 12 2" xfId="44304" xr:uid="{00000000-0005-0000-0000-00002AAD0000}"/>
    <cellStyle name="Output 12 12 12 3" xfId="44305" xr:uid="{00000000-0005-0000-0000-00002BAD0000}"/>
    <cellStyle name="Output 12 12 12 4" xfId="44306" xr:uid="{00000000-0005-0000-0000-00002CAD0000}"/>
    <cellStyle name="Output 12 12 13" xfId="44307" xr:uid="{00000000-0005-0000-0000-00002DAD0000}"/>
    <cellStyle name="Output 12 12 13 2" xfId="44308" xr:uid="{00000000-0005-0000-0000-00002EAD0000}"/>
    <cellStyle name="Output 12 12 13 3" xfId="44309" xr:uid="{00000000-0005-0000-0000-00002FAD0000}"/>
    <cellStyle name="Output 12 12 13 4" xfId="44310" xr:uid="{00000000-0005-0000-0000-000030AD0000}"/>
    <cellStyle name="Output 12 12 14" xfId="44311" xr:uid="{00000000-0005-0000-0000-000031AD0000}"/>
    <cellStyle name="Output 12 12 14 2" xfId="44312" xr:uid="{00000000-0005-0000-0000-000032AD0000}"/>
    <cellStyle name="Output 12 12 14 3" xfId="44313" xr:uid="{00000000-0005-0000-0000-000033AD0000}"/>
    <cellStyle name="Output 12 12 14 4" xfId="44314" xr:uid="{00000000-0005-0000-0000-000034AD0000}"/>
    <cellStyle name="Output 12 12 15" xfId="44315" xr:uid="{00000000-0005-0000-0000-000035AD0000}"/>
    <cellStyle name="Output 12 12 15 2" xfId="44316" xr:uid="{00000000-0005-0000-0000-000036AD0000}"/>
    <cellStyle name="Output 12 12 15 3" xfId="44317" xr:uid="{00000000-0005-0000-0000-000037AD0000}"/>
    <cellStyle name="Output 12 12 15 4" xfId="44318" xr:uid="{00000000-0005-0000-0000-000038AD0000}"/>
    <cellStyle name="Output 12 12 16" xfId="44319" xr:uid="{00000000-0005-0000-0000-000039AD0000}"/>
    <cellStyle name="Output 12 12 16 2" xfId="44320" xr:uid="{00000000-0005-0000-0000-00003AAD0000}"/>
    <cellStyle name="Output 12 12 16 3" xfId="44321" xr:uid="{00000000-0005-0000-0000-00003BAD0000}"/>
    <cellStyle name="Output 12 12 16 4" xfId="44322" xr:uid="{00000000-0005-0000-0000-00003CAD0000}"/>
    <cellStyle name="Output 12 12 17" xfId="44323" xr:uid="{00000000-0005-0000-0000-00003DAD0000}"/>
    <cellStyle name="Output 12 12 17 2" xfId="44324" xr:uid="{00000000-0005-0000-0000-00003EAD0000}"/>
    <cellStyle name="Output 12 12 17 3" xfId="44325" xr:uid="{00000000-0005-0000-0000-00003FAD0000}"/>
    <cellStyle name="Output 12 12 17 4" xfId="44326" xr:uid="{00000000-0005-0000-0000-000040AD0000}"/>
    <cellStyle name="Output 12 12 18" xfId="44327" xr:uid="{00000000-0005-0000-0000-000041AD0000}"/>
    <cellStyle name="Output 12 12 18 2" xfId="44328" xr:uid="{00000000-0005-0000-0000-000042AD0000}"/>
    <cellStyle name="Output 12 12 18 3" xfId="44329" xr:uid="{00000000-0005-0000-0000-000043AD0000}"/>
    <cellStyle name="Output 12 12 18 4" xfId="44330" xr:uid="{00000000-0005-0000-0000-000044AD0000}"/>
    <cellStyle name="Output 12 12 19" xfId="44331" xr:uid="{00000000-0005-0000-0000-000045AD0000}"/>
    <cellStyle name="Output 12 12 19 2" xfId="44332" xr:uid="{00000000-0005-0000-0000-000046AD0000}"/>
    <cellStyle name="Output 12 12 19 3" xfId="44333" xr:uid="{00000000-0005-0000-0000-000047AD0000}"/>
    <cellStyle name="Output 12 12 19 4" xfId="44334" xr:uid="{00000000-0005-0000-0000-000048AD0000}"/>
    <cellStyle name="Output 12 12 2" xfId="44335" xr:uid="{00000000-0005-0000-0000-000049AD0000}"/>
    <cellStyle name="Output 12 12 2 2" xfId="44336" xr:uid="{00000000-0005-0000-0000-00004AAD0000}"/>
    <cellStyle name="Output 12 12 2 3" xfId="44337" xr:uid="{00000000-0005-0000-0000-00004BAD0000}"/>
    <cellStyle name="Output 12 12 2 4" xfId="44338" xr:uid="{00000000-0005-0000-0000-00004CAD0000}"/>
    <cellStyle name="Output 12 12 20" xfId="44339" xr:uid="{00000000-0005-0000-0000-00004DAD0000}"/>
    <cellStyle name="Output 12 12 20 2" xfId="44340" xr:uid="{00000000-0005-0000-0000-00004EAD0000}"/>
    <cellStyle name="Output 12 12 20 3" xfId="44341" xr:uid="{00000000-0005-0000-0000-00004FAD0000}"/>
    <cellStyle name="Output 12 12 20 4" xfId="44342" xr:uid="{00000000-0005-0000-0000-000050AD0000}"/>
    <cellStyle name="Output 12 12 21" xfId="44343" xr:uid="{00000000-0005-0000-0000-000051AD0000}"/>
    <cellStyle name="Output 12 12 22" xfId="44344" xr:uid="{00000000-0005-0000-0000-000052AD0000}"/>
    <cellStyle name="Output 12 12 3" xfId="44345" xr:uid="{00000000-0005-0000-0000-000053AD0000}"/>
    <cellStyle name="Output 12 12 3 2" xfId="44346" xr:uid="{00000000-0005-0000-0000-000054AD0000}"/>
    <cellStyle name="Output 12 12 3 3" xfId="44347" xr:uid="{00000000-0005-0000-0000-000055AD0000}"/>
    <cellStyle name="Output 12 12 3 4" xfId="44348" xr:uid="{00000000-0005-0000-0000-000056AD0000}"/>
    <cellStyle name="Output 12 12 4" xfId="44349" xr:uid="{00000000-0005-0000-0000-000057AD0000}"/>
    <cellStyle name="Output 12 12 4 2" xfId="44350" xr:uid="{00000000-0005-0000-0000-000058AD0000}"/>
    <cellStyle name="Output 12 12 4 3" xfId="44351" xr:uid="{00000000-0005-0000-0000-000059AD0000}"/>
    <cellStyle name="Output 12 12 4 4" xfId="44352" xr:uid="{00000000-0005-0000-0000-00005AAD0000}"/>
    <cellStyle name="Output 12 12 5" xfId="44353" xr:uid="{00000000-0005-0000-0000-00005BAD0000}"/>
    <cellStyle name="Output 12 12 5 2" xfId="44354" xr:uid="{00000000-0005-0000-0000-00005CAD0000}"/>
    <cellStyle name="Output 12 12 5 3" xfId="44355" xr:uid="{00000000-0005-0000-0000-00005DAD0000}"/>
    <cellStyle name="Output 12 12 5 4" xfId="44356" xr:uid="{00000000-0005-0000-0000-00005EAD0000}"/>
    <cellStyle name="Output 12 12 6" xfId="44357" xr:uid="{00000000-0005-0000-0000-00005FAD0000}"/>
    <cellStyle name="Output 12 12 6 2" xfId="44358" xr:uid="{00000000-0005-0000-0000-000060AD0000}"/>
    <cellStyle name="Output 12 12 6 3" xfId="44359" xr:uid="{00000000-0005-0000-0000-000061AD0000}"/>
    <cellStyle name="Output 12 12 6 4" xfId="44360" xr:uid="{00000000-0005-0000-0000-000062AD0000}"/>
    <cellStyle name="Output 12 12 7" xfId="44361" xr:uid="{00000000-0005-0000-0000-000063AD0000}"/>
    <cellStyle name="Output 12 12 7 2" xfId="44362" xr:uid="{00000000-0005-0000-0000-000064AD0000}"/>
    <cellStyle name="Output 12 12 7 3" xfId="44363" xr:uid="{00000000-0005-0000-0000-000065AD0000}"/>
    <cellStyle name="Output 12 12 7 4" xfId="44364" xr:uid="{00000000-0005-0000-0000-000066AD0000}"/>
    <cellStyle name="Output 12 12 8" xfId="44365" xr:uid="{00000000-0005-0000-0000-000067AD0000}"/>
    <cellStyle name="Output 12 12 8 2" xfId="44366" xr:uid="{00000000-0005-0000-0000-000068AD0000}"/>
    <cellStyle name="Output 12 12 8 3" xfId="44367" xr:uid="{00000000-0005-0000-0000-000069AD0000}"/>
    <cellStyle name="Output 12 12 8 4" xfId="44368" xr:uid="{00000000-0005-0000-0000-00006AAD0000}"/>
    <cellStyle name="Output 12 12 9" xfId="44369" xr:uid="{00000000-0005-0000-0000-00006BAD0000}"/>
    <cellStyle name="Output 12 12 9 2" xfId="44370" xr:uid="{00000000-0005-0000-0000-00006CAD0000}"/>
    <cellStyle name="Output 12 12 9 3" xfId="44371" xr:uid="{00000000-0005-0000-0000-00006DAD0000}"/>
    <cellStyle name="Output 12 12 9 4" xfId="44372" xr:uid="{00000000-0005-0000-0000-00006EAD0000}"/>
    <cellStyle name="Output 12 13" xfId="44373" xr:uid="{00000000-0005-0000-0000-00006FAD0000}"/>
    <cellStyle name="Output 12 13 10" xfId="44374" xr:uid="{00000000-0005-0000-0000-000070AD0000}"/>
    <cellStyle name="Output 12 13 10 2" xfId="44375" xr:uid="{00000000-0005-0000-0000-000071AD0000}"/>
    <cellStyle name="Output 12 13 10 3" xfId="44376" xr:uid="{00000000-0005-0000-0000-000072AD0000}"/>
    <cellStyle name="Output 12 13 10 4" xfId="44377" xr:uid="{00000000-0005-0000-0000-000073AD0000}"/>
    <cellStyle name="Output 12 13 11" xfId="44378" xr:uid="{00000000-0005-0000-0000-000074AD0000}"/>
    <cellStyle name="Output 12 13 11 2" xfId="44379" xr:uid="{00000000-0005-0000-0000-000075AD0000}"/>
    <cellStyle name="Output 12 13 11 3" xfId="44380" xr:uid="{00000000-0005-0000-0000-000076AD0000}"/>
    <cellStyle name="Output 12 13 11 4" xfId="44381" xr:uid="{00000000-0005-0000-0000-000077AD0000}"/>
    <cellStyle name="Output 12 13 12" xfId="44382" xr:uid="{00000000-0005-0000-0000-000078AD0000}"/>
    <cellStyle name="Output 12 13 12 2" xfId="44383" xr:uid="{00000000-0005-0000-0000-000079AD0000}"/>
    <cellStyle name="Output 12 13 12 3" xfId="44384" xr:uid="{00000000-0005-0000-0000-00007AAD0000}"/>
    <cellStyle name="Output 12 13 12 4" xfId="44385" xr:uid="{00000000-0005-0000-0000-00007BAD0000}"/>
    <cellStyle name="Output 12 13 13" xfId="44386" xr:uid="{00000000-0005-0000-0000-00007CAD0000}"/>
    <cellStyle name="Output 12 13 13 2" xfId="44387" xr:uid="{00000000-0005-0000-0000-00007DAD0000}"/>
    <cellStyle name="Output 12 13 13 3" xfId="44388" xr:uid="{00000000-0005-0000-0000-00007EAD0000}"/>
    <cellStyle name="Output 12 13 13 4" xfId="44389" xr:uid="{00000000-0005-0000-0000-00007FAD0000}"/>
    <cellStyle name="Output 12 13 14" xfId="44390" xr:uid="{00000000-0005-0000-0000-000080AD0000}"/>
    <cellStyle name="Output 12 13 14 2" xfId="44391" xr:uid="{00000000-0005-0000-0000-000081AD0000}"/>
    <cellStyle name="Output 12 13 14 3" xfId="44392" xr:uid="{00000000-0005-0000-0000-000082AD0000}"/>
    <cellStyle name="Output 12 13 14 4" xfId="44393" xr:uid="{00000000-0005-0000-0000-000083AD0000}"/>
    <cellStyle name="Output 12 13 15" xfId="44394" xr:uid="{00000000-0005-0000-0000-000084AD0000}"/>
    <cellStyle name="Output 12 13 15 2" xfId="44395" xr:uid="{00000000-0005-0000-0000-000085AD0000}"/>
    <cellStyle name="Output 12 13 15 3" xfId="44396" xr:uid="{00000000-0005-0000-0000-000086AD0000}"/>
    <cellStyle name="Output 12 13 15 4" xfId="44397" xr:uid="{00000000-0005-0000-0000-000087AD0000}"/>
    <cellStyle name="Output 12 13 16" xfId="44398" xr:uid="{00000000-0005-0000-0000-000088AD0000}"/>
    <cellStyle name="Output 12 13 16 2" xfId="44399" xr:uid="{00000000-0005-0000-0000-000089AD0000}"/>
    <cellStyle name="Output 12 13 16 3" xfId="44400" xr:uid="{00000000-0005-0000-0000-00008AAD0000}"/>
    <cellStyle name="Output 12 13 16 4" xfId="44401" xr:uid="{00000000-0005-0000-0000-00008BAD0000}"/>
    <cellStyle name="Output 12 13 17" xfId="44402" xr:uid="{00000000-0005-0000-0000-00008CAD0000}"/>
    <cellStyle name="Output 12 13 17 2" xfId="44403" xr:uid="{00000000-0005-0000-0000-00008DAD0000}"/>
    <cellStyle name="Output 12 13 17 3" xfId="44404" xr:uid="{00000000-0005-0000-0000-00008EAD0000}"/>
    <cellStyle name="Output 12 13 17 4" xfId="44405" xr:uid="{00000000-0005-0000-0000-00008FAD0000}"/>
    <cellStyle name="Output 12 13 18" xfId="44406" xr:uid="{00000000-0005-0000-0000-000090AD0000}"/>
    <cellStyle name="Output 12 13 18 2" xfId="44407" xr:uid="{00000000-0005-0000-0000-000091AD0000}"/>
    <cellStyle name="Output 12 13 18 3" xfId="44408" xr:uid="{00000000-0005-0000-0000-000092AD0000}"/>
    <cellStyle name="Output 12 13 18 4" xfId="44409" xr:uid="{00000000-0005-0000-0000-000093AD0000}"/>
    <cellStyle name="Output 12 13 19" xfId="44410" xr:uid="{00000000-0005-0000-0000-000094AD0000}"/>
    <cellStyle name="Output 12 13 19 2" xfId="44411" xr:uid="{00000000-0005-0000-0000-000095AD0000}"/>
    <cellStyle name="Output 12 13 19 3" xfId="44412" xr:uid="{00000000-0005-0000-0000-000096AD0000}"/>
    <cellStyle name="Output 12 13 19 4" xfId="44413" xr:uid="{00000000-0005-0000-0000-000097AD0000}"/>
    <cellStyle name="Output 12 13 2" xfId="44414" xr:uid="{00000000-0005-0000-0000-000098AD0000}"/>
    <cellStyle name="Output 12 13 2 2" xfId="44415" xr:uid="{00000000-0005-0000-0000-000099AD0000}"/>
    <cellStyle name="Output 12 13 2 3" xfId="44416" xr:uid="{00000000-0005-0000-0000-00009AAD0000}"/>
    <cellStyle name="Output 12 13 2 4" xfId="44417" xr:uid="{00000000-0005-0000-0000-00009BAD0000}"/>
    <cellStyle name="Output 12 13 20" xfId="44418" xr:uid="{00000000-0005-0000-0000-00009CAD0000}"/>
    <cellStyle name="Output 12 13 20 2" xfId="44419" xr:uid="{00000000-0005-0000-0000-00009DAD0000}"/>
    <cellStyle name="Output 12 13 20 3" xfId="44420" xr:uid="{00000000-0005-0000-0000-00009EAD0000}"/>
    <cellStyle name="Output 12 13 20 4" xfId="44421" xr:uid="{00000000-0005-0000-0000-00009FAD0000}"/>
    <cellStyle name="Output 12 13 21" xfId="44422" xr:uid="{00000000-0005-0000-0000-0000A0AD0000}"/>
    <cellStyle name="Output 12 13 22" xfId="44423" xr:uid="{00000000-0005-0000-0000-0000A1AD0000}"/>
    <cellStyle name="Output 12 13 3" xfId="44424" xr:uid="{00000000-0005-0000-0000-0000A2AD0000}"/>
    <cellStyle name="Output 12 13 3 2" xfId="44425" xr:uid="{00000000-0005-0000-0000-0000A3AD0000}"/>
    <cellStyle name="Output 12 13 3 3" xfId="44426" xr:uid="{00000000-0005-0000-0000-0000A4AD0000}"/>
    <cellStyle name="Output 12 13 3 4" xfId="44427" xr:uid="{00000000-0005-0000-0000-0000A5AD0000}"/>
    <cellStyle name="Output 12 13 4" xfId="44428" xr:uid="{00000000-0005-0000-0000-0000A6AD0000}"/>
    <cellStyle name="Output 12 13 4 2" xfId="44429" xr:uid="{00000000-0005-0000-0000-0000A7AD0000}"/>
    <cellStyle name="Output 12 13 4 3" xfId="44430" xr:uid="{00000000-0005-0000-0000-0000A8AD0000}"/>
    <cellStyle name="Output 12 13 4 4" xfId="44431" xr:uid="{00000000-0005-0000-0000-0000A9AD0000}"/>
    <cellStyle name="Output 12 13 5" xfId="44432" xr:uid="{00000000-0005-0000-0000-0000AAAD0000}"/>
    <cellStyle name="Output 12 13 5 2" xfId="44433" xr:uid="{00000000-0005-0000-0000-0000ABAD0000}"/>
    <cellStyle name="Output 12 13 5 3" xfId="44434" xr:uid="{00000000-0005-0000-0000-0000ACAD0000}"/>
    <cellStyle name="Output 12 13 5 4" xfId="44435" xr:uid="{00000000-0005-0000-0000-0000ADAD0000}"/>
    <cellStyle name="Output 12 13 6" xfId="44436" xr:uid="{00000000-0005-0000-0000-0000AEAD0000}"/>
    <cellStyle name="Output 12 13 6 2" xfId="44437" xr:uid="{00000000-0005-0000-0000-0000AFAD0000}"/>
    <cellStyle name="Output 12 13 6 3" xfId="44438" xr:uid="{00000000-0005-0000-0000-0000B0AD0000}"/>
    <cellStyle name="Output 12 13 6 4" xfId="44439" xr:uid="{00000000-0005-0000-0000-0000B1AD0000}"/>
    <cellStyle name="Output 12 13 7" xfId="44440" xr:uid="{00000000-0005-0000-0000-0000B2AD0000}"/>
    <cellStyle name="Output 12 13 7 2" xfId="44441" xr:uid="{00000000-0005-0000-0000-0000B3AD0000}"/>
    <cellStyle name="Output 12 13 7 3" xfId="44442" xr:uid="{00000000-0005-0000-0000-0000B4AD0000}"/>
    <cellStyle name="Output 12 13 7 4" xfId="44443" xr:uid="{00000000-0005-0000-0000-0000B5AD0000}"/>
    <cellStyle name="Output 12 13 8" xfId="44444" xr:uid="{00000000-0005-0000-0000-0000B6AD0000}"/>
    <cellStyle name="Output 12 13 8 2" xfId="44445" xr:uid="{00000000-0005-0000-0000-0000B7AD0000}"/>
    <cellStyle name="Output 12 13 8 3" xfId="44446" xr:uid="{00000000-0005-0000-0000-0000B8AD0000}"/>
    <cellStyle name="Output 12 13 8 4" xfId="44447" xr:uid="{00000000-0005-0000-0000-0000B9AD0000}"/>
    <cellStyle name="Output 12 13 9" xfId="44448" xr:uid="{00000000-0005-0000-0000-0000BAAD0000}"/>
    <cellStyle name="Output 12 13 9 2" xfId="44449" xr:uid="{00000000-0005-0000-0000-0000BBAD0000}"/>
    <cellStyle name="Output 12 13 9 3" xfId="44450" xr:uid="{00000000-0005-0000-0000-0000BCAD0000}"/>
    <cellStyle name="Output 12 13 9 4" xfId="44451" xr:uid="{00000000-0005-0000-0000-0000BDAD0000}"/>
    <cellStyle name="Output 12 14" xfId="44452" xr:uid="{00000000-0005-0000-0000-0000BEAD0000}"/>
    <cellStyle name="Output 12 14 10" xfId="44453" xr:uid="{00000000-0005-0000-0000-0000BFAD0000}"/>
    <cellStyle name="Output 12 14 10 2" xfId="44454" xr:uid="{00000000-0005-0000-0000-0000C0AD0000}"/>
    <cellStyle name="Output 12 14 10 3" xfId="44455" xr:uid="{00000000-0005-0000-0000-0000C1AD0000}"/>
    <cellStyle name="Output 12 14 10 4" xfId="44456" xr:uid="{00000000-0005-0000-0000-0000C2AD0000}"/>
    <cellStyle name="Output 12 14 11" xfId="44457" xr:uid="{00000000-0005-0000-0000-0000C3AD0000}"/>
    <cellStyle name="Output 12 14 11 2" xfId="44458" xr:uid="{00000000-0005-0000-0000-0000C4AD0000}"/>
    <cellStyle name="Output 12 14 11 3" xfId="44459" xr:uid="{00000000-0005-0000-0000-0000C5AD0000}"/>
    <cellStyle name="Output 12 14 11 4" xfId="44460" xr:uid="{00000000-0005-0000-0000-0000C6AD0000}"/>
    <cellStyle name="Output 12 14 12" xfId="44461" xr:uid="{00000000-0005-0000-0000-0000C7AD0000}"/>
    <cellStyle name="Output 12 14 12 2" xfId="44462" xr:uid="{00000000-0005-0000-0000-0000C8AD0000}"/>
    <cellStyle name="Output 12 14 12 3" xfId="44463" xr:uid="{00000000-0005-0000-0000-0000C9AD0000}"/>
    <cellStyle name="Output 12 14 12 4" xfId="44464" xr:uid="{00000000-0005-0000-0000-0000CAAD0000}"/>
    <cellStyle name="Output 12 14 13" xfId="44465" xr:uid="{00000000-0005-0000-0000-0000CBAD0000}"/>
    <cellStyle name="Output 12 14 13 2" xfId="44466" xr:uid="{00000000-0005-0000-0000-0000CCAD0000}"/>
    <cellStyle name="Output 12 14 13 3" xfId="44467" xr:uid="{00000000-0005-0000-0000-0000CDAD0000}"/>
    <cellStyle name="Output 12 14 13 4" xfId="44468" xr:uid="{00000000-0005-0000-0000-0000CEAD0000}"/>
    <cellStyle name="Output 12 14 14" xfId="44469" xr:uid="{00000000-0005-0000-0000-0000CFAD0000}"/>
    <cellStyle name="Output 12 14 14 2" xfId="44470" xr:uid="{00000000-0005-0000-0000-0000D0AD0000}"/>
    <cellStyle name="Output 12 14 14 3" xfId="44471" xr:uid="{00000000-0005-0000-0000-0000D1AD0000}"/>
    <cellStyle name="Output 12 14 14 4" xfId="44472" xr:uid="{00000000-0005-0000-0000-0000D2AD0000}"/>
    <cellStyle name="Output 12 14 15" xfId="44473" xr:uid="{00000000-0005-0000-0000-0000D3AD0000}"/>
    <cellStyle name="Output 12 14 15 2" xfId="44474" xr:uid="{00000000-0005-0000-0000-0000D4AD0000}"/>
    <cellStyle name="Output 12 14 15 3" xfId="44475" xr:uid="{00000000-0005-0000-0000-0000D5AD0000}"/>
    <cellStyle name="Output 12 14 15 4" xfId="44476" xr:uid="{00000000-0005-0000-0000-0000D6AD0000}"/>
    <cellStyle name="Output 12 14 16" xfId="44477" xr:uid="{00000000-0005-0000-0000-0000D7AD0000}"/>
    <cellStyle name="Output 12 14 16 2" xfId="44478" xr:uid="{00000000-0005-0000-0000-0000D8AD0000}"/>
    <cellStyle name="Output 12 14 16 3" xfId="44479" xr:uid="{00000000-0005-0000-0000-0000D9AD0000}"/>
    <cellStyle name="Output 12 14 16 4" xfId="44480" xr:uid="{00000000-0005-0000-0000-0000DAAD0000}"/>
    <cellStyle name="Output 12 14 17" xfId="44481" xr:uid="{00000000-0005-0000-0000-0000DBAD0000}"/>
    <cellStyle name="Output 12 14 17 2" xfId="44482" xr:uid="{00000000-0005-0000-0000-0000DCAD0000}"/>
    <cellStyle name="Output 12 14 17 3" xfId="44483" xr:uid="{00000000-0005-0000-0000-0000DDAD0000}"/>
    <cellStyle name="Output 12 14 17 4" xfId="44484" xr:uid="{00000000-0005-0000-0000-0000DEAD0000}"/>
    <cellStyle name="Output 12 14 18" xfId="44485" xr:uid="{00000000-0005-0000-0000-0000DFAD0000}"/>
    <cellStyle name="Output 12 14 18 2" xfId="44486" xr:uid="{00000000-0005-0000-0000-0000E0AD0000}"/>
    <cellStyle name="Output 12 14 18 3" xfId="44487" xr:uid="{00000000-0005-0000-0000-0000E1AD0000}"/>
    <cellStyle name="Output 12 14 18 4" xfId="44488" xr:uid="{00000000-0005-0000-0000-0000E2AD0000}"/>
    <cellStyle name="Output 12 14 19" xfId="44489" xr:uid="{00000000-0005-0000-0000-0000E3AD0000}"/>
    <cellStyle name="Output 12 14 19 2" xfId="44490" xr:uid="{00000000-0005-0000-0000-0000E4AD0000}"/>
    <cellStyle name="Output 12 14 19 3" xfId="44491" xr:uid="{00000000-0005-0000-0000-0000E5AD0000}"/>
    <cellStyle name="Output 12 14 19 4" xfId="44492" xr:uid="{00000000-0005-0000-0000-0000E6AD0000}"/>
    <cellStyle name="Output 12 14 2" xfId="44493" xr:uid="{00000000-0005-0000-0000-0000E7AD0000}"/>
    <cellStyle name="Output 12 14 2 2" xfId="44494" xr:uid="{00000000-0005-0000-0000-0000E8AD0000}"/>
    <cellStyle name="Output 12 14 2 3" xfId="44495" xr:uid="{00000000-0005-0000-0000-0000E9AD0000}"/>
    <cellStyle name="Output 12 14 2 4" xfId="44496" xr:uid="{00000000-0005-0000-0000-0000EAAD0000}"/>
    <cellStyle name="Output 12 14 20" xfId="44497" xr:uid="{00000000-0005-0000-0000-0000EBAD0000}"/>
    <cellStyle name="Output 12 14 20 2" xfId="44498" xr:uid="{00000000-0005-0000-0000-0000ECAD0000}"/>
    <cellStyle name="Output 12 14 20 3" xfId="44499" xr:uid="{00000000-0005-0000-0000-0000EDAD0000}"/>
    <cellStyle name="Output 12 14 20 4" xfId="44500" xr:uid="{00000000-0005-0000-0000-0000EEAD0000}"/>
    <cellStyle name="Output 12 14 21" xfId="44501" xr:uid="{00000000-0005-0000-0000-0000EFAD0000}"/>
    <cellStyle name="Output 12 14 22" xfId="44502" xr:uid="{00000000-0005-0000-0000-0000F0AD0000}"/>
    <cellStyle name="Output 12 14 3" xfId="44503" xr:uid="{00000000-0005-0000-0000-0000F1AD0000}"/>
    <cellStyle name="Output 12 14 3 2" xfId="44504" xr:uid="{00000000-0005-0000-0000-0000F2AD0000}"/>
    <cellStyle name="Output 12 14 3 3" xfId="44505" xr:uid="{00000000-0005-0000-0000-0000F3AD0000}"/>
    <cellStyle name="Output 12 14 3 4" xfId="44506" xr:uid="{00000000-0005-0000-0000-0000F4AD0000}"/>
    <cellStyle name="Output 12 14 4" xfId="44507" xr:uid="{00000000-0005-0000-0000-0000F5AD0000}"/>
    <cellStyle name="Output 12 14 4 2" xfId="44508" xr:uid="{00000000-0005-0000-0000-0000F6AD0000}"/>
    <cellStyle name="Output 12 14 4 3" xfId="44509" xr:uid="{00000000-0005-0000-0000-0000F7AD0000}"/>
    <cellStyle name="Output 12 14 4 4" xfId="44510" xr:uid="{00000000-0005-0000-0000-0000F8AD0000}"/>
    <cellStyle name="Output 12 14 5" xfId="44511" xr:uid="{00000000-0005-0000-0000-0000F9AD0000}"/>
    <cellStyle name="Output 12 14 5 2" xfId="44512" xr:uid="{00000000-0005-0000-0000-0000FAAD0000}"/>
    <cellStyle name="Output 12 14 5 3" xfId="44513" xr:uid="{00000000-0005-0000-0000-0000FBAD0000}"/>
    <cellStyle name="Output 12 14 5 4" xfId="44514" xr:uid="{00000000-0005-0000-0000-0000FCAD0000}"/>
    <cellStyle name="Output 12 14 6" xfId="44515" xr:uid="{00000000-0005-0000-0000-0000FDAD0000}"/>
    <cellStyle name="Output 12 14 6 2" xfId="44516" xr:uid="{00000000-0005-0000-0000-0000FEAD0000}"/>
    <cellStyle name="Output 12 14 6 3" xfId="44517" xr:uid="{00000000-0005-0000-0000-0000FFAD0000}"/>
    <cellStyle name="Output 12 14 6 4" xfId="44518" xr:uid="{00000000-0005-0000-0000-000000AE0000}"/>
    <cellStyle name="Output 12 14 7" xfId="44519" xr:uid="{00000000-0005-0000-0000-000001AE0000}"/>
    <cellStyle name="Output 12 14 7 2" xfId="44520" xr:uid="{00000000-0005-0000-0000-000002AE0000}"/>
    <cellStyle name="Output 12 14 7 3" xfId="44521" xr:uid="{00000000-0005-0000-0000-000003AE0000}"/>
    <cellStyle name="Output 12 14 7 4" xfId="44522" xr:uid="{00000000-0005-0000-0000-000004AE0000}"/>
    <cellStyle name="Output 12 14 8" xfId="44523" xr:uid="{00000000-0005-0000-0000-000005AE0000}"/>
    <cellStyle name="Output 12 14 8 2" xfId="44524" xr:uid="{00000000-0005-0000-0000-000006AE0000}"/>
    <cellStyle name="Output 12 14 8 3" xfId="44525" xr:uid="{00000000-0005-0000-0000-000007AE0000}"/>
    <cellStyle name="Output 12 14 8 4" xfId="44526" xr:uid="{00000000-0005-0000-0000-000008AE0000}"/>
    <cellStyle name="Output 12 14 9" xfId="44527" xr:uid="{00000000-0005-0000-0000-000009AE0000}"/>
    <cellStyle name="Output 12 14 9 2" xfId="44528" xr:uid="{00000000-0005-0000-0000-00000AAE0000}"/>
    <cellStyle name="Output 12 14 9 3" xfId="44529" xr:uid="{00000000-0005-0000-0000-00000BAE0000}"/>
    <cellStyle name="Output 12 14 9 4" xfId="44530" xr:uid="{00000000-0005-0000-0000-00000CAE0000}"/>
    <cellStyle name="Output 12 15" xfId="44531" xr:uid="{00000000-0005-0000-0000-00000DAE0000}"/>
    <cellStyle name="Output 12 15 10" xfId="44532" xr:uid="{00000000-0005-0000-0000-00000EAE0000}"/>
    <cellStyle name="Output 12 15 10 2" xfId="44533" xr:uid="{00000000-0005-0000-0000-00000FAE0000}"/>
    <cellStyle name="Output 12 15 10 3" xfId="44534" xr:uid="{00000000-0005-0000-0000-000010AE0000}"/>
    <cellStyle name="Output 12 15 10 4" xfId="44535" xr:uid="{00000000-0005-0000-0000-000011AE0000}"/>
    <cellStyle name="Output 12 15 11" xfId="44536" xr:uid="{00000000-0005-0000-0000-000012AE0000}"/>
    <cellStyle name="Output 12 15 11 2" xfId="44537" xr:uid="{00000000-0005-0000-0000-000013AE0000}"/>
    <cellStyle name="Output 12 15 11 3" xfId="44538" xr:uid="{00000000-0005-0000-0000-000014AE0000}"/>
    <cellStyle name="Output 12 15 11 4" xfId="44539" xr:uid="{00000000-0005-0000-0000-000015AE0000}"/>
    <cellStyle name="Output 12 15 12" xfId="44540" xr:uid="{00000000-0005-0000-0000-000016AE0000}"/>
    <cellStyle name="Output 12 15 12 2" xfId="44541" xr:uid="{00000000-0005-0000-0000-000017AE0000}"/>
    <cellStyle name="Output 12 15 12 3" xfId="44542" xr:uid="{00000000-0005-0000-0000-000018AE0000}"/>
    <cellStyle name="Output 12 15 12 4" xfId="44543" xr:uid="{00000000-0005-0000-0000-000019AE0000}"/>
    <cellStyle name="Output 12 15 13" xfId="44544" xr:uid="{00000000-0005-0000-0000-00001AAE0000}"/>
    <cellStyle name="Output 12 15 13 2" xfId="44545" xr:uid="{00000000-0005-0000-0000-00001BAE0000}"/>
    <cellStyle name="Output 12 15 13 3" xfId="44546" xr:uid="{00000000-0005-0000-0000-00001CAE0000}"/>
    <cellStyle name="Output 12 15 13 4" xfId="44547" xr:uid="{00000000-0005-0000-0000-00001DAE0000}"/>
    <cellStyle name="Output 12 15 14" xfId="44548" xr:uid="{00000000-0005-0000-0000-00001EAE0000}"/>
    <cellStyle name="Output 12 15 14 2" xfId="44549" xr:uid="{00000000-0005-0000-0000-00001FAE0000}"/>
    <cellStyle name="Output 12 15 14 3" xfId="44550" xr:uid="{00000000-0005-0000-0000-000020AE0000}"/>
    <cellStyle name="Output 12 15 14 4" xfId="44551" xr:uid="{00000000-0005-0000-0000-000021AE0000}"/>
    <cellStyle name="Output 12 15 15" xfId="44552" xr:uid="{00000000-0005-0000-0000-000022AE0000}"/>
    <cellStyle name="Output 12 15 15 2" xfId="44553" xr:uid="{00000000-0005-0000-0000-000023AE0000}"/>
    <cellStyle name="Output 12 15 15 3" xfId="44554" xr:uid="{00000000-0005-0000-0000-000024AE0000}"/>
    <cellStyle name="Output 12 15 15 4" xfId="44555" xr:uid="{00000000-0005-0000-0000-000025AE0000}"/>
    <cellStyle name="Output 12 15 16" xfId="44556" xr:uid="{00000000-0005-0000-0000-000026AE0000}"/>
    <cellStyle name="Output 12 15 16 2" xfId="44557" xr:uid="{00000000-0005-0000-0000-000027AE0000}"/>
    <cellStyle name="Output 12 15 16 3" xfId="44558" xr:uid="{00000000-0005-0000-0000-000028AE0000}"/>
    <cellStyle name="Output 12 15 16 4" xfId="44559" xr:uid="{00000000-0005-0000-0000-000029AE0000}"/>
    <cellStyle name="Output 12 15 17" xfId="44560" xr:uid="{00000000-0005-0000-0000-00002AAE0000}"/>
    <cellStyle name="Output 12 15 17 2" xfId="44561" xr:uid="{00000000-0005-0000-0000-00002BAE0000}"/>
    <cellStyle name="Output 12 15 17 3" xfId="44562" xr:uid="{00000000-0005-0000-0000-00002CAE0000}"/>
    <cellStyle name="Output 12 15 17 4" xfId="44563" xr:uid="{00000000-0005-0000-0000-00002DAE0000}"/>
    <cellStyle name="Output 12 15 18" xfId="44564" xr:uid="{00000000-0005-0000-0000-00002EAE0000}"/>
    <cellStyle name="Output 12 15 18 2" xfId="44565" xr:uid="{00000000-0005-0000-0000-00002FAE0000}"/>
    <cellStyle name="Output 12 15 18 3" xfId="44566" xr:uid="{00000000-0005-0000-0000-000030AE0000}"/>
    <cellStyle name="Output 12 15 18 4" xfId="44567" xr:uid="{00000000-0005-0000-0000-000031AE0000}"/>
    <cellStyle name="Output 12 15 19" xfId="44568" xr:uid="{00000000-0005-0000-0000-000032AE0000}"/>
    <cellStyle name="Output 12 15 19 2" xfId="44569" xr:uid="{00000000-0005-0000-0000-000033AE0000}"/>
    <cellStyle name="Output 12 15 19 3" xfId="44570" xr:uid="{00000000-0005-0000-0000-000034AE0000}"/>
    <cellStyle name="Output 12 15 19 4" xfId="44571" xr:uid="{00000000-0005-0000-0000-000035AE0000}"/>
    <cellStyle name="Output 12 15 2" xfId="44572" xr:uid="{00000000-0005-0000-0000-000036AE0000}"/>
    <cellStyle name="Output 12 15 2 2" xfId="44573" xr:uid="{00000000-0005-0000-0000-000037AE0000}"/>
    <cellStyle name="Output 12 15 2 3" xfId="44574" xr:uid="{00000000-0005-0000-0000-000038AE0000}"/>
    <cellStyle name="Output 12 15 2 4" xfId="44575" xr:uid="{00000000-0005-0000-0000-000039AE0000}"/>
    <cellStyle name="Output 12 15 20" xfId="44576" xr:uid="{00000000-0005-0000-0000-00003AAE0000}"/>
    <cellStyle name="Output 12 15 20 2" xfId="44577" xr:uid="{00000000-0005-0000-0000-00003BAE0000}"/>
    <cellStyle name="Output 12 15 20 3" xfId="44578" xr:uid="{00000000-0005-0000-0000-00003CAE0000}"/>
    <cellStyle name="Output 12 15 20 4" xfId="44579" xr:uid="{00000000-0005-0000-0000-00003DAE0000}"/>
    <cellStyle name="Output 12 15 21" xfId="44580" xr:uid="{00000000-0005-0000-0000-00003EAE0000}"/>
    <cellStyle name="Output 12 15 22" xfId="44581" xr:uid="{00000000-0005-0000-0000-00003FAE0000}"/>
    <cellStyle name="Output 12 15 3" xfId="44582" xr:uid="{00000000-0005-0000-0000-000040AE0000}"/>
    <cellStyle name="Output 12 15 3 2" xfId="44583" xr:uid="{00000000-0005-0000-0000-000041AE0000}"/>
    <cellStyle name="Output 12 15 3 3" xfId="44584" xr:uid="{00000000-0005-0000-0000-000042AE0000}"/>
    <cellStyle name="Output 12 15 3 4" xfId="44585" xr:uid="{00000000-0005-0000-0000-000043AE0000}"/>
    <cellStyle name="Output 12 15 4" xfId="44586" xr:uid="{00000000-0005-0000-0000-000044AE0000}"/>
    <cellStyle name="Output 12 15 4 2" xfId="44587" xr:uid="{00000000-0005-0000-0000-000045AE0000}"/>
    <cellStyle name="Output 12 15 4 3" xfId="44588" xr:uid="{00000000-0005-0000-0000-000046AE0000}"/>
    <cellStyle name="Output 12 15 4 4" xfId="44589" xr:uid="{00000000-0005-0000-0000-000047AE0000}"/>
    <cellStyle name="Output 12 15 5" xfId="44590" xr:uid="{00000000-0005-0000-0000-000048AE0000}"/>
    <cellStyle name="Output 12 15 5 2" xfId="44591" xr:uid="{00000000-0005-0000-0000-000049AE0000}"/>
    <cellStyle name="Output 12 15 5 3" xfId="44592" xr:uid="{00000000-0005-0000-0000-00004AAE0000}"/>
    <cellStyle name="Output 12 15 5 4" xfId="44593" xr:uid="{00000000-0005-0000-0000-00004BAE0000}"/>
    <cellStyle name="Output 12 15 6" xfId="44594" xr:uid="{00000000-0005-0000-0000-00004CAE0000}"/>
    <cellStyle name="Output 12 15 6 2" xfId="44595" xr:uid="{00000000-0005-0000-0000-00004DAE0000}"/>
    <cellStyle name="Output 12 15 6 3" xfId="44596" xr:uid="{00000000-0005-0000-0000-00004EAE0000}"/>
    <cellStyle name="Output 12 15 6 4" xfId="44597" xr:uid="{00000000-0005-0000-0000-00004FAE0000}"/>
    <cellStyle name="Output 12 15 7" xfId="44598" xr:uid="{00000000-0005-0000-0000-000050AE0000}"/>
    <cellStyle name="Output 12 15 7 2" xfId="44599" xr:uid="{00000000-0005-0000-0000-000051AE0000}"/>
    <cellStyle name="Output 12 15 7 3" xfId="44600" xr:uid="{00000000-0005-0000-0000-000052AE0000}"/>
    <cellStyle name="Output 12 15 7 4" xfId="44601" xr:uid="{00000000-0005-0000-0000-000053AE0000}"/>
    <cellStyle name="Output 12 15 8" xfId="44602" xr:uid="{00000000-0005-0000-0000-000054AE0000}"/>
    <cellStyle name="Output 12 15 8 2" xfId="44603" xr:uid="{00000000-0005-0000-0000-000055AE0000}"/>
    <cellStyle name="Output 12 15 8 3" xfId="44604" xr:uid="{00000000-0005-0000-0000-000056AE0000}"/>
    <cellStyle name="Output 12 15 8 4" xfId="44605" xr:uid="{00000000-0005-0000-0000-000057AE0000}"/>
    <cellStyle name="Output 12 15 9" xfId="44606" xr:uid="{00000000-0005-0000-0000-000058AE0000}"/>
    <cellStyle name="Output 12 15 9 2" xfId="44607" xr:uid="{00000000-0005-0000-0000-000059AE0000}"/>
    <cellStyle name="Output 12 15 9 3" xfId="44608" xr:uid="{00000000-0005-0000-0000-00005AAE0000}"/>
    <cellStyle name="Output 12 15 9 4" xfId="44609" xr:uid="{00000000-0005-0000-0000-00005BAE0000}"/>
    <cellStyle name="Output 12 16" xfId="44610" xr:uid="{00000000-0005-0000-0000-00005CAE0000}"/>
    <cellStyle name="Output 12 16 10" xfId="44611" xr:uid="{00000000-0005-0000-0000-00005DAE0000}"/>
    <cellStyle name="Output 12 16 10 2" xfId="44612" xr:uid="{00000000-0005-0000-0000-00005EAE0000}"/>
    <cellStyle name="Output 12 16 10 3" xfId="44613" xr:uid="{00000000-0005-0000-0000-00005FAE0000}"/>
    <cellStyle name="Output 12 16 10 4" xfId="44614" xr:uid="{00000000-0005-0000-0000-000060AE0000}"/>
    <cellStyle name="Output 12 16 11" xfId="44615" xr:uid="{00000000-0005-0000-0000-000061AE0000}"/>
    <cellStyle name="Output 12 16 11 2" xfId="44616" xr:uid="{00000000-0005-0000-0000-000062AE0000}"/>
    <cellStyle name="Output 12 16 11 3" xfId="44617" xr:uid="{00000000-0005-0000-0000-000063AE0000}"/>
    <cellStyle name="Output 12 16 11 4" xfId="44618" xr:uid="{00000000-0005-0000-0000-000064AE0000}"/>
    <cellStyle name="Output 12 16 12" xfId="44619" xr:uid="{00000000-0005-0000-0000-000065AE0000}"/>
    <cellStyle name="Output 12 16 12 2" xfId="44620" xr:uid="{00000000-0005-0000-0000-000066AE0000}"/>
    <cellStyle name="Output 12 16 12 3" xfId="44621" xr:uid="{00000000-0005-0000-0000-000067AE0000}"/>
    <cellStyle name="Output 12 16 12 4" xfId="44622" xr:uid="{00000000-0005-0000-0000-000068AE0000}"/>
    <cellStyle name="Output 12 16 13" xfId="44623" xr:uid="{00000000-0005-0000-0000-000069AE0000}"/>
    <cellStyle name="Output 12 16 13 2" xfId="44624" xr:uid="{00000000-0005-0000-0000-00006AAE0000}"/>
    <cellStyle name="Output 12 16 13 3" xfId="44625" xr:uid="{00000000-0005-0000-0000-00006BAE0000}"/>
    <cellStyle name="Output 12 16 13 4" xfId="44626" xr:uid="{00000000-0005-0000-0000-00006CAE0000}"/>
    <cellStyle name="Output 12 16 14" xfId="44627" xr:uid="{00000000-0005-0000-0000-00006DAE0000}"/>
    <cellStyle name="Output 12 16 14 2" xfId="44628" xr:uid="{00000000-0005-0000-0000-00006EAE0000}"/>
    <cellStyle name="Output 12 16 14 3" xfId="44629" xr:uid="{00000000-0005-0000-0000-00006FAE0000}"/>
    <cellStyle name="Output 12 16 14 4" xfId="44630" xr:uid="{00000000-0005-0000-0000-000070AE0000}"/>
    <cellStyle name="Output 12 16 15" xfId="44631" xr:uid="{00000000-0005-0000-0000-000071AE0000}"/>
    <cellStyle name="Output 12 16 15 2" xfId="44632" xr:uid="{00000000-0005-0000-0000-000072AE0000}"/>
    <cellStyle name="Output 12 16 15 3" xfId="44633" xr:uid="{00000000-0005-0000-0000-000073AE0000}"/>
    <cellStyle name="Output 12 16 15 4" xfId="44634" xr:uid="{00000000-0005-0000-0000-000074AE0000}"/>
    <cellStyle name="Output 12 16 16" xfId="44635" xr:uid="{00000000-0005-0000-0000-000075AE0000}"/>
    <cellStyle name="Output 12 16 16 2" xfId="44636" xr:uid="{00000000-0005-0000-0000-000076AE0000}"/>
    <cellStyle name="Output 12 16 16 3" xfId="44637" xr:uid="{00000000-0005-0000-0000-000077AE0000}"/>
    <cellStyle name="Output 12 16 16 4" xfId="44638" xr:uid="{00000000-0005-0000-0000-000078AE0000}"/>
    <cellStyle name="Output 12 16 17" xfId="44639" xr:uid="{00000000-0005-0000-0000-000079AE0000}"/>
    <cellStyle name="Output 12 16 17 2" xfId="44640" xr:uid="{00000000-0005-0000-0000-00007AAE0000}"/>
    <cellStyle name="Output 12 16 17 3" xfId="44641" xr:uid="{00000000-0005-0000-0000-00007BAE0000}"/>
    <cellStyle name="Output 12 16 17 4" xfId="44642" xr:uid="{00000000-0005-0000-0000-00007CAE0000}"/>
    <cellStyle name="Output 12 16 18" xfId="44643" xr:uid="{00000000-0005-0000-0000-00007DAE0000}"/>
    <cellStyle name="Output 12 16 18 2" xfId="44644" xr:uid="{00000000-0005-0000-0000-00007EAE0000}"/>
    <cellStyle name="Output 12 16 18 3" xfId="44645" xr:uid="{00000000-0005-0000-0000-00007FAE0000}"/>
    <cellStyle name="Output 12 16 18 4" xfId="44646" xr:uid="{00000000-0005-0000-0000-000080AE0000}"/>
    <cellStyle name="Output 12 16 19" xfId="44647" xr:uid="{00000000-0005-0000-0000-000081AE0000}"/>
    <cellStyle name="Output 12 16 19 2" xfId="44648" xr:uid="{00000000-0005-0000-0000-000082AE0000}"/>
    <cellStyle name="Output 12 16 19 3" xfId="44649" xr:uid="{00000000-0005-0000-0000-000083AE0000}"/>
    <cellStyle name="Output 12 16 19 4" xfId="44650" xr:uid="{00000000-0005-0000-0000-000084AE0000}"/>
    <cellStyle name="Output 12 16 2" xfId="44651" xr:uid="{00000000-0005-0000-0000-000085AE0000}"/>
    <cellStyle name="Output 12 16 2 2" xfId="44652" xr:uid="{00000000-0005-0000-0000-000086AE0000}"/>
    <cellStyle name="Output 12 16 2 3" xfId="44653" xr:uid="{00000000-0005-0000-0000-000087AE0000}"/>
    <cellStyle name="Output 12 16 2 4" xfId="44654" xr:uid="{00000000-0005-0000-0000-000088AE0000}"/>
    <cellStyle name="Output 12 16 20" xfId="44655" xr:uid="{00000000-0005-0000-0000-000089AE0000}"/>
    <cellStyle name="Output 12 16 20 2" xfId="44656" xr:uid="{00000000-0005-0000-0000-00008AAE0000}"/>
    <cellStyle name="Output 12 16 20 3" xfId="44657" xr:uid="{00000000-0005-0000-0000-00008BAE0000}"/>
    <cellStyle name="Output 12 16 20 4" xfId="44658" xr:uid="{00000000-0005-0000-0000-00008CAE0000}"/>
    <cellStyle name="Output 12 16 21" xfId="44659" xr:uid="{00000000-0005-0000-0000-00008DAE0000}"/>
    <cellStyle name="Output 12 16 22" xfId="44660" xr:uid="{00000000-0005-0000-0000-00008EAE0000}"/>
    <cellStyle name="Output 12 16 3" xfId="44661" xr:uid="{00000000-0005-0000-0000-00008FAE0000}"/>
    <cellStyle name="Output 12 16 3 2" xfId="44662" xr:uid="{00000000-0005-0000-0000-000090AE0000}"/>
    <cellStyle name="Output 12 16 3 3" xfId="44663" xr:uid="{00000000-0005-0000-0000-000091AE0000}"/>
    <cellStyle name="Output 12 16 3 4" xfId="44664" xr:uid="{00000000-0005-0000-0000-000092AE0000}"/>
    <cellStyle name="Output 12 16 4" xfId="44665" xr:uid="{00000000-0005-0000-0000-000093AE0000}"/>
    <cellStyle name="Output 12 16 4 2" xfId="44666" xr:uid="{00000000-0005-0000-0000-000094AE0000}"/>
    <cellStyle name="Output 12 16 4 3" xfId="44667" xr:uid="{00000000-0005-0000-0000-000095AE0000}"/>
    <cellStyle name="Output 12 16 4 4" xfId="44668" xr:uid="{00000000-0005-0000-0000-000096AE0000}"/>
    <cellStyle name="Output 12 16 5" xfId="44669" xr:uid="{00000000-0005-0000-0000-000097AE0000}"/>
    <cellStyle name="Output 12 16 5 2" xfId="44670" xr:uid="{00000000-0005-0000-0000-000098AE0000}"/>
    <cellStyle name="Output 12 16 5 3" xfId="44671" xr:uid="{00000000-0005-0000-0000-000099AE0000}"/>
    <cellStyle name="Output 12 16 5 4" xfId="44672" xr:uid="{00000000-0005-0000-0000-00009AAE0000}"/>
    <cellStyle name="Output 12 16 6" xfId="44673" xr:uid="{00000000-0005-0000-0000-00009BAE0000}"/>
    <cellStyle name="Output 12 16 6 2" xfId="44674" xr:uid="{00000000-0005-0000-0000-00009CAE0000}"/>
    <cellStyle name="Output 12 16 6 3" xfId="44675" xr:uid="{00000000-0005-0000-0000-00009DAE0000}"/>
    <cellStyle name="Output 12 16 6 4" xfId="44676" xr:uid="{00000000-0005-0000-0000-00009EAE0000}"/>
    <cellStyle name="Output 12 16 7" xfId="44677" xr:uid="{00000000-0005-0000-0000-00009FAE0000}"/>
    <cellStyle name="Output 12 16 7 2" xfId="44678" xr:uid="{00000000-0005-0000-0000-0000A0AE0000}"/>
    <cellStyle name="Output 12 16 7 3" xfId="44679" xr:uid="{00000000-0005-0000-0000-0000A1AE0000}"/>
    <cellStyle name="Output 12 16 7 4" xfId="44680" xr:uid="{00000000-0005-0000-0000-0000A2AE0000}"/>
    <cellStyle name="Output 12 16 8" xfId="44681" xr:uid="{00000000-0005-0000-0000-0000A3AE0000}"/>
    <cellStyle name="Output 12 16 8 2" xfId="44682" xr:uid="{00000000-0005-0000-0000-0000A4AE0000}"/>
    <cellStyle name="Output 12 16 8 3" xfId="44683" xr:uid="{00000000-0005-0000-0000-0000A5AE0000}"/>
    <cellStyle name="Output 12 16 8 4" xfId="44684" xr:uid="{00000000-0005-0000-0000-0000A6AE0000}"/>
    <cellStyle name="Output 12 16 9" xfId="44685" xr:uid="{00000000-0005-0000-0000-0000A7AE0000}"/>
    <cellStyle name="Output 12 16 9 2" xfId="44686" xr:uid="{00000000-0005-0000-0000-0000A8AE0000}"/>
    <cellStyle name="Output 12 16 9 3" xfId="44687" xr:uid="{00000000-0005-0000-0000-0000A9AE0000}"/>
    <cellStyle name="Output 12 16 9 4" xfId="44688" xr:uid="{00000000-0005-0000-0000-0000AAAE0000}"/>
    <cellStyle name="Output 12 17" xfId="44689" xr:uid="{00000000-0005-0000-0000-0000ABAE0000}"/>
    <cellStyle name="Output 12 17 10" xfId="44690" xr:uid="{00000000-0005-0000-0000-0000ACAE0000}"/>
    <cellStyle name="Output 12 17 10 2" xfId="44691" xr:uid="{00000000-0005-0000-0000-0000ADAE0000}"/>
    <cellStyle name="Output 12 17 10 3" xfId="44692" xr:uid="{00000000-0005-0000-0000-0000AEAE0000}"/>
    <cellStyle name="Output 12 17 10 4" xfId="44693" xr:uid="{00000000-0005-0000-0000-0000AFAE0000}"/>
    <cellStyle name="Output 12 17 11" xfId="44694" xr:uid="{00000000-0005-0000-0000-0000B0AE0000}"/>
    <cellStyle name="Output 12 17 11 2" xfId="44695" xr:uid="{00000000-0005-0000-0000-0000B1AE0000}"/>
    <cellStyle name="Output 12 17 11 3" xfId="44696" xr:uid="{00000000-0005-0000-0000-0000B2AE0000}"/>
    <cellStyle name="Output 12 17 11 4" xfId="44697" xr:uid="{00000000-0005-0000-0000-0000B3AE0000}"/>
    <cellStyle name="Output 12 17 12" xfId="44698" xr:uid="{00000000-0005-0000-0000-0000B4AE0000}"/>
    <cellStyle name="Output 12 17 12 2" xfId="44699" xr:uid="{00000000-0005-0000-0000-0000B5AE0000}"/>
    <cellStyle name="Output 12 17 12 3" xfId="44700" xr:uid="{00000000-0005-0000-0000-0000B6AE0000}"/>
    <cellStyle name="Output 12 17 12 4" xfId="44701" xr:uid="{00000000-0005-0000-0000-0000B7AE0000}"/>
    <cellStyle name="Output 12 17 13" xfId="44702" xr:uid="{00000000-0005-0000-0000-0000B8AE0000}"/>
    <cellStyle name="Output 12 17 13 2" xfId="44703" xr:uid="{00000000-0005-0000-0000-0000B9AE0000}"/>
    <cellStyle name="Output 12 17 13 3" xfId="44704" xr:uid="{00000000-0005-0000-0000-0000BAAE0000}"/>
    <cellStyle name="Output 12 17 13 4" xfId="44705" xr:uid="{00000000-0005-0000-0000-0000BBAE0000}"/>
    <cellStyle name="Output 12 17 14" xfId="44706" xr:uid="{00000000-0005-0000-0000-0000BCAE0000}"/>
    <cellStyle name="Output 12 17 14 2" xfId="44707" xr:uid="{00000000-0005-0000-0000-0000BDAE0000}"/>
    <cellStyle name="Output 12 17 14 3" xfId="44708" xr:uid="{00000000-0005-0000-0000-0000BEAE0000}"/>
    <cellStyle name="Output 12 17 14 4" xfId="44709" xr:uid="{00000000-0005-0000-0000-0000BFAE0000}"/>
    <cellStyle name="Output 12 17 15" xfId="44710" xr:uid="{00000000-0005-0000-0000-0000C0AE0000}"/>
    <cellStyle name="Output 12 17 15 2" xfId="44711" xr:uid="{00000000-0005-0000-0000-0000C1AE0000}"/>
    <cellStyle name="Output 12 17 15 3" xfId="44712" xr:uid="{00000000-0005-0000-0000-0000C2AE0000}"/>
    <cellStyle name="Output 12 17 15 4" xfId="44713" xr:uid="{00000000-0005-0000-0000-0000C3AE0000}"/>
    <cellStyle name="Output 12 17 16" xfId="44714" xr:uid="{00000000-0005-0000-0000-0000C4AE0000}"/>
    <cellStyle name="Output 12 17 16 2" xfId="44715" xr:uid="{00000000-0005-0000-0000-0000C5AE0000}"/>
    <cellStyle name="Output 12 17 16 3" xfId="44716" xr:uid="{00000000-0005-0000-0000-0000C6AE0000}"/>
    <cellStyle name="Output 12 17 16 4" xfId="44717" xr:uid="{00000000-0005-0000-0000-0000C7AE0000}"/>
    <cellStyle name="Output 12 17 17" xfId="44718" xr:uid="{00000000-0005-0000-0000-0000C8AE0000}"/>
    <cellStyle name="Output 12 17 17 2" xfId="44719" xr:uid="{00000000-0005-0000-0000-0000C9AE0000}"/>
    <cellStyle name="Output 12 17 17 3" xfId="44720" xr:uid="{00000000-0005-0000-0000-0000CAAE0000}"/>
    <cellStyle name="Output 12 17 17 4" xfId="44721" xr:uid="{00000000-0005-0000-0000-0000CBAE0000}"/>
    <cellStyle name="Output 12 17 18" xfId="44722" xr:uid="{00000000-0005-0000-0000-0000CCAE0000}"/>
    <cellStyle name="Output 12 17 18 2" xfId="44723" xr:uid="{00000000-0005-0000-0000-0000CDAE0000}"/>
    <cellStyle name="Output 12 17 18 3" xfId="44724" xr:uid="{00000000-0005-0000-0000-0000CEAE0000}"/>
    <cellStyle name="Output 12 17 18 4" xfId="44725" xr:uid="{00000000-0005-0000-0000-0000CFAE0000}"/>
    <cellStyle name="Output 12 17 19" xfId="44726" xr:uid="{00000000-0005-0000-0000-0000D0AE0000}"/>
    <cellStyle name="Output 12 17 19 2" xfId="44727" xr:uid="{00000000-0005-0000-0000-0000D1AE0000}"/>
    <cellStyle name="Output 12 17 19 3" xfId="44728" xr:uid="{00000000-0005-0000-0000-0000D2AE0000}"/>
    <cellStyle name="Output 12 17 19 4" xfId="44729" xr:uid="{00000000-0005-0000-0000-0000D3AE0000}"/>
    <cellStyle name="Output 12 17 2" xfId="44730" xr:uid="{00000000-0005-0000-0000-0000D4AE0000}"/>
    <cellStyle name="Output 12 17 2 2" xfId="44731" xr:uid="{00000000-0005-0000-0000-0000D5AE0000}"/>
    <cellStyle name="Output 12 17 2 3" xfId="44732" xr:uid="{00000000-0005-0000-0000-0000D6AE0000}"/>
    <cellStyle name="Output 12 17 2 4" xfId="44733" xr:uid="{00000000-0005-0000-0000-0000D7AE0000}"/>
    <cellStyle name="Output 12 17 20" xfId="44734" xr:uid="{00000000-0005-0000-0000-0000D8AE0000}"/>
    <cellStyle name="Output 12 17 20 2" xfId="44735" xr:uid="{00000000-0005-0000-0000-0000D9AE0000}"/>
    <cellStyle name="Output 12 17 20 3" xfId="44736" xr:uid="{00000000-0005-0000-0000-0000DAAE0000}"/>
    <cellStyle name="Output 12 17 20 4" xfId="44737" xr:uid="{00000000-0005-0000-0000-0000DBAE0000}"/>
    <cellStyle name="Output 12 17 21" xfId="44738" xr:uid="{00000000-0005-0000-0000-0000DCAE0000}"/>
    <cellStyle name="Output 12 17 22" xfId="44739" xr:uid="{00000000-0005-0000-0000-0000DDAE0000}"/>
    <cellStyle name="Output 12 17 3" xfId="44740" xr:uid="{00000000-0005-0000-0000-0000DEAE0000}"/>
    <cellStyle name="Output 12 17 3 2" xfId="44741" xr:uid="{00000000-0005-0000-0000-0000DFAE0000}"/>
    <cellStyle name="Output 12 17 3 3" xfId="44742" xr:uid="{00000000-0005-0000-0000-0000E0AE0000}"/>
    <cellStyle name="Output 12 17 3 4" xfId="44743" xr:uid="{00000000-0005-0000-0000-0000E1AE0000}"/>
    <cellStyle name="Output 12 17 4" xfId="44744" xr:uid="{00000000-0005-0000-0000-0000E2AE0000}"/>
    <cellStyle name="Output 12 17 4 2" xfId="44745" xr:uid="{00000000-0005-0000-0000-0000E3AE0000}"/>
    <cellStyle name="Output 12 17 4 3" xfId="44746" xr:uid="{00000000-0005-0000-0000-0000E4AE0000}"/>
    <cellStyle name="Output 12 17 4 4" xfId="44747" xr:uid="{00000000-0005-0000-0000-0000E5AE0000}"/>
    <cellStyle name="Output 12 17 5" xfId="44748" xr:uid="{00000000-0005-0000-0000-0000E6AE0000}"/>
    <cellStyle name="Output 12 17 5 2" xfId="44749" xr:uid="{00000000-0005-0000-0000-0000E7AE0000}"/>
    <cellStyle name="Output 12 17 5 3" xfId="44750" xr:uid="{00000000-0005-0000-0000-0000E8AE0000}"/>
    <cellStyle name="Output 12 17 5 4" xfId="44751" xr:uid="{00000000-0005-0000-0000-0000E9AE0000}"/>
    <cellStyle name="Output 12 17 6" xfId="44752" xr:uid="{00000000-0005-0000-0000-0000EAAE0000}"/>
    <cellStyle name="Output 12 17 6 2" xfId="44753" xr:uid="{00000000-0005-0000-0000-0000EBAE0000}"/>
    <cellStyle name="Output 12 17 6 3" xfId="44754" xr:uid="{00000000-0005-0000-0000-0000ECAE0000}"/>
    <cellStyle name="Output 12 17 6 4" xfId="44755" xr:uid="{00000000-0005-0000-0000-0000EDAE0000}"/>
    <cellStyle name="Output 12 17 7" xfId="44756" xr:uid="{00000000-0005-0000-0000-0000EEAE0000}"/>
    <cellStyle name="Output 12 17 7 2" xfId="44757" xr:uid="{00000000-0005-0000-0000-0000EFAE0000}"/>
    <cellStyle name="Output 12 17 7 3" xfId="44758" xr:uid="{00000000-0005-0000-0000-0000F0AE0000}"/>
    <cellStyle name="Output 12 17 7 4" xfId="44759" xr:uid="{00000000-0005-0000-0000-0000F1AE0000}"/>
    <cellStyle name="Output 12 17 8" xfId="44760" xr:uid="{00000000-0005-0000-0000-0000F2AE0000}"/>
    <cellStyle name="Output 12 17 8 2" xfId="44761" xr:uid="{00000000-0005-0000-0000-0000F3AE0000}"/>
    <cellStyle name="Output 12 17 8 3" xfId="44762" xr:uid="{00000000-0005-0000-0000-0000F4AE0000}"/>
    <cellStyle name="Output 12 17 8 4" xfId="44763" xr:uid="{00000000-0005-0000-0000-0000F5AE0000}"/>
    <cellStyle name="Output 12 17 9" xfId="44764" xr:uid="{00000000-0005-0000-0000-0000F6AE0000}"/>
    <cellStyle name="Output 12 17 9 2" xfId="44765" xr:uid="{00000000-0005-0000-0000-0000F7AE0000}"/>
    <cellStyle name="Output 12 17 9 3" xfId="44766" xr:uid="{00000000-0005-0000-0000-0000F8AE0000}"/>
    <cellStyle name="Output 12 17 9 4" xfId="44767" xr:uid="{00000000-0005-0000-0000-0000F9AE0000}"/>
    <cellStyle name="Output 12 18" xfId="44768" xr:uid="{00000000-0005-0000-0000-0000FAAE0000}"/>
    <cellStyle name="Output 12 18 10" xfId="44769" xr:uid="{00000000-0005-0000-0000-0000FBAE0000}"/>
    <cellStyle name="Output 12 18 10 2" xfId="44770" xr:uid="{00000000-0005-0000-0000-0000FCAE0000}"/>
    <cellStyle name="Output 12 18 10 3" xfId="44771" xr:uid="{00000000-0005-0000-0000-0000FDAE0000}"/>
    <cellStyle name="Output 12 18 10 4" xfId="44772" xr:uid="{00000000-0005-0000-0000-0000FEAE0000}"/>
    <cellStyle name="Output 12 18 11" xfId="44773" xr:uid="{00000000-0005-0000-0000-0000FFAE0000}"/>
    <cellStyle name="Output 12 18 11 2" xfId="44774" xr:uid="{00000000-0005-0000-0000-000000AF0000}"/>
    <cellStyle name="Output 12 18 11 3" xfId="44775" xr:uid="{00000000-0005-0000-0000-000001AF0000}"/>
    <cellStyle name="Output 12 18 11 4" xfId="44776" xr:uid="{00000000-0005-0000-0000-000002AF0000}"/>
    <cellStyle name="Output 12 18 12" xfId="44777" xr:uid="{00000000-0005-0000-0000-000003AF0000}"/>
    <cellStyle name="Output 12 18 12 2" xfId="44778" xr:uid="{00000000-0005-0000-0000-000004AF0000}"/>
    <cellStyle name="Output 12 18 12 3" xfId="44779" xr:uid="{00000000-0005-0000-0000-000005AF0000}"/>
    <cellStyle name="Output 12 18 12 4" xfId="44780" xr:uid="{00000000-0005-0000-0000-000006AF0000}"/>
    <cellStyle name="Output 12 18 13" xfId="44781" xr:uid="{00000000-0005-0000-0000-000007AF0000}"/>
    <cellStyle name="Output 12 18 13 2" xfId="44782" xr:uid="{00000000-0005-0000-0000-000008AF0000}"/>
    <cellStyle name="Output 12 18 13 3" xfId="44783" xr:uid="{00000000-0005-0000-0000-000009AF0000}"/>
    <cellStyle name="Output 12 18 13 4" xfId="44784" xr:uid="{00000000-0005-0000-0000-00000AAF0000}"/>
    <cellStyle name="Output 12 18 14" xfId="44785" xr:uid="{00000000-0005-0000-0000-00000BAF0000}"/>
    <cellStyle name="Output 12 18 14 2" xfId="44786" xr:uid="{00000000-0005-0000-0000-00000CAF0000}"/>
    <cellStyle name="Output 12 18 14 3" xfId="44787" xr:uid="{00000000-0005-0000-0000-00000DAF0000}"/>
    <cellStyle name="Output 12 18 14 4" xfId="44788" xr:uid="{00000000-0005-0000-0000-00000EAF0000}"/>
    <cellStyle name="Output 12 18 15" xfId="44789" xr:uid="{00000000-0005-0000-0000-00000FAF0000}"/>
    <cellStyle name="Output 12 18 15 2" xfId="44790" xr:uid="{00000000-0005-0000-0000-000010AF0000}"/>
    <cellStyle name="Output 12 18 15 3" xfId="44791" xr:uid="{00000000-0005-0000-0000-000011AF0000}"/>
    <cellStyle name="Output 12 18 15 4" xfId="44792" xr:uid="{00000000-0005-0000-0000-000012AF0000}"/>
    <cellStyle name="Output 12 18 16" xfId="44793" xr:uid="{00000000-0005-0000-0000-000013AF0000}"/>
    <cellStyle name="Output 12 18 16 2" xfId="44794" xr:uid="{00000000-0005-0000-0000-000014AF0000}"/>
    <cellStyle name="Output 12 18 16 3" xfId="44795" xr:uid="{00000000-0005-0000-0000-000015AF0000}"/>
    <cellStyle name="Output 12 18 16 4" xfId="44796" xr:uid="{00000000-0005-0000-0000-000016AF0000}"/>
    <cellStyle name="Output 12 18 17" xfId="44797" xr:uid="{00000000-0005-0000-0000-000017AF0000}"/>
    <cellStyle name="Output 12 18 17 2" xfId="44798" xr:uid="{00000000-0005-0000-0000-000018AF0000}"/>
    <cellStyle name="Output 12 18 17 3" xfId="44799" xr:uid="{00000000-0005-0000-0000-000019AF0000}"/>
    <cellStyle name="Output 12 18 17 4" xfId="44800" xr:uid="{00000000-0005-0000-0000-00001AAF0000}"/>
    <cellStyle name="Output 12 18 18" xfId="44801" xr:uid="{00000000-0005-0000-0000-00001BAF0000}"/>
    <cellStyle name="Output 12 18 18 2" xfId="44802" xr:uid="{00000000-0005-0000-0000-00001CAF0000}"/>
    <cellStyle name="Output 12 18 18 3" xfId="44803" xr:uid="{00000000-0005-0000-0000-00001DAF0000}"/>
    <cellStyle name="Output 12 18 18 4" xfId="44804" xr:uid="{00000000-0005-0000-0000-00001EAF0000}"/>
    <cellStyle name="Output 12 18 19" xfId="44805" xr:uid="{00000000-0005-0000-0000-00001FAF0000}"/>
    <cellStyle name="Output 12 18 19 2" xfId="44806" xr:uid="{00000000-0005-0000-0000-000020AF0000}"/>
    <cellStyle name="Output 12 18 19 3" xfId="44807" xr:uid="{00000000-0005-0000-0000-000021AF0000}"/>
    <cellStyle name="Output 12 18 19 4" xfId="44808" xr:uid="{00000000-0005-0000-0000-000022AF0000}"/>
    <cellStyle name="Output 12 18 2" xfId="44809" xr:uid="{00000000-0005-0000-0000-000023AF0000}"/>
    <cellStyle name="Output 12 18 2 2" xfId="44810" xr:uid="{00000000-0005-0000-0000-000024AF0000}"/>
    <cellStyle name="Output 12 18 2 3" xfId="44811" xr:uid="{00000000-0005-0000-0000-000025AF0000}"/>
    <cellStyle name="Output 12 18 2 4" xfId="44812" xr:uid="{00000000-0005-0000-0000-000026AF0000}"/>
    <cellStyle name="Output 12 18 20" xfId="44813" xr:uid="{00000000-0005-0000-0000-000027AF0000}"/>
    <cellStyle name="Output 12 18 20 2" xfId="44814" xr:uid="{00000000-0005-0000-0000-000028AF0000}"/>
    <cellStyle name="Output 12 18 20 3" xfId="44815" xr:uid="{00000000-0005-0000-0000-000029AF0000}"/>
    <cellStyle name="Output 12 18 20 4" xfId="44816" xr:uid="{00000000-0005-0000-0000-00002AAF0000}"/>
    <cellStyle name="Output 12 18 21" xfId="44817" xr:uid="{00000000-0005-0000-0000-00002BAF0000}"/>
    <cellStyle name="Output 12 18 22" xfId="44818" xr:uid="{00000000-0005-0000-0000-00002CAF0000}"/>
    <cellStyle name="Output 12 18 3" xfId="44819" xr:uid="{00000000-0005-0000-0000-00002DAF0000}"/>
    <cellStyle name="Output 12 18 3 2" xfId="44820" xr:uid="{00000000-0005-0000-0000-00002EAF0000}"/>
    <cellStyle name="Output 12 18 3 3" xfId="44821" xr:uid="{00000000-0005-0000-0000-00002FAF0000}"/>
    <cellStyle name="Output 12 18 3 4" xfId="44822" xr:uid="{00000000-0005-0000-0000-000030AF0000}"/>
    <cellStyle name="Output 12 18 4" xfId="44823" xr:uid="{00000000-0005-0000-0000-000031AF0000}"/>
    <cellStyle name="Output 12 18 4 2" xfId="44824" xr:uid="{00000000-0005-0000-0000-000032AF0000}"/>
    <cellStyle name="Output 12 18 4 3" xfId="44825" xr:uid="{00000000-0005-0000-0000-000033AF0000}"/>
    <cellStyle name="Output 12 18 4 4" xfId="44826" xr:uid="{00000000-0005-0000-0000-000034AF0000}"/>
    <cellStyle name="Output 12 18 5" xfId="44827" xr:uid="{00000000-0005-0000-0000-000035AF0000}"/>
    <cellStyle name="Output 12 18 5 2" xfId="44828" xr:uid="{00000000-0005-0000-0000-000036AF0000}"/>
    <cellStyle name="Output 12 18 5 3" xfId="44829" xr:uid="{00000000-0005-0000-0000-000037AF0000}"/>
    <cellStyle name="Output 12 18 5 4" xfId="44830" xr:uid="{00000000-0005-0000-0000-000038AF0000}"/>
    <cellStyle name="Output 12 18 6" xfId="44831" xr:uid="{00000000-0005-0000-0000-000039AF0000}"/>
    <cellStyle name="Output 12 18 6 2" xfId="44832" xr:uid="{00000000-0005-0000-0000-00003AAF0000}"/>
    <cellStyle name="Output 12 18 6 3" xfId="44833" xr:uid="{00000000-0005-0000-0000-00003BAF0000}"/>
    <cellStyle name="Output 12 18 6 4" xfId="44834" xr:uid="{00000000-0005-0000-0000-00003CAF0000}"/>
    <cellStyle name="Output 12 18 7" xfId="44835" xr:uid="{00000000-0005-0000-0000-00003DAF0000}"/>
    <cellStyle name="Output 12 18 7 2" xfId="44836" xr:uid="{00000000-0005-0000-0000-00003EAF0000}"/>
    <cellStyle name="Output 12 18 7 3" xfId="44837" xr:uid="{00000000-0005-0000-0000-00003FAF0000}"/>
    <cellStyle name="Output 12 18 7 4" xfId="44838" xr:uid="{00000000-0005-0000-0000-000040AF0000}"/>
    <cellStyle name="Output 12 18 8" xfId="44839" xr:uid="{00000000-0005-0000-0000-000041AF0000}"/>
    <cellStyle name="Output 12 18 8 2" xfId="44840" xr:uid="{00000000-0005-0000-0000-000042AF0000}"/>
    <cellStyle name="Output 12 18 8 3" xfId="44841" xr:uid="{00000000-0005-0000-0000-000043AF0000}"/>
    <cellStyle name="Output 12 18 8 4" xfId="44842" xr:uid="{00000000-0005-0000-0000-000044AF0000}"/>
    <cellStyle name="Output 12 18 9" xfId="44843" xr:uid="{00000000-0005-0000-0000-000045AF0000}"/>
    <cellStyle name="Output 12 18 9 2" xfId="44844" xr:uid="{00000000-0005-0000-0000-000046AF0000}"/>
    <cellStyle name="Output 12 18 9 3" xfId="44845" xr:uid="{00000000-0005-0000-0000-000047AF0000}"/>
    <cellStyle name="Output 12 18 9 4" xfId="44846" xr:uid="{00000000-0005-0000-0000-000048AF0000}"/>
    <cellStyle name="Output 12 19" xfId="44847" xr:uid="{00000000-0005-0000-0000-000049AF0000}"/>
    <cellStyle name="Output 12 19 10" xfId="44848" xr:uid="{00000000-0005-0000-0000-00004AAF0000}"/>
    <cellStyle name="Output 12 19 10 2" xfId="44849" xr:uid="{00000000-0005-0000-0000-00004BAF0000}"/>
    <cellStyle name="Output 12 19 10 3" xfId="44850" xr:uid="{00000000-0005-0000-0000-00004CAF0000}"/>
    <cellStyle name="Output 12 19 10 4" xfId="44851" xr:uid="{00000000-0005-0000-0000-00004DAF0000}"/>
    <cellStyle name="Output 12 19 11" xfId="44852" xr:uid="{00000000-0005-0000-0000-00004EAF0000}"/>
    <cellStyle name="Output 12 19 11 2" xfId="44853" xr:uid="{00000000-0005-0000-0000-00004FAF0000}"/>
    <cellStyle name="Output 12 19 11 3" xfId="44854" xr:uid="{00000000-0005-0000-0000-000050AF0000}"/>
    <cellStyle name="Output 12 19 11 4" xfId="44855" xr:uid="{00000000-0005-0000-0000-000051AF0000}"/>
    <cellStyle name="Output 12 19 12" xfId="44856" xr:uid="{00000000-0005-0000-0000-000052AF0000}"/>
    <cellStyle name="Output 12 19 12 2" xfId="44857" xr:uid="{00000000-0005-0000-0000-000053AF0000}"/>
    <cellStyle name="Output 12 19 12 3" xfId="44858" xr:uid="{00000000-0005-0000-0000-000054AF0000}"/>
    <cellStyle name="Output 12 19 12 4" xfId="44859" xr:uid="{00000000-0005-0000-0000-000055AF0000}"/>
    <cellStyle name="Output 12 19 13" xfId="44860" xr:uid="{00000000-0005-0000-0000-000056AF0000}"/>
    <cellStyle name="Output 12 19 13 2" xfId="44861" xr:uid="{00000000-0005-0000-0000-000057AF0000}"/>
    <cellStyle name="Output 12 19 13 3" xfId="44862" xr:uid="{00000000-0005-0000-0000-000058AF0000}"/>
    <cellStyle name="Output 12 19 13 4" xfId="44863" xr:uid="{00000000-0005-0000-0000-000059AF0000}"/>
    <cellStyle name="Output 12 19 14" xfId="44864" xr:uid="{00000000-0005-0000-0000-00005AAF0000}"/>
    <cellStyle name="Output 12 19 14 2" xfId="44865" xr:uid="{00000000-0005-0000-0000-00005BAF0000}"/>
    <cellStyle name="Output 12 19 14 3" xfId="44866" xr:uid="{00000000-0005-0000-0000-00005CAF0000}"/>
    <cellStyle name="Output 12 19 14 4" xfId="44867" xr:uid="{00000000-0005-0000-0000-00005DAF0000}"/>
    <cellStyle name="Output 12 19 15" xfId="44868" xr:uid="{00000000-0005-0000-0000-00005EAF0000}"/>
    <cellStyle name="Output 12 19 15 2" xfId="44869" xr:uid="{00000000-0005-0000-0000-00005FAF0000}"/>
    <cellStyle name="Output 12 19 15 3" xfId="44870" xr:uid="{00000000-0005-0000-0000-000060AF0000}"/>
    <cellStyle name="Output 12 19 15 4" xfId="44871" xr:uid="{00000000-0005-0000-0000-000061AF0000}"/>
    <cellStyle name="Output 12 19 16" xfId="44872" xr:uid="{00000000-0005-0000-0000-000062AF0000}"/>
    <cellStyle name="Output 12 19 16 2" xfId="44873" xr:uid="{00000000-0005-0000-0000-000063AF0000}"/>
    <cellStyle name="Output 12 19 16 3" xfId="44874" xr:uid="{00000000-0005-0000-0000-000064AF0000}"/>
    <cellStyle name="Output 12 19 16 4" xfId="44875" xr:uid="{00000000-0005-0000-0000-000065AF0000}"/>
    <cellStyle name="Output 12 19 17" xfId="44876" xr:uid="{00000000-0005-0000-0000-000066AF0000}"/>
    <cellStyle name="Output 12 19 17 2" xfId="44877" xr:uid="{00000000-0005-0000-0000-000067AF0000}"/>
    <cellStyle name="Output 12 19 17 3" xfId="44878" xr:uid="{00000000-0005-0000-0000-000068AF0000}"/>
    <cellStyle name="Output 12 19 17 4" xfId="44879" xr:uid="{00000000-0005-0000-0000-000069AF0000}"/>
    <cellStyle name="Output 12 19 18" xfId="44880" xr:uid="{00000000-0005-0000-0000-00006AAF0000}"/>
    <cellStyle name="Output 12 19 18 2" xfId="44881" xr:uid="{00000000-0005-0000-0000-00006BAF0000}"/>
    <cellStyle name="Output 12 19 18 3" xfId="44882" xr:uid="{00000000-0005-0000-0000-00006CAF0000}"/>
    <cellStyle name="Output 12 19 18 4" xfId="44883" xr:uid="{00000000-0005-0000-0000-00006DAF0000}"/>
    <cellStyle name="Output 12 19 19" xfId="44884" xr:uid="{00000000-0005-0000-0000-00006EAF0000}"/>
    <cellStyle name="Output 12 19 19 2" xfId="44885" xr:uid="{00000000-0005-0000-0000-00006FAF0000}"/>
    <cellStyle name="Output 12 19 19 3" xfId="44886" xr:uid="{00000000-0005-0000-0000-000070AF0000}"/>
    <cellStyle name="Output 12 19 19 4" xfId="44887" xr:uid="{00000000-0005-0000-0000-000071AF0000}"/>
    <cellStyle name="Output 12 19 2" xfId="44888" xr:uid="{00000000-0005-0000-0000-000072AF0000}"/>
    <cellStyle name="Output 12 19 2 2" xfId="44889" xr:uid="{00000000-0005-0000-0000-000073AF0000}"/>
    <cellStyle name="Output 12 19 2 3" xfId="44890" xr:uid="{00000000-0005-0000-0000-000074AF0000}"/>
    <cellStyle name="Output 12 19 2 4" xfId="44891" xr:uid="{00000000-0005-0000-0000-000075AF0000}"/>
    <cellStyle name="Output 12 19 20" xfId="44892" xr:uid="{00000000-0005-0000-0000-000076AF0000}"/>
    <cellStyle name="Output 12 19 20 2" xfId="44893" xr:uid="{00000000-0005-0000-0000-000077AF0000}"/>
    <cellStyle name="Output 12 19 20 3" xfId="44894" xr:uid="{00000000-0005-0000-0000-000078AF0000}"/>
    <cellStyle name="Output 12 19 20 4" xfId="44895" xr:uid="{00000000-0005-0000-0000-000079AF0000}"/>
    <cellStyle name="Output 12 19 21" xfId="44896" xr:uid="{00000000-0005-0000-0000-00007AAF0000}"/>
    <cellStyle name="Output 12 19 22" xfId="44897" xr:uid="{00000000-0005-0000-0000-00007BAF0000}"/>
    <cellStyle name="Output 12 19 3" xfId="44898" xr:uid="{00000000-0005-0000-0000-00007CAF0000}"/>
    <cellStyle name="Output 12 19 3 2" xfId="44899" xr:uid="{00000000-0005-0000-0000-00007DAF0000}"/>
    <cellStyle name="Output 12 19 3 3" xfId="44900" xr:uid="{00000000-0005-0000-0000-00007EAF0000}"/>
    <cellStyle name="Output 12 19 3 4" xfId="44901" xr:uid="{00000000-0005-0000-0000-00007FAF0000}"/>
    <cellStyle name="Output 12 19 4" xfId="44902" xr:uid="{00000000-0005-0000-0000-000080AF0000}"/>
    <cellStyle name="Output 12 19 4 2" xfId="44903" xr:uid="{00000000-0005-0000-0000-000081AF0000}"/>
    <cellStyle name="Output 12 19 4 3" xfId="44904" xr:uid="{00000000-0005-0000-0000-000082AF0000}"/>
    <cellStyle name="Output 12 19 4 4" xfId="44905" xr:uid="{00000000-0005-0000-0000-000083AF0000}"/>
    <cellStyle name="Output 12 19 5" xfId="44906" xr:uid="{00000000-0005-0000-0000-000084AF0000}"/>
    <cellStyle name="Output 12 19 5 2" xfId="44907" xr:uid="{00000000-0005-0000-0000-000085AF0000}"/>
    <cellStyle name="Output 12 19 5 3" xfId="44908" xr:uid="{00000000-0005-0000-0000-000086AF0000}"/>
    <cellStyle name="Output 12 19 5 4" xfId="44909" xr:uid="{00000000-0005-0000-0000-000087AF0000}"/>
    <cellStyle name="Output 12 19 6" xfId="44910" xr:uid="{00000000-0005-0000-0000-000088AF0000}"/>
    <cellStyle name="Output 12 19 6 2" xfId="44911" xr:uid="{00000000-0005-0000-0000-000089AF0000}"/>
    <cellStyle name="Output 12 19 6 3" xfId="44912" xr:uid="{00000000-0005-0000-0000-00008AAF0000}"/>
    <cellStyle name="Output 12 19 6 4" xfId="44913" xr:uid="{00000000-0005-0000-0000-00008BAF0000}"/>
    <cellStyle name="Output 12 19 7" xfId="44914" xr:uid="{00000000-0005-0000-0000-00008CAF0000}"/>
    <cellStyle name="Output 12 19 7 2" xfId="44915" xr:uid="{00000000-0005-0000-0000-00008DAF0000}"/>
    <cellStyle name="Output 12 19 7 3" xfId="44916" xr:uid="{00000000-0005-0000-0000-00008EAF0000}"/>
    <cellStyle name="Output 12 19 7 4" xfId="44917" xr:uid="{00000000-0005-0000-0000-00008FAF0000}"/>
    <cellStyle name="Output 12 19 8" xfId="44918" xr:uid="{00000000-0005-0000-0000-000090AF0000}"/>
    <cellStyle name="Output 12 19 8 2" xfId="44919" xr:uid="{00000000-0005-0000-0000-000091AF0000}"/>
    <cellStyle name="Output 12 19 8 3" xfId="44920" xr:uid="{00000000-0005-0000-0000-000092AF0000}"/>
    <cellStyle name="Output 12 19 8 4" xfId="44921" xr:uid="{00000000-0005-0000-0000-000093AF0000}"/>
    <cellStyle name="Output 12 19 9" xfId="44922" xr:uid="{00000000-0005-0000-0000-000094AF0000}"/>
    <cellStyle name="Output 12 19 9 2" xfId="44923" xr:uid="{00000000-0005-0000-0000-000095AF0000}"/>
    <cellStyle name="Output 12 19 9 3" xfId="44924" xr:uid="{00000000-0005-0000-0000-000096AF0000}"/>
    <cellStyle name="Output 12 19 9 4" xfId="44925" xr:uid="{00000000-0005-0000-0000-000097AF0000}"/>
    <cellStyle name="Output 12 2" xfId="44926" xr:uid="{00000000-0005-0000-0000-000098AF0000}"/>
    <cellStyle name="Output 12 2 10" xfId="44927" xr:uid="{00000000-0005-0000-0000-000099AF0000}"/>
    <cellStyle name="Output 12 2 10 2" xfId="44928" xr:uid="{00000000-0005-0000-0000-00009AAF0000}"/>
    <cellStyle name="Output 12 2 10 3" xfId="44929" xr:uid="{00000000-0005-0000-0000-00009BAF0000}"/>
    <cellStyle name="Output 12 2 10 4" xfId="44930" xr:uid="{00000000-0005-0000-0000-00009CAF0000}"/>
    <cellStyle name="Output 12 2 11" xfId="44931" xr:uid="{00000000-0005-0000-0000-00009DAF0000}"/>
    <cellStyle name="Output 12 2 11 2" xfId="44932" xr:uid="{00000000-0005-0000-0000-00009EAF0000}"/>
    <cellStyle name="Output 12 2 11 3" xfId="44933" xr:uid="{00000000-0005-0000-0000-00009FAF0000}"/>
    <cellStyle name="Output 12 2 11 4" xfId="44934" xr:uid="{00000000-0005-0000-0000-0000A0AF0000}"/>
    <cellStyle name="Output 12 2 12" xfId="44935" xr:uid="{00000000-0005-0000-0000-0000A1AF0000}"/>
    <cellStyle name="Output 12 2 12 2" xfId="44936" xr:uid="{00000000-0005-0000-0000-0000A2AF0000}"/>
    <cellStyle name="Output 12 2 12 3" xfId="44937" xr:uid="{00000000-0005-0000-0000-0000A3AF0000}"/>
    <cellStyle name="Output 12 2 12 4" xfId="44938" xr:uid="{00000000-0005-0000-0000-0000A4AF0000}"/>
    <cellStyle name="Output 12 2 13" xfId="44939" xr:uid="{00000000-0005-0000-0000-0000A5AF0000}"/>
    <cellStyle name="Output 12 2 13 2" xfId="44940" xr:uid="{00000000-0005-0000-0000-0000A6AF0000}"/>
    <cellStyle name="Output 12 2 13 3" xfId="44941" xr:uid="{00000000-0005-0000-0000-0000A7AF0000}"/>
    <cellStyle name="Output 12 2 13 4" xfId="44942" xr:uid="{00000000-0005-0000-0000-0000A8AF0000}"/>
    <cellStyle name="Output 12 2 14" xfId="44943" xr:uid="{00000000-0005-0000-0000-0000A9AF0000}"/>
    <cellStyle name="Output 12 2 14 2" xfId="44944" xr:uid="{00000000-0005-0000-0000-0000AAAF0000}"/>
    <cellStyle name="Output 12 2 14 3" xfId="44945" xr:uid="{00000000-0005-0000-0000-0000ABAF0000}"/>
    <cellStyle name="Output 12 2 14 4" xfId="44946" xr:uid="{00000000-0005-0000-0000-0000ACAF0000}"/>
    <cellStyle name="Output 12 2 15" xfId="44947" xr:uid="{00000000-0005-0000-0000-0000ADAF0000}"/>
    <cellStyle name="Output 12 2 15 2" xfId="44948" xr:uid="{00000000-0005-0000-0000-0000AEAF0000}"/>
    <cellStyle name="Output 12 2 15 3" xfId="44949" xr:uid="{00000000-0005-0000-0000-0000AFAF0000}"/>
    <cellStyle name="Output 12 2 15 4" xfId="44950" xr:uid="{00000000-0005-0000-0000-0000B0AF0000}"/>
    <cellStyle name="Output 12 2 16" xfId="44951" xr:uid="{00000000-0005-0000-0000-0000B1AF0000}"/>
    <cellStyle name="Output 12 2 16 2" xfId="44952" xr:uid="{00000000-0005-0000-0000-0000B2AF0000}"/>
    <cellStyle name="Output 12 2 16 3" xfId="44953" xr:uid="{00000000-0005-0000-0000-0000B3AF0000}"/>
    <cellStyle name="Output 12 2 16 4" xfId="44954" xr:uid="{00000000-0005-0000-0000-0000B4AF0000}"/>
    <cellStyle name="Output 12 2 17" xfId="44955" xr:uid="{00000000-0005-0000-0000-0000B5AF0000}"/>
    <cellStyle name="Output 12 2 17 2" xfId="44956" xr:uid="{00000000-0005-0000-0000-0000B6AF0000}"/>
    <cellStyle name="Output 12 2 17 3" xfId="44957" xr:uid="{00000000-0005-0000-0000-0000B7AF0000}"/>
    <cellStyle name="Output 12 2 17 4" xfId="44958" xr:uid="{00000000-0005-0000-0000-0000B8AF0000}"/>
    <cellStyle name="Output 12 2 18" xfId="44959" xr:uid="{00000000-0005-0000-0000-0000B9AF0000}"/>
    <cellStyle name="Output 12 2 18 2" xfId="44960" xr:uid="{00000000-0005-0000-0000-0000BAAF0000}"/>
    <cellStyle name="Output 12 2 18 3" xfId="44961" xr:uid="{00000000-0005-0000-0000-0000BBAF0000}"/>
    <cellStyle name="Output 12 2 18 4" xfId="44962" xr:uid="{00000000-0005-0000-0000-0000BCAF0000}"/>
    <cellStyle name="Output 12 2 19" xfId="44963" xr:uid="{00000000-0005-0000-0000-0000BDAF0000}"/>
    <cellStyle name="Output 12 2 19 2" xfId="44964" xr:uid="{00000000-0005-0000-0000-0000BEAF0000}"/>
    <cellStyle name="Output 12 2 19 3" xfId="44965" xr:uid="{00000000-0005-0000-0000-0000BFAF0000}"/>
    <cellStyle name="Output 12 2 19 4" xfId="44966" xr:uid="{00000000-0005-0000-0000-0000C0AF0000}"/>
    <cellStyle name="Output 12 2 2" xfId="44967" xr:uid="{00000000-0005-0000-0000-0000C1AF0000}"/>
    <cellStyle name="Output 12 2 2 2" xfId="44968" xr:uid="{00000000-0005-0000-0000-0000C2AF0000}"/>
    <cellStyle name="Output 12 2 2 3" xfId="44969" xr:uid="{00000000-0005-0000-0000-0000C3AF0000}"/>
    <cellStyle name="Output 12 2 2 4" xfId="44970" xr:uid="{00000000-0005-0000-0000-0000C4AF0000}"/>
    <cellStyle name="Output 12 2 20" xfId="44971" xr:uid="{00000000-0005-0000-0000-0000C5AF0000}"/>
    <cellStyle name="Output 12 2 20 2" xfId="44972" xr:uid="{00000000-0005-0000-0000-0000C6AF0000}"/>
    <cellStyle name="Output 12 2 20 3" xfId="44973" xr:uid="{00000000-0005-0000-0000-0000C7AF0000}"/>
    <cellStyle name="Output 12 2 20 4" xfId="44974" xr:uid="{00000000-0005-0000-0000-0000C8AF0000}"/>
    <cellStyle name="Output 12 2 21" xfId="44975" xr:uid="{00000000-0005-0000-0000-0000C9AF0000}"/>
    <cellStyle name="Output 12 2 22" xfId="44976" xr:uid="{00000000-0005-0000-0000-0000CAAF0000}"/>
    <cellStyle name="Output 12 2 3" xfId="44977" xr:uid="{00000000-0005-0000-0000-0000CBAF0000}"/>
    <cellStyle name="Output 12 2 3 2" xfId="44978" xr:uid="{00000000-0005-0000-0000-0000CCAF0000}"/>
    <cellStyle name="Output 12 2 3 3" xfId="44979" xr:uid="{00000000-0005-0000-0000-0000CDAF0000}"/>
    <cellStyle name="Output 12 2 3 4" xfId="44980" xr:uid="{00000000-0005-0000-0000-0000CEAF0000}"/>
    <cellStyle name="Output 12 2 4" xfId="44981" xr:uid="{00000000-0005-0000-0000-0000CFAF0000}"/>
    <cellStyle name="Output 12 2 4 2" xfId="44982" xr:uid="{00000000-0005-0000-0000-0000D0AF0000}"/>
    <cellStyle name="Output 12 2 4 3" xfId="44983" xr:uid="{00000000-0005-0000-0000-0000D1AF0000}"/>
    <cellStyle name="Output 12 2 4 4" xfId="44984" xr:uid="{00000000-0005-0000-0000-0000D2AF0000}"/>
    <cellStyle name="Output 12 2 5" xfId="44985" xr:uid="{00000000-0005-0000-0000-0000D3AF0000}"/>
    <cellStyle name="Output 12 2 5 2" xfId="44986" xr:uid="{00000000-0005-0000-0000-0000D4AF0000}"/>
    <cellStyle name="Output 12 2 5 3" xfId="44987" xr:uid="{00000000-0005-0000-0000-0000D5AF0000}"/>
    <cellStyle name="Output 12 2 5 4" xfId="44988" xr:uid="{00000000-0005-0000-0000-0000D6AF0000}"/>
    <cellStyle name="Output 12 2 6" xfId="44989" xr:uid="{00000000-0005-0000-0000-0000D7AF0000}"/>
    <cellStyle name="Output 12 2 6 2" xfId="44990" xr:uid="{00000000-0005-0000-0000-0000D8AF0000}"/>
    <cellStyle name="Output 12 2 6 3" xfId="44991" xr:uid="{00000000-0005-0000-0000-0000D9AF0000}"/>
    <cellStyle name="Output 12 2 6 4" xfId="44992" xr:uid="{00000000-0005-0000-0000-0000DAAF0000}"/>
    <cellStyle name="Output 12 2 7" xfId="44993" xr:uid="{00000000-0005-0000-0000-0000DBAF0000}"/>
    <cellStyle name="Output 12 2 7 2" xfId="44994" xr:uid="{00000000-0005-0000-0000-0000DCAF0000}"/>
    <cellStyle name="Output 12 2 7 3" xfId="44995" xr:uid="{00000000-0005-0000-0000-0000DDAF0000}"/>
    <cellStyle name="Output 12 2 7 4" xfId="44996" xr:uid="{00000000-0005-0000-0000-0000DEAF0000}"/>
    <cellStyle name="Output 12 2 8" xfId="44997" xr:uid="{00000000-0005-0000-0000-0000DFAF0000}"/>
    <cellStyle name="Output 12 2 8 2" xfId="44998" xr:uid="{00000000-0005-0000-0000-0000E0AF0000}"/>
    <cellStyle name="Output 12 2 8 3" xfId="44999" xr:uid="{00000000-0005-0000-0000-0000E1AF0000}"/>
    <cellStyle name="Output 12 2 8 4" xfId="45000" xr:uid="{00000000-0005-0000-0000-0000E2AF0000}"/>
    <cellStyle name="Output 12 2 9" xfId="45001" xr:uid="{00000000-0005-0000-0000-0000E3AF0000}"/>
    <cellStyle name="Output 12 2 9 2" xfId="45002" xr:uid="{00000000-0005-0000-0000-0000E4AF0000}"/>
    <cellStyle name="Output 12 2 9 3" xfId="45003" xr:uid="{00000000-0005-0000-0000-0000E5AF0000}"/>
    <cellStyle name="Output 12 2 9 4" xfId="45004" xr:uid="{00000000-0005-0000-0000-0000E6AF0000}"/>
    <cellStyle name="Output 12 20" xfId="45005" xr:uid="{00000000-0005-0000-0000-0000E7AF0000}"/>
    <cellStyle name="Output 12 20 10" xfId="45006" xr:uid="{00000000-0005-0000-0000-0000E8AF0000}"/>
    <cellStyle name="Output 12 20 10 2" xfId="45007" xr:uid="{00000000-0005-0000-0000-0000E9AF0000}"/>
    <cellStyle name="Output 12 20 10 3" xfId="45008" xr:uid="{00000000-0005-0000-0000-0000EAAF0000}"/>
    <cellStyle name="Output 12 20 10 4" xfId="45009" xr:uid="{00000000-0005-0000-0000-0000EBAF0000}"/>
    <cellStyle name="Output 12 20 11" xfId="45010" xr:uid="{00000000-0005-0000-0000-0000ECAF0000}"/>
    <cellStyle name="Output 12 20 11 2" xfId="45011" xr:uid="{00000000-0005-0000-0000-0000EDAF0000}"/>
    <cellStyle name="Output 12 20 11 3" xfId="45012" xr:uid="{00000000-0005-0000-0000-0000EEAF0000}"/>
    <cellStyle name="Output 12 20 11 4" xfId="45013" xr:uid="{00000000-0005-0000-0000-0000EFAF0000}"/>
    <cellStyle name="Output 12 20 12" xfId="45014" xr:uid="{00000000-0005-0000-0000-0000F0AF0000}"/>
    <cellStyle name="Output 12 20 12 2" xfId="45015" xr:uid="{00000000-0005-0000-0000-0000F1AF0000}"/>
    <cellStyle name="Output 12 20 12 3" xfId="45016" xr:uid="{00000000-0005-0000-0000-0000F2AF0000}"/>
    <cellStyle name="Output 12 20 12 4" xfId="45017" xr:uid="{00000000-0005-0000-0000-0000F3AF0000}"/>
    <cellStyle name="Output 12 20 13" xfId="45018" xr:uid="{00000000-0005-0000-0000-0000F4AF0000}"/>
    <cellStyle name="Output 12 20 13 2" xfId="45019" xr:uid="{00000000-0005-0000-0000-0000F5AF0000}"/>
    <cellStyle name="Output 12 20 13 3" xfId="45020" xr:uid="{00000000-0005-0000-0000-0000F6AF0000}"/>
    <cellStyle name="Output 12 20 13 4" xfId="45021" xr:uid="{00000000-0005-0000-0000-0000F7AF0000}"/>
    <cellStyle name="Output 12 20 14" xfId="45022" xr:uid="{00000000-0005-0000-0000-0000F8AF0000}"/>
    <cellStyle name="Output 12 20 14 2" xfId="45023" xr:uid="{00000000-0005-0000-0000-0000F9AF0000}"/>
    <cellStyle name="Output 12 20 14 3" xfId="45024" xr:uid="{00000000-0005-0000-0000-0000FAAF0000}"/>
    <cellStyle name="Output 12 20 14 4" xfId="45025" xr:uid="{00000000-0005-0000-0000-0000FBAF0000}"/>
    <cellStyle name="Output 12 20 15" xfId="45026" xr:uid="{00000000-0005-0000-0000-0000FCAF0000}"/>
    <cellStyle name="Output 12 20 15 2" xfId="45027" xr:uid="{00000000-0005-0000-0000-0000FDAF0000}"/>
    <cellStyle name="Output 12 20 15 3" xfId="45028" xr:uid="{00000000-0005-0000-0000-0000FEAF0000}"/>
    <cellStyle name="Output 12 20 15 4" xfId="45029" xr:uid="{00000000-0005-0000-0000-0000FFAF0000}"/>
    <cellStyle name="Output 12 20 16" xfId="45030" xr:uid="{00000000-0005-0000-0000-000000B00000}"/>
    <cellStyle name="Output 12 20 16 2" xfId="45031" xr:uid="{00000000-0005-0000-0000-000001B00000}"/>
    <cellStyle name="Output 12 20 16 3" xfId="45032" xr:uid="{00000000-0005-0000-0000-000002B00000}"/>
    <cellStyle name="Output 12 20 16 4" xfId="45033" xr:uid="{00000000-0005-0000-0000-000003B00000}"/>
    <cellStyle name="Output 12 20 17" xfId="45034" xr:uid="{00000000-0005-0000-0000-000004B00000}"/>
    <cellStyle name="Output 12 20 17 2" xfId="45035" xr:uid="{00000000-0005-0000-0000-000005B00000}"/>
    <cellStyle name="Output 12 20 17 3" xfId="45036" xr:uid="{00000000-0005-0000-0000-000006B00000}"/>
    <cellStyle name="Output 12 20 17 4" xfId="45037" xr:uid="{00000000-0005-0000-0000-000007B00000}"/>
    <cellStyle name="Output 12 20 18" xfId="45038" xr:uid="{00000000-0005-0000-0000-000008B00000}"/>
    <cellStyle name="Output 12 20 18 2" xfId="45039" xr:uid="{00000000-0005-0000-0000-000009B00000}"/>
    <cellStyle name="Output 12 20 18 3" xfId="45040" xr:uid="{00000000-0005-0000-0000-00000AB00000}"/>
    <cellStyle name="Output 12 20 18 4" xfId="45041" xr:uid="{00000000-0005-0000-0000-00000BB00000}"/>
    <cellStyle name="Output 12 20 19" xfId="45042" xr:uid="{00000000-0005-0000-0000-00000CB00000}"/>
    <cellStyle name="Output 12 20 19 2" xfId="45043" xr:uid="{00000000-0005-0000-0000-00000DB00000}"/>
    <cellStyle name="Output 12 20 19 3" xfId="45044" xr:uid="{00000000-0005-0000-0000-00000EB00000}"/>
    <cellStyle name="Output 12 20 19 4" xfId="45045" xr:uid="{00000000-0005-0000-0000-00000FB00000}"/>
    <cellStyle name="Output 12 20 2" xfId="45046" xr:uid="{00000000-0005-0000-0000-000010B00000}"/>
    <cellStyle name="Output 12 20 2 2" xfId="45047" xr:uid="{00000000-0005-0000-0000-000011B00000}"/>
    <cellStyle name="Output 12 20 2 3" xfId="45048" xr:uid="{00000000-0005-0000-0000-000012B00000}"/>
    <cellStyle name="Output 12 20 2 4" xfId="45049" xr:uid="{00000000-0005-0000-0000-000013B00000}"/>
    <cellStyle name="Output 12 20 20" xfId="45050" xr:uid="{00000000-0005-0000-0000-000014B00000}"/>
    <cellStyle name="Output 12 20 20 2" xfId="45051" xr:uid="{00000000-0005-0000-0000-000015B00000}"/>
    <cellStyle name="Output 12 20 20 3" xfId="45052" xr:uid="{00000000-0005-0000-0000-000016B00000}"/>
    <cellStyle name="Output 12 20 20 4" xfId="45053" xr:uid="{00000000-0005-0000-0000-000017B00000}"/>
    <cellStyle name="Output 12 20 21" xfId="45054" xr:uid="{00000000-0005-0000-0000-000018B00000}"/>
    <cellStyle name="Output 12 20 22" xfId="45055" xr:uid="{00000000-0005-0000-0000-000019B00000}"/>
    <cellStyle name="Output 12 20 3" xfId="45056" xr:uid="{00000000-0005-0000-0000-00001AB00000}"/>
    <cellStyle name="Output 12 20 3 2" xfId="45057" xr:uid="{00000000-0005-0000-0000-00001BB00000}"/>
    <cellStyle name="Output 12 20 3 3" xfId="45058" xr:uid="{00000000-0005-0000-0000-00001CB00000}"/>
    <cellStyle name="Output 12 20 3 4" xfId="45059" xr:uid="{00000000-0005-0000-0000-00001DB00000}"/>
    <cellStyle name="Output 12 20 4" xfId="45060" xr:uid="{00000000-0005-0000-0000-00001EB00000}"/>
    <cellStyle name="Output 12 20 4 2" xfId="45061" xr:uid="{00000000-0005-0000-0000-00001FB00000}"/>
    <cellStyle name="Output 12 20 4 3" xfId="45062" xr:uid="{00000000-0005-0000-0000-000020B00000}"/>
    <cellStyle name="Output 12 20 4 4" xfId="45063" xr:uid="{00000000-0005-0000-0000-000021B00000}"/>
    <cellStyle name="Output 12 20 5" xfId="45064" xr:uid="{00000000-0005-0000-0000-000022B00000}"/>
    <cellStyle name="Output 12 20 5 2" xfId="45065" xr:uid="{00000000-0005-0000-0000-000023B00000}"/>
    <cellStyle name="Output 12 20 5 3" xfId="45066" xr:uid="{00000000-0005-0000-0000-000024B00000}"/>
    <cellStyle name="Output 12 20 5 4" xfId="45067" xr:uid="{00000000-0005-0000-0000-000025B00000}"/>
    <cellStyle name="Output 12 20 6" xfId="45068" xr:uid="{00000000-0005-0000-0000-000026B00000}"/>
    <cellStyle name="Output 12 20 6 2" xfId="45069" xr:uid="{00000000-0005-0000-0000-000027B00000}"/>
    <cellStyle name="Output 12 20 6 3" xfId="45070" xr:uid="{00000000-0005-0000-0000-000028B00000}"/>
    <cellStyle name="Output 12 20 6 4" xfId="45071" xr:uid="{00000000-0005-0000-0000-000029B00000}"/>
    <cellStyle name="Output 12 20 7" xfId="45072" xr:uid="{00000000-0005-0000-0000-00002AB00000}"/>
    <cellStyle name="Output 12 20 7 2" xfId="45073" xr:uid="{00000000-0005-0000-0000-00002BB00000}"/>
    <cellStyle name="Output 12 20 7 3" xfId="45074" xr:uid="{00000000-0005-0000-0000-00002CB00000}"/>
    <cellStyle name="Output 12 20 7 4" xfId="45075" xr:uid="{00000000-0005-0000-0000-00002DB00000}"/>
    <cellStyle name="Output 12 20 8" xfId="45076" xr:uid="{00000000-0005-0000-0000-00002EB00000}"/>
    <cellStyle name="Output 12 20 8 2" xfId="45077" xr:uid="{00000000-0005-0000-0000-00002FB00000}"/>
    <cellStyle name="Output 12 20 8 3" xfId="45078" xr:uid="{00000000-0005-0000-0000-000030B00000}"/>
    <cellStyle name="Output 12 20 8 4" xfId="45079" xr:uid="{00000000-0005-0000-0000-000031B00000}"/>
    <cellStyle name="Output 12 20 9" xfId="45080" xr:uid="{00000000-0005-0000-0000-000032B00000}"/>
    <cellStyle name="Output 12 20 9 2" xfId="45081" xr:uid="{00000000-0005-0000-0000-000033B00000}"/>
    <cellStyle name="Output 12 20 9 3" xfId="45082" xr:uid="{00000000-0005-0000-0000-000034B00000}"/>
    <cellStyle name="Output 12 20 9 4" xfId="45083" xr:uid="{00000000-0005-0000-0000-000035B00000}"/>
    <cellStyle name="Output 12 21" xfId="45084" xr:uid="{00000000-0005-0000-0000-000036B00000}"/>
    <cellStyle name="Output 12 21 10" xfId="45085" xr:uid="{00000000-0005-0000-0000-000037B00000}"/>
    <cellStyle name="Output 12 21 10 2" xfId="45086" xr:uid="{00000000-0005-0000-0000-000038B00000}"/>
    <cellStyle name="Output 12 21 10 3" xfId="45087" xr:uid="{00000000-0005-0000-0000-000039B00000}"/>
    <cellStyle name="Output 12 21 10 4" xfId="45088" xr:uid="{00000000-0005-0000-0000-00003AB00000}"/>
    <cellStyle name="Output 12 21 11" xfId="45089" xr:uid="{00000000-0005-0000-0000-00003BB00000}"/>
    <cellStyle name="Output 12 21 11 2" xfId="45090" xr:uid="{00000000-0005-0000-0000-00003CB00000}"/>
    <cellStyle name="Output 12 21 11 3" xfId="45091" xr:uid="{00000000-0005-0000-0000-00003DB00000}"/>
    <cellStyle name="Output 12 21 11 4" xfId="45092" xr:uid="{00000000-0005-0000-0000-00003EB00000}"/>
    <cellStyle name="Output 12 21 12" xfId="45093" xr:uid="{00000000-0005-0000-0000-00003FB00000}"/>
    <cellStyle name="Output 12 21 12 2" xfId="45094" xr:uid="{00000000-0005-0000-0000-000040B00000}"/>
    <cellStyle name="Output 12 21 12 3" xfId="45095" xr:uid="{00000000-0005-0000-0000-000041B00000}"/>
    <cellStyle name="Output 12 21 12 4" xfId="45096" xr:uid="{00000000-0005-0000-0000-000042B00000}"/>
    <cellStyle name="Output 12 21 13" xfId="45097" xr:uid="{00000000-0005-0000-0000-000043B00000}"/>
    <cellStyle name="Output 12 21 13 2" xfId="45098" xr:uid="{00000000-0005-0000-0000-000044B00000}"/>
    <cellStyle name="Output 12 21 13 3" xfId="45099" xr:uid="{00000000-0005-0000-0000-000045B00000}"/>
    <cellStyle name="Output 12 21 13 4" xfId="45100" xr:uid="{00000000-0005-0000-0000-000046B00000}"/>
    <cellStyle name="Output 12 21 14" xfId="45101" xr:uid="{00000000-0005-0000-0000-000047B00000}"/>
    <cellStyle name="Output 12 21 14 2" xfId="45102" xr:uid="{00000000-0005-0000-0000-000048B00000}"/>
    <cellStyle name="Output 12 21 14 3" xfId="45103" xr:uid="{00000000-0005-0000-0000-000049B00000}"/>
    <cellStyle name="Output 12 21 14 4" xfId="45104" xr:uid="{00000000-0005-0000-0000-00004AB00000}"/>
    <cellStyle name="Output 12 21 15" xfId="45105" xr:uid="{00000000-0005-0000-0000-00004BB00000}"/>
    <cellStyle name="Output 12 21 15 2" xfId="45106" xr:uid="{00000000-0005-0000-0000-00004CB00000}"/>
    <cellStyle name="Output 12 21 15 3" xfId="45107" xr:uid="{00000000-0005-0000-0000-00004DB00000}"/>
    <cellStyle name="Output 12 21 15 4" xfId="45108" xr:uid="{00000000-0005-0000-0000-00004EB00000}"/>
    <cellStyle name="Output 12 21 16" xfId="45109" xr:uid="{00000000-0005-0000-0000-00004FB00000}"/>
    <cellStyle name="Output 12 21 16 2" xfId="45110" xr:uid="{00000000-0005-0000-0000-000050B00000}"/>
    <cellStyle name="Output 12 21 16 3" xfId="45111" xr:uid="{00000000-0005-0000-0000-000051B00000}"/>
    <cellStyle name="Output 12 21 16 4" xfId="45112" xr:uid="{00000000-0005-0000-0000-000052B00000}"/>
    <cellStyle name="Output 12 21 17" xfId="45113" xr:uid="{00000000-0005-0000-0000-000053B00000}"/>
    <cellStyle name="Output 12 21 17 2" xfId="45114" xr:uid="{00000000-0005-0000-0000-000054B00000}"/>
    <cellStyle name="Output 12 21 17 3" xfId="45115" xr:uid="{00000000-0005-0000-0000-000055B00000}"/>
    <cellStyle name="Output 12 21 17 4" xfId="45116" xr:uid="{00000000-0005-0000-0000-000056B00000}"/>
    <cellStyle name="Output 12 21 18" xfId="45117" xr:uid="{00000000-0005-0000-0000-000057B00000}"/>
    <cellStyle name="Output 12 21 18 2" xfId="45118" xr:uid="{00000000-0005-0000-0000-000058B00000}"/>
    <cellStyle name="Output 12 21 18 3" xfId="45119" xr:uid="{00000000-0005-0000-0000-000059B00000}"/>
    <cellStyle name="Output 12 21 18 4" xfId="45120" xr:uid="{00000000-0005-0000-0000-00005AB00000}"/>
    <cellStyle name="Output 12 21 19" xfId="45121" xr:uid="{00000000-0005-0000-0000-00005BB00000}"/>
    <cellStyle name="Output 12 21 19 2" xfId="45122" xr:uid="{00000000-0005-0000-0000-00005CB00000}"/>
    <cellStyle name="Output 12 21 19 3" xfId="45123" xr:uid="{00000000-0005-0000-0000-00005DB00000}"/>
    <cellStyle name="Output 12 21 19 4" xfId="45124" xr:uid="{00000000-0005-0000-0000-00005EB00000}"/>
    <cellStyle name="Output 12 21 2" xfId="45125" xr:uid="{00000000-0005-0000-0000-00005FB00000}"/>
    <cellStyle name="Output 12 21 2 2" xfId="45126" xr:uid="{00000000-0005-0000-0000-000060B00000}"/>
    <cellStyle name="Output 12 21 2 3" xfId="45127" xr:uid="{00000000-0005-0000-0000-000061B00000}"/>
    <cellStyle name="Output 12 21 2 4" xfId="45128" xr:uid="{00000000-0005-0000-0000-000062B00000}"/>
    <cellStyle name="Output 12 21 20" xfId="45129" xr:uid="{00000000-0005-0000-0000-000063B00000}"/>
    <cellStyle name="Output 12 21 20 2" xfId="45130" xr:uid="{00000000-0005-0000-0000-000064B00000}"/>
    <cellStyle name="Output 12 21 20 3" xfId="45131" xr:uid="{00000000-0005-0000-0000-000065B00000}"/>
    <cellStyle name="Output 12 21 20 4" xfId="45132" xr:uid="{00000000-0005-0000-0000-000066B00000}"/>
    <cellStyle name="Output 12 21 21" xfId="45133" xr:uid="{00000000-0005-0000-0000-000067B00000}"/>
    <cellStyle name="Output 12 21 22" xfId="45134" xr:uid="{00000000-0005-0000-0000-000068B00000}"/>
    <cellStyle name="Output 12 21 3" xfId="45135" xr:uid="{00000000-0005-0000-0000-000069B00000}"/>
    <cellStyle name="Output 12 21 3 2" xfId="45136" xr:uid="{00000000-0005-0000-0000-00006AB00000}"/>
    <cellStyle name="Output 12 21 3 3" xfId="45137" xr:uid="{00000000-0005-0000-0000-00006BB00000}"/>
    <cellStyle name="Output 12 21 3 4" xfId="45138" xr:uid="{00000000-0005-0000-0000-00006CB00000}"/>
    <cellStyle name="Output 12 21 4" xfId="45139" xr:uid="{00000000-0005-0000-0000-00006DB00000}"/>
    <cellStyle name="Output 12 21 4 2" xfId="45140" xr:uid="{00000000-0005-0000-0000-00006EB00000}"/>
    <cellStyle name="Output 12 21 4 3" xfId="45141" xr:uid="{00000000-0005-0000-0000-00006FB00000}"/>
    <cellStyle name="Output 12 21 4 4" xfId="45142" xr:uid="{00000000-0005-0000-0000-000070B00000}"/>
    <cellStyle name="Output 12 21 5" xfId="45143" xr:uid="{00000000-0005-0000-0000-000071B00000}"/>
    <cellStyle name="Output 12 21 5 2" xfId="45144" xr:uid="{00000000-0005-0000-0000-000072B00000}"/>
    <cellStyle name="Output 12 21 5 3" xfId="45145" xr:uid="{00000000-0005-0000-0000-000073B00000}"/>
    <cellStyle name="Output 12 21 5 4" xfId="45146" xr:uid="{00000000-0005-0000-0000-000074B00000}"/>
    <cellStyle name="Output 12 21 6" xfId="45147" xr:uid="{00000000-0005-0000-0000-000075B00000}"/>
    <cellStyle name="Output 12 21 6 2" xfId="45148" xr:uid="{00000000-0005-0000-0000-000076B00000}"/>
    <cellStyle name="Output 12 21 6 3" xfId="45149" xr:uid="{00000000-0005-0000-0000-000077B00000}"/>
    <cellStyle name="Output 12 21 6 4" xfId="45150" xr:uid="{00000000-0005-0000-0000-000078B00000}"/>
    <cellStyle name="Output 12 21 7" xfId="45151" xr:uid="{00000000-0005-0000-0000-000079B00000}"/>
    <cellStyle name="Output 12 21 7 2" xfId="45152" xr:uid="{00000000-0005-0000-0000-00007AB00000}"/>
    <cellStyle name="Output 12 21 7 3" xfId="45153" xr:uid="{00000000-0005-0000-0000-00007BB00000}"/>
    <cellStyle name="Output 12 21 7 4" xfId="45154" xr:uid="{00000000-0005-0000-0000-00007CB00000}"/>
    <cellStyle name="Output 12 21 8" xfId="45155" xr:uid="{00000000-0005-0000-0000-00007DB00000}"/>
    <cellStyle name="Output 12 21 8 2" xfId="45156" xr:uid="{00000000-0005-0000-0000-00007EB00000}"/>
    <cellStyle name="Output 12 21 8 3" xfId="45157" xr:uid="{00000000-0005-0000-0000-00007FB00000}"/>
    <cellStyle name="Output 12 21 8 4" xfId="45158" xr:uid="{00000000-0005-0000-0000-000080B00000}"/>
    <cellStyle name="Output 12 21 9" xfId="45159" xr:uid="{00000000-0005-0000-0000-000081B00000}"/>
    <cellStyle name="Output 12 21 9 2" xfId="45160" xr:uid="{00000000-0005-0000-0000-000082B00000}"/>
    <cellStyle name="Output 12 21 9 3" xfId="45161" xr:uid="{00000000-0005-0000-0000-000083B00000}"/>
    <cellStyle name="Output 12 21 9 4" xfId="45162" xr:uid="{00000000-0005-0000-0000-000084B00000}"/>
    <cellStyle name="Output 12 22" xfId="45163" xr:uid="{00000000-0005-0000-0000-000085B00000}"/>
    <cellStyle name="Output 12 22 10" xfId="45164" xr:uid="{00000000-0005-0000-0000-000086B00000}"/>
    <cellStyle name="Output 12 22 10 2" xfId="45165" xr:uid="{00000000-0005-0000-0000-000087B00000}"/>
    <cellStyle name="Output 12 22 10 3" xfId="45166" xr:uid="{00000000-0005-0000-0000-000088B00000}"/>
    <cellStyle name="Output 12 22 10 4" xfId="45167" xr:uid="{00000000-0005-0000-0000-000089B00000}"/>
    <cellStyle name="Output 12 22 11" xfId="45168" xr:uid="{00000000-0005-0000-0000-00008AB00000}"/>
    <cellStyle name="Output 12 22 11 2" xfId="45169" xr:uid="{00000000-0005-0000-0000-00008BB00000}"/>
    <cellStyle name="Output 12 22 11 3" xfId="45170" xr:uid="{00000000-0005-0000-0000-00008CB00000}"/>
    <cellStyle name="Output 12 22 11 4" xfId="45171" xr:uid="{00000000-0005-0000-0000-00008DB00000}"/>
    <cellStyle name="Output 12 22 12" xfId="45172" xr:uid="{00000000-0005-0000-0000-00008EB00000}"/>
    <cellStyle name="Output 12 22 12 2" xfId="45173" xr:uid="{00000000-0005-0000-0000-00008FB00000}"/>
    <cellStyle name="Output 12 22 12 3" xfId="45174" xr:uid="{00000000-0005-0000-0000-000090B00000}"/>
    <cellStyle name="Output 12 22 12 4" xfId="45175" xr:uid="{00000000-0005-0000-0000-000091B00000}"/>
    <cellStyle name="Output 12 22 13" xfId="45176" xr:uid="{00000000-0005-0000-0000-000092B00000}"/>
    <cellStyle name="Output 12 22 13 2" xfId="45177" xr:uid="{00000000-0005-0000-0000-000093B00000}"/>
    <cellStyle name="Output 12 22 13 3" xfId="45178" xr:uid="{00000000-0005-0000-0000-000094B00000}"/>
    <cellStyle name="Output 12 22 13 4" xfId="45179" xr:uid="{00000000-0005-0000-0000-000095B00000}"/>
    <cellStyle name="Output 12 22 14" xfId="45180" xr:uid="{00000000-0005-0000-0000-000096B00000}"/>
    <cellStyle name="Output 12 22 14 2" xfId="45181" xr:uid="{00000000-0005-0000-0000-000097B00000}"/>
    <cellStyle name="Output 12 22 14 3" xfId="45182" xr:uid="{00000000-0005-0000-0000-000098B00000}"/>
    <cellStyle name="Output 12 22 14 4" xfId="45183" xr:uid="{00000000-0005-0000-0000-000099B00000}"/>
    <cellStyle name="Output 12 22 15" xfId="45184" xr:uid="{00000000-0005-0000-0000-00009AB00000}"/>
    <cellStyle name="Output 12 22 15 2" xfId="45185" xr:uid="{00000000-0005-0000-0000-00009BB00000}"/>
    <cellStyle name="Output 12 22 15 3" xfId="45186" xr:uid="{00000000-0005-0000-0000-00009CB00000}"/>
    <cellStyle name="Output 12 22 15 4" xfId="45187" xr:uid="{00000000-0005-0000-0000-00009DB00000}"/>
    <cellStyle name="Output 12 22 16" xfId="45188" xr:uid="{00000000-0005-0000-0000-00009EB00000}"/>
    <cellStyle name="Output 12 22 16 2" xfId="45189" xr:uid="{00000000-0005-0000-0000-00009FB00000}"/>
    <cellStyle name="Output 12 22 16 3" xfId="45190" xr:uid="{00000000-0005-0000-0000-0000A0B00000}"/>
    <cellStyle name="Output 12 22 16 4" xfId="45191" xr:uid="{00000000-0005-0000-0000-0000A1B00000}"/>
    <cellStyle name="Output 12 22 17" xfId="45192" xr:uid="{00000000-0005-0000-0000-0000A2B00000}"/>
    <cellStyle name="Output 12 22 17 2" xfId="45193" xr:uid="{00000000-0005-0000-0000-0000A3B00000}"/>
    <cellStyle name="Output 12 22 17 3" xfId="45194" xr:uid="{00000000-0005-0000-0000-0000A4B00000}"/>
    <cellStyle name="Output 12 22 17 4" xfId="45195" xr:uid="{00000000-0005-0000-0000-0000A5B00000}"/>
    <cellStyle name="Output 12 22 18" xfId="45196" xr:uid="{00000000-0005-0000-0000-0000A6B00000}"/>
    <cellStyle name="Output 12 22 18 2" xfId="45197" xr:uid="{00000000-0005-0000-0000-0000A7B00000}"/>
    <cellStyle name="Output 12 22 18 3" xfId="45198" xr:uid="{00000000-0005-0000-0000-0000A8B00000}"/>
    <cellStyle name="Output 12 22 18 4" xfId="45199" xr:uid="{00000000-0005-0000-0000-0000A9B00000}"/>
    <cellStyle name="Output 12 22 19" xfId="45200" xr:uid="{00000000-0005-0000-0000-0000AAB00000}"/>
    <cellStyle name="Output 12 22 19 2" xfId="45201" xr:uid="{00000000-0005-0000-0000-0000ABB00000}"/>
    <cellStyle name="Output 12 22 19 3" xfId="45202" xr:uid="{00000000-0005-0000-0000-0000ACB00000}"/>
    <cellStyle name="Output 12 22 19 4" xfId="45203" xr:uid="{00000000-0005-0000-0000-0000ADB00000}"/>
    <cellStyle name="Output 12 22 2" xfId="45204" xr:uid="{00000000-0005-0000-0000-0000AEB00000}"/>
    <cellStyle name="Output 12 22 2 2" xfId="45205" xr:uid="{00000000-0005-0000-0000-0000AFB00000}"/>
    <cellStyle name="Output 12 22 2 3" xfId="45206" xr:uid="{00000000-0005-0000-0000-0000B0B00000}"/>
    <cellStyle name="Output 12 22 2 4" xfId="45207" xr:uid="{00000000-0005-0000-0000-0000B1B00000}"/>
    <cellStyle name="Output 12 22 20" xfId="45208" xr:uid="{00000000-0005-0000-0000-0000B2B00000}"/>
    <cellStyle name="Output 12 22 20 2" xfId="45209" xr:uid="{00000000-0005-0000-0000-0000B3B00000}"/>
    <cellStyle name="Output 12 22 20 3" xfId="45210" xr:uid="{00000000-0005-0000-0000-0000B4B00000}"/>
    <cellStyle name="Output 12 22 20 4" xfId="45211" xr:uid="{00000000-0005-0000-0000-0000B5B00000}"/>
    <cellStyle name="Output 12 22 21" xfId="45212" xr:uid="{00000000-0005-0000-0000-0000B6B00000}"/>
    <cellStyle name="Output 12 22 22" xfId="45213" xr:uid="{00000000-0005-0000-0000-0000B7B00000}"/>
    <cellStyle name="Output 12 22 3" xfId="45214" xr:uid="{00000000-0005-0000-0000-0000B8B00000}"/>
    <cellStyle name="Output 12 22 3 2" xfId="45215" xr:uid="{00000000-0005-0000-0000-0000B9B00000}"/>
    <cellStyle name="Output 12 22 3 3" xfId="45216" xr:uid="{00000000-0005-0000-0000-0000BAB00000}"/>
    <cellStyle name="Output 12 22 3 4" xfId="45217" xr:uid="{00000000-0005-0000-0000-0000BBB00000}"/>
    <cellStyle name="Output 12 22 4" xfId="45218" xr:uid="{00000000-0005-0000-0000-0000BCB00000}"/>
    <cellStyle name="Output 12 22 4 2" xfId="45219" xr:uid="{00000000-0005-0000-0000-0000BDB00000}"/>
    <cellStyle name="Output 12 22 4 3" xfId="45220" xr:uid="{00000000-0005-0000-0000-0000BEB00000}"/>
    <cellStyle name="Output 12 22 4 4" xfId="45221" xr:uid="{00000000-0005-0000-0000-0000BFB00000}"/>
    <cellStyle name="Output 12 22 5" xfId="45222" xr:uid="{00000000-0005-0000-0000-0000C0B00000}"/>
    <cellStyle name="Output 12 22 5 2" xfId="45223" xr:uid="{00000000-0005-0000-0000-0000C1B00000}"/>
    <cellStyle name="Output 12 22 5 3" xfId="45224" xr:uid="{00000000-0005-0000-0000-0000C2B00000}"/>
    <cellStyle name="Output 12 22 5 4" xfId="45225" xr:uid="{00000000-0005-0000-0000-0000C3B00000}"/>
    <cellStyle name="Output 12 22 6" xfId="45226" xr:uid="{00000000-0005-0000-0000-0000C4B00000}"/>
    <cellStyle name="Output 12 22 6 2" xfId="45227" xr:uid="{00000000-0005-0000-0000-0000C5B00000}"/>
    <cellStyle name="Output 12 22 6 3" xfId="45228" xr:uid="{00000000-0005-0000-0000-0000C6B00000}"/>
    <cellStyle name="Output 12 22 6 4" xfId="45229" xr:uid="{00000000-0005-0000-0000-0000C7B00000}"/>
    <cellStyle name="Output 12 22 7" xfId="45230" xr:uid="{00000000-0005-0000-0000-0000C8B00000}"/>
    <cellStyle name="Output 12 22 7 2" xfId="45231" xr:uid="{00000000-0005-0000-0000-0000C9B00000}"/>
    <cellStyle name="Output 12 22 7 3" xfId="45232" xr:uid="{00000000-0005-0000-0000-0000CAB00000}"/>
    <cellStyle name="Output 12 22 7 4" xfId="45233" xr:uid="{00000000-0005-0000-0000-0000CBB00000}"/>
    <cellStyle name="Output 12 22 8" xfId="45234" xr:uid="{00000000-0005-0000-0000-0000CCB00000}"/>
    <cellStyle name="Output 12 22 8 2" xfId="45235" xr:uid="{00000000-0005-0000-0000-0000CDB00000}"/>
    <cellStyle name="Output 12 22 8 3" xfId="45236" xr:uid="{00000000-0005-0000-0000-0000CEB00000}"/>
    <cellStyle name="Output 12 22 8 4" xfId="45237" xr:uid="{00000000-0005-0000-0000-0000CFB00000}"/>
    <cellStyle name="Output 12 22 9" xfId="45238" xr:uid="{00000000-0005-0000-0000-0000D0B00000}"/>
    <cellStyle name="Output 12 22 9 2" xfId="45239" xr:uid="{00000000-0005-0000-0000-0000D1B00000}"/>
    <cellStyle name="Output 12 22 9 3" xfId="45240" xr:uid="{00000000-0005-0000-0000-0000D2B00000}"/>
    <cellStyle name="Output 12 22 9 4" xfId="45241" xr:uid="{00000000-0005-0000-0000-0000D3B00000}"/>
    <cellStyle name="Output 12 23" xfId="45242" xr:uid="{00000000-0005-0000-0000-0000D4B00000}"/>
    <cellStyle name="Output 12 23 10" xfId="45243" xr:uid="{00000000-0005-0000-0000-0000D5B00000}"/>
    <cellStyle name="Output 12 23 10 2" xfId="45244" xr:uid="{00000000-0005-0000-0000-0000D6B00000}"/>
    <cellStyle name="Output 12 23 10 3" xfId="45245" xr:uid="{00000000-0005-0000-0000-0000D7B00000}"/>
    <cellStyle name="Output 12 23 10 4" xfId="45246" xr:uid="{00000000-0005-0000-0000-0000D8B00000}"/>
    <cellStyle name="Output 12 23 11" xfId="45247" xr:uid="{00000000-0005-0000-0000-0000D9B00000}"/>
    <cellStyle name="Output 12 23 11 2" xfId="45248" xr:uid="{00000000-0005-0000-0000-0000DAB00000}"/>
    <cellStyle name="Output 12 23 11 3" xfId="45249" xr:uid="{00000000-0005-0000-0000-0000DBB00000}"/>
    <cellStyle name="Output 12 23 11 4" xfId="45250" xr:uid="{00000000-0005-0000-0000-0000DCB00000}"/>
    <cellStyle name="Output 12 23 12" xfId="45251" xr:uid="{00000000-0005-0000-0000-0000DDB00000}"/>
    <cellStyle name="Output 12 23 12 2" xfId="45252" xr:uid="{00000000-0005-0000-0000-0000DEB00000}"/>
    <cellStyle name="Output 12 23 12 3" xfId="45253" xr:uid="{00000000-0005-0000-0000-0000DFB00000}"/>
    <cellStyle name="Output 12 23 12 4" xfId="45254" xr:uid="{00000000-0005-0000-0000-0000E0B00000}"/>
    <cellStyle name="Output 12 23 13" xfId="45255" xr:uid="{00000000-0005-0000-0000-0000E1B00000}"/>
    <cellStyle name="Output 12 23 13 2" xfId="45256" xr:uid="{00000000-0005-0000-0000-0000E2B00000}"/>
    <cellStyle name="Output 12 23 13 3" xfId="45257" xr:uid="{00000000-0005-0000-0000-0000E3B00000}"/>
    <cellStyle name="Output 12 23 13 4" xfId="45258" xr:uid="{00000000-0005-0000-0000-0000E4B00000}"/>
    <cellStyle name="Output 12 23 14" xfId="45259" xr:uid="{00000000-0005-0000-0000-0000E5B00000}"/>
    <cellStyle name="Output 12 23 14 2" xfId="45260" xr:uid="{00000000-0005-0000-0000-0000E6B00000}"/>
    <cellStyle name="Output 12 23 14 3" xfId="45261" xr:uid="{00000000-0005-0000-0000-0000E7B00000}"/>
    <cellStyle name="Output 12 23 14 4" xfId="45262" xr:uid="{00000000-0005-0000-0000-0000E8B00000}"/>
    <cellStyle name="Output 12 23 15" xfId="45263" xr:uid="{00000000-0005-0000-0000-0000E9B00000}"/>
    <cellStyle name="Output 12 23 15 2" xfId="45264" xr:uid="{00000000-0005-0000-0000-0000EAB00000}"/>
    <cellStyle name="Output 12 23 15 3" xfId="45265" xr:uid="{00000000-0005-0000-0000-0000EBB00000}"/>
    <cellStyle name="Output 12 23 15 4" xfId="45266" xr:uid="{00000000-0005-0000-0000-0000ECB00000}"/>
    <cellStyle name="Output 12 23 16" xfId="45267" xr:uid="{00000000-0005-0000-0000-0000EDB00000}"/>
    <cellStyle name="Output 12 23 16 2" xfId="45268" xr:uid="{00000000-0005-0000-0000-0000EEB00000}"/>
    <cellStyle name="Output 12 23 16 3" xfId="45269" xr:uid="{00000000-0005-0000-0000-0000EFB00000}"/>
    <cellStyle name="Output 12 23 16 4" xfId="45270" xr:uid="{00000000-0005-0000-0000-0000F0B00000}"/>
    <cellStyle name="Output 12 23 17" xfId="45271" xr:uid="{00000000-0005-0000-0000-0000F1B00000}"/>
    <cellStyle name="Output 12 23 17 2" xfId="45272" xr:uid="{00000000-0005-0000-0000-0000F2B00000}"/>
    <cellStyle name="Output 12 23 17 3" xfId="45273" xr:uid="{00000000-0005-0000-0000-0000F3B00000}"/>
    <cellStyle name="Output 12 23 17 4" xfId="45274" xr:uid="{00000000-0005-0000-0000-0000F4B00000}"/>
    <cellStyle name="Output 12 23 18" xfId="45275" xr:uid="{00000000-0005-0000-0000-0000F5B00000}"/>
    <cellStyle name="Output 12 23 18 2" xfId="45276" xr:uid="{00000000-0005-0000-0000-0000F6B00000}"/>
    <cellStyle name="Output 12 23 18 3" xfId="45277" xr:uid="{00000000-0005-0000-0000-0000F7B00000}"/>
    <cellStyle name="Output 12 23 18 4" xfId="45278" xr:uid="{00000000-0005-0000-0000-0000F8B00000}"/>
    <cellStyle name="Output 12 23 19" xfId="45279" xr:uid="{00000000-0005-0000-0000-0000F9B00000}"/>
    <cellStyle name="Output 12 23 19 2" xfId="45280" xr:uid="{00000000-0005-0000-0000-0000FAB00000}"/>
    <cellStyle name="Output 12 23 19 3" xfId="45281" xr:uid="{00000000-0005-0000-0000-0000FBB00000}"/>
    <cellStyle name="Output 12 23 19 4" xfId="45282" xr:uid="{00000000-0005-0000-0000-0000FCB00000}"/>
    <cellStyle name="Output 12 23 2" xfId="45283" xr:uid="{00000000-0005-0000-0000-0000FDB00000}"/>
    <cellStyle name="Output 12 23 2 2" xfId="45284" xr:uid="{00000000-0005-0000-0000-0000FEB00000}"/>
    <cellStyle name="Output 12 23 2 3" xfId="45285" xr:uid="{00000000-0005-0000-0000-0000FFB00000}"/>
    <cellStyle name="Output 12 23 2 4" xfId="45286" xr:uid="{00000000-0005-0000-0000-000000B10000}"/>
    <cellStyle name="Output 12 23 20" xfId="45287" xr:uid="{00000000-0005-0000-0000-000001B10000}"/>
    <cellStyle name="Output 12 23 20 2" xfId="45288" xr:uid="{00000000-0005-0000-0000-000002B10000}"/>
    <cellStyle name="Output 12 23 20 3" xfId="45289" xr:uid="{00000000-0005-0000-0000-000003B10000}"/>
    <cellStyle name="Output 12 23 20 4" xfId="45290" xr:uid="{00000000-0005-0000-0000-000004B10000}"/>
    <cellStyle name="Output 12 23 21" xfId="45291" xr:uid="{00000000-0005-0000-0000-000005B10000}"/>
    <cellStyle name="Output 12 23 22" xfId="45292" xr:uid="{00000000-0005-0000-0000-000006B10000}"/>
    <cellStyle name="Output 12 23 3" xfId="45293" xr:uid="{00000000-0005-0000-0000-000007B10000}"/>
    <cellStyle name="Output 12 23 3 2" xfId="45294" xr:uid="{00000000-0005-0000-0000-000008B10000}"/>
    <cellStyle name="Output 12 23 3 3" xfId="45295" xr:uid="{00000000-0005-0000-0000-000009B10000}"/>
    <cellStyle name="Output 12 23 3 4" xfId="45296" xr:uid="{00000000-0005-0000-0000-00000AB10000}"/>
    <cellStyle name="Output 12 23 4" xfId="45297" xr:uid="{00000000-0005-0000-0000-00000BB10000}"/>
    <cellStyle name="Output 12 23 4 2" xfId="45298" xr:uid="{00000000-0005-0000-0000-00000CB10000}"/>
    <cellStyle name="Output 12 23 4 3" xfId="45299" xr:uid="{00000000-0005-0000-0000-00000DB10000}"/>
    <cellStyle name="Output 12 23 4 4" xfId="45300" xr:uid="{00000000-0005-0000-0000-00000EB10000}"/>
    <cellStyle name="Output 12 23 5" xfId="45301" xr:uid="{00000000-0005-0000-0000-00000FB10000}"/>
    <cellStyle name="Output 12 23 5 2" xfId="45302" xr:uid="{00000000-0005-0000-0000-000010B10000}"/>
    <cellStyle name="Output 12 23 5 3" xfId="45303" xr:uid="{00000000-0005-0000-0000-000011B10000}"/>
    <cellStyle name="Output 12 23 5 4" xfId="45304" xr:uid="{00000000-0005-0000-0000-000012B10000}"/>
    <cellStyle name="Output 12 23 6" xfId="45305" xr:uid="{00000000-0005-0000-0000-000013B10000}"/>
    <cellStyle name="Output 12 23 6 2" xfId="45306" xr:uid="{00000000-0005-0000-0000-000014B10000}"/>
    <cellStyle name="Output 12 23 6 3" xfId="45307" xr:uid="{00000000-0005-0000-0000-000015B10000}"/>
    <cellStyle name="Output 12 23 6 4" xfId="45308" xr:uid="{00000000-0005-0000-0000-000016B10000}"/>
    <cellStyle name="Output 12 23 7" xfId="45309" xr:uid="{00000000-0005-0000-0000-000017B10000}"/>
    <cellStyle name="Output 12 23 7 2" xfId="45310" xr:uid="{00000000-0005-0000-0000-000018B10000}"/>
    <cellStyle name="Output 12 23 7 3" xfId="45311" xr:uid="{00000000-0005-0000-0000-000019B10000}"/>
    <cellStyle name="Output 12 23 7 4" xfId="45312" xr:uid="{00000000-0005-0000-0000-00001AB10000}"/>
    <cellStyle name="Output 12 23 8" xfId="45313" xr:uid="{00000000-0005-0000-0000-00001BB10000}"/>
    <cellStyle name="Output 12 23 8 2" xfId="45314" xr:uid="{00000000-0005-0000-0000-00001CB10000}"/>
    <cellStyle name="Output 12 23 8 3" xfId="45315" xr:uid="{00000000-0005-0000-0000-00001DB10000}"/>
    <cellStyle name="Output 12 23 8 4" xfId="45316" xr:uid="{00000000-0005-0000-0000-00001EB10000}"/>
    <cellStyle name="Output 12 23 9" xfId="45317" xr:uid="{00000000-0005-0000-0000-00001FB10000}"/>
    <cellStyle name="Output 12 23 9 2" xfId="45318" xr:uid="{00000000-0005-0000-0000-000020B10000}"/>
    <cellStyle name="Output 12 23 9 3" xfId="45319" xr:uid="{00000000-0005-0000-0000-000021B10000}"/>
    <cellStyle name="Output 12 23 9 4" xfId="45320" xr:uid="{00000000-0005-0000-0000-000022B10000}"/>
    <cellStyle name="Output 12 24" xfId="45321" xr:uid="{00000000-0005-0000-0000-000023B10000}"/>
    <cellStyle name="Output 12 24 10" xfId="45322" xr:uid="{00000000-0005-0000-0000-000024B10000}"/>
    <cellStyle name="Output 12 24 10 2" xfId="45323" xr:uid="{00000000-0005-0000-0000-000025B10000}"/>
    <cellStyle name="Output 12 24 10 3" xfId="45324" xr:uid="{00000000-0005-0000-0000-000026B10000}"/>
    <cellStyle name="Output 12 24 10 4" xfId="45325" xr:uid="{00000000-0005-0000-0000-000027B10000}"/>
    <cellStyle name="Output 12 24 11" xfId="45326" xr:uid="{00000000-0005-0000-0000-000028B10000}"/>
    <cellStyle name="Output 12 24 11 2" xfId="45327" xr:uid="{00000000-0005-0000-0000-000029B10000}"/>
    <cellStyle name="Output 12 24 11 3" xfId="45328" xr:uid="{00000000-0005-0000-0000-00002AB10000}"/>
    <cellStyle name="Output 12 24 11 4" xfId="45329" xr:uid="{00000000-0005-0000-0000-00002BB10000}"/>
    <cellStyle name="Output 12 24 12" xfId="45330" xr:uid="{00000000-0005-0000-0000-00002CB10000}"/>
    <cellStyle name="Output 12 24 12 2" xfId="45331" xr:uid="{00000000-0005-0000-0000-00002DB10000}"/>
    <cellStyle name="Output 12 24 12 3" xfId="45332" xr:uid="{00000000-0005-0000-0000-00002EB10000}"/>
    <cellStyle name="Output 12 24 12 4" xfId="45333" xr:uid="{00000000-0005-0000-0000-00002FB10000}"/>
    <cellStyle name="Output 12 24 13" xfId="45334" xr:uid="{00000000-0005-0000-0000-000030B10000}"/>
    <cellStyle name="Output 12 24 13 2" xfId="45335" xr:uid="{00000000-0005-0000-0000-000031B10000}"/>
    <cellStyle name="Output 12 24 13 3" xfId="45336" xr:uid="{00000000-0005-0000-0000-000032B10000}"/>
    <cellStyle name="Output 12 24 13 4" xfId="45337" xr:uid="{00000000-0005-0000-0000-000033B10000}"/>
    <cellStyle name="Output 12 24 14" xfId="45338" xr:uid="{00000000-0005-0000-0000-000034B10000}"/>
    <cellStyle name="Output 12 24 14 2" xfId="45339" xr:uid="{00000000-0005-0000-0000-000035B10000}"/>
    <cellStyle name="Output 12 24 14 3" xfId="45340" xr:uid="{00000000-0005-0000-0000-000036B10000}"/>
    <cellStyle name="Output 12 24 14 4" xfId="45341" xr:uid="{00000000-0005-0000-0000-000037B10000}"/>
    <cellStyle name="Output 12 24 15" xfId="45342" xr:uid="{00000000-0005-0000-0000-000038B10000}"/>
    <cellStyle name="Output 12 24 15 2" xfId="45343" xr:uid="{00000000-0005-0000-0000-000039B10000}"/>
    <cellStyle name="Output 12 24 15 3" xfId="45344" xr:uid="{00000000-0005-0000-0000-00003AB10000}"/>
    <cellStyle name="Output 12 24 15 4" xfId="45345" xr:uid="{00000000-0005-0000-0000-00003BB10000}"/>
    <cellStyle name="Output 12 24 16" xfId="45346" xr:uid="{00000000-0005-0000-0000-00003CB10000}"/>
    <cellStyle name="Output 12 24 16 2" xfId="45347" xr:uid="{00000000-0005-0000-0000-00003DB10000}"/>
    <cellStyle name="Output 12 24 16 3" xfId="45348" xr:uid="{00000000-0005-0000-0000-00003EB10000}"/>
    <cellStyle name="Output 12 24 16 4" xfId="45349" xr:uid="{00000000-0005-0000-0000-00003FB10000}"/>
    <cellStyle name="Output 12 24 17" xfId="45350" xr:uid="{00000000-0005-0000-0000-000040B10000}"/>
    <cellStyle name="Output 12 24 17 2" xfId="45351" xr:uid="{00000000-0005-0000-0000-000041B10000}"/>
    <cellStyle name="Output 12 24 17 3" xfId="45352" xr:uid="{00000000-0005-0000-0000-000042B10000}"/>
    <cellStyle name="Output 12 24 17 4" xfId="45353" xr:uid="{00000000-0005-0000-0000-000043B10000}"/>
    <cellStyle name="Output 12 24 18" xfId="45354" xr:uid="{00000000-0005-0000-0000-000044B10000}"/>
    <cellStyle name="Output 12 24 18 2" xfId="45355" xr:uid="{00000000-0005-0000-0000-000045B10000}"/>
    <cellStyle name="Output 12 24 18 3" xfId="45356" xr:uid="{00000000-0005-0000-0000-000046B10000}"/>
    <cellStyle name="Output 12 24 18 4" xfId="45357" xr:uid="{00000000-0005-0000-0000-000047B10000}"/>
    <cellStyle name="Output 12 24 19" xfId="45358" xr:uid="{00000000-0005-0000-0000-000048B10000}"/>
    <cellStyle name="Output 12 24 19 2" xfId="45359" xr:uid="{00000000-0005-0000-0000-000049B10000}"/>
    <cellStyle name="Output 12 24 19 3" xfId="45360" xr:uid="{00000000-0005-0000-0000-00004AB10000}"/>
    <cellStyle name="Output 12 24 19 4" xfId="45361" xr:uid="{00000000-0005-0000-0000-00004BB10000}"/>
    <cellStyle name="Output 12 24 2" xfId="45362" xr:uid="{00000000-0005-0000-0000-00004CB10000}"/>
    <cellStyle name="Output 12 24 2 2" xfId="45363" xr:uid="{00000000-0005-0000-0000-00004DB10000}"/>
    <cellStyle name="Output 12 24 2 3" xfId="45364" xr:uid="{00000000-0005-0000-0000-00004EB10000}"/>
    <cellStyle name="Output 12 24 2 4" xfId="45365" xr:uid="{00000000-0005-0000-0000-00004FB10000}"/>
    <cellStyle name="Output 12 24 20" xfId="45366" xr:uid="{00000000-0005-0000-0000-000050B10000}"/>
    <cellStyle name="Output 12 24 20 2" xfId="45367" xr:uid="{00000000-0005-0000-0000-000051B10000}"/>
    <cellStyle name="Output 12 24 20 3" xfId="45368" xr:uid="{00000000-0005-0000-0000-000052B10000}"/>
    <cellStyle name="Output 12 24 20 4" xfId="45369" xr:uid="{00000000-0005-0000-0000-000053B10000}"/>
    <cellStyle name="Output 12 24 21" xfId="45370" xr:uid="{00000000-0005-0000-0000-000054B10000}"/>
    <cellStyle name="Output 12 24 22" xfId="45371" xr:uid="{00000000-0005-0000-0000-000055B10000}"/>
    <cellStyle name="Output 12 24 3" xfId="45372" xr:uid="{00000000-0005-0000-0000-000056B10000}"/>
    <cellStyle name="Output 12 24 3 2" xfId="45373" xr:uid="{00000000-0005-0000-0000-000057B10000}"/>
    <cellStyle name="Output 12 24 3 3" xfId="45374" xr:uid="{00000000-0005-0000-0000-000058B10000}"/>
    <cellStyle name="Output 12 24 3 4" xfId="45375" xr:uid="{00000000-0005-0000-0000-000059B10000}"/>
    <cellStyle name="Output 12 24 4" xfId="45376" xr:uid="{00000000-0005-0000-0000-00005AB10000}"/>
    <cellStyle name="Output 12 24 4 2" xfId="45377" xr:uid="{00000000-0005-0000-0000-00005BB10000}"/>
    <cellStyle name="Output 12 24 4 3" xfId="45378" xr:uid="{00000000-0005-0000-0000-00005CB10000}"/>
    <cellStyle name="Output 12 24 4 4" xfId="45379" xr:uid="{00000000-0005-0000-0000-00005DB10000}"/>
    <cellStyle name="Output 12 24 5" xfId="45380" xr:uid="{00000000-0005-0000-0000-00005EB10000}"/>
    <cellStyle name="Output 12 24 5 2" xfId="45381" xr:uid="{00000000-0005-0000-0000-00005FB10000}"/>
    <cellStyle name="Output 12 24 5 3" xfId="45382" xr:uid="{00000000-0005-0000-0000-000060B10000}"/>
    <cellStyle name="Output 12 24 5 4" xfId="45383" xr:uid="{00000000-0005-0000-0000-000061B10000}"/>
    <cellStyle name="Output 12 24 6" xfId="45384" xr:uid="{00000000-0005-0000-0000-000062B10000}"/>
    <cellStyle name="Output 12 24 6 2" xfId="45385" xr:uid="{00000000-0005-0000-0000-000063B10000}"/>
    <cellStyle name="Output 12 24 6 3" xfId="45386" xr:uid="{00000000-0005-0000-0000-000064B10000}"/>
    <cellStyle name="Output 12 24 6 4" xfId="45387" xr:uid="{00000000-0005-0000-0000-000065B10000}"/>
    <cellStyle name="Output 12 24 7" xfId="45388" xr:uid="{00000000-0005-0000-0000-000066B10000}"/>
    <cellStyle name="Output 12 24 7 2" xfId="45389" xr:uid="{00000000-0005-0000-0000-000067B10000}"/>
    <cellStyle name="Output 12 24 7 3" xfId="45390" xr:uid="{00000000-0005-0000-0000-000068B10000}"/>
    <cellStyle name="Output 12 24 7 4" xfId="45391" xr:uid="{00000000-0005-0000-0000-000069B10000}"/>
    <cellStyle name="Output 12 24 8" xfId="45392" xr:uid="{00000000-0005-0000-0000-00006AB10000}"/>
    <cellStyle name="Output 12 24 8 2" xfId="45393" xr:uid="{00000000-0005-0000-0000-00006BB10000}"/>
    <cellStyle name="Output 12 24 8 3" xfId="45394" xr:uid="{00000000-0005-0000-0000-00006CB10000}"/>
    <cellStyle name="Output 12 24 8 4" xfId="45395" xr:uid="{00000000-0005-0000-0000-00006DB10000}"/>
    <cellStyle name="Output 12 24 9" xfId="45396" xr:uid="{00000000-0005-0000-0000-00006EB10000}"/>
    <cellStyle name="Output 12 24 9 2" xfId="45397" xr:uid="{00000000-0005-0000-0000-00006FB10000}"/>
    <cellStyle name="Output 12 24 9 3" xfId="45398" xr:uid="{00000000-0005-0000-0000-000070B10000}"/>
    <cellStyle name="Output 12 24 9 4" xfId="45399" xr:uid="{00000000-0005-0000-0000-000071B10000}"/>
    <cellStyle name="Output 12 25" xfId="45400" xr:uid="{00000000-0005-0000-0000-000072B10000}"/>
    <cellStyle name="Output 12 25 10" xfId="45401" xr:uid="{00000000-0005-0000-0000-000073B10000}"/>
    <cellStyle name="Output 12 25 10 2" xfId="45402" xr:uid="{00000000-0005-0000-0000-000074B10000}"/>
    <cellStyle name="Output 12 25 10 3" xfId="45403" xr:uid="{00000000-0005-0000-0000-000075B10000}"/>
    <cellStyle name="Output 12 25 10 4" xfId="45404" xr:uid="{00000000-0005-0000-0000-000076B10000}"/>
    <cellStyle name="Output 12 25 11" xfId="45405" xr:uid="{00000000-0005-0000-0000-000077B10000}"/>
    <cellStyle name="Output 12 25 11 2" xfId="45406" xr:uid="{00000000-0005-0000-0000-000078B10000}"/>
    <cellStyle name="Output 12 25 11 3" xfId="45407" xr:uid="{00000000-0005-0000-0000-000079B10000}"/>
    <cellStyle name="Output 12 25 11 4" xfId="45408" xr:uid="{00000000-0005-0000-0000-00007AB10000}"/>
    <cellStyle name="Output 12 25 12" xfId="45409" xr:uid="{00000000-0005-0000-0000-00007BB10000}"/>
    <cellStyle name="Output 12 25 12 2" xfId="45410" xr:uid="{00000000-0005-0000-0000-00007CB10000}"/>
    <cellStyle name="Output 12 25 12 3" xfId="45411" xr:uid="{00000000-0005-0000-0000-00007DB10000}"/>
    <cellStyle name="Output 12 25 12 4" xfId="45412" xr:uid="{00000000-0005-0000-0000-00007EB10000}"/>
    <cellStyle name="Output 12 25 13" xfId="45413" xr:uid="{00000000-0005-0000-0000-00007FB10000}"/>
    <cellStyle name="Output 12 25 13 2" xfId="45414" xr:uid="{00000000-0005-0000-0000-000080B10000}"/>
    <cellStyle name="Output 12 25 13 3" xfId="45415" xr:uid="{00000000-0005-0000-0000-000081B10000}"/>
    <cellStyle name="Output 12 25 13 4" xfId="45416" xr:uid="{00000000-0005-0000-0000-000082B10000}"/>
    <cellStyle name="Output 12 25 14" xfId="45417" xr:uid="{00000000-0005-0000-0000-000083B10000}"/>
    <cellStyle name="Output 12 25 14 2" xfId="45418" xr:uid="{00000000-0005-0000-0000-000084B10000}"/>
    <cellStyle name="Output 12 25 14 3" xfId="45419" xr:uid="{00000000-0005-0000-0000-000085B10000}"/>
    <cellStyle name="Output 12 25 14 4" xfId="45420" xr:uid="{00000000-0005-0000-0000-000086B10000}"/>
    <cellStyle name="Output 12 25 15" xfId="45421" xr:uid="{00000000-0005-0000-0000-000087B10000}"/>
    <cellStyle name="Output 12 25 15 2" xfId="45422" xr:uid="{00000000-0005-0000-0000-000088B10000}"/>
    <cellStyle name="Output 12 25 15 3" xfId="45423" xr:uid="{00000000-0005-0000-0000-000089B10000}"/>
    <cellStyle name="Output 12 25 15 4" xfId="45424" xr:uid="{00000000-0005-0000-0000-00008AB10000}"/>
    <cellStyle name="Output 12 25 16" xfId="45425" xr:uid="{00000000-0005-0000-0000-00008BB10000}"/>
    <cellStyle name="Output 12 25 16 2" xfId="45426" xr:uid="{00000000-0005-0000-0000-00008CB10000}"/>
    <cellStyle name="Output 12 25 16 3" xfId="45427" xr:uid="{00000000-0005-0000-0000-00008DB10000}"/>
    <cellStyle name="Output 12 25 16 4" xfId="45428" xr:uid="{00000000-0005-0000-0000-00008EB10000}"/>
    <cellStyle name="Output 12 25 17" xfId="45429" xr:uid="{00000000-0005-0000-0000-00008FB10000}"/>
    <cellStyle name="Output 12 25 17 2" xfId="45430" xr:uid="{00000000-0005-0000-0000-000090B10000}"/>
    <cellStyle name="Output 12 25 17 3" xfId="45431" xr:uid="{00000000-0005-0000-0000-000091B10000}"/>
    <cellStyle name="Output 12 25 17 4" xfId="45432" xr:uid="{00000000-0005-0000-0000-000092B10000}"/>
    <cellStyle name="Output 12 25 18" xfId="45433" xr:uid="{00000000-0005-0000-0000-000093B10000}"/>
    <cellStyle name="Output 12 25 18 2" xfId="45434" xr:uid="{00000000-0005-0000-0000-000094B10000}"/>
    <cellStyle name="Output 12 25 18 3" xfId="45435" xr:uid="{00000000-0005-0000-0000-000095B10000}"/>
    <cellStyle name="Output 12 25 18 4" xfId="45436" xr:uid="{00000000-0005-0000-0000-000096B10000}"/>
    <cellStyle name="Output 12 25 19" xfId="45437" xr:uid="{00000000-0005-0000-0000-000097B10000}"/>
    <cellStyle name="Output 12 25 19 2" xfId="45438" xr:uid="{00000000-0005-0000-0000-000098B10000}"/>
    <cellStyle name="Output 12 25 19 3" xfId="45439" xr:uid="{00000000-0005-0000-0000-000099B10000}"/>
    <cellStyle name="Output 12 25 19 4" xfId="45440" xr:uid="{00000000-0005-0000-0000-00009AB10000}"/>
    <cellStyle name="Output 12 25 2" xfId="45441" xr:uid="{00000000-0005-0000-0000-00009BB10000}"/>
    <cellStyle name="Output 12 25 2 2" xfId="45442" xr:uid="{00000000-0005-0000-0000-00009CB10000}"/>
    <cellStyle name="Output 12 25 2 3" xfId="45443" xr:uid="{00000000-0005-0000-0000-00009DB10000}"/>
    <cellStyle name="Output 12 25 2 4" xfId="45444" xr:uid="{00000000-0005-0000-0000-00009EB10000}"/>
    <cellStyle name="Output 12 25 20" xfId="45445" xr:uid="{00000000-0005-0000-0000-00009FB10000}"/>
    <cellStyle name="Output 12 25 20 2" xfId="45446" xr:uid="{00000000-0005-0000-0000-0000A0B10000}"/>
    <cellStyle name="Output 12 25 20 3" xfId="45447" xr:uid="{00000000-0005-0000-0000-0000A1B10000}"/>
    <cellStyle name="Output 12 25 20 4" xfId="45448" xr:uid="{00000000-0005-0000-0000-0000A2B10000}"/>
    <cellStyle name="Output 12 25 21" xfId="45449" xr:uid="{00000000-0005-0000-0000-0000A3B10000}"/>
    <cellStyle name="Output 12 25 22" xfId="45450" xr:uid="{00000000-0005-0000-0000-0000A4B10000}"/>
    <cellStyle name="Output 12 25 3" xfId="45451" xr:uid="{00000000-0005-0000-0000-0000A5B10000}"/>
    <cellStyle name="Output 12 25 3 2" xfId="45452" xr:uid="{00000000-0005-0000-0000-0000A6B10000}"/>
    <cellStyle name="Output 12 25 3 3" xfId="45453" xr:uid="{00000000-0005-0000-0000-0000A7B10000}"/>
    <cellStyle name="Output 12 25 3 4" xfId="45454" xr:uid="{00000000-0005-0000-0000-0000A8B10000}"/>
    <cellStyle name="Output 12 25 4" xfId="45455" xr:uid="{00000000-0005-0000-0000-0000A9B10000}"/>
    <cellStyle name="Output 12 25 4 2" xfId="45456" xr:uid="{00000000-0005-0000-0000-0000AAB10000}"/>
    <cellStyle name="Output 12 25 4 3" xfId="45457" xr:uid="{00000000-0005-0000-0000-0000ABB10000}"/>
    <cellStyle name="Output 12 25 4 4" xfId="45458" xr:uid="{00000000-0005-0000-0000-0000ACB10000}"/>
    <cellStyle name="Output 12 25 5" xfId="45459" xr:uid="{00000000-0005-0000-0000-0000ADB10000}"/>
    <cellStyle name="Output 12 25 5 2" xfId="45460" xr:uid="{00000000-0005-0000-0000-0000AEB10000}"/>
    <cellStyle name="Output 12 25 5 3" xfId="45461" xr:uid="{00000000-0005-0000-0000-0000AFB10000}"/>
    <cellStyle name="Output 12 25 5 4" xfId="45462" xr:uid="{00000000-0005-0000-0000-0000B0B10000}"/>
    <cellStyle name="Output 12 25 6" xfId="45463" xr:uid="{00000000-0005-0000-0000-0000B1B10000}"/>
    <cellStyle name="Output 12 25 6 2" xfId="45464" xr:uid="{00000000-0005-0000-0000-0000B2B10000}"/>
    <cellStyle name="Output 12 25 6 3" xfId="45465" xr:uid="{00000000-0005-0000-0000-0000B3B10000}"/>
    <cellStyle name="Output 12 25 6 4" xfId="45466" xr:uid="{00000000-0005-0000-0000-0000B4B10000}"/>
    <cellStyle name="Output 12 25 7" xfId="45467" xr:uid="{00000000-0005-0000-0000-0000B5B10000}"/>
    <cellStyle name="Output 12 25 7 2" xfId="45468" xr:uid="{00000000-0005-0000-0000-0000B6B10000}"/>
    <cellStyle name="Output 12 25 7 3" xfId="45469" xr:uid="{00000000-0005-0000-0000-0000B7B10000}"/>
    <cellStyle name="Output 12 25 7 4" xfId="45470" xr:uid="{00000000-0005-0000-0000-0000B8B10000}"/>
    <cellStyle name="Output 12 25 8" xfId="45471" xr:uid="{00000000-0005-0000-0000-0000B9B10000}"/>
    <cellStyle name="Output 12 25 8 2" xfId="45472" xr:uid="{00000000-0005-0000-0000-0000BAB10000}"/>
    <cellStyle name="Output 12 25 8 3" xfId="45473" xr:uid="{00000000-0005-0000-0000-0000BBB10000}"/>
    <cellStyle name="Output 12 25 8 4" xfId="45474" xr:uid="{00000000-0005-0000-0000-0000BCB10000}"/>
    <cellStyle name="Output 12 25 9" xfId="45475" xr:uid="{00000000-0005-0000-0000-0000BDB10000}"/>
    <cellStyle name="Output 12 25 9 2" xfId="45476" xr:uid="{00000000-0005-0000-0000-0000BEB10000}"/>
    <cellStyle name="Output 12 25 9 3" xfId="45477" xr:uid="{00000000-0005-0000-0000-0000BFB10000}"/>
    <cellStyle name="Output 12 25 9 4" xfId="45478" xr:uid="{00000000-0005-0000-0000-0000C0B10000}"/>
    <cellStyle name="Output 12 26" xfId="45479" xr:uid="{00000000-0005-0000-0000-0000C1B10000}"/>
    <cellStyle name="Output 12 26 10" xfId="45480" xr:uid="{00000000-0005-0000-0000-0000C2B10000}"/>
    <cellStyle name="Output 12 26 10 2" xfId="45481" xr:uid="{00000000-0005-0000-0000-0000C3B10000}"/>
    <cellStyle name="Output 12 26 10 3" xfId="45482" xr:uid="{00000000-0005-0000-0000-0000C4B10000}"/>
    <cellStyle name="Output 12 26 10 4" xfId="45483" xr:uid="{00000000-0005-0000-0000-0000C5B10000}"/>
    <cellStyle name="Output 12 26 11" xfId="45484" xr:uid="{00000000-0005-0000-0000-0000C6B10000}"/>
    <cellStyle name="Output 12 26 11 2" xfId="45485" xr:uid="{00000000-0005-0000-0000-0000C7B10000}"/>
    <cellStyle name="Output 12 26 11 3" xfId="45486" xr:uid="{00000000-0005-0000-0000-0000C8B10000}"/>
    <cellStyle name="Output 12 26 11 4" xfId="45487" xr:uid="{00000000-0005-0000-0000-0000C9B10000}"/>
    <cellStyle name="Output 12 26 12" xfId="45488" xr:uid="{00000000-0005-0000-0000-0000CAB10000}"/>
    <cellStyle name="Output 12 26 12 2" xfId="45489" xr:uid="{00000000-0005-0000-0000-0000CBB10000}"/>
    <cellStyle name="Output 12 26 12 3" xfId="45490" xr:uid="{00000000-0005-0000-0000-0000CCB10000}"/>
    <cellStyle name="Output 12 26 12 4" xfId="45491" xr:uid="{00000000-0005-0000-0000-0000CDB10000}"/>
    <cellStyle name="Output 12 26 13" xfId="45492" xr:uid="{00000000-0005-0000-0000-0000CEB10000}"/>
    <cellStyle name="Output 12 26 13 2" xfId="45493" xr:uid="{00000000-0005-0000-0000-0000CFB10000}"/>
    <cellStyle name="Output 12 26 13 3" xfId="45494" xr:uid="{00000000-0005-0000-0000-0000D0B10000}"/>
    <cellStyle name="Output 12 26 13 4" xfId="45495" xr:uid="{00000000-0005-0000-0000-0000D1B10000}"/>
    <cellStyle name="Output 12 26 14" xfId="45496" xr:uid="{00000000-0005-0000-0000-0000D2B10000}"/>
    <cellStyle name="Output 12 26 14 2" xfId="45497" xr:uid="{00000000-0005-0000-0000-0000D3B10000}"/>
    <cellStyle name="Output 12 26 14 3" xfId="45498" xr:uid="{00000000-0005-0000-0000-0000D4B10000}"/>
    <cellStyle name="Output 12 26 14 4" xfId="45499" xr:uid="{00000000-0005-0000-0000-0000D5B10000}"/>
    <cellStyle name="Output 12 26 15" xfId="45500" xr:uid="{00000000-0005-0000-0000-0000D6B10000}"/>
    <cellStyle name="Output 12 26 15 2" xfId="45501" xr:uid="{00000000-0005-0000-0000-0000D7B10000}"/>
    <cellStyle name="Output 12 26 15 3" xfId="45502" xr:uid="{00000000-0005-0000-0000-0000D8B10000}"/>
    <cellStyle name="Output 12 26 15 4" xfId="45503" xr:uid="{00000000-0005-0000-0000-0000D9B10000}"/>
    <cellStyle name="Output 12 26 16" xfId="45504" xr:uid="{00000000-0005-0000-0000-0000DAB10000}"/>
    <cellStyle name="Output 12 26 16 2" xfId="45505" xr:uid="{00000000-0005-0000-0000-0000DBB10000}"/>
    <cellStyle name="Output 12 26 16 3" xfId="45506" xr:uid="{00000000-0005-0000-0000-0000DCB10000}"/>
    <cellStyle name="Output 12 26 16 4" xfId="45507" xr:uid="{00000000-0005-0000-0000-0000DDB10000}"/>
    <cellStyle name="Output 12 26 17" xfId="45508" xr:uid="{00000000-0005-0000-0000-0000DEB10000}"/>
    <cellStyle name="Output 12 26 17 2" xfId="45509" xr:uid="{00000000-0005-0000-0000-0000DFB10000}"/>
    <cellStyle name="Output 12 26 17 3" xfId="45510" xr:uid="{00000000-0005-0000-0000-0000E0B10000}"/>
    <cellStyle name="Output 12 26 17 4" xfId="45511" xr:uid="{00000000-0005-0000-0000-0000E1B10000}"/>
    <cellStyle name="Output 12 26 18" xfId="45512" xr:uid="{00000000-0005-0000-0000-0000E2B10000}"/>
    <cellStyle name="Output 12 26 18 2" xfId="45513" xr:uid="{00000000-0005-0000-0000-0000E3B10000}"/>
    <cellStyle name="Output 12 26 18 3" xfId="45514" xr:uid="{00000000-0005-0000-0000-0000E4B10000}"/>
    <cellStyle name="Output 12 26 18 4" xfId="45515" xr:uid="{00000000-0005-0000-0000-0000E5B10000}"/>
    <cellStyle name="Output 12 26 19" xfId="45516" xr:uid="{00000000-0005-0000-0000-0000E6B10000}"/>
    <cellStyle name="Output 12 26 19 2" xfId="45517" xr:uid="{00000000-0005-0000-0000-0000E7B10000}"/>
    <cellStyle name="Output 12 26 19 3" xfId="45518" xr:uid="{00000000-0005-0000-0000-0000E8B10000}"/>
    <cellStyle name="Output 12 26 19 4" xfId="45519" xr:uid="{00000000-0005-0000-0000-0000E9B10000}"/>
    <cellStyle name="Output 12 26 2" xfId="45520" xr:uid="{00000000-0005-0000-0000-0000EAB10000}"/>
    <cellStyle name="Output 12 26 2 2" xfId="45521" xr:uid="{00000000-0005-0000-0000-0000EBB10000}"/>
    <cellStyle name="Output 12 26 2 3" xfId="45522" xr:uid="{00000000-0005-0000-0000-0000ECB10000}"/>
    <cellStyle name="Output 12 26 2 4" xfId="45523" xr:uid="{00000000-0005-0000-0000-0000EDB10000}"/>
    <cellStyle name="Output 12 26 20" xfId="45524" xr:uid="{00000000-0005-0000-0000-0000EEB10000}"/>
    <cellStyle name="Output 12 26 20 2" xfId="45525" xr:uid="{00000000-0005-0000-0000-0000EFB10000}"/>
    <cellStyle name="Output 12 26 20 3" xfId="45526" xr:uid="{00000000-0005-0000-0000-0000F0B10000}"/>
    <cellStyle name="Output 12 26 20 4" xfId="45527" xr:uid="{00000000-0005-0000-0000-0000F1B10000}"/>
    <cellStyle name="Output 12 26 21" xfId="45528" xr:uid="{00000000-0005-0000-0000-0000F2B10000}"/>
    <cellStyle name="Output 12 26 22" xfId="45529" xr:uid="{00000000-0005-0000-0000-0000F3B10000}"/>
    <cellStyle name="Output 12 26 3" xfId="45530" xr:uid="{00000000-0005-0000-0000-0000F4B10000}"/>
    <cellStyle name="Output 12 26 3 2" xfId="45531" xr:uid="{00000000-0005-0000-0000-0000F5B10000}"/>
    <cellStyle name="Output 12 26 3 3" xfId="45532" xr:uid="{00000000-0005-0000-0000-0000F6B10000}"/>
    <cellStyle name="Output 12 26 3 4" xfId="45533" xr:uid="{00000000-0005-0000-0000-0000F7B10000}"/>
    <cellStyle name="Output 12 26 4" xfId="45534" xr:uid="{00000000-0005-0000-0000-0000F8B10000}"/>
    <cellStyle name="Output 12 26 4 2" xfId="45535" xr:uid="{00000000-0005-0000-0000-0000F9B10000}"/>
    <cellStyle name="Output 12 26 4 3" xfId="45536" xr:uid="{00000000-0005-0000-0000-0000FAB10000}"/>
    <cellStyle name="Output 12 26 4 4" xfId="45537" xr:uid="{00000000-0005-0000-0000-0000FBB10000}"/>
    <cellStyle name="Output 12 26 5" xfId="45538" xr:uid="{00000000-0005-0000-0000-0000FCB10000}"/>
    <cellStyle name="Output 12 26 5 2" xfId="45539" xr:uid="{00000000-0005-0000-0000-0000FDB10000}"/>
    <cellStyle name="Output 12 26 5 3" xfId="45540" xr:uid="{00000000-0005-0000-0000-0000FEB10000}"/>
    <cellStyle name="Output 12 26 5 4" xfId="45541" xr:uid="{00000000-0005-0000-0000-0000FFB10000}"/>
    <cellStyle name="Output 12 26 6" xfId="45542" xr:uid="{00000000-0005-0000-0000-000000B20000}"/>
    <cellStyle name="Output 12 26 6 2" xfId="45543" xr:uid="{00000000-0005-0000-0000-000001B20000}"/>
    <cellStyle name="Output 12 26 6 3" xfId="45544" xr:uid="{00000000-0005-0000-0000-000002B20000}"/>
    <cellStyle name="Output 12 26 6 4" xfId="45545" xr:uid="{00000000-0005-0000-0000-000003B20000}"/>
    <cellStyle name="Output 12 26 7" xfId="45546" xr:uid="{00000000-0005-0000-0000-000004B20000}"/>
    <cellStyle name="Output 12 26 7 2" xfId="45547" xr:uid="{00000000-0005-0000-0000-000005B20000}"/>
    <cellStyle name="Output 12 26 7 3" xfId="45548" xr:uid="{00000000-0005-0000-0000-000006B20000}"/>
    <cellStyle name="Output 12 26 7 4" xfId="45549" xr:uid="{00000000-0005-0000-0000-000007B20000}"/>
    <cellStyle name="Output 12 26 8" xfId="45550" xr:uid="{00000000-0005-0000-0000-000008B20000}"/>
    <cellStyle name="Output 12 26 8 2" xfId="45551" xr:uid="{00000000-0005-0000-0000-000009B20000}"/>
    <cellStyle name="Output 12 26 8 3" xfId="45552" xr:uid="{00000000-0005-0000-0000-00000AB20000}"/>
    <cellStyle name="Output 12 26 8 4" xfId="45553" xr:uid="{00000000-0005-0000-0000-00000BB20000}"/>
    <cellStyle name="Output 12 26 9" xfId="45554" xr:uid="{00000000-0005-0000-0000-00000CB20000}"/>
    <cellStyle name="Output 12 26 9 2" xfId="45555" xr:uid="{00000000-0005-0000-0000-00000DB20000}"/>
    <cellStyle name="Output 12 26 9 3" xfId="45556" xr:uid="{00000000-0005-0000-0000-00000EB20000}"/>
    <cellStyle name="Output 12 26 9 4" xfId="45557" xr:uid="{00000000-0005-0000-0000-00000FB20000}"/>
    <cellStyle name="Output 12 27" xfId="45558" xr:uid="{00000000-0005-0000-0000-000010B20000}"/>
    <cellStyle name="Output 12 27 10" xfId="45559" xr:uid="{00000000-0005-0000-0000-000011B20000}"/>
    <cellStyle name="Output 12 27 10 2" xfId="45560" xr:uid="{00000000-0005-0000-0000-000012B20000}"/>
    <cellStyle name="Output 12 27 10 3" xfId="45561" xr:uid="{00000000-0005-0000-0000-000013B20000}"/>
    <cellStyle name="Output 12 27 10 4" xfId="45562" xr:uid="{00000000-0005-0000-0000-000014B20000}"/>
    <cellStyle name="Output 12 27 11" xfId="45563" xr:uid="{00000000-0005-0000-0000-000015B20000}"/>
    <cellStyle name="Output 12 27 11 2" xfId="45564" xr:uid="{00000000-0005-0000-0000-000016B20000}"/>
    <cellStyle name="Output 12 27 11 3" xfId="45565" xr:uid="{00000000-0005-0000-0000-000017B20000}"/>
    <cellStyle name="Output 12 27 11 4" xfId="45566" xr:uid="{00000000-0005-0000-0000-000018B20000}"/>
    <cellStyle name="Output 12 27 12" xfId="45567" xr:uid="{00000000-0005-0000-0000-000019B20000}"/>
    <cellStyle name="Output 12 27 12 2" xfId="45568" xr:uid="{00000000-0005-0000-0000-00001AB20000}"/>
    <cellStyle name="Output 12 27 12 3" xfId="45569" xr:uid="{00000000-0005-0000-0000-00001BB20000}"/>
    <cellStyle name="Output 12 27 12 4" xfId="45570" xr:uid="{00000000-0005-0000-0000-00001CB20000}"/>
    <cellStyle name="Output 12 27 13" xfId="45571" xr:uid="{00000000-0005-0000-0000-00001DB20000}"/>
    <cellStyle name="Output 12 27 13 2" xfId="45572" xr:uid="{00000000-0005-0000-0000-00001EB20000}"/>
    <cellStyle name="Output 12 27 13 3" xfId="45573" xr:uid="{00000000-0005-0000-0000-00001FB20000}"/>
    <cellStyle name="Output 12 27 13 4" xfId="45574" xr:uid="{00000000-0005-0000-0000-000020B20000}"/>
    <cellStyle name="Output 12 27 14" xfId="45575" xr:uid="{00000000-0005-0000-0000-000021B20000}"/>
    <cellStyle name="Output 12 27 14 2" xfId="45576" xr:uid="{00000000-0005-0000-0000-000022B20000}"/>
    <cellStyle name="Output 12 27 14 3" xfId="45577" xr:uid="{00000000-0005-0000-0000-000023B20000}"/>
    <cellStyle name="Output 12 27 14 4" xfId="45578" xr:uid="{00000000-0005-0000-0000-000024B20000}"/>
    <cellStyle name="Output 12 27 15" xfId="45579" xr:uid="{00000000-0005-0000-0000-000025B20000}"/>
    <cellStyle name="Output 12 27 15 2" xfId="45580" xr:uid="{00000000-0005-0000-0000-000026B20000}"/>
    <cellStyle name="Output 12 27 15 3" xfId="45581" xr:uid="{00000000-0005-0000-0000-000027B20000}"/>
    <cellStyle name="Output 12 27 15 4" xfId="45582" xr:uid="{00000000-0005-0000-0000-000028B20000}"/>
    <cellStyle name="Output 12 27 16" xfId="45583" xr:uid="{00000000-0005-0000-0000-000029B20000}"/>
    <cellStyle name="Output 12 27 16 2" xfId="45584" xr:uid="{00000000-0005-0000-0000-00002AB20000}"/>
    <cellStyle name="Output 12 27 16 3" xfId="45585" xr:uid="{00000000-0005-0000-0000-00002BB20000}"/>
    <cellStyle name="Output 12 27 16 4" xfId="45586" xr:uid="{00000000-0005-0000-0000-00002CB20000}"/>
    <cellStyle name="Output 12 27 17" xfId="45587" xr:uid="{00000000-0005-0000-0000-00002DB20000}"/>
    <cellStyle name="Output 12 27 17 2" xfId="45588" xr:uid="{00000000-0005-0000-0000-00002EB20000}"/>
    <cellStyle name="Output 12 27 17 3" xfId="45589" xr:uid="{00000000-0005-0000-0000-00002FB20000}"/>
    <cellStyle name="Output 12 27 17 4" xfId="45590" xr:uid="{00000000-0005-0000-0000-000030B20000}"/>
    <cellStyle name="Output 12 27 18" xfId="45591" xr:uid="{00000000-0005-0000-0000-000031B20000}"/>
    <cellStyle name="Output 12 27 18 2" xfId="45592" xr:uid="{00000000-0005-0000-0000-000032B20000}"/>
    <cellStyle name="Output 12 27 18 3" xfId="45593" xr:uid="{00000000-0005-0000-0000-000033B20000}"/>
    <cellStyle name="Output 12 27 18 4" xfId="45594" xr:uid="{00000000-0005-0000-0000-000034B20000}"/>
    <cellStyle name="Output 12 27 19" xfId="45595" xr:uid="{00000000-0005-0000-0000-000035B20000}"/>
    <cellStyle name="Output 12 27 19 2" xfId="45596" xr:uid="{00000000-0005-0000-0000-000036B20000}"/>
    <cellStyle name="Output 12 27 19 3" xfId="45597" xr:uid="{00000000-0005-0000-0000-000037B20000}"/>
    <cellStyle name="Output 12 27 19 4" xfId="45598" xr:uid="{00000000-0005-0000-0000-000038B20000}"/>
    <cellStyle name="Output 12 27 2" xfId="45599" xr:uid="{00000000-0005-0000-0000-000039B20000}"/>
    <cellStyle name="Output 12 27 2 2" xfId="45600" xr:uid="{00000000-0005-0000-0000-00003AB20000}"/>
    <cellStyle name="Output 12 27 2 3" xfId="45601" xr:uid="{00000000-0005-0000-0000-00003BB20000}"/>
    <cellStyle name="Output 12 27 2 4" xfId="45602" xr:uid="{00000000-0005-0000-0000-00003CB20000}"/>
    <cellStyle name="Output 12 27 20" xfId="45603" xr:uid="{00000000-0005-0000-0000-00003DB20000}"/>
    <cellStyle name="Output 12 27 20 2" xfId="45604" xr:uid="{00000000-0005-0000-0000-00003EB20000}"/>
    <cellStyle name="Output 12 27 20 3" xfId="45605" xr:uid="{00000000-0005-0000-0000-00003FB20000}"/>
    <cellStyle name="Output 12 27 20 4" xfId="45606" xr:uid="{00000000-0005-0000-0000-000040B20000}"/>
    <cellStyle name="Output 12 27 21" xfId="45607" xr:uid="{00000000-0005-0000-0000-000041B20000}"/>
    <cellStyle name="Output 12 27 22" xfId="45608" xr:uid="{00000000-0005-0000-0000-000042B20000}"/>
    <cellStyle name="Output 12 27 3" xfId="45609" xr:uid="{00000000-0005-0000-0000-000043B20000}"/>
    <cellStyle name="Output 12 27 3 2" xfId="45610" xr:uid="{00000000-0005-0000-0000-000044B20000}"/>
    <cellStyle name="Output 12 27 3 3" xfId="45611" xr:uid="{00000000-0005-0000-0000-000045B20000}"/>
    <cellStyle name="Output 12 27 3 4" xfId="45612" xr:uid="{00000000-0005-0000-0000-000046B20000}"/>
    <cellStyle name="Output 12 27 4" xfId="45613" xr:uid="{00000000-0005-0000-0000-000047B20000}"/>
    <cellStyle name="Output 12 27 4 2" xfId="45614" xr:uid="{00000000-0005-0000-0000-000048B20000}"/>
    <cellStyle name="Output 12 27 4 3" xfId="45615" xr:uid="{00000000-0005-0000-0000-000049B20000}"/>
    <cellStyle name="Output 12 27 4 4" xfId="45616" xr:uid="{00000000-0005-0000-0000-00004AB20000}"/>
    <cellStyle name="Output 12 27 5" xfId="45617" xr:uid="{00000000-0005-0000-0000-00004BB20000}"/>
    <cellStyle name="Output 12 27 5 2" xfId="45618" xr:uid="{00000000-0005-0000-0000-00004CB20000}"/>
    <cellStyle name="Output 12 27 5 3" xfId="45619" xr:uid="{00000000-0005-0000-0000-00004DB20000}"/>
    <cellStyle name="Output 12 27 5 4" xfId="45620" xr:uid="{00000000-0005-0000-0000-00004EB20000}"/>
    <cellStyle name="Output 12 27 6" xfId="45621" xr:uid="{00000000-0005-0000-0000-00004FB20000}"/>
    <cellStyle name="Output 12 27 6 2" xfId="45622" xr:uid="{00000000-0005-0000-0000-000050B20000}"/>
    <cellStyle name="Output 12 27 6 3" xfId="45623" xr:uid="{00000000-0005-0000-0000-000051B20000}"/>
    <cellStyle name="Output 12 27 6 4" xfId="45624" xr:uid="{00000000-0005-0000-0000-000052B20000}"/>
    <cellStyle name="Output 12 27 7" xfId="45625" xr:uid="{00000000-0005-0000-0000-000053B20000}"/>
    <cellStyle name="Output 12 27 7 2" xfId="45626" xr:uid="{00000000-0005-0000-0000-000054B20000}"/>
    <cellStyle name="Output 12 27 7 3" xfId="45627" xr:uid="{00000000-0005-0000-0000-000055B20000}"/>
    <cellStyle name="Output 12 27 7 4" xfId="45628" xr:uid="{00000000-0005-0000-0000-000056B20000}"/>
    <cellStyle name="Output 12 27 8" xfId="45629" xr:uid="{00000000-0005-0000-0000-000057B20000}"/>
    <cellStyle name="Output 12 27 8 2" xfId="45630" xr:uid="{00000000-0005-0000-0000-000058B20000}"/>
    <cellStyle name="Output 12 27 8 3" xfId="45631" xr:uid="{00000000-0005-0000-0000-000059B20000}"/>
    <cellStyle name="Output 12 27 8 4" xfId="45632" xr:uid="{00000000-0005-0000-0000-00005AB20000}"/>
    <cellStyle name="Output 12 27 9" xfId="45633" xr:uid="{00000000-0005-0000-0000-00005BB20000}"/>
    <cellStyle name="Output 12 27 9 2" xfId="45634" xr:uid="{00000000-0005-0000-0000-00005CB20000}"/>
    <cellStyle name="Output 12 27 9 3" xfId="45635" xr:uid="{00000000-0005-0000-0000-00005DB20000}"/>
    <cellStyle name="Output 12 27 9 4" xfId="45636" xr:uid="{00000000-0005-0000-0000-00005EB20000}"/>
    <cellStyle name="Output 12 28" xfId="45637" xr:uid="{00000000-0005-0000-0000-00005FB20000}"/>
    <cellStyle name="Output 12 28 10" xfId="45638" xr:uid="{00000000-0005-0000-0000-000060B20000}"/>
    <cellStyle name="Output 12 28 10 2" xfId="45639" xr:uid="{00000000-0005-0000-0000-000061B20000}"/>
    <cellStyle name="Output 12 28 10 3" xfId="45640" xr:uid="{00000000-0005-0000-0000-000062B20000}"/>
    <cellStyle name="Output 12 28 10 4" xfId="45641" xr:uid="{00000000-0005-0000-0000-000063B20000}"/>
    <cellStyle name="Output 12 28 11" xfId="45642" xr:uid="{00000000-0005-0000-0000-000064B20000}"/>
    <cellStyle name="Output 12 28 11 2" xfId="45643" xr:uid="{00000000-0005-0000-0000-000065B20000}"/>
    <cellStyle name="Output 12 28 11 3" xfId="45644" xr:uid="{00000000-0005-0000-0000-000066B20000}"/>
    <cellStyle name="Output 12 28 11 4" xfId="45645" xr:uid="{00000000-0005-0000-0000-000067B20000}"/>
    <cellStyle name="Output 12 28 12" xfId="45646" xr:uid="{00000000-0005-0000-0000-000068B20000}"/>
    <cellStyle name="Output 12 28 12 2" xfId="45647" xr:uid="{00000000-0005-0000-0000-000069B20000}"/>
    <cellStyle name="Output 12 28 12 3" xfId="45648" xr:uid="{00000000-0005-0000-0000-00006AB20000}"/>
    <cellStyle name="Output 12 28 12 4" xfId="45649" xr:uid="{00000000-0005-0000-0000-00006BB20000}"/>
    <cellStyle name="Output 12 28 13" xfId="45650" xr:uid="{00000000-0005-0000-0000-00006CB20000}"/>
    <cellStyle name="Output 12 28 13 2" xfId="45651" xr:uid="{00000000-0005-0000-0000-00006DB20000}"/>
    <cellStyle name="Output 12 28 13 3" xfId="45652" xr:uid="{00000000-0005-0000-0000-00006EB20000}"/>
    <cellStyle name="Output 12 28 13 4" xfId="45653" xr:uid="{00000000-0005-0000-0000-00006FB20000}"/>
    <cellStyle name="Output 12 28 14" xfId="45654" xr:uid="{00000000-0005-0000-0000-000070B20000}"/>
    <cellStyle name="Output 12 28 14 2" xfId="45655" xr:uid="{00000000-0005-0000-0000-000071B20000}"/>
    <cellStyle name="Output 12 28 14 3" xfId="45656" xr:uid="{00000000-0005-0000-0000-000072B20000}"/>
    <cellStyle name="Output 12 28 14 4" xfId="45657" xr:uid="{00000000-0005-0000-0000-000073B20000}"/>
    <cellStyle name="Output 12 28 15" xfId="45658" xr:uid="{00000000-0005-0000-0000-000074B20000}"/>
    <cellStyle name="Output 12 28 15 2" xfId="45659" xr:uid="{00000000-0005-0000-0000-000075B20000}"/>
    <cellStyle name="Output 12 28 15 3" xfId="45660" xr:uid="{00000000-0005-0000-0000-000076B20000}"/>
    <cellStyle name="Output 12 28 15 4" xfId="45661" xr:uid="{00000000-0005-0000-0000-000077B20000}"/>
    <cellStyle name="Output 12 28 16" xfId="45662" xr:uid="{00000000-0005-0000-0000-000078B20000}"/>
    <cellStyle name="Output 12 28 16 2" xfId="45663" xr:uid="{00000000-0005-0000-0000-000079B20000}"/>
    <cellStyle name="Output 12 28 16 3" xfId="45664" xr:uid="{00000000-0005-0000-0000-00007AB20000}"/>
    <cellStyle name="Output 12 28 16 4" xfId="45665" xr:uid="{00000000-0005-0000-0000-00007BB20000}"/>
    <cellStyle name="Output 12 28 17" xfId="45666" xr:uid="{00000000-0005-0000-0000-00007CB20000}"/>
    <cellStyle name="Output 12 28 17 2" xfId="45667" xr:uid="{00000000-0005-0000-0000-00007DB20000}"/>
    <cellStyle name="Output 12 28 17 3" xfId="45668" xr:uid="{00000000-0005-0000-0000-00007EB20000}"/>
    <cellStyle name="Output 12 28 17 4" xfId="45669" xr:uid="{00000000-0005-0000-0000-00007FB20000}"/>
    <cellStyle name="Output 12 28 18" xfId="45670" xr:uid="{00000000-0005-0000-0000-000080B20000}"/>
    <cellStyle name="Output 12 28 18 2" xfId="45671" xr:uid="{00000000-0005-0000-0000-000081B20000}"/>
    <cellStyle name="Output 12 28 18 3" xfId="45672" xr:uid="{00000000-0005-0000-0000-000082B20000}"/>
    <cellStyle name="Output 12 28 18 4" xfId="45673" xr:uid="{00000000-0005-0000-0000-000083B20000}"/>
    <cellStyle name="Output 12 28 19" xfId="45674" xr:uid="{00000000-0005-0000-0000-000084B20000}"/>
    <cellStyle name="Output 12 28 19 2" xfId="45675" xr:uid="{00000000-0005-0000-0000-000085B20000}"/>
    <cellStyle name="Output 12 28 19 3" xfId="45676" xr:uid="{00000000-0005-0000-0000-000086B20000}"/>
    <cellStyle name="Output 12 28 19 4" xfId="45677" xr:uid="{00000000-0005-0000-0000-000087B20000}"/>
    <cellStyle name="Output 12 28 2" xfId="45678" xr:uid="{00000000-0005-0000-0000-000088B20000}"/>
    <cellStyle name="Output 12 28 2 2" xfId="45679" xr:uid="{00000000-0005-0000-0000-000089B20000}"/>
    <cellStyle name="Output 12 28 2 3" xfId="45680" xr:uid="{00000000-0005-0000-0000-00008AB20000}"/>
    <cellStyle name="Output 12 28 2 4" xfId="45681" xr:uid="{00000000-0005-0000-0000-00008BB20000}"/>
    <cellStyle name="Output 12 28 20" xfId="45682" xr:uid="{00000000-0005-0000-0000-00008CB20000}"/>
    <cellStyle name="Output 12 28 20 2" xfId="45683" xr:uid="{00000000-0005-0000-0000-00008DB20000}"/>
    <cellStyle name="Output 12 28 20 3" xfId="45684" xr:uid="{00000000-0005-0000-0000-00008EB20000}"/>
    <cellStyle name="Output 12 28 20 4" xfId="45685" xr:uid="{00000000-0005-0000-0000-00008FB20000}"/>
    <cellStyle name="Output 12 28 21" xfId="45686" xr:uid="{00000000-0005-0000-0000-000090B20000}"/>
    <cellStyle name="Output 12 28 22" xfId="45687" xr:uid="{00000000-0005-0000-0000-000091B20000}"/>
    <cellStyle name="Output 12 28 3" xfId="45688" xr:uid="{00000000-0005-0000-0000-000092B20000}"/>
    <cellStyle name="Output 12 28 3 2" xfId="45689" xr:uid="{00000000-0005-0000-0000-000093B20000}"/>
    <cellStyle name="Output 12 28 3 3" xfId="45690" xr:uid="{00000000-0005-0000-0000-000094B20000}"/>
    <cellStyle name="Output 12 28 3 4" xfId="45691" xr:uid="{00000000-0005-0000-0000-000095B20000}"/>
    <cellStyle name="Output 12 28 4" xfId="45692" xr:uid="{00000000-0005-0000-0000-000096B20000}"/>
    <cellStyle name="Output 12 28 4 2" xfId="45693" xr:uid="{00000000-0005-0000-0000-000097B20000}"/>
    <cellStyle name="Output 12 28 4 3" xfId="45694" xr:uid="{00000000-0005-0000-0000-000098B20000}"/>
    <cellStyle name="Output 12 28 4 4" xfId="45695" xr:uid="{00000000-0005-0000-0000-000099B20000}"/>
    <cellStyle name="Output 12 28 5" xfId="45696" xr:uid="{00000000-0005-0000-0000-00009AB20000}"/>
    <cellStyle name="Output 12 28 5 2" xfId="45697" xr:uid="{00000000-0005-0000-0000-00009BB20000}"/>
    <cellStyle name="Output 12 28 5 3" xfId="45698" xr:uid="{00000000-0005-0000-0000-00009CB20000}"/>
    <cellStyle name="Output 12 28 5 4" xfId="45699" xr:uid="{00000000-0005-0000-0000-00009DB20000}"/>
    <cellStyle name="Output 12 28 6" xfId="45700" xr:uid="{00000000-0005-0000-0000-00009EB20000}"/>
    <cellStyle name="Output 12 28 6 2" xfId="45701" xr:uid="{00000000-0005-0000-0000-00009FB20000}"/>
    <cellStyle name="Output 12 28 6 3" xfId="45702" xr:uid="{00000000-0005-0000-0000-0000A0B20000}"/>
    <cellStyle name="Output 12 28 6 4" xfId="45703" xr:uid="{00000000-0005-0000-0000-0000A1B20000}"/>
    <cellStyle name="Output 12 28 7" xfId="45704" xr:uid="{00000000-0005-0000-0000-0000A2B20000}"/>
    <cellStyle name="Output 12 28 7 2" xfId="45705" xr:uid="{00000000-0005-0000-0000-0000A3B20000}"/>
    <cellStyle name="Output 12 28 7 3" xfId="45706" xr:uid="{00000000-0005-0000-0000-0000A4B20000}"/>
    <cellStyle name="Output 12 28 7 4" xfId="45707" xr:uid="{00000000-0005-0000-0000-0000A5B20000}"/>
    <cellStyle name="Output 12 28 8" xfId="45708" xr:uid="{00000000-0005-0000-0000-0000A6B20000}"/>
    <cellStyle name="Output 12 28 8 2" xfId="45709" xr:uid="{00000000-0005-0000-0000-0000A7B20000}"/>
    <cellStyle name="Output 12 28 8 3" xfId="45710" xr:uid="{00000000-0005-0000-0000-0000A8B20000}"/>
    <cellStyle name="Output 12 28 8 4" xfId="45711" xr:uid="{00000000-0005-0000-0000-0000A9B20000}"/>
    <cellStyle name="Output 12 28 9" xfId="45712" xr:uid="{00000000-0005-0000-0000-0000AAB20000}"/>
    <cellStyle name="Output 12 28 9 2" xfId="45713" xr:uid="{00000000-0005-0000-0000-0000ABB20000}"/>
    <cellStyle name="Output 12 28 9 3" xfId="45714" xr:uid="{00000000-0005-0000-0000-0000ACB20000}"/>
    <cellStyle name="Output 12 28 9 4" xfId="45715" xr:uid="{00000000-0005-0000-0000-0000ADB20000}"/>
    <cellStyle name="Output 12 29" xfId="45716" xr:uid="{00000000-0005-0000-0000-0000AEB20000}"/>
    <cellStyle name="Output 12 29 10" xfId="45717" xr:uid="{00000000-0005-0000-0000-0000AFB20000}"/>
    <cellStyle name="Output 12 29 10 2" xfId="45718" xr:uid="{00000000-0005-0000-0000-0000B0B20000}"/>
    <cellStyle name="Output 12 29 10 3" xfId="45719" xr:uid="{00000000-0005-0000-0000-0000B1B20000}"/>
    <cellStyle name="Output 12 29 10 4" xfId="45720" xr:uid="{00000000-0005-0000-0000-0000B2B20000}"/>
    <cellStyle name="Output 12 29 11" xfId="45721" xr:uid="{00000000-0005-0000-0000-0000B3B20000}"/>
    <cellStyle name="Output 12 29 11 2" xfId="45722" xr:uid="{00000000-0005-0000-0000-0000B4B20000}"/>
    <cellStyle name="Output 12 29 11 3" xfId="45723" xr:uid="{00000000-0005-0000-0000-0000B5B20000}"/>
    <cellStyle name="Output 12 29 11 4" xfId="45724" xr:uid="{00000000-0005-0000-0000-0000B6B20000}"/>
    <cellStyle name="Output 12 29 12" xfId="45725" xr:uid="{00000000-0005-0000-0000-0000B7B20000}"/>
    <cellStyle name="Output 12 29 12 2" xfId="45726" xr:uid="{00000000-0005-0000-0000-0000B8B20000}"/>
    <cellStyle name="Output 12 29 12 3" xfId="45727" xr:uid="{00000000-0005-0000-0000-0000B9B20000}"/>
    <cellStyle name="Output 12 29 12 4" xfId="45728" xr:uid="{00000000-0005-0000-0000-0000BAB20000}"/>
    <cellStyle name="Output 12 29 13" xfId="45729" xr:uid="{00000000-0005-0000-0000-0000BBB20000}"/>
    <cellStyle name="Output 12 29 13 2" xfId="45730" xr:uid="{00000000-0005-0000-0000-0000BCB20000}"/>
    <cellStyle name="Output 12 29 13 3" xfId="45731" xr:uid="{00000000-0005-0000-0000-0000BDB20000}"/>
    <cellStyle name="Output 12 29 13 4" xfId="45732" xr:uid="{00000000-0005-0000-0000-0000BEB20000}"/>
    <cellStyle name="Output 12 29 14" xfId="45733" xr:uid="{00000000-0005-0000-0000-0000BFB20000}"/>
    <cellStyle name="Output 12 29 14 2" xfId="45734" xr:uid="{00000000-0005-0000-0000-0000C0B20000}"/>
    <cellStyle name="Output 12 29 14 3" xfId="45735" xr:uid="{00000000-0005-0000-0000-0000C1B20000}"/>
    <cellStyle name="Output 12 29 14 4" xfId="45736" xr:uid="{00000000-0005-0000-0000-0000C2B20000}"/>
    <cellStyle name="Output 12 29 15" xfId="45737" xr:uid="{00000000-0005-0000-0000-0000C3B20000}"/>
    <cellStyle name="Output 12 29 15 2" xfId="45738" xr:uid="{00000000-0005-0000-0000-0000C4B20000}"/>
    <cellStyle name="Output 12 29 15 3" xfId="45739" xr:uid="{00000000-0005-0000-0000-0000C5B20000}"/>
    <cellStyle name="Output 12 29 15 4" xfId="45740" xr:uid="{00000000-0005-0000-0000-0000C6B20000}"/>
    <cellStyle name="Output 12 29 16" xfId="45741" xr:uid="{00000000-0005-0000-0000-0000C7B20000}"/>
    <cellStyle name="Output 12 29 16 2" xfId="45742" xr:uid="{00000000-0005-0000-0000-0000C8B20000}"/>
    <cellStyle name="Output 12 29 16 3" xfId="45743" xr:uid="{00000000-0005-0000-0000-0000C9B20000}"/>
    <cellStyle name="Output 12 29 16 4" xfId="45744" xr:uid="{00000000-0005-0000-0000-0000CAB20000}"/>
    <cellStyle name="Output 12 29 17" xfId="45745" xr:uid="{00000000-0005-0000-0000-0000CBB20000}"/>
    <cellStyle name="Output 12 29 17 2" xfId="45746" xr:uid="{00000000-0005-0000-0000-0000CCB20000}"/>
    <cellStyle name="Output 12 29 17 3" xfId="45747" xr:uid="{00000000-0005-0000-0000-0000CDB20000}"/>
    <cellStyle name="Output 12 29 17 4" xfId="45748" xr:uid="{00000000-0005-0000-0000-0000CEB20000}"/>
    <cellStyle name="Output 12 29 18" xfId="45749" xr:uid="{00000000-0005-0000-0000-0000CFB20000}"/>
    <cellStyle name="Output 12 29 18 2" xfId="45750" xr:uid="{00000000-0005-0000-0000-0000D0B20000}"/>
    <cellStyle name="Output 12 29 18 3" xfId="45751" xr:uid="{00000000-0005-0000-0000-0000D1B20000}"/>
    <cellStyle name="Output 12 29 18 4" xfId="45752" xr:uid="{00000000-0005-0000-0000-0000D2B20000}"/>
    <cellStyle name="Output 12 29 19" xfId="45753" xr:uid="{00000000-0005-0000-0000-0000D3B20000}"/>
    <cellStyle name="Output 12 29 19 2" xfId="45754" xr:uid="{00000000-0005-0000-0000-0000D4B20000}"/>
    <cellStyle name="Output 12 29 19 3" xfId="45755" xr:uid="{00000000-0005-0000-0000-0000D5B20000}"/>
    <cellStyle name="Output 12 29 19 4" xfId="45756" xr:uid="{00000000-0005-0000-0000-0000D6B20000}"/>
    <cellStyle name="Output 12 29 2" xfId="45757" xr:uid="{00000000-0005-0000-0000-0000D7B20000}"/>
    <cellStyle name="Output 12 29 2 2" xfId="45758" xr:uid="{00000000-0005-0000-0000-0000D8B20000}"/>
    <cellStyle name="Output 12 29 2 3" xfId="45759" xr:uid="{00000000-0005-0000-0000-0000D9B20000}"/>
    <cellStyle name="Output 12 29 2 4" xfId="45760" xr:uid="{00000000-0005-0000-0000-0000DAB20000}"/>
    <cellStyle name="Output 12 29 20" xfId="45761" xr:uid="{00000000-0005-0000-0000-0000DBB20000}"/>
    <cellStyle name="Output 12 29 20 2" xfId="45762" xr:uid="{00000000-0005-0000-0000-0000DCB20000}"/>
    <cellStyle name="Output 12 29 20 3" xfId="45763" xr:uid="{00000000-0005-0000-0000-0000DDB20000}"/>
    <cellStyle name="Output 12 29 20 4" xfId="45764" xr:uid="{00000000-0005-0000-0000-0000DEB20000}"/>
    <cellStyle name="Output 12 29 21" xfId="45765" xr:uid="{00000000-0005-0000-0000-0000DFB20000}"/>
    <cellStyle name="Output 12 29 22" xfId="45766" xr:uid="{00000000-0005-0000-0000-0000E0B20000}"/>
    <cellStyle name="Output 12 29 3" xfId="45767" xr:uid="{00000000-0005-0000-0000-0000E1B20000}"/>
    <cellStyle name="Output 12 29 3 2" xfId="45768" xr:uid="{00000000-0005-0000-0000-0000E2B20000}"/>
    <cellStyle name="Output 12 29 3 3" xfId="45769" xr:uid="{00000000-0005-0000-0000-0000E3B20000}"/>
    <cellStyle name="Output 12 29 3 4" xfId="45770" xr:uid="{00000000-0005-0000-0000-0000E4B20000}"/>
    <cellStyle name="Output 12 29 4" xfId="45771" xr:uid="{00000000-0005-0000-0000-0000E5B20000}"/>
    <cellStyle name="Output 12 29 4 2" xfId="45772" xr:uid="{00000000-0005-0000-0000-0000E6B20000}"/>
    <cellStyle name="Output 12 29 4 3" xfId="45773" xr:uid="{00000000-0005-0000-0000-0000E7B20000}"/>
    <cellStyle name="Output 12 29 4 4" xfId="45774" xr:uid="{00000000-0005-0000-0000-0000E8B20000}"/>
    <cellStyle name="Output 12 29 5" xfId="45775" xr:uid="{00000000-0005-0000-0000-0000E9B20000}"/>
    <cellStyle name="Output 12 29 5 2" xfId="45776" xr:uid="{00000000-0005-0000-0000-0000EAB20000}"/>
    <cellStyle name="Output 12 29 5 3" xfId="45777" xr:uid="{00000000-0005-0000-0000-0000EBB20000}"/>
    <cellStyle name="Output 12 29 5 4" xfId="45778" xr:uid="{00000000-0005-0000-0000-0000ECB20000}"/>
    <cellStyle name="Output 12 29 6" xfId="45779" xr:uid="{00000000-0005-0000-0000-0000EDB20000}"/>
    <cellStyle name="Output 12 29 6 2" xfId="45780" xr:uid="{00000000-0005-0000-0000-0000EEB20000}"/>
    <cellStyle name="Output 12 29 6 3" xfId="45781" xr:uid="{00000000-0005-0000-0000-0000EFB20000}"/>
    <cellStyle name="Output 12 29 6 4" xfId="45782" xr:uid="{00000000-0005-0000-0000-0000F0B20000}"/>
    <cellStyle name="Output 12 29 7" xfId="45783" xr:uid="{00000000-0005-0000-0000-0000F1B20000}"/>
    <cellStyle name="Output 12 29 7 2" xfId="45784" xr:uid="{00000000-0005-0000-0000-0000F2B20000}"/>
    <cellStyle name="Output 12 29 7 3" xfId="45785" xr:uid="{00000000-0005-0000-0000-0000F3B20000}"/>
    <cellStyle name="Output 12 29 7 4" xfId="45786" xr:uid="{00000000-0005-0000-0000-0000F4B20000}"/>
    <cellStyle name="Output 12 29 8" xfId="45787" xr:uid="{00000000-0005-0000-0000-0000F5B20000}"/>
    <cellStyle name="Output 12 29 8 2" xfId="45788" xr:uid="{00000000-0005-0000-0000-0000F6B20000}"/>
    <cellStyle name="Output 12 29 8 3" xfId="45789" xr:uid="{00000000-0005-0000-0000-0000F7B20000}"/>
    <cellStyle name="Output 12 29 8 4" xfId="45790" xr:uid="{00000000-0005-0000-0000-0000F8B20000}"/>
    <cellStyle name="Output 12 29 9" xfId="45791" xr:uid="{00000000-0005-0000-0000-0000F9B20000}"/>
    <cellStyle name="Output 12 29 9 2" xfId="45792" xr:uid="{00000000-0005-0000-0000-0000FAB20000}"/>
    <cellStyle name="Output 12 29 9 3" xfId="45793" xr:uid="{00000000-0005-0000-0000-0000FBB20000}"/>
    <cellStyle name="Output 12 29 9 4" xfId="45794" xr:uid="{00000000-0005-0000-0000-0000FCB20000}"/>
    <cellStyle name="Output 12 3" xfId="45795" xr:uid="{00000000-0005-0000-0000-0000FDB20000}"/>
    <cellStyle name="Output 12 3 10" xfId="45796" xr:uid="{00000000-0005-0000-0000-0000FEB20000}"/>
    <cellStyle name="Output 12 3 10 2" xfId="45797" xr:uid="{00000000-0005-0000-0000-0000FFB20000}"/>
    <cellStyle name="Output 12 3 10 3" xfId="45798" xr:uid="{00000000-0005-0000-0000-000000B30000}"/>
    <cellStyle name="Output 12 3 10 4" xfId="45799" xr:uid="{00000000-0005-0000-0000-000001B30000}"/>
    <cellStyle name="Output 12 3 11" xfId="45800" xr:uid="{00000000-0005-0000-0000-000002B30000}"/>
    <cellStyle name="Output 12 3 11 2" xfId="45801" xr:uid="{00000000-0005-0000-0000-000003B30000}"/>
    <cellStyle name="Output 12 3 11 3" xfId="45802" xr:uid="{00000000-0005-0000-0000-000004B30000}"/>
    <cellStyle name="Output 12 3 11 4" xfId="45803" xr:uid="{00000000-0005-0000-0000-000005B30000}"/>
    <cellStyle name="Output 12 3 12" xfId="45804" xr:uid="{00000000-0005-0000-0000-000006B30000}"/>
    <cellStyle name="Output 12 3 12 2" xfId="45805" xr:uid="{00000000-0005-0000-0000-000007B30000}"/>
    <cellStyle name="Output 12 3 12 3" xfId="45806" xr:uid="{00000000-0005-0000-0000-000008B30000}"/>
    <cellStyle name="Output 12 3 12 4" xfId="45807" xr:uid="{00000000-0005-0000-0000-000009B30000}"/>
    <cellStyle name="Output 12 3 13" xfId="45808" xr:uid="{00000000-0005-0000-0000-00000AB30000}"/>
    <cellStyle name="Output 12 3 13 2" xfId="45809" xr:uid="{00000000-0005-0000-0000-00000BB30000}"/>
    <cellStyle name="Output 12 3 13 3" xfId="45810" xr:uid="{00000000-0005-0000-0000-00000CB30000}"/>
    <cellStyle name="Output 12 3 13 4" xfId="45811" xr:uid="{00000000-0005-0000-0000-00000DB30000}"/>
    <cellStyle name="Output 12 3 14" xfId="45812" xr:uid="{00000000-0005-0000-0000-00000EB30000}"/>
    <cellStyle name="Output 12 3 14 2" xfId="45813" xr:uid="{00000000-0005-0000-0000-00000FB30000}"/>
    <cellStyle name="Output 12 3 14 3" xfId="45814" xr:uid="{00000000-0005-0000-0000-000010B30000}"/>
    <cellStyle name="Output 12 3 14 4" xfId="45815" xr:uid="{00000000-0005-0000-0000-000011B30000}"/>
    <cellStyle name="Output 12 3 15" xfId="45816" xr:uid="{00000000-0005-0000-0000-000012B30000}"/>
    <cellStyle name="Output 12 3 15 2" xfId="45817" xr:uid="{00000000-0005-0000-0000-000013B30000}"/>
    <cellStyle name="Output 12 3 15 3" xfId="45818" xr:uid="{00000000-0005-0000-0000-000014B30000}"/>
    <cellStyle name="Output 12 3 15 4" xfId="45819" xr:uid="{00000000-0005-0000-0000-000015B30000}"/>
    <cellStyle name="Output 12 3 16" xfId="45820" xr:uid="{00000000-0005-0000-0000-000016B30000}"/>
    <cellStyle name="Output 12 3 16 2" xfId="45821" xr:uid="{00000000-0005-0000-0000-000017B30000}"/>
    <cellStyle name="Output 12 3 16 3" xfId="45822" xr:uid="{00000000-0005-0000-0000-000018B30000}"/>
    <cellStyle name="Output 12 3 16 4" xfId="45823" xr:uid="{00000000-0005-0000-0000-000019B30000}"/>
    <cellStyle name="Output 12 3 17" xfId="45824" xr:uid="{00000000-0005-0000-0000-00001AB30000}"/>
    <cellStyle name="Output 12 3 17 2" xfId="45825" xr:uid="{00000000-0005-0000-0000-00001BB30000}"/>
    <cellStyle name="Output 12 3 17 3" xfId="45826" xr:uid="{00000000-0005-0000-0000-00001CB30000}"/>
    <cellStyle name="Output 12 3 17 4" xfId="45827" xr:uid="{00000000-0005-0000-0000-00001DB30000}"/>
    <cellStyle name="Output 12 3 18" xfId="45828" xr:uid="{00000000-0005-0000-0000-00001EB30000}"/>
    <cellStyle name="Output 12 3 18 2" xfId="45829" xr:uid="{00000000-0005-0000-0000-00001FB30000}"/>
    <cellStyle name="Output 12 3 18 3" xfId="45830" xr:uid="{00000000-0005-0000-0000-000020B30000}"/>
    <cellStyle name="Output 12 3 18 4" xfId="45831" xr:uid="{00000000-0005-0000-0000-000021B30000}"/>
    <cellStyle name="Output 12 3 19" xfId="45832" xr:uid="{00000000-0005-0000-0000-000022B30000}"/>
    <cellStyle name="Output 12 3 19 2" xfId="45833" xr:uid="{00000000-0005-0000-0000-000023B30000}"/>
    <cellStyle name="Output 12 3 19 3" xfId="45834" xr:uid="{00000000-0005-0000-0000-000024B30000}"/>
    <cellStyle name="Output 12 3 19 4" xfId="45835" xr:uid="{00000000-0005-0000-0000-000025B30000}"/>
    <cellStyle name="Output 12 3 2" xfId="45836" xr:uid="{00000000-0005-0000-0000-000026B30000}"/>
    <cellStyle name="Output 12 3 2 2" xfId="45837" xr:uid="{00000000-0005-0000-0000-000027B30000}"/>
    <cellStyle name="Output 12 3 2 3" xfId="45838" xr:uid="{00000000-0005-0000-0000-000028B30000}"/>
    <cellStyle name="Output 12 3 2 4" xfId="45839" xr:uid="{00000000-0005-0000-0000-000029B30000}"/>
    <cellStyle name="Output 12 3 20" xfId="45840" xr:uid="{00000000-0005-0000-0000-00002AB30000}"/>
    <cellStyle name="Output 12 3 20 2" xfId="45841" xr:uid="{00000000-0005-0000-0000-00002BB30000}"/>
    <cellStyle name="Output 12 3 20 3" xfId="45842" xr:uid="{00000000-0005-0000-0000-00002CB30000}"/>
    <cellStyle name="Output 12 3 20 4" xfId="45843" xr:uid="{00000000-0005-0000-0000-00002DB30000}"/>
    <cellStyle name="Output 12 3 21" xfId="45844" xr:uid="{00000000-0005-0000-0000-00002EB30000}"/>
    <cellStyle name="Output 12 3 22" xfId="45845" xr:uid="{00000000-0005-0000-0000-00002FB30000}"/>
    <cellStyle name="Output 12 3 3" xfId="45846" xr:uid="{00000000-0005-0000-0000-000030B30000}"/>
    <cellStyle name="Output 12 3 3 2" xfId="45847" xr:uid="{00000000-0005-0000-0000-000031B30000}"/>
    <cellStyle name="Output 12 3 3 3" xfId="45848" xr:uid="{00000000-0005-0000-0000-000032B30000}"/>
    <cellStyle name="Output 12 3 3 4" xfId="45849" xr:uid="{00000000-0005-0000-0000-000033B30000}"/>
    <cellStyle name="Output 12 3 4" xfId="45850" xr:uid="{00000000-0005-0000-0000-000034B30000}"/>
    <cellStyle name="Output 12 3 4 2" xfId="45851" xr:uid="{00000000-0005-0000-0000-000035B30000}"/>
    <cellStyle name="Output 12 3 4 3" xfId="45852" xr:uid="{00000000-0005-0000-0000-000036B30000}"/>
    <cellStyle name="Output 12 3 4 4" xfId="45853" xr:uid="{00000000-0005-0000-0000-000037B30000}"/>
    <cellStyle name="Output 12 3 5" xfId="45854" xr:uid="{00000000-0005-0000-0000-000038B30000}"/>
    <cellStyle name="Output 12 3 5 2" xfId="45855" xr:uid="{00000000-0005-0000-0000-000039B30000}"/>
    <cellStyle name="Output 12 3 5 3" xfId="45856" xr:uid="{00000000-0005-0000-0000-00003AB30000}"/>
    <cellStyle name="Output 12 3 5 4" xfId="45857" xr:uid="{00000000-0005-0000-0000-00003BB30000}"/>
    <cellStyle name="Output 12 3 6" xfId="45858" xr:uid="{00000000-0005-0000-0000-00003CB30000}"/>
    <cellStyle name="Output 12 3 6 2" xfId="45859" xr:uid="{00000000-0005-0000-0000-00003DB30000}"/>
    <cellStyle name="Output 12 3 6 3" xfId="45860" xr:uid="{00000000-0005-0000-0000-00003EB30000}"/>
    <cellStyle name="Output 12 3 6 4" xfId="45861" xr:uid="{00000000-0005-0000-0000-00003FB30000}"/>
    <cellStyle name="Output 12 3 7" xfId="45862" xr:uid="{00000000-0005-0000-0000-000040B30000}"/>
    <cellStyle name="Output 12 3 7 2" xfId="45863" xr:uid="{00000000-0005-0000-0000-000041B30000}"/>
    <cellStyle name="Output 12 3 7 3" xfId="45864" xr:uid="{00000000-0005-0000-0000-000042B30000}"/>
    <cellStyle name="Output 12 3 7 4" xfId="45865" xr:uid="{00000000-0005-0000-0000-000043B30000}"/>
    <cellStyle name="Output 12 3 8" xfId="45866" xr:uid="{00000000-0005-0000-0000-000044B30000}"/>
    <cellStyle name="Output 12 3 8 2" xfId="45867" xr:uid="{00000000-0005-0000-0000-000045B30000}"/>
    <cellStyle name="Output 12 3 8 3" xfId="45868" xr:uid="{00000000-0005-0000-0000-000046B30000}"/>
    <cellStyle name="Output 12 3 8 4" xfId="45869" xr:uid="{00000000-0005-0000-0000-000047B30000}"/>
    <cellStyle name="Output 12 3 9" xfId="45870" xr:uid="{00000000-0005-0000-0000-000048B30000}"/>
    <cellStyle name="Output 12 3 9 2" xfId="45871" xr:uid="{00000000-0005-0000-0000-000049B30000}"/>
    <cellStyle name="Output 12 3 9 3" xfId="45872" xr:uid="{00000000-0005-0000-0000-00004AB30000}"/>
    <cellStyle name="Output 12 3 9 4" xfId="45873" xr:uid="{00000000-0005-0000-0000-00004BB30000}"/>
    <cellStyle name="Output 12 30" xfId="45874" xr:uid="{00000000-0005-0000-0000-00004CB30000}"/>
    <cellStyle name="Output 12 30 10" xfId="45875" xr:uid="{00000000-0005-0000-0000-00004DB30000}"/>
    <cellStyle name="Output 12 30 10 2" xfId="45876" xr:uid="{00000000-0005-0000-0000-00004EB30000}"/>
    <cellStyle name="Output 12 30 10 3" xfId="45877" xr:uid="{00000000-0005-0000-0000-00004FB30000}"/>
    <cellStyle name="Output 12 30 10 4" xfId="45878" xr:uid="{00000000-0005-0000-0000-000050B30000}"/>
    <cellStyle name="Output 12 30 11" xfId="45879" xr:uid="{00000000-0005-0000-0000-000051B30000}"/>
    <cellStyle name="Output 12 30 11 2" xfId="45880" xr:uid="{00000000-0005-0000-0000-000052B30000}"/>
    <cellStyle name="Output 12 30 11 3" xfId="45881" xr:uid="{00000000-0005-0000-0000-000053B30000}"/>
    <cellStyle name="Output 12 30 11 4" xfId="45882" xr:uid="{00000000-0005-0000-0000-000054B30000}"/>
    <cellStyle name="Output 12 30 12" xfId="45883" xr:uid="{00000000-0005-0000-0000-000055B30000}"/>
    <cellStyle name="Output 12 30 12 2" xfId="45884" xr:uid="{00000000-0005-0000-0000-000056B30000}"/>
    <cellStyle name="Output 12 30 12 3" xfId="45885" xr:uid="{00000000-0005-0000-0000-000057B30000}"/>
    <cellStyle name="Output 12 30 12 4" xfId="45886" xr:uid="{00000000-0005-0000-0000-000058B30000}"/>
    <cellStyle name="Output 12 30 13" xfId="45887" xr:uid="{00000000-0005-0000-0000-000059B30000}"/>
    <cellStyle name="Output 12 30 13 2" xfId="45888" xr:uid="{00000000-0005-0000-0000-00005AB30000}"/>
    <cellStyle name="Output 12 30 13 3" xfId="45889" xr:uid="{00000000-0005-0000-0000-00005BB30000}"/>
    <cellStyle name="Output 12 30 13 4" xfId="45890" xr:uid="{00000000-0005-0000-0000-00005CB30000}"/>
    <cellStyle name="Output 12 30 14" xfId="45891" xr:uid="{00000000-0005-0000-0000-00005DB30000}"/>
    <cellStyle name="Output 12 30 14 2" xfId="45892" xr:uid="{00000000-0005-0000-0000-00005EB30000}"/>
    <cellStyle name="Output 12 30 14 3" xfId="45893" xr:uid="{00000000-0005-0000-0000-00005FB30000}"/>
    <cellStyle name="Output 12 30 14 4" xfId="45894" xr:uid="{00000000-0005-0000-0000-000060B30000}"/>
    <cellStyle name="Output 12 30 15" xfId="45895" xr:uid="{00000000-0005-0000-0000-000061B30000}"/>
    <cellStyle name="Output 12 30 15 2" xfId="45896" xr:uid="{00000000-0005-0000-0000-000062B30000}"/>
    <cellStyle name="Output 12 30 15 3" xfId="45897" xr:uid="{00000000-0005-0000-0000-000063B30000}"/>
    <cellStyle name="Output 12 30 15 4" xfId="45898" xr:uid="{00000000-0005-0000-0000-000064B30000}"/>
    <cellStyle name="Output 12 30 16" xfId="45899" xr:uid="{00000000-0005-0000-0000-000065B30000}"/>
    <cellStyle name="Output 12 30 16 2" xfId="45900" xr:uid="{00000000-0005-0000-0000-000066B30000}"/>
    <cellStyle name="Output 12 30 16 3" xfId="45901" xr:uid="{00000000-0005-0000-0000-000067B30000}"/>
    <cellStyle name="Output 12 30 16 4" xfId="45902" xr:uid="{00000000-0005-0000-0000-000068B30000}"/>
    <cellStyle name="Output 12 30 17" xfId="45903" xr:uid="{00000000-0005-0000-0000-000069B30000}"/>
    <cellStyle name="Output 12 30 17 2" xfId="45904" xr:uid="{00000000-0005-0000-0000-00006AB30000}"/>
    <cellStyle name="Output 12 30 17 3" xfId="45905" xr:uid="{00000000-0005-0000-0000-00006BB30000}"/>
    <cellStyle name="Output 12 30 17 4" xfId="45906" xr:uid="{00000000-0005-0000-0000-00006CB30000}"/>
    <cellStyle name="Output 12 30 18" xfId="45907" xr:uid="{00000000-0005-0000-0000-00006DB30000}"/>
    <cellStyle name="Output 12 30 18 2" xfId="45908" xr:uid="{00000000-0005-0000-0000-00006EB30000}"/>
    <cellStyle name="Output 12 30 18 3" xfId="45909" xr:uid="{00000000-0005-0000-0000-00006FB30000}"/>
    <cellStyle name="Output 12 30 18 4" xfId="45910" xr:uid="{00000000-0005-0000-0000-000070B30000}"/>
    <cellStyle name="Output 12 30 19" xfId="45911" xr:uid="{00000000-0005-0000-0000-000071B30000}"/>
    <cellStyle name="Output 12 30 19 2" xfId="45912" xr:uid="{00000000-0005-0000-0000-000072B30000}"/>
    <cellStyle name="Output 12 30 19 3" xfId="45913" xr:uid="{00000000-0005-0000-0000-000073B30000}"/>
    <cellStyle name="Output 12 30 19 4" xfId="45914" xr:uid="{00000000-0005-0000-0000-000074B30000}"/>
    <cellStyle name="Output 12 30 2" xfId="45915" xr:uid="{00000000-0005-0000-0000-000075B30000}"/>
    <cellStyle name="Output 12 30 2 2" xfId="45916" xr:uid="{00000000-0005-0000-0000-000076B30000}"/>
    <cellStyle name="Output 12 30 2 3" xfId="45917" xr:uid="{00000000-0005-0000-0000-000077B30000}"/>
    <cellStyle name="Output 12 30 2 4" xfId="45918" xr:uid="{00000000-0005-0000-0000-000078B30000}"/>
    <cellStyle name="Output 12 30 20" xfId="45919" xr:uid="{00000000-0005-0000-0000-000079B30000}"/>
    <cellStyle name="Output 12 30 20 2" xfId="45920" xr:uid="{00000000-0005-0000-0000-00007AB30000}"/>
    <cellStyle name="Output 12 30 20 3" xfId="45921" xr:uid="{00000000-0005-0000-0000-00007BB30000}"/>
    <cellStyle name="Output 12 30 20 4" xfId="45922" xr:uid="{00000000-0005-0000-0000-00007CB30000}"/>
    <cellStyle name="Output 12 30 21" xfId="45923" xr:uid="{00000000-0005-0000-0000-00007DB30000}"/>
    <cellStyle name="Output 12 30 22" xfId="45924" xr:uid="{00000000-0005-0000-0000-00007EB30000}"/>
    <cellStyle name="Output 12 30 3" xfId="45925" xr:uid="{00000000-0005-0000-0000-00007FB30000}"/>
    <cellStyle name="Output 12 30 3 2" xfId="45926" xr:uid="{00000000-0005-0000-0000-000080B30000}"/>
    <cellStyle name="Output 12 30 3 3" xfId="45927" xr:uid="{00000000-0005-0000-0000-000081B30000}"/>
    <cellStyle name="Output 12 30 3 4" xfId="45928" xr:uid="{00000000-0005-0000-0000-000082B30000}"/>
    <cellStyle name="Output 12 30 4" xfId="45929" xr:uid="{00000000-0005-0000-0000-000083B30000}"/>
    <cellStyle name="Output 12 30 4 2" xfId="45930" xr:uid="{00000000-0005-0000-0000-000084B30000}"/>
    <cellStyle name="Output 12 30 4 3" xfId="45931" xr:uid="{00000000-0005-0000-0000-000085B30000}"/>
    <cellStyle name="Output 12 30 4 4" xfId="45932" xr:uid="{00000000-0005-0000-0000-000086B30000}"/>
    <cellStyle name="Output 12 30 5" xfId="45933" xr:uid="{00000000-0005-0000-0000-000087B30000}"/>
    <cellStyle name="Output 12 30 5 2" xfId="45934" xr:uid="{00000000-0005-0000-0000-000088B30000}"/>
    <cellStyle name="Output 12 30 5 3" xfId="45935" xr:uid="{00000000-0005-0000-0000-000089B30000}"/>
    <cellStyle name="Output 12 30 5 4" xfId="45936" xr:uid="{00000000-0005-0000-0000-00008AB30000}"/>
    <cellStyle name="Output 12 30 6" xfId="45937" xr:uid="{00000000-0005-0000-0000-00008BB30000}"/>
    <cellStyle name="Output 12 30 6 2" xfId="45938" xr:uid="{00000000-0005-0000-0000-00008CB30000}"/>
    <cellStyle name="Output 12 30 6 3" xfId="45939" xr:uid="{00000000-0005-0000-0000-00008DB30000}"/>
    <cellStyle name="Output 12 30 6 4" xfId="45940" xr:uid="{00000000-0005-0000-0000-00008EB30000}"/>
    <cellStyle name="Output 12 30 7" xfId="45941" xr:uid="{00000000-0005-0000-0000-00008FB30000}"/>
    <cellStyle name="Output 12 30 7 2" xfId="45942" xr:uid="{00000000-0005-0000-0000-000090B30000}"/>
    <cellStyle name="Output 12 30 7 3" xfId="45943" xr:uid="{00000000-0005-0000-0000-000091B30000}"/>
    <cellStyle name="Output 12 30 7 4" xfId="45944" xr:uid="{00000000-0005-0000-0000-000092B30000}"/>
    <cellStyle name="Output 12 30 8" xfId="45945" xr:uid="{00000000-0005-0000-0000-000093B30000}"/>
    <cellStyle name="Output 12 30 8 2" xfId="45946" xr:uid="{00000000-0005-0000-0000-000094B30000}"/>
    <cellStyle name="Output 12 30 8 3" xfId="45947" xr:uid="{00000000-0005-0000-0000-000095B30000}"/>
    <cellStyle name="Output 12 30 8 4" xfId="45948" xr:uid="{00000000-0005-0000-0000-000096B30000}"/>
    <cellStyle name="Output 12 30 9" xfId="45949" xr:uid="{00000000-0005-0000-0000-000097B30000}"/>
    <cellStyle name="Output 12 30 9 2" xfId="45950" xr:uid="{00000000-0005-0000-0000-000098B30000}"/>
    <cellStyle name="Output 12 30 9 3" xfId="45951" xr:uid="{00000000-0005-0000-0000-000099B30000}"/>
    <cellStyle name="Output 12 30 9 4" xfId="45952" xr:uid="{00000000-0005-0000-0000-00009AB30000}"/>
    <cellStyle name="Output 12 31" xfId="45953" xr:uid="{00000000-0005-0000-0000-00009BB30000}"/>
    <cellStyle name="Output 12 31 2" xfId="45954" xr:uid="{00000000-0005-0000-0000-00009CB30000}"/>
    <cellStyle name="Output 12 31 3" xfId="45955" xr:uid="{00000000-0005-0000-0000-00009DB30000}"/>
    <cellStyle name="Output 12 31 4" xfId="45956" xr:uid="{00000000-0005-0000-0000-00009EB30000}"/>
    <cellStyle name="Output 12 32" xfId="45957" xr:uid="{00000000-0005-0000-0000-00009FB30000}"/>
    <cellStyle name="Output 12 32 2" xfId="45958" xr:uid="{00000000-0005-0000-0000-0000A0B30000}"/>
    <cellStyle name="Output 12 32 3" xfId="45959" xr:uid="{00000000-0005-0000-0000-0000A1B30000}"/>
    <cellStyle name="Output 12 32 4" xfId="45960" xr:uid="{00000000-0005-0000-0000-0000A2B30000}"/>
    <cellStyle name="Output 12 33" xfId="45961" xr:uid="{00000000-0005-0000-0000-0000A3B30000}"/>
    <cellStyle name="Output 12 33 2" xfId="45962" xr:uid="{00000000-0005-0000-0000-0000A4B30000}"/>
    <cellStyle name="Output 12 33 3" xfId="45963" xr:uid="{00000000-0005-0000-0000-0000A5B30000}"/>
    <cellStyle name="Output 12 33 4" xfId="45964" xr:uid="{00000000-0005-0000-0000-0000A6B30000}"/>
    <cellStyle name="Output 12 34" xfId="45965" xr:uid="{00000000-0005-0000-0000-0000A7B30000}"/>
    <cellStyle name="Output 12 34 2" xfId="45966" xr:uid="{00000000-0005-0000-0000-0000A8B30000}"/>
    <cellStyle name="Output 12 34 3" xfId="45967" xr:uid="{00000000-0005-0000-0000-0000A9B30000}"/>
    <cellStyle name="Output 12 34 4" xfId="45968" xr:uid="{00000000-0005-0000-0000-0000AAB30000}"/>
    <cellStyle name="Output 12 35" xfId="45969" xr:uid="{00000000-0005-0000-0000-0000ABB30000}"/>
    <cellStyle name="Output 12 35 2" xfId="45970" xr:uid="{00000000-0005-0000-0000-0000ACB30000}"/>
    <cellStyle name="Output 12 35 3" xfId="45971" xr:uid="{00000000-0005-0000-0000-0000ADB30000}"/>
    <cellStyle name="Output 12 35 4" xfId="45972" xr:uid="{00000000-0005-0000-0000-0000AEB30000}"/>
    <cellStyle name="Output 12 36" xfId="45973" xr:uid="{00000000-0005-0000-0000-0000AFB30000}"/>
    <cellStyle name="Output 12 36 2" xfId="45974" xr:uid="{00000000-0005-0000-0000-0000B0B30000}"/>
    <cellStyle name="Output 12 36 3" xfId="45975" xr:uid="{00000000-0005-0000-0000-0000B1B30000}"/>
    <cellStyle name="Output 12 36 4" xfId="45976" xr:uid="{00000000-0005-0000-0000-0000B2B30000}"/>
    <cellStyle name="Output 12 37" xfId="45977" xr:uid="{00000000-0005-0000-0000-0000B3B30000}"/>
    <cellStyle name="Output 12 37 2" xfId="45978" xr:uid="{00000000-0005-0000-0000-0000B4B30000}"/>
    <cellStyle name="Output 12 37 3" xfId="45979" xr:uid="{00000000-0005-0000-0000-0000B5B30000}"/>
    <cellStyle name="Output 12 37 4" xfId="45980" xr:uid="{00000000-0005-0000-0000-0000B6B30000}"/>
    <cellStyle name="Output 12 38" xfId="45981" xr:uid="{00000000-0005-0000-0000-0000B7B30000}"/>
    <cellStyle name="Output 12 38 2" xfId="45982" xr:uid="{00000000-0005-0000-0000-0000B8B30000}"/>
    <cellStyle name="Output 12 38 3" xfId="45983" xr:uid="{00000000-0005-0000-0000-0000B9B30000}"/>
    <cellStyle name="Output 12 38 4" xfId="45984" xr:uid="{00000000-0005-0000-0000-0000BAB30000}"/>
    <cellStyle name="Output 12 39" xfId="45985" xr:uid="{00000000-0005-0000-0000-0000BBB30000}"/>
    <cellStyle name="Output 12 39 2" xfId="45986" xr:uid="{00000000-0005-0000-0000-0000BCB30000}"/>
    <cellStyle name="Output 12 39 3" xfId="45987" xr:uid="{00000000-0005-0000-0000-0000BDB30000}"/>
    <cellStyle name="Output 12 39 4" xfId="45988" xr:uid="{00000000-0005-0000-0000-0000BEB30000}"/>
    <cellStyle name="Output 12 4" xfId="45989" xr:uid="{00000000-0005-0000-0000-0000BFB30000}"/>
    <cellStyle name="Output 12 4 10" xfId="45990" xr:uid="{00000000-0005-0000-0000-0000C0B30000}"/>
    <cellStyle name="Output 12 4 10 2" xfId="45991" xr:uid="{00000000-0005-0000-0000-0000C1B30000}"/>
    <cellStyle name="Output 12 4 10 3" xfId="45992" xr:uid="{00000000-0005-0000-0000-0000C2B30000}"/>
    <cellStyle name="Output 12 4 10 4" xfId="45993" xr:uid="{00000000-0005-0000-0000-0000C3B30000}"/>
    <cellStyle name="Output 12 4 11" xfId="45994" xr:uid="{00000000-0005-0000-0000-0000C4B30000}"/>
    <cellStyle name="Output 12 4 11 2" xfId="45995" xr:uid="{00000000-0005-0000-0000-0000C5B30000}"/>
    <cellStyle name="Output 12 4 11 3" xfId="45996" xr:uid="{00000000-0005-0000-0000-0000C6B30000}"/>
    <cellStyle name="Output 12 4 11 4" xfId="45997" xr:uid="{00000000-0005-0000-0000-0000C7B30000}"/>
    <cellStyle name="Output 12 4 12" xfId="45998" xr:uid="{00000000-0005-0000-0000-0000C8B30000}"/>
    <cellStyle name="Output 12 4 12 2" xfId="45999" xr:uid="{00000000-0005-0000-0000-0000C9B30000}"/>
    <cellStyle name="Output 12 4 12 3" xfId="46000" xr:uid="{00000000-0005-0000-0000-0000CAB30000}"/>
    <cellStyle name="Output 12 4 12 4" xfId="46001" xr:uid="{00000000-0005-0000-0000-0000CBB30000}"/>
    <cellStyle name="Output 12 4 13" xfId="46002" xr:uid="{00000000-0005-0000-0000-0000CCB30000}"/>
    <cellStyle name="Output 12 4 13 2" xfId="46003" xr:uid="{00000000-0005-0000-0000-0000CDB30000}"/>
    <cellStyle name="Output 12 4 13 3" xfId="46004" xr:uid="{00000000-0005-0000-0000-0000CEB30000}"/>
    <cellStyle name="Output 12 4 13 4" xfId="46005" xr:uid="{00000000-0005-0000-0000-0000CFB30000}"/>
    <cellStyle name="Output 12 4 14" xfId="46006" xr:uid="{00000000-0005-0000-0000-0000D0B30000}"/>
    <cellStyle name="Output 12 4 14 2" xfId="46007" xr:uid="{00000000-0005-0000-0000-0000D1B30000}"/>
    <cellStyle name="Output 12 4 14 3" xfId="46008" xr:uid="{00000000-0005-0000-0000-0000D2B30000}"/>
    <cellStyle name="Output 12 4 14 4" xfId="46009" xr:uid="{00000000-0005-0000-0000-0000D3B30000}"/>
    <cellStyle name="Output 12 4 15" xfId="46010" xr:uid="{00000000-0005-0000-0000-0000D4B30000}"/>
    <cellStyle name="Output 12 4 15 2" xfId="46011" xr:uid="{00000000-0005-0000-0000-0000D5B30000}"/>
    <cellStyle name="Output 12 4 15 3" xfId="46012" xr:uid="{00000000-0005-0000-0000-0000D6B30000}"/>
    <cellStyle name="Output 12 4 15 4" xfId="46013" xr:uid="{00000000-0005-0000-0000-0000D7B30000}"/>
    <cellStyle name="Output 12 4 16" xfId="46014" xr:uid="{00000000-0005-0000-0000-0000D8B30000}"/>
    <cellStyle name="Output 12 4 16 2" xfId="46015" xr:uid="{00000000-0005-0000-0000-0000D9B30000}"/>
    <cellStyle name="Output 12 4 16 3" xfId="46016" xr:uid="{00000000-0005-0000-0000-0000DAB30000}"/>
    <cellStyle name="Output 12 4 16 4" xfId="46017" xr:uid="{00000000-0005-0000-0000-0000DBB30000}"/>
    <cellStyle name="Output 12 4 17" xfId="46018" xr:uid="{00000000-0005-0000-0000-0000DCB30000}"/>
    <cellStyle name="Output 12 4 17 2" xfId="46019" xr:uid="{00000000-0005-0000-0000-0000DDB30000}"/>
    <cellStyle name="Output 12 4 17 3" xfId="46020" xr:uid="{00000000-0005-0000-0000-0000DEB30000}"/>
    <cellStyle name="Output 12 4 17 4" xfId="46021" xr:uid="{00000000-0005-0000-0000-0000DFB30000}"/>
    <cellStyle name="Output 12 4 18" xfId="46022" xr:uid="{00000000-0005-0000-0000-0000E0B30000}"/>
    <cellStyle name="Output 12 4 18 2" xfId="46023" xr:uid="{00000000-0005-0000-0000-0000E1B30000}"/>
    <cellStyle name="Output 12 4 18 3" xfId="46024" xr:uid="{00000000-0005-0000-0000-0000E2B30000}"/>
    <cellStyle name="Output 12 4 18 4" xfId="46025" xr:uid="{00000000-0005-0000-0000-0000E3B30000}"/>
    <cellStyle name="Output 12 4 19" xfId="46026" xr:uid="{00000000-0005-0000-0000-0000E4B30000}"/>
    <cellStyle name="Output 12 4 19 2" xfId="46027" xr:uid="{00000000-0005-0000-0000-0000E5B30000}"/>
    <cellStyle name="Output 12 4 19 3" xfId="46028" xr:uid="{00000000-0005-0000-0000-0000E6B30000}"/>
    <cellStyle name="Output 12 4 19 4" xfId="46029" xr:uid="{00000000-0005-0000-0000-0000E7B30000}"/>
    <cellStyle name="Output 12 4 2" xfId="46030" xr:uid="{00000000-0005-0000-0000-0000E8B30000}"/>
    <cellStyle name="Output 12 4 2 2" xfId="46031" xr:uid="{00000000-0005-0000-0000-0000E9B30000}"/>
    <cellStyle name="Output 12 4 2 3" xfId="46032" xr:uid="{00000000-0005-0000-0000-0000EAB30000}"/>
    <cellStyle name="Output 12 4 2 4" xfId="46033" xr:uid="{00000000-0005-0000-0000-0000EBB30000}"/>
    <cellStyle name="Output 12 4 20" xfId="46034" xr:uid="{00000000-0005-0000-0000-0000ECB30000}"/>
    <cellStyle name="Output 12 4 20 2" xfId="46035" xr:uid="{00000000-0005-0000-0000-0000EDB30000}"/>
    <cellStyle name="Output 12 4 20 3" xfId="46036" xr:uid="{00000000-0005-0000-0000-0000EEB30000}"/>
    <cellStyle name="Output 12 4 20 4" xfId="46037" xr:uid="{00000000-0005-0000-0000-0000EFB30000}"/>
    <cellStyle name="Output 12 4 21" xfId="46038" xr:uid="{00000000-0005-0000-0000-0000F0B30000}"/>
    <cellStyle name="Output 12 4 22" xfId="46039" xr:uid="{00000000-0005-0000-0000-0000F1B30000}"/>
    <cellStyle name="Output 12 4 3" xfId="46040" xr:uid="{00000000-0005-0000-0000-0000F2B30000}"/>
    <cellStyle name="Output 12 4 3 2" xfId="46041" xr:uid="{00000000-0005-0000-0000-0000F3B30000}"/>
    <cellStyle name="Output 12 4 3 3" xfId="46042" xr:uid="{00000000-0005-0000-0000-0000F4B30000}"/>
    <cellStyle name="Output 12 4 3 4" xfId="46043" xr:uid="{00000000-0005-0000-0000-0000F5B30000}"/>
    <cellStyle name="Output 12 4 4" xfId="46044" xr:uid="{00000000-0005-0000-0000-0000F6B30000}"/>
    <cellStyle name="Output 12 4 4 2" xfId="46045" xr:uid="{00000000-0005-0000-0000-0000F7B30000}"/>
    <cellStyle name="Output 12 4 4 3" xfId="46046" xr:uid="{00000000-0005-0000-0000-0000F8B30000}"/>
    <cellStyle name="Output 12 4 4 4" xfId="46047" xr:uid="{00000000-0005-0000-0000-0000F9B30000}"/>
    <cellStyle name="Output 12 4 5" xfId="46048" xr:uid="{00000000-0005-0000-0000-0000FAB30000}"/>
    <cellStyle name="Output 12 4 5 2" xfId="46049" xr:uid="{00000000-0005-0000-0000-0000FBB30000}"/>
    <cellStyle name="Output 12 4 5 3" xfId="46050" xr:uid="{00000000-0005-0000-0000-0000FCB30000}"/>
    <cellStyle name="Output 12 4 5 4" xfId="46051" xr:uid="{00000000-0005-0000-0000-0000FDB30000}"/>
    <cellStyle name="Output 12 4 6" xfId="46052" xr:uid="{00000000-0005-0000-0000-0000FEB30000}"/>
    <cellStyle name="Output 12 4 6 2" xfId="46053" xr:uid="{00000000-0005-0000-0000-0000FFB30000}"/>
    <cellStyle name="Output 12 4 6 3" xfId="46054" xr:uid="{00000000-0005-0000-0000-000000B40000}"/>
    <cellStyle name="Output 12 4 6 4" xfId="46055" xr:uid="{00000000-0005-0000-0000-000001B40000}"/>
    <cellStyle name="Output 12 4 7" xfId="46056" xr:uid="{00000000-0005-0000-0000-000002B40000}"/>
    <cellStyle name="Output 12 4 7 2" xfId="46057" xr:uid="{00000000-0005-0000-0000-000003B40000}"/>
    <cellStyle name="Output 12 4 7 3" xfId="46058" xr:uid="{00000000-0005-0000-0000-000004B40000}"/>
    <cellStyle name="Output 12 4 7 4" xfId="46059" xr:uid="{00000000-0005-0000-0000-000005B40000}"/>
    <cellStyle name="Output 12 4 8" xfId="46060" xr:uid="{00000000-0005-0000-0000-000006B40000}"/>
    <cellStyle name="Output 12 4 8 2" xfId="46061" xr:uid="{00000000-0005-0000-0000-000007B40000}"/>
    <cellStyle name="Output 12 4 8 3" xfId="46062" xr:uid="{00000000-0005-0000-0000-000008B40000}"/>
    <cellStyle name="Output 12 4 8 4" xfId="46063" xr:uid="{00000000-0005-0000-0000-000009B40000}"/>
    <cellStyle name="Output 12 4 9" xfId="46064" xr:uid="{00000000-0005-0000-0000-00000AB40000}"/>
    <cellStyle name="Output 12 4 9 2" xfId="46065" xr:uid="{00000000-0005-0000-0000-00000BB40000}"/>
    <cellStyle name="Output 12 4 9 3" xfId="46066" xr:uid="{00000000-0005-0000-0000-00000CB40000}"/>
    <cellStyle name="Output 12 4 9 4" xfId="46067" xr:uid="{00000000-0005-0000-0000-00000DB40000}"/>
    <cellStyle name="Output 12 40" xfId="46068" xr:uid="{00000000-0005-0000-0000-00000EB40000}"/>
    <cellStyle name="Output 12 40 2" xfId="46069" xr:uid="{00000000-0005-0000-0000-00000FB40000}"/>
    <cellStyle name="Output 12 40 3" xfId="46070" xr:uid="{00000000-0005-0000-0000-000010B40000}"/>
    <cellStyle name="Output 12 40 4" xfId="46071" xr:uid="{00000000-0005-0000-0000-000011B40000}"/>
    <cellStyle name="Output 12 41" xfId="46072" xr:uid="{00000000-0005-0000-0000-000012B40000}"/>
    <cellStyle name="Output 12 41 2" xfId="46073" xr:uid="{00000000-0005-0000-0000-000013B40000}"/>
    <cellStyle name="Output 12 41 3" xfId="46074" xr:uid="{00000000-0005-0000-0000-000014B40000}"/>
    <cellStyle name="Output 12 41 4" xfId="46075" xr:uid="{00000000-0005-0000-0000-000015B40000}"/>
    <cellStyle name="Output 12 42" xfId="46076" xr:uid="{00000000-0005-0000-0000-000016B40000}"/>
    <cellStyle name="Output 12 42 2" xfId="46077" xr:uid="{00000000-0005-0000-0000-000017B40000}"/>
    <cellStyle name="Output 12 42 3" xfId="46078" xr:uid="{00000000-0005-0000-0000-000018B40000}"/>
    <cellStyle name="Output 12 42 4" xfId="46079" xr:uid="{00000000-0005-0000-0000-000019B40000}"/>
    <cellStyle name="Output 12 43" xfId="46080" xr:uid="{00000000-0005-0000-0000-00001AB40000}"/>
    <cellStyle name="Output 12 43 2" xfId="46081" xr:uid="{00000000-0005-0000-0000-00001BB40000}"/>
    <cellStyle name="Output 12 43 3" xfId="46082" xr:uid="{00000000-0005-0000-0000-00001CB40000}"/>
    <cellStyle name="Output 12 43 4" xfId="46083" xr:uid="{00000000-0005-0000-0000-00001DB40000}"/>
    <cellStyle name="Output 12 44" xfId="46084" xr:uid="{00000000-0005-0000-0000-00001EB40000}"/>
    <cellStyle name="Output 12 44 2" xfId="46085" xr:uid="{00000000-0005-0000-0000-00001FB40000}"/>
    <cellStyle name="Output 12 44 3" xfId="46086" xr:uid="{00000000-0005-0000-0000-000020B40000}"/>
    <cellStyle name="Output 12 44 4" xfId="46087" xr:uid="{00000000-0005-0000-0000-000021B40000}"/>
    <cellStyle name="Output 12 45" xfId="46088" xr:uid="{00000000-0005-0000-0000-000022B40000}"/>
    <cellStyle name="Output 12 45 2" xfId="46089" xr:uid="{00000000-0005-0000-0000-000023B40000}"/>
    <cellStyle name="Output 12 45 3" xfId="46090" xr:uid="{00000000-0005-0000-0000-000024B40000}"/>
    <cellStyle name="Output 12 45 4" xfId="46091" xr:uid="{00000000-0005-0000-0000-000025B40000}"/>
    <cellStyle name="Output 12 46" xfId="46092" xr:uid="{00000000-0005-0000-0000-000026B40000}"/>
    <cellStyle name="Output 12 46 2" xfId="46093" xr:uid="{00000000-0005-0000-0000-000027B40000}"/>
    <cellStyle name="Output 12 46 3" xfId="46094" xr:uid="{00000000-0005-0000-0000-000028B40000}"/>
    <cellStyle name="Output 12 46 4" xfId="46095" xr:uid="{00000000-0005-0000-0000-000029B40000}"/>
    <cellStyle name="Output 12 47" xfId="46096" xr:uid="{00000000-0005-0000-0000-00002AB40000}"/>
    <cellStyle name="Output 12 47 2" xfId="46097" xr:uid="{00000000-0005-0000-0000-00002BB40000}"/>
    <cellStyle name="Output 12 47 3" xfId="46098" xr:uid="{00000000-0005-0000-0000-00002CB40000}"/>
    <cellStyle name="Output 12 47 4" xfId="46099" xr:uid="{00000000-0005-0000-0000-00002DB40000}"/>
    <cellStyle name="Output 12 48" xfId="46100" xr:uid="{00000000-0005-0000-0000-00002EB40000}"/>
    <cellStyle name="Output 12 48 2" xfId="46101" xr:uid="{00000000-0005-0000-0000-00002FB40000}"/>
    <cellStyle name="Output 12 48 3" xfId="46102" xr:uid="{00000000-0005-0000-0000-000030B40000}"/>
    <cellStyle name="Output 12 48 4" xfId="46103" xr:uid="{00000000-0005-0000-0000-000031B40000}"/>
    <cellStyle name="Output 12 49" xfId="46104" xr:uid="{00000000-0005-0000-0000-000032B40000}"/>
    <cellStyle name="Output 12 49 2" xfId="46105" xr:uid="{00000000-0005-0000-0000-000033B40000}"/>
    <cellStyle name="Output 12 49 3" xfId="46106" xr:uid="{00000000-0005-0000-0000-000034B40000}"/>
    <cellStyle name="Output 12 49 4" xfId="46107" xr:uid="{00000000-0005-0000-0000-000035B40000}"/>
    <cellStyle name="Output 12 5" xfId="46108" xr:uid="{00000000-0005-0000-0000-000036B40000}"/>
    <cellStyle name="Output 12 5 10" xfId="46109" xr:uid="{00000000-0005-0000-0000-000037B40000}"/>
    <cellStyle name="Output 12 5 10 2" xfId="46110" xr:uid="{00000000-0005-0000-0000-000038B40000}"/>
    <cellStyle name="Output 12 5 10 3" xfId="46111" xr:uid="{00000000-0005-0000-0000-000039B40000}"/>
    <cellStyle name="Output 12 5 10 4" xfId="46112" xr:uid="{00000000-0005-0000-0000-00003AB40000}"/>
    <cellStyle name="Output 12 5 11" xfId="46113" xr:uid="{00000000-0005-0000-0000-00003BB40000}"/>
    <cellStyle name="Output 12 5 11 2" xfId="46114" xr:uid="{00000000-0005-0000-0000-00003CB40000}"/>
    <cellStyle name="Output 12 5 11 3" xfId="46115" xr:uid="{00000000-0005-0000-0000-00003DB40000}"/>
    <cellStyle name="Output 12 5 11 4" xfId="46116" xr:uid="{00000000-0005-0000-0000-00003EB40000}"/>
    <cellStyle name="Output 12 5 12" xfId="46117" xr:uid="{00000000-0005-0000-0000-00003FB40000}"/>
    <cellStyle name="Output 12 5 12 2" xfId="46118" xr:uid="{00000000-0005-0000-0000-000040B40000}"/>
    <cellStyle name="Output 12 5 12 3" xfId="46119" xr:uid="{00000000-0005-0000-0000-000041B40000}"/>
    <cellStyle name="Output 12 5 12 4" xfId="46120" xr:uid="{00000000-0005-0000-0000-000042B40000}"/>
    <cellStyle name="Output 12 5 13" xfId="46121" xr:uid="{00000000-0005-0000-0000-000043B40000}"/>
    <cellStyle name="Output 12 5 13 2" xfId="46122" xr:uid="{00000000-0005-0000-0000-000044B40000}"/>
    <cellStyle name="Output 12 5 13 3" xfId="46123" xr:uid="{00000000-0005-0000-0000-000045B40000}"/>
    <cellStyle name="Output 12 5 13 4" xfId="46124" xr:uid="{00000000-0005-0000-0000-000046B40000}"/>
    <cellStyle name="Output 12 5 14" xfId="46125" xr:uid="{00000000-0005-0000-0000-000047B40000}"/>
    <cellStyle name="Output 12 5 14 2" xfId="46126" xr:uid="{00000000-0005-0000-0000-000048B40000}"/>
    <cellStyle name="Output 12 5 14 3" xfId="46127" xr:uid="{00000000-0005-0000-0000-000049B40000}"/>
    <cellStyle name="Output 12 5 14 4" xfId="46128" xr:uid="{00000000-0005-0000-0000-00004AB40000}"/>
    <cellStyle name="Output 12 5 15" xfId="46129" xr:uid="{00000000-0005-0000-0000-00004BB40000}"/>
    <cellStyle name="Output 12 5 15 2" xfId="46130" xr:uid="{00000000-0005-0000-0000-00004CB40000}"/>
    <cellStyle name="Output 12 5 15 3" xfId="46131" xr:uid="{00000000-0005-0000-0000-00004DB40000}"/>
    <cellStyle name="Output 12 5 15 4" xfId="46132" xr:uid="{00000000-0005-0000-0000-00004EB40000}"/>
    <cellStyle name="Output 12 5 16" xfId="46133" xr:uid="{00000000-0005-0000-0000-00004FB40000}"/>
    <cellStyle name="Output 12 5 16 2" xfId="46134" xr:uid="{00000000-0005-0000-0000-000050B40000}"/>
    <cellStyle name="Output 12 5 16 3" xfId="46135" xr:uid="{00000000-0005-0000-0000-000051B40000}"/>
    <cellStyle name="Output 12 5 16 4" xfId="46136" xr:uid="{00000000-0005-0000-0000-000052B40000}"/>
    <cellStyle name="Output 12 5 17" xfId="46137" xr:uid="{00000000-0005-0000-0000-000053B40000}"/>
    <cellStyle name="Output 12 5 17 2" xfId="46138" xr:uid="{00000000-0005-0000-0000-000054B40000}"/>
    <cellStyle name="Output 12 5 17 3" xfId="46139" xr:uid="{00000000-0005-0000-0000-000055B40000}"/>
    <cellStyle name="Output 12 5 17 4" xfId="46140" xr:uid="{00000000-0005-0000-0000-000056B40000}"/>
    <cellStyle name="Output 12 5 18" xfId="46141" xr:uid="{00000000-0005-0000-0000-000057B40000}"/>
    <cellStyle name="Output 12 5 18 2" xfId="46142" xr:uid="{00000000-0005-0000-0000-000058B40000}"/>
    <cellStyle name="Output 12 5 18 3" xfId="46143" xr:uid="{00000000-0005-0000-0000-000059B40000}"/>
    <cellStyle name="Output 12 5 18 4" xfId="46144" xr:uid="{00000000-0005-0000-0000-00005AB40000}"/>
    <cellStyle name="Output 12 5 19" xfId="46145" xr:uid="{00000000-0005-0000-0000-00005BB40000}"/>
    <cellStyle name="Output 12 5 19 2" xfId="46146" xr:uid="{00000000-0005-0000-0000-00005CB40000}"/>
    <cellStyle name="Output 12 5 19 3" xfId="46147" xr:uid="{00000000-0005-0000-0000-00005DB40000}"/>
    <cellStyle name="Output 12 5 19 4" xfId="46148" xr:uid="{00000000-0005-0000-0000-00005EB40000}"/>
    <cellStyle name="Output 12 5 2" xfId="46149" xr:uid="{00000000-0005-0000-0000-00005FB40000}"/>
    <cellStyle name="Output 12 5 2 2" xfId="46150" xr:uid="{00000000-0005-0000-0000-000060B40000}"/>
    <cellStyle name="Output 12 5 2 3" xfId="46151" xr:uid="{00000000-0005-0000-0000-000061B40000}"/>
    <cellStyle name="Output 12 5 2 4" xfId="46152" xr:uid="{00000000-0005-0000-0000-000062B40000}"/>
    <cellStyle name="Output 12 5 20" xfId="46153" xr:uid="{00000000-0005-0000-0000-000063B40000}"/>
    <cellStyle name="Output 12 5 20 2" xfId="46154" xr:uid="{00000000-0005-0000-0000-000064B40000}"/>
    <cellStyle name="Output 12 5 20 3" xfId="46155" xr:uid="{00000000-0005-0000-0000-000065B40000}"/>
    <cellStyle name="Output 12 5 20 4" xfId="46156" xr:uid="{00000000-0005-0000-0000-000066B40000}"/>
    <cellStyle name="Output 12 5 21" xfId="46157" xr:uid="{00000000-0005-0000-0000-000067B40000}"/>
    <cellStyle name="Output 12 5 22" xfId="46158" xr:uid="{00000000-0005-0000-0000-000068B40000}"/>
    <cellStyle name="Output 12 5 3" xfId="46159" xr:uid="{00000000-0005-0000-0000-000069B40000}"/>
    <cellStyle name="Output 12 5 3 2" xfId="46160" xr:uid="{00000000-0005-0000-0000-00006AB40000}"/>
    <cellStyle name="Output 12 5 3 3" xfId="46161" xr:uid="{00000000-0005-0000-0000-00006BB40000}"/>
    <cellStyle name="Output 12 5 3 4" xfId="46162" xr:uid="{00000000-0005-0000-0000-00006CB40000}"/>
    <cellStyle name="Output 12 5 4" xfId="46163" xr:uid="{00000000-0005-0000-0000-00006DB40000}"/>
    <cellStyle name="Output 12 5 4 2" xfId="46164" xr:uid="{00000000-0005-0000-0000-00006EB40000}"/>
    <cellStyle name="Output 12 5 4 3" xfId="46165" xr:uid="{00000000-0005-0000-0000-00006FB40000}"/>
    <cellStyle name="Output 12 5 4 4" xfId="46166" xr:uid="{00000000-0005-0000-0000-000070B40000}"/>
    <cellStyle name="Output 12 5 5" xfId="46167" xr:uid="{00000000-0005-0000-0000-000071B40000}"/>
    <cellStyle name="Output 12 5 5 2" xfId="46168" xr:uid="{00000000-0005-0000-0000-000072B40000}"/>
    <cellStyle name="Output 12 5 5 3" xfId="46169" xr:uid="{00000000-0005-0000-0000-000073B40000}"/>
    <cellStyle name="Output 12 5 5 4" xfId="46170" xr:uid="{00000000-0005-0000-0000-000074B40000}"/>
    <cellStyle name="Output 12 5 6" xfId="46171" xr:uid="{00000000-0005-0000-0000-000075B40000}"/>
    <cellStyle name="Output 12 5 6 2" xfId="46172" xr:uid="{00000000-0005-0000-0000-000076B40000}"/>
    <cellStyle name="Output 12 5 6 3" xfId="46173" xr:uid="{00000000-0005-0000-0000-000077B40000}"/>
    <cellStyle name="Output 12 5 6 4" xfId="46174" xr:uid="{00000000-0005-0000-0000-000078B40000}"/>
    <cellStyle name="Output 12 5 7" xfId="46175" xr:uid="{00000000-0005-0000-0000-000079B40000}"/>
    <cellStyle name="Output 12 5 7 2" xfId="46176" xr:uid="{00000000-0005-0000-0000-00007AB40000}"/>
    <cellStyle name="Output 12 5 7 3" xfId="46177" xr:uid="{00000000-0005-0000-0000-00007BB40000}"/>
    <cellStyle name="Output 12 5 7 4" xfId="46178" xr:uid="{00000000-0005-0000-0000-00007CB40000}"/>
    <cellStyle name="Output 12 5 8" xfId="46179" xr:uid="{00000000-0005-0000-0000-00007DB40000}"/>
    <cellStyle name="Output 12 5 8 2" xfId="46180" xr:uid="{00000000-0005-0000-0000-00007EB40000}"/>
    <cellStyle name="Output 12 5 8 3" xfId="46181" xr:uid="{00000000-0005-0000-0000-00007FB40000}"/>
    <cellStyle name="Output 12 5 8 4" xfId="46182" xr:uid="{00000000-0005-0000-0000-000080B40000}"/>
    <cellStyle name="Output 12 5 9" xfId="46183" xr:uid="{00000000-0005-0000-0000-000081B40000}"/>
    <cellStyle name="Output 12 5 9 2" xfId="46184" xr:uid="{00000000-0005-0000-0000-000082B40000}"/>
    <cellStyle name="Output 12 5 9 3" xfId="46185" xr:uid="{00000000-0005-0000-0000-000083B40000}"/>
    <cellStyle name="Output 12 5 9 4" xfId="46186" xr:uid="{00000000-0005-0000-0000-000084B40000}"/>
    <cellStyle name="Output 12 50" xfId="46187" xr:uid="{00000000-0005-0000-0000-000085B40000}"/>
    <cellStyle name="Output 12 51" xfId="46188" xr:uid="{00000000-0005-0000-0000-000086B40000}"/>
    <cellStyle name="Output 12 52" xfId="46189" xr:uid="{00000000-0005-0000-0000-000087B40000}"/>
    <cellStyle name="Output 12 6" xfId="46190" xr:uid="{00000000-0005-0000-0000-000088B40000}"/>
    <cellStyle name="Output 12 6 10" xfId="46191" xr:uid="{00000000-0005-0000-0000-000089B40000}"/>
    <cellStyle name="Output 12 6 10 2" xfId="46192" xr:uid="{00000000-0005-0000-0000-00008AB40000}"/>
    <cellStyle name="Output 12 6 10 3" xfId="46193" xr:uid="{00000000-0005-0000-0000-00008BB40000}"/>
    <cellStyle name="Output 12 6 10 4" xfId="46194" xr:uid="{00000000-0005-0000-0000-00008CB40000}"/>
    <cellStyle name="Output 12 6 11" xfId="46195" xr:uid="{00000000-0005-0000-0000-00008DB40000}"/>
    <cellStyle name="Output 12 6 11 2" xfId="46196" xr:uid="{00000000-0005-0000-0000-00008EB40000}"/>
    <cellStyle name="Output 12 6 11 3" xfId="46197" xr:uid="{00000000-0005-0000-0000-00008FB40000}"/>
    <cellStyle name="Output 12 6 11 4" xfId="46198" xr:uid="{00000000-0005-0000-0000-000090B40000}"/>
    <cellStyle name="Output 12 6 12" xfId="46199" xr:uid="{00000000-0005-0000-0000-000091B40000}"/>
    <cellStyle name="Output 12 6 12 2" xfId="46200" xr:uid="{00000000-0005-0000-0000-000092B40000}"/>
    <cellStyle name="Output 12 6 12 3" xfId="46201" xr:uid="{00000000-0005-0000-0000-000093B40000}"/>
    <cellStyle name="Output 12 6 12 4" xfId="46202" xr:uid="{00000000-0005-0000-0000-000094B40000}"/>
    <cellStyle name="Output 12 6 13" xfId="46203" xr:uid="{00000000-0005-0000-0000-000095B40000}"/>
    <cellStyle name="Output 12 6 13 2" xfId="46204" xr:uid="{00000000-0005-0000-0000-000096B40000}"/>
    <cellStyle name="Output 12 6 13 3" xfId="46205" xr:uid="{00000000-0005-0000-0000-000097B40000}"/>
    <cellStyle name="Output 12 6 13 4" xfId="46206" xr:uid="{00000000-0005-0000-0000-000098B40000}"/>
    <cellStyle name="Output 12 6 14" xfId="46207" xr:uid="{00000000-0005-0000-0000-000099B40000}"/>
    <cellStyle name="Output 12 6 14 2" xfId="46208" xr:uid="{00000000-0005-0000-0000-00009AB40000}"/>
    <cellStyle name="Output 12 6 14 3" xfId="46209" xr:uid="{00000000-0005-0000-0000-00009BB40000}"/>
    <cellStyle name="Output 12 6 14 4" xfId="46210" xr:uid="{00000000-0005-0000-0000-00009CB40000}"/>
    <cellStyle name="Output 12 6 15" xfId="46211" xr:uid="{00000000-0005-0000-0000-00009DB40000}"/>
    <cellStyle name="Output 12 6 15 2" xfId="46212" xr:uid="{00000000-0005-0000-0000-00009EB40000}"/>
    <cellStyle name="Output 12 6 15 3" xfId="46213" xr:uid="{00000000-0005-0000-0000-00009FB40000}"/>
    <cellStyle name="Output 12 6 15 4" xfId="46214" xr:uid="{00000000-0005-0000-0000-0000A0B40000}"/>
    <cellStyle name="Output 12 6 16" xfId="46215" xr:uid="{00000000-0005-0000-0000-0000A1B40000}"/>
    <cellStyle name="Output 12 6 16 2" xfId="46216" xr:uid="{00000000-0005-0000-0000-0000A2B40000}"/>
    <cellStyle name="Output 12 6 16 3" xfId="46217" xr:uid="{00000000-0005-0000-0000-0000A3B40000}"/>
    <cellStyle name="Output 12 6 16 4" xfId="46218" xr:uid="{00000000-0005-0000-0000-0000A4B40000}"/>
    <cellStyle name="Output 12 6 17" xfId="46219" xr:uid="{00000000-0005-0000-0000-0000A5B40000}"/>
    <cellStyle name="Output 12 6 17 2" xfId="46220" xr:uid="{00000000-0005-0000-0000-0000A6B40000}"/>
    <cellStyle name="Output 12 6 17 3" xfId="46221" xr:uid="{00000000-0005-0000-0000-0000A7B40000}"/>
    <cellStyle name="Output 12 6 17 4" xfId="46222" xr:uid="{00000000-0005-0000-0000-0000A8B40000}"/>
    <cellStyle name="Output 12 6 18" xfId="46223" xr:uid="{00000000-0005-0000-0000-0000A9B40000}"/>
    <cellStyle name="Output 12 6 18 2" xfId="46224" xr:uid="{00000000-0005-0000-0000-0000AAB40000}"/>
    <cellStyle name="Output 12 6 18 3" xfId="46225" xr:uid="{00000000-0005-0000-0000-0000ABB40000}"/>
    <cellStyle name="Output 12 6 18 4" xfId="46226" xr:uid="{00000000-0005-0000-0000-0000ACB40000}"/>
    <cellStyle name="Output 12 6 19" xfId="46227" xr:uid="{00000000-0005-0000-0000-0000ADB40000}"/>
    <cellStyle name="Output 12 6 19 2" xfId="46228" xr:uid="{00000000-0005-0000-0000-0000AEB40000}"/>
    <cellStyle name="Output 12 6 19 3" xfId="46229" xr:uid="{00000000-0005-0000-0000-0000AFB40000}"/>
    <cellStyle name="Output 12 6 19 4" xfId="46230" xr:uid="{00000000-0005-0000-0000-0000B0B40000}"/>
    <cellStyle name="Output 12 6 2" xfId="46231" xr:uid="{00000000-0005-0000-0000-0000B1B40000}"/>
    <cellStyle name="Output 12 6 2 2" xfId="46232" xr:uid="{00000000-0005-0000-0000-0000B2B40000}"/>
    <cellStyle name="Output 12 6 2 3" xfId="46233" xr:uid="{00000000-0005-0000-0000-0000B3B40000}"/>
    <cellStyle name="Output 12 6 2 4" xfId="46234" xr:uid="{00000000-0005-0000-0000-0000B4B40000}"/>
    <cellStyle name="Output 12 6 20" xfId="46235" xr:uid="{00000000-0005-0000-0000-0000B5B40000}"/>
    <cellStyle name="Output 12 6 20 2" xfId="46236" xr:uid="{00000000-0005-0000-0000-0000B6B40000}"/>
    <cellStyle name="Output 12 6 20 3" xfId="46237" xr:uid="{00000000-0005-0000-0000-0000B7B40000}"/>
    <cellStyle name="Output 12 6 20 4" xfId="46238" xr:uid="{00000000-0005-0000-0000-0000B8B40000}"/>
    <cellStyle name="Output 12 6 21" xfId="46239" xr:uid="{00000000-0005-0000-0000-0000B9B40000}"/>
    <cellStyle name="Output 12 6 22" xfId="46240" xr:uid="{00000000-0005-0000-0000-0000BAB40000}"/>
    <cellStyle name="Output 12 6 3" xfId="46241" xr:uid="{00000000-0005-0000-0000-0000BBB40000}"/>
    <cellStyle name="Output 12 6 3 2" xfId="46242" xr:uid="{00000000-0005-0000-0000-0000BCB40000}"/>
    <cellStyle name="Output 12 6 3 3" xfId="46243" xr:uid="{00000000-0005-0000-0000-0000BDB40000}"/>
    <cellStyle name="Output 12 6 3 4" xfId="46244" xr:uid="{00000000-0005-0000-0000-0000BEB40000}"/>
    <cellStyle name="Output 12 6 4" xfId="46245" xr:uid="{00000000-0005-0000-0000-0000BFB40000}"/>
    <cellStyle name="Output 12 6 4 2" xfId="46246" xr:uid="{00000000-0005-0000-0000-0000C0B40000}"/>
    <cellStyle name="Output 12 6 4 3" xfId="46247" xr:uid="{00000000-0005-0000-0000-0000C1B40000}"/>
    <cellStyle name="Output 12 6 4 4" xfId="46248" xr:uid="{00000000-0005-0000-0000-0000C2B40000}"/>
    <cellStyle name="Output 12 6 5" xfId="46249" xr:uid="{00000000-0005-0000-0000-0000C3B40000}"/>
    <cellStyle name="Output 12 6 5 2" xfId="46250" xr:uid="{00000000-0005-0000-0000-0000C4B40000}"/>
    <cellStyle name="Output 12 6 5 3" xfId="46251" xr:uid="{00000000-0005-0000-0000-0000C5B40000}"/>
    <cellStyle name="Output 12 6 5 4" xfId="46252" xr:uid="{00000000-0005-0000-0000-0000C6B40000}"/>
    <cellStyle name="Output 12 6 6" xfId="46253" xr:uid="{00000000-0005-0000-0000-0000C7B40000}"/>
    <cellStyle name="Output 12 6 6 2" xfId="46254" xr:uid="{00000000-0005-0000-0000-0000C8B40000}"/>
    <cellStyle name="Output 12 6 6 3" xfId="46255" xr:uid="{00000000-0005-0000-0000-0000C9B40000}"/>
    <cellStyle name="Output 12 6 6 4" xfId="46256" xr:uid="{00000000-0005-0000-0000-0000CAB40000}"/>
    <cellStyle name="Output 12 6 7" xfId="46257" xr:uid="{00000000-0005-0000-0000-0000CBB40000}"/>
    <cellStyle name="Output 12 6 7 2" xfId="46258" xr:uid="{00000000-0005-0000-0000-0000CCB40000}"/>
    <cellStyle name="Output 12 6 7 3" xfId="46259" xr:uid="{00000000-0005-0000-0000-0000CDB40000}"/>
    <cellStyle name="Output 12 6 7 4" xfId="46260" xr:uid="{00000000-0005-0000-0000-0000CEB40000}"/>
    <cellStyle name="Output 12 6 8" xfId="46261" xr:uid="{00000000-0005-0000-0000-0000CFB40000}"/>
    <cellStyle name="Output 12 6 8 2" xfId="46262" xr:uid="{00000000-0005-0000-0000-0000D0B40000}"/>
    <cellStyle name="Output 12 6 8 3" xfId="46263" xr:uid="{00000000-0005-0000-0000-0000D1B40000}"/>
    <cellStyle name="Output 12 6 8 4" xfId="46264" xr:uid="{00000000-0005-0000-0000-0000D2B40000}"/>
    <cellStyle name="Output 12 6 9" xfId="46265" xr:uid="{00000000-0005-0000-0000-0000D3B40000}"/>
    <cellStyle name="Output 12 6 9 2" xfId="46266" xr:uid="{00000000-0005-0000-0000-0000D4B40000}"/>
    <cellStyle name="Output 12 6 9 3" xfId="46267" xr:uid="{00000000-0005-0000-0000-0000D5B40000}"/>
    <cellStyle name="Output 12 6 9 4" xfId="46268" xr:uid="{00000000-0005-0000-0000-0000D6B40000}"/>
    <cellStyle name="Output 12 7" xfId="46269" xr:uid="{00000000-0005-0000-0000-0000D7B40000}"/>
    <cellStyle name="Output 12 7 10" xfId="46270" xr:uid="{00000000-0005-0000-0000-0000D8B40000}"/>
    <cellStyle name="Output 12 7 10 2" xfId="46271" xr:uid="{00000000-0005-0000-0000-0000D9B40000}"/>
    <cellStyle name="Output 12 7 10 3" xfId="46272" xr:uid="{00000000-0005-0000-0000-0000DAB40000}"/>
    <cellStyle name="Output 12 7 10 4" xfId="46273" xr:uid="{00000000-0005-0000-0000-0000DBB40000}"/>
    <cellStyle name="Output 12 7 11" xfId="46274" xr:uid="{00000000-0005-0000-0000-0000DCB40000}"/>
    <cellStyle name="Output 12 7 11 2" xfId="46275" xr:uid="{00000000-0005-0000-0000-0000DDB40000}"/>
    <cellStyle name="Output 12 7 11 3" xfId="46276" xr:uid="{00000000-0005-0000-0000-0000DEB40000}"/>
    <cellStyle name="Output 12 7 11 4" xfId="46277" xr:uid="{00000000-0005-0000-0000-0000DFB40000}"/>
    <cellStyle name="Output 12 7 12" xfId="46278" xr:uid="{00000000-0005-0000-0000-0000E0B40000}"/>
    <cellStyle name="Output 12 7 12 2" xfId="46279" xr:uid="{00000000-0005-0000-0000-0000E1B40000}"/>
    <cellStyle name="Output 12 7 12 3" xfId="46280" xr:uid="{00000000-0005-0000-0000-0000E2B40000}"/>
    <cellStyle name="Output 12 7 12 4" xfId="46281" xr:uid="{00000000-0005-0000-0000-0000E3B40000}"/>
    <cellStyle name="Output 12 7 13" xfId="46282" xr:uid="{00000000-0005-0000-0000-0000E4B40000}"/>
    <cellStyle name="Output 12 7 13 2" xfId="46283" xr:uid="{00000000-0005-0000-0000-0000E5B40000}"/>
    <cellStyle name="Output 12 7 13 3" xfId="46284" xr:uid="{00000000-0005-0000-0000-0000E6B40000}"/>
    <cellStyle name="Output 12 7 13 4" xfId="46285" xr:uid="{00000000-0005-0000-0000-0000E7B40000}"/>
    <cellStyle name="Output 12 7 14" xfId="46286" xr:uid="{00000000-0005-0000-0000-0000E8B40000}"/>
    <cellStyle name="Output 12 7 14 2" xfId="46287" xr:uid="{00000000-0005-0000-0000-0000E9B40000}"/>
    <cellStyle name="Output 12 7 14 3" xfId="46288" xr:uid="{00000000-0005-0000-0000-0000EAB40000}"/>
    <cellStyle name="Output 12 7 14 4" xfId="46289" xr:uid="{00000000-0005-0000-0000-0000EBB40000}"/>
    <cellStyle name="Output 12 7 15" xfId="46290" xr:uid="{00000000-0005-0000-0000-0000ECB40000}"/>
    <cellStyle name="Output 12 7 15 2" xfId="46291" xr:uid="{00000000-0005-0000-0000-0000EDB40000}"/>
    <cellStyle name="Output 12 7 15 3" xfId="46292" xr:uid="{00000000-0005-0000-0000-0000EEB40000}"/>
    <cellStyle name="Output 12 7 15 4" xfId="46293" xr:uid="{00000000-0005-0000-0000-0000EFB40000}"/>
    <cellStyle name="Output 12 7 16" xfId="46294" xr:uid="{00000000-0005-0000-0000-0000F0B40000}"/>
    <cellStyle name="Output 12 7 16 2" xfId="46295" xr:uid="{00000000-0005-0000-0000-0000F1B40000}"/>
    <cellStyle name="Output 12 7 16 3" xfId="46296" xr:uid="{00000000-0005-0000-0000-0000F2B40000}"/>
    <cellStyle name="Output 12 7 16 4" xfId="46297" xr:uid="{00000000-0005-0000-0000-0000F3B40000}"/>
    <cellStyle name="Output 12 7 17" xfId="46298" xr:uid="{00000000-0005-0000-0000-0000F4B40000}"/>
    <cellStyle name="Output 12 7 17 2" xfId="46299" xr:uid="{00000000-0005-0000-0000-0000F5B40000}"/>
    <cellStyle name="Output 12 7 17 3" xfId="46300" xr:uid="{00000000-0005-0000-0000-0000F6B40000}"/>
    <cellStyle name="Output 12 7 17 4" xfId="46301" xr:uid="{00000000-0005-0000-0000-0000F7B40000}"/>
    <cellStyle name="Output 12 7 18" xfId="46302" xr:uid="{00000000-0005-0000-0000-0000F8B40000}"/>
    <cellStyle name="Output 12 7 18 2" xfId="46303" xr:uid="{00000000-0005-0000-0000-0000F9B40000}"/>
    <cellStyle name="Output 12 7 18 3" xfId="46304" xr:uid="{00000000-0005-0000-0000-0000FAB40000}"/>
    <cellStyle name="Output 12 7 18 4" xfId="46305" xr:uid="{00000000-0005-0000-0000-0000FBB40000}"/>
    <cellStyle name="Output 12 7 19" xfId="46306" xr:uid="{00000000-0005-0000-0000-0000FCB40000}"/>
    <cellStyle name="Output 12 7 19 2" xfId="46307" xr:uid="{00000000-0005-0000-0000-0000FDB40000}"/>
    <cellStyle name="Output 12 7 19 3" xfId="46308" xr:uid="{00000000-0005-0000-0000-0000FEB40000}"/>
    <cellStyle name="Output 12 7 19 4" xfId="46309" xr:uid="{00000000-0005-0000-0000-0000FFB40000}"/>
    <cellStyle name="Output 12 7 2" xfId="46310" xr:uid="{00000000-0005-0000-0000-000000B50000}"/>
    <cellStyle name="Output 12 7 2 2" xfId="46311" xr:uid="{00000000-0005-0000-0000-000001B50000}"/>
    <cellStyle name="Output 12 7 2 3" xfId="46312" xr:uid="{00000000-0005-0000-0000-000002B50000}"/>
    <cellStyle name="Output 12 7 2 4" xfId="46313" xr:uid="{00000000-0005-0000-0000-000003B50000}"/>
    <cellStyle name="Output 12 7 20" xfId="46314" xr:uid="{00000000-0005-0000-0000-000004B50000}"/>
    <cellStyle name="Output 12 7 20 2" xfId="46315" xr:uid="{00000000-0005-0000-0000-000005B50000}"/>
    <cellStyle name="Output 12 7 20 3" xfId="46316" xr:uid="{00000000-0005-0000-0000-000006B50000}"/>
    <cellStyle name="Output 12 7 20 4" xfId="46317" xr:uid="{00000000-0005-0000-0000-000007B50000}"/>
    <cellStyle name="Output 12 7 21" xfId="46318" xr:uid="{00000000-0005-0000-0000-000008B50000}"/>
    <cellStyle name="Output 12 7 22" xfId="46319" xr:uid="{00000000-0005-0000-0000-000009B50000}"/>
    <cellStyle name="Output 12 7 3" xfId="46320" xr:uid="{00000000-0005-0000-0000-00000AB50000}"/>
    <cellStyle name="Output 12 7 3 2" xfId="46321" xr:uid="{00000000-0005-0000-0000-00000BB50000}"/>
    <cellStyle name="Output 12 7 3 3" xfId="46322" xr:uid="{00000000-0005-0000-0000-00000CB50000}"/>
    <cellStyle name="Output 12 7 3 4" xfId="46323" xr:uid="{00000000-0005-0000-0000-00000DB50000}"/>
    <cellStyle name="Output 12 7 4" xfId="46324" xr:uid="{00000000-0005-0000-0000-00000EB50000}"/>
    <cellStyle name="Output 12 7 4 2" xfId="46325" xr:uid="{00000000-0005-0000-0000-00000FB50000}"/>
    <cellStyle name="Output 12 7 4 3" xfId="46326" xr:uid="{00000000-0005-0000-0000-000010B50000}"/>
    <cellStyle name="Output 12 7 4 4" xfId="46327" xr:uid="{00000000-0005-0000-0000-000011B50000}"/>
    <cellStyle name="Output 12 7 5" xfId="46328" xr:uid="{00000000-0005-0000-0000-000012B50000}"/>
    <cellStyle name="Output 12 7 5 2" xfId="46329" xr:uid="{00000000-0005-0000-0000-000013B50000}"/>
    <cellStyle name="Output 12 7 5 3" xfId="46330" xr:uid="{00000000-0005-0000-0000-000014B50000}"/>
    <cellStyle name="Output 12 7 5 4" xfId="46331" xr:uid="{00000000-0005-0000-0000-000015B50000}"/>
    <cellStyle name="Output 12 7 6" xfId="46332" xr:uid="{00000000-0005-0000-0000-000016B50000}"/>
    <cellStyle name="Output 12 7 6 2" xfId="46333" xr:uid="{00000000-0005-0000-0000-000017B50000}"/>
    <cellStyle name="Output 12 7 6 3" xfId="46334" xr:uid="{00000000-0005-0000-0000-000018B50000}"/>
    <cellStyle name="Output 12 7 6 4" xfId="46335" xr:uid="{00000000-0005-0000-0000-000019B50000}"/>
    <cellStyle name="Output 12 7 7" xfId="46336" xr:uid="{00000000-0005-0000-0000-00001AB50000}"/>
    <cellStyle name="Output 12 7 7 2" xfId="46337" xr:uid="{00000000-0005-0000-0000-00001BB50000}"/>
    <cellStyle name="Output 12 7 7 3" xfId="46338" xr:uid="{00000000-0005-0000-0000-00001CB50000}"/>
    <cellStyle name="Output 12 7 7 4" xfId="46339" xr:uid="{00000000-0005-0000-0000-00001DB50000}"/>
    <cellStyle name="Output 12 7 8" xfId="46340" xr:uid="{00000000-0005-0000-0000-00001EB50000}"/>
    <cellStyle name="Output 12 7 8 2" xfId="46341" xr:uid="{00000000-0005-0000-0000-00001FB50000}"/>
    <cellStyle name="Output 12 7 8 3" xfId="46342" xr:uid="{00000000-0005-0000-0000-000020B50000}"/>
    <cellStyle name="Output 12 7 8 4" xfId="46343" xr:uid="{00000000-0005-0000-0000-000021B50000}"/>
    <cellStyle name="Output 12 7 9" xfId="46344" xr:uid="{00000000-0005-0000-0000-000022B50000}"/>
    <cellStyle name="Output 12 7 9 2" xfId="46345" xr:uid="{00000000-0005-0000-0000-000023B50000}"/>
    <cellStyle name="Output 12 7 9 3" xfId="46346" xr:uid="{00000000-0005-0000-0000-000024B50000}"/>
    <cellStyle name="Output 12 7 9 4" xfId="46347" xr:uid="{00000000-0005-0000-0000-000025B50000}"/>
    <cellStyle name="Output 12 8" xfId="46348" xr:uid="{00000000-0005-0000-0000-000026B50000}"/>
    <cellStyle name="Output 12 8 10" xfId="46349" xr:uid="{00000000-0005-0000-0000-000027B50000}"/>
    <cellStyle name="Output 12 8 10 2" xfId="46350" xr:uid="{00000000-0005-0000-0000-000028B50000}"/>
    <cellStyle name="Output 12 8 10 3" xfId="46351" xr:uid="{00000000-0005-0000-0000-000029B50000}"/>
    <cellStyle name="Output 12 8 10 4" xfId="46352" xr:uid="{00000000-0005-0000-0000-00002AB50000}"/>
    <cellStyle name="Output 12 8 11" xfId="46353" xr:uid="{00000000-0005-0000-0000-00002BB50000}"/>
    <cellStyle name="Output 12 8 11 2" xfId="46354" xr:uid="{00000000-0005-0000-0000-00002CB50000}"/>
    <cellStyle name="Output 12 8 11 3" xfId="46355" xr:uid="{00000000-0005-0000-0000-00002DB50000}"/>
    <cellStyle name="Output 12 8 11 4" xfId="46356" xr:uid="{00000000-0005-0000-0000-00002EB50000}"/>
    <cellStyle name="Output 12 8 12" xfId="46357" xr:uid="{00000000-0005-0000-0000-00002FB50000}"/>
    <cellStyle name="Output 12 8 12 2" xfId="46358" xr:uid="{00000000-0005-0000-0000-000030B50000}"/>
    <cellStyle name="Output 12 8 12 3" xfId="46359" xr:uid="{00000000-0005-0000-0000-000031B50000}"/>
    <cellStyle name="Output 12 8 12 4" xfId="46360" xr:uid="{00000000-0005-0000-0000-000032B50000}"/>
    <cellStyle name="Output 12 8 13" xfId="46361" xr:uid="{00000000-0005-0000-0000-000033B50000}"/>
    <cellStyle name="Output 12 8 13 2" xfId="46362" xr:uid="{00000000-0005-0000-0000-000034B50000}"/>
    <cellStyle name="Output 12 8 13 3" xfId="46363" xr:uid="{00000000-0005-0000-0000-000035B50000}"/>
    <cellStyle name="Output 12 8 13 4" xfId="46364" xr:uid="{00000000-0005-0000-0000-000036B50000}"/>
    <cellStyle name="Output 12 8 14" xfId="46365" xr:uid="{00000000-0005-0000-0000-000037B50000}"/>
    <cellStyle name="Output 12 8 14 2" xfId="46366" xr:uid="{00000000-0005-0000-0000-000038B50000}"/>
    <cellStyle name="Output 12 8 14 3" xfId="46367" xr:uid="{00000000-0005-0000-0000-000039B50000}"/>
    <cellStyle name="Output 12 8 14 4" xfId="46368" xr:uid="{00000000-0005-0000-0000-00003AB50000}"/>
    <cellStyle name="Output 12 8 15" xfId="46369" xr:uid="{00000000-0005-0000-0000-00003BB50000}"/>
    <cellStyle name="Output 12 8 15 2" xfId="46370" xr:uid="{00000000-0005-0000-0000-00003CB50000}"/>
    <cellStyle name="Output 12 8 15 3" xfId="46371" xr:uid="{00000000-0005-0000-0000-00003DB50000}"/>
    <cellStyle name="Output 12 8 15 4" xfId="46372" xr:uid="{00000000-0005-0000-0000-00003EB50000}"/>
    <cellStyle name="Output 12 8 16" xfId="46373" xr:uid="{00000000-0005-0000-0000-00003FB50000}"/>
    <cellStyle name="Output 12 8 16 2" xfId="46374" xr:uid="{00000000-0005-0000-0000-000040B50000}"/>
    <cellStyle name="Output 12 8 16 3" xfId="46375" xr:uid="{00000000-0005-0000-0000-000041B50000}"/>
    <cellStyle name="Output 12 8 16 4" xfId="46376" xr:uid="{00000000-0005-0000-0000-000042B50000}"/>
    <cellStyle name="Output 12 8 17" xfId="46377" xr:uid="{00000000-0005-0000-0000-000043B50000}"/>
    <cellStyle name="Output 12 8 17 2" xfId="46378" xr:uid="{00000000-0005-0000-0000-000044B50000}"/>
    <cellStyle name="Output 12 8 17 3" xfId="46379" xr:uid="{00000000-0005-0000-0000-000045B50000}"/>
    <cellStyle name="Output 12 8 17 4" xfId="46380" xr:uid="{00000000-0005-0000-0000-000046B50000}"/>
    <cellStyle name="Output 12 8 18" xfId="46381" xr:uid="{00000000-0005-0000-0000-000047B50000}"/>
    <cellStyle name="Output 12 8 18 2" xfId="46382" xr:uid="{00000000-0005-0000-0000-000048B50000}"/>
    <cellStyle name="Output 12 8 18 3" xfId="46383" xr:uid="{00000000-0005-0000-0000-000049B50000}"/>
    <cellStyle name="Output 12 8 18 4" xfId="46384" xr:uid="{00000000-0005-0000-0000-00004AB50000}"/>
    <cellStyle name="Output 12 8 19" xfId="46385" xr:uid="{00000000-0005-0000-0000-00004BB50000}"/>
    <cellStyle name="Output 12 8 19 2" xfId="46386" xr:uid="{00000000-0005-0000-0000-00004CB50000}"/>
    <cellStyle name="Output 12 8 19 3" xfId="46387" xr:uid="{00000000-0005-0000-0000-00004DB50000}"/>
    <cellStyle name="Output 12 8 19 4" xfId="46388" xr:uid="{00000000-0005-0000-0000-00004EB50000}"/>
    <cellStyle name="Output 12 8 2" xfId="46389" xr:uid="{00000000-0005-0000-0000-00004FB50000}"/>
    <cellStyle name="Output 12 8 2 2" xfId="46390" xr:uid="{00000000-0005-0000-0000-000050B50000}"/>
    <cellStyle name="Output 12 8 2 3" xfId="46391" xr:uid="{00000000-0005-0000-0000-000051B50000}"/>
    <cellStyle name="Output 12 8 2 4" xfId="46392" xr:uid="{00000000-0005-0000-0000-000052B50000}"/>
    <cellStyle name="Output 12 8 20" xfId="46393" xr:uid="{00000000-0005-0000-0000-000053B50000}"/>
    <cellStyle name="Output 12 8 20 2" xfId="46394" xr:uid="{00000000-0005-0000-0000-000054B50000}"/>
    <cellStyle name="Output 12 8 20 3" xfId="46395" xr:uid="{00000000-0005-0000-0000-000055B50000}"/>
    <cellStyle name="Output 12 8 20 4" xfId="46396" xr:uid="{00000000-0005-0000-0000-000056B50000}"/>
    <cellStyle name="Output 12 8 21" xfId="46397" xr:uid="{00000000-0005-0000-0000-000057B50000}"/>
    <cellStyle name="Output 12 8 22" xfId="46398" xr:uid="{00000000-0005-0000-0000-000058B50000}"/>
    <cellStyle name="Output 12 8 3" xfId="46399" xr:uid="{00000000-0005-0000-0000-000059B50000}"/>
    <cellStyle name="Output 12 8 3 2" xfId="46400" xr:uid="{00000000-0005-0000-0000-00005AB50000}"/>
    <cellStyle name="Output 12 8 3 3" xfId="46401" xr:uid="{00000000-0005-0000-0000-00005BB50000}"/>
    <cellStyle name="Output 12 8 3 4" xfId="46402" xr:uid="{00000000-0005-0000-0000-00005CB50000}"/>
    <cellStyle name="Output 12 8 4" xfId="46403" xr:uid="{00000000-0005-0000-0000-00005DB50000}"/>
    <cellStyle name="Output 12 8 4 2" xfId="46404" xr:uid="{00000000-0005-0000-0000-00005EB50000}"/>
    <cellStyle name="Output 12 8 4 3" xfId="46405" xr:uid="{00000000-0005-0000-0000-00005FB50000}"/>
    <cellStyle name="Output 12 8 4 4" xfId="46406" xr:uid="{00000000-0005-0000-0000-000060B50000}"/>
    <cellStyle name="Output 12 8 5" xfId="46407" xr:uid="{00000000-0005-0000-0000-000061B50000}"/>
    <cellStyle name="Output 12 8 5 2" xfId="46408" xr:uid="{00000000-0005-0000-0000-000062B50000}"/>
    <cellStyle name="Output 12 8 5 3" xfId="46409" xr:uid="{00000000-0005-0000-0000-000063B50000}"/>
    <cellStyle name="Output 12 8 5 4" xfId="46410" xr:uid="{00000000-0005-0000-0000-000064B50000}"/>
    <cellStyle name="Output 12 8 6" xfId="46411" xr:uid="{00000000-0005-0000-0000-000065B50000}"/>
    <cellStyle name="Output 12 8 6 2" xfId="46412" xr:uid="{00000000-0005-0000-0000-000066B50000}"/>
    <cellStyle name="Output 12 8 6 3" xfId="46413" xr:uid="{00000000-0005-0000-0000-000067B50000}"/>
    <cellStyle name="Output 12 8 6 4" xfId="46414" xr:uid="{00000000-0005-0000-0000-000068B50000}"/>
    <cellStyle name="Output 12 8 7" xfId="46415" xr:uid="{00000000-0005-0000-0000-000069B50000}"/>
    <cellStyle name="Output 12 8 7 2" xfId="46416" xr:uid="{00000000-0005-0000-0000-00006AB50000}"/>
    <cellStyle name="Output 12 8 7 3" xfId="46417" xr:uid="{00000000-0005-0000-0000-00006BB50000}"/>
    <cellStyle name="Output 12 8 7 4" xfId="46418" xr:uid="{00000000-0005-0000-0000-00006CB50000}"/>
    <cellStyle name="Output 12 8 8" xfId="46419" xr:uid="{00000000-0005-0000-0000-00006DB50000}"/>
    <cellStyle name="Output 12 8 8 2" xfId="46420" xr:uid="{00000000-0005-0000-0000-00006EB50000}"/>
    <cellStyle name="Output 12 8 8 3" xfId="46421" xr:uid="{00000000-0005-0000-0000-00006FB50000}"/>
    <cellStyle name="Output 12 8 8 4" xfId="46422" xr:uid="{00000000-0005-0000-0000-000070B50000}"/>
    <cellStyle name="Output 12 8 9" xfId="46423" xr:uid="{00000000-0005-0000-0000-000071B50000}"/>
    <cellStyle name="Output 12 8 9 2" xfId="46424" xr:uid="{00000000-0005-0000-0000-000072B50000}"/>
    <cellStyle name="Output 12 8 9 3" xfId="46425" xr:uid="{00000000-0005-0000-0000-000073B50000}"/>
    <cellStyle name="Output 12 8 9 4" xfId="46426" xr:uid="{00000000-0005-0000-0000-000074B50000}"/>
    <cellStyle name="Output 12 9" xfId="46427" xr:uid="{00000000-0005-0000-0000-000075B50000}"/>
    <cellStyle name="Output 12 9 10" xfId="46428" xr:uid="{00000000-0005-0000-0000-000076B50000}"/>
    <cellStyle name="Output 12 9 10 2" xfId="46429" xr:uid="{00000000-0005-0000-0000-000077B50000}"/>
    <cellStyle name="Output 12 9 10 3" xfId="46430" xr:uid="{00000000-0005-0000-0000-000078B50000}"/>
    <cellStyle name="Output 12 9 10 4" xfId="46431" xr:uid="{00000000-0005-0000-0000-000079B50000}"/>
    <cellStyle name="Output 12 9 11" xfId="46432" xr:uid="{00000000-0005-0000-0000-00007AB50000}"/>
    <cellStyle name="Output 12 9 11 2" xfId="46433" xr:uid="{00000000-0005-0000-0000-00007BB50000}"/>
    <cellStyle name="Output 12 9 11 3" xfId="46434" xr:uid="{00000000-0005-0000-0000-00007CB50000}"/>
    <cellStyle name="Output 12 9 11 4" xfId="46435" xr:uid="{00000000-0005-0000-0000-00007DB50000}"/>
    <cellStyle name="Output 12 9 12" xfId="46436" xr:uid="{00000000-0005-0000-0000-00007EB50000}"/>
    <cellStyle name="Output 12 9 12 2" xfId="46437" xr:uid="{00000000-0005-0000-0000-00007FB50000}"/>
    <cellStyle name="Output 12 9 12 3" xfId="46438" xr:uid="{00000000-0005-0000-0000-000080B50000}"/>
    <cellStyle name="Output 12 9 12 4" xfId="46439" xr:uid="{00000000-0005-0000-0000-000081B50000}"/>
    <cellStyle name="Output 12 9 13" xfId="46440" xr:uid="{00000000-0005-0000-0000-000082B50000}"/>
    <cellStyle name="Output 12 9 13 2" xfId="46441" xr:uid="{00000000-0005-0000-0000-000083B50000}"/>
    <cellStyle name="Output 12 9 13 3" xfId="46442" xr:uid="{00000000-0005-0000-0000-000084B50000}"/>
    <cellStyle name="Output 12 9 13 4" xfId="46443" xr:uid="{00000000-0005-0000-0000-000085B50000}"/>
    <cellStyle name="Output 12 9 14" xfId="46444" xr:uid="{00000000-0005-0000-0000-000086B50000}"/>
    <cellStyle name="Output 12 9 14 2" xfId="46445" xr:uid="{00000000-0005-0000-0000-000087B50000}"/>
    <cellStyle name="Output 12 9 14 3" xfId="46446" xr:uid="{00000000-0005-0000-0000-000088B50000}"/>
    <cellStyle name="Output 12 9 14 4" xfId="46447" xr:uid="{00000000-0005-0000-0000-000089B50000}"/>
    <cellStyle name="Output 12 9 15" xfId="46448" xr:uid="{00000000-0005-0000-0000-00008AB50000}"/>
    <cellStyle name="Output 12 9 15 2" xfId="46449" xr:uid="{00000000-0005-0000-0000-00008BB50000}"/>
    <cellStyle name="Output 12 9 15 3" xfId="46450" xr:uid="{00000000-0005-0000-0000-00008CB50000}"/>
    <cellStyle name="Output 12 9 15 4" xfId="46451" xr:uid="{00000000-0005-0000-0000-00008DB50000}"/>
    <cellStyle name="Output 12 9 16" xfId="46452" xr:uid="{00000000-0005-0000-0000-00008EB50000}"/>
    <cellStyle name="Output 12 9 16 2" xfId="46453" xr:uid="{00000000-0005-0000-0000-00008FB50000}"/>
    <cellStyle name="Output 12 9 16 3" xfId="46454" xr:uid="{00000000-0005-0000-0000-000090B50000}"/>
    <cellStyle name="Output 12 9 16 4" xfId="46455" xr:uid="{00000000-0005-0000-0000-000091B50000}"/>
    <cellStyle name="Output 12 9 17" xfId="46456" xr:uid="{00000000-0005-0000-0000-000092B50000}"/>
    <cellStyle name="Output 12 9 17 2" xfId="46457" xr:uid="{00000000-0005-0000-0000-000093B50000}"/>
    <cellStyle name="Output 12 9 17 3" xfId="46458" xr:uid="{00000000-0005-0000-0000-000094B50000}"/>
    <cellStyle name="Output 12 9 17 4" xfId="46459" xr:uid="{00000000-0005-0000-0000-000095B50000}"/>
    <cellStyle name="Output 12 9 18" xfId="46460" xr:uid="{00000000-0005-0000-0000-000096B50000}"/>
    <cellStyle name="Output 12 9 18 2" xfId="46461" xr:uid="{00000000-0005-0000-0000-000097B50000}"/>
    <cellStyle name="Output 12 9 18 3" xfId="46462" xr:uid="{00000000-0005-0000-0000-000098B50000}"/>
    <cellStyle name="Output 12 9 18 4" xfId="46463" xr:uid="{00000000-0005-0000-0000-000099B50000}"/>
    <cellStyle name="Output 12 9 19" xfId="46464" xr:uid="{00000000-0005-0000-0000-00009AB50000}"/>
    <cellStyle name="Output 12 9 19 2" xfId="46465" xr:uid="{00000000-0005-0000-0000-00009BB50000}"/>
    <cellStyle name="Output 12 9 19 3" xfId="46466" xr:uid="{00000000-0005-0000-0000-00009CB50000}"/>
    <cellStyle name="Output 12 9 19 4" xfId="46467" xr:uid="{00000000-0005-0000-0000-00009DB50000}"/>
    <cellStyle name="Output 12 9 2" xfId="46468" xr:uid="{00000000-0005-0000-0000-00009EB50000}"/>
    <cellStyle name="Output 12 9 2 2" xfId="46469" xr:uid="{00000000-0005-0000-0000-00009FB50000}"/>
    <cellStyle name="Output 12 9 2 3" xfId="46470" xr:uid="{00000000-0005-0000-0000-0000A0B50000}"/>
    <cellStyle name="Output 12 9 2 4" xfId="46471" xr:uid="{00000000-0005-0000-0000-0000A1B50000}"/>
    <cellStyle name="Output 12 9 20" xfId="46472" xr:uid="{00000000-0005-0000-0000-0000A2B50000}"/>
    <cellStyle name="Output 12 9 20 2" xfId="46473" xr:uid="{00000000-0005-0000-0000-0000A3B50000}"/>
    <cellStyle name="Output 12 9 20 3" xfId="46474" xr:uid="{00000000-0005-0000-0000-0000A4B50000}"/>
    <cellStyle name="Output 12 9 20 4" xfId="46475" xr:uid="{00000000-0005-0000-0000-0000A5B50000}"/>
    <cellStyle name="Output 12 9 21" xfId="46476" xr:uid="{00000000-0005-0000-0000-0000A6B50000}"/>
    <cellStyle name="Output 12 9 22" xfId="46477" xr:uid="{00000000-0005-0000-0000-0000A7B50000}"/>
    <cellStyle name="Output 12 9 3" xfId="46478" xr:uid="{00000000-0005-0000-0000-0000A8B50000}"/>
    <cellStyle name="Output 12 9 3 2" xfId="46479" xr:uid="{00000000-0005-0000-0000-0000A9B50000}"/>
    <cellStyle name="Output 12 9 3 3" xfId="46480" xr:uid="{00000000-0005-0000-0000-0000AAB50000}"/>
    <cellStyle name="Output 12 9 3 4" xfId="46481" xr:uid="{00000000-0005-0000-0000-0000ABB50000}"/>
    <cellStyle name="Output 12 9 4" xfId="46482" xr:uid="{00000000-0005-0000-0000-0000ACB50000}"/>
    <cellStyle name="Output 12 9 4 2" xfId="46483" xr:uid="{00000000-0005-0000-0000-0000ADB50000}"/>
    <cellStyle name="Output 12 9 4 3" xfId="46484" xr:uid="{00000000-0005-0000-0000-0000AEB50000}"/>
    <cellStyle name="Output 12 9 4 4" xfId="46485" xr:uid="{00000000-0005-0000-0000-0000AFB50000}"/>
    <cellStyle name="Output 12 9 5" xfId="46486" xr:uid="{00000000-0005-0000-0000-0000B0B50000}"/>
    <cellStyle name="Output 12 9 5 2" xfId="46487" xr:uid="{00000000-0005-0000-0000-0000B1B50000}"/>
    <cellStyle name="Output 12 9 5 3" xfId="46488" xr:uid="{00000000-0005-0000-0000-0000B2B50000}"/>
    <cellStyle name="Output 12 9 5 4" xfId="46489" xr:uid="{00000000-0005-0000-0000-0000B3B50000}"/>
    <cellStyle name="Output 12 9 6" xfId="46490" xr:uid="{00000000-0005-0000-0000-0000B4B50000}"/>
    <cellStyle name="Output 12 9 6 2" xfId="46491" xr:uid="{00000000-0005-0000-0000-0000B5B50000}"/>
    <cellStyle name="Output 12 9 6 3" xfId="46492" xr:uid="{00000000-0005-0000-0000-0000B6B50000}"/>
    <cellStyle name="Output 12 9 6 4" xfId="46493" xr:uid="{00000000-0005-0000-0000-0000B7B50000}"/>
    <cellStyle name="Output 12 9 7" xfId="46494" xr:uid="{00000000-0005-0000-0000-0000B8B50000}"/>
    <cellStyle name="Output 12 9 7 2" xfId="46495" xr:uid="{00000000-0005-0000-0000-0000B9B50000}"/>
    <cellStyle name="Output 12 9 7 3" xfId="46496" xr:uid="{00000000-0005-0000-0000-0000BAB50000}"/>
    <cellStyle name="Output 12 9 7 4" xfId="46497" xr:uid="{00000000-0005-0000-0000-0000BBB50000}"/>
    <cellStyle name="Output 12 9 8" xfId="46498" xr:uid="{00000000-0005-0000-0000-0000BCB50000}"/>
    <cellStyle name="Output 12 9 8 2" xfId="46499" xr:uid="{00000000-0005-0000-0000-0000BDB50000}"/>
    <cellStyle name="Output 12 9 8 3" xfId="46500" xr:uid="{00000000-0005-0000-0000-0000BEB50000}"/>
    <cellStyle name="Output 12 9 8 4" xfId="46501" xr:uid="{00000000-0005-0000-0000-0000BFB50000}"/>
    <cellStyle name="Output 12 9 9" xfId="46502" xr:uid="{00000000-0005-0000-0000-0000C0B50000}"/>
    <cellStyle name="Output 12 9 9 2" xfId="46503" xr:uid="{00000000-0005-0000-0000-0000C1B50000}"/>
    <cellStyle name="Output 12 9 9 3" xfId="46504" xr:uid="{00000000-0005-0000-0000-0000C2B50000}"/>
    <cellStyle name="Output 12 9 9 4" xfId="46505" xr:uid="{00000000-0005-0000-0000-0000C3B50000}"/>
    <cellStyle name="Output 13" xfId="46506" xr:uid="{00000000-0005-0000-0000-0000C4B50000}"/>
    <cellStyle name="Output 13 10" xfId="46507" xr:uid="{00000000-0005-0000-0000-0000C5B50000}"/>
    <cellStyle name="Output 13 10 2" xfId="46508" xr:uid="{00000000-0005-0000-0000-0000C6B50000}"/>
    <cellStyle name="Output 13 10 3" xfId="46509" xr:uid="{00000000-0005-0000-0000-0000C7B50000}"/>
    <cellStyle name="Output 13 10 4" xfId="46510" xr:uid="{00000000-0005-0000-0000-0000C8B50000}"/>
    <cellStyle name="Output 13 11" xfId="46511" xr:uid="{00000000-0005-0000-0000-0000C9B50000}"/>
    <cellStyle name="Output 13 11 2" xfId="46512" xr:uid="{00000000-0005-0000-0000-0000CAB50000}"/>
    <cellStyle name="Output 13 11 3" xfId="46513" xr:uid="{00000000-0005-0000-0000-0000CBB50000}"/>
    <cellStyle name="Output 13 11 4" xfId="46514" xr:uid="{00000000-0005-0000-0000-0000CCB50000}"/>
    <cellStyle name="Output 13 12" xfId="46515" xr:uid="{00000000-0005-0000-0000-0000CDB50000}"/>
    <cellStyle name="Output 13 12 2" xfId="46516" xr:uid="{00000000-0005-0000-0000-0000CEB50000}"/>
    <cellStyle name="Output 13 12 3" xfId="46517" xr:uid="{00000000-0005-0000-0000-0000CFB50000}"/>
    <cellStyle name="Output 13 12 4" xfId="46518" xr:uid="{00000000-0005-0000-0000-0000D0B50000}"/>
    <cellStyle name="Output 13 13" xfId="46519" xr:uid="{00000000-0005-0000-0000-0000D1B50000}"/>
    <cellStyle name="Output 13 13 2" xfId="46520" xr:uid="{00000000-0005-0000-0000-0000D2B50000}"/>
    <cellStyle name="Output 13 13 3" xfId="46521" xr:uid="{00000000-0005-0000-0000-0000D3B50000}"/>
    <cellStyle name="Output 13 13 4" xfId="46522" xr:uid="{00000000-0005-0000-0000-0000D4B50000}"/>
    <cellStyle name="Output 13 14" xfId="46523" xr:uid="{00000000-0005-0000-0000-0000D5B50000}"/>
    <cellStyle name="Output 13 14 2" xfId="46524" xr:uid="{00000000-0005-0000-0000-0000D6B50000}"/>
    <cellStyle name="Output 13 14 3" xfId="46525" xr:uid="{00000000-0005-0000-0000-0000D7B50000}"/>
    <cellStyle name="Output 13 14 4" xfId="46526" xr:uid="{00000000-0005-0000-0000-0000D8B50000}"/>
    <cellStyle name="Output 13 15" xfId="46527" xr:uid="{00000000-0005-0000-0000-0000D9B50000}"/>
    <cellStyle name="Output 13 15 2" xfId="46528" xr:uid="{00000000-0005-0000-0000-0000DAB50000}"/>
    <cellStyle name="Output 13 15 3" xfId="46529" xr:uid="{00000000-0005-0000-0000-0000DBB50000}"/>
    <cellStyle name="Output 13 15 4" xfId="46530" xr:uid="{00000000-0005-0000-0000-0000DCB50000}"/>
    <cellStyle name="Output 13 16" xfId="46531" xr:uid="{00000000-0005-0000-0000-0000DDB50000}"/>
    <cellStyle name="Output 13 16 2" xfId="46532" xr:uid="{00000000-0005-0000-0000-0000DEB50000}"/>
    <cellStyle name="Output 13 16 3" xfId="46533" xr:uid="{00000000-0005-0000-0000-0000DFB50000}"/>
    <cellStyle name="Output 13 16 4" xfId="46534" xr:uid="{00000000-0005-0000-0000-0000E0B50000}"/>
    <cellStyle name="Output 13 17" xfId="46535" xr:uid="{00000000-0005-0000-0000-0000E1B50000}"/>
    <cellStyle name="Output 13 17 2" xfId="46536" xr:uid="{00000000-0005-0000-0000-0000E2B50000}"/>
    <cellStyle name="Output 13 17 3" xfId="46537" xr:uid="{00000000-0005-0000-0000-0000E3B50000}"/>
    <cellStyle name="Output 13 17 4" xfId="46538" xr:uid="{00000000-0005-0000-0000-0000E4B50000}"/>
    <cellStyle name="Output 13 18" xfId="46539" xr:uid="{00000000-0005-0000-0000-0000E5B50000}"/>
    <cellStyle name="Output 13 18 2" xfId="46540" xr:uid="{00000000-0005-0000-0000-0000E6B50000}"/>
    <cellStyle name="Output 13 18 3" xfId="46541" xr:uid="{00000000-0005-0000-0000-0000E7B50000}"/>
    <cellStyle name="Output 13 18 4" xfId="46542" xr:uid="{00000000-0005-0000-0000-0000E8B50000}"/>
    <cellStyle name="Output 13 19" xfId="46543" xr:uid="{00000000-0005-0000-0000-0000E9B50000}"/>
    <cellStyle name="Output 13 19 2" xfId="46544" xr:uid="{00000000-0005-0000-0000-0000EAB50000}"/>
    <cellStyle name="Output 13 19 3" xfId="46545" xr:uid="{00000000-0005-0000-0000-0000EBB50000}"/>
    <cellStyle name="Output 13 19 4" xfId="46546" xr:uid="{00000000-0005-0000-0000-0000ECB50000}"/>
    <cellStyle name="Output 13 2" xfId="46547" xr:uid="{00000000-0005-0000-0000-0000EDB50000}"/>
    <cellStyle name="Output 13 2 2" xfId="46548" xr:uid="{00000000-0005-0000-0000-0000EEB50000}"/>
    <cellStyle name="Output 13 2 3" xfId="46549" xr:uid="{00000000-0005-0000-0000-0000EFB50000}"/>
    <cellStyle name="Output 13 2 4" xfId="46550" xr:uid="{00000000-0005-0000-0000-0000F0B50000}"/>
    <cellStyle name="Output 13 20" xfId="46551" xr:uid="{00000000-0005-0000-0000-0000F1B50000}"/>
    <cellStyle name="Output 13 20 2" xfId="46552" xr:uid="{00000000-0005-0000-0000-0000F2B50000}"/>
    <cellStyle name="Output 13 20 3" xfId="46553" xr:uid="{00000000-0005-0000-0000-0000F3B50000}"/>
    <cellStyle name="Output 13 20 4" xfId="46554" xr:uid="{00000000-0005-0000-0000-0000F4B50000}"/>
    <cellStyle name="Output 13 21" xfId="46555" xr:uid="{00000000-0005-0000-0000-0000F5B50000}"/>
    <cellStyle name="Output 13 22" xfId="46556" xr:uid="{00000000-0005-0000-0000-0000F6B50000}"/>
    <cellStyle name="Output 13 3" xfId="46557" xr:uid="{00000000-0005-0000-0000-0000F7B50000}"/>
    <cellStyle name="Output 13 3 2" xfId="46558" xr:uid="{00000000-0005-0000-0000-0000F8B50000}"/>
    <cellStyle name="Output 13 3 3" xfId="46559" xr:uid="{00000000-0005-0000-0000-0000F9B50000}"/>
    <cellStyle name="Output 13 3 4" xfId="46560" xr:uid="{00000000-0005-0000-0000-0000FAB50000}"/>
    <cellStyle name="Output 13 4" xfId="46561" xr:uid="{00000000-0005-0000-0000-0000FBB50000}"/>
    <cellStyle name="Output 13 4 2" xfId="46562" xr:uid="{00000000-0005-0000-0000-0000FCB50000}"/>
    <cellStyle name="Output 13 4 3" xfId="46563" xr:uid="{00000000-0005-0000-0000-0000FDB50000}"/>
    <cellStyle name="Output 13 4 4" xfId="46564" xr:uid="{00000000-0005-0000-0000-0000FEB50000}"/>
    <cellStyle name="Output 13 5" xfId="46565" xr:uid="{00000000-0005-0000-0000-0000FFB50000}"/>
    <cellStyle name="Output 13 5 2" xfId="46566" xr:uid="{00000000-0005-0000-0000-000000B60000}"/>
    <cellStyle name="Output 13 5 3" xfId="46567" xr:uid="{00000000-0005-0000-0000-000001B60000}"/>
    <cellStyle name="Output 13 5 4" xfId="46568" xr:uid="{00000000-0005-0000-0000-000002B60000}"/>
    <cellStyle name="Output 13 6" xfId="46569" xr:uid="{00000000-0005-0000-0000-000003B60000}"/>
    <cellStyle name="Output 13 6 2" xfId="46570" xr:uid="{00000000-0005-0000-0000-000004B60000}"/>
    <cellStyle name="Output 13 6 3" xfId="46571" xr:uid="{00000000-0005-0000-0000-000005B60000}"/>
    <cellStyle name="Output 13 6 4" xfId="46572" xr:uid="{00000000-0005-0000-0000-000006B60000}"/>
    <cellStyle name="Output 13 7" xfId="46573" xr:uid="{00000000-0005-0000-0000-000007B60000}"/>
    <cellStyle name="Output 13 7 2" xfId="46574" xr:uid="{00000000-0005-0000-0000-000008B60000}"/>
    <cellStyle name="Output 13 7 3" xfId="46575" xr:uid="{00000000-0005-0000-0000-000009B60000}"/>
    <cellStyle name="Output 13 7 4" xfId="46576" xr:uid="{00000000-0005-0000-0000-00000AB60000}"/>
    <cellStyle name="Output 13 8" xfId="46577" xr:uid="{00000000-0005-0000-0000-00000BB60000}"/>
    <cellStyle name="Output 13 8 2" xfId="46578" xr:uid="{00000000-0005-0000-0000-00000CB60000}"/>
    <cellStyle name="Output 13 8 3" xfId="46579" xr:uid="{00000000-0005-0000-0000-00000DB60000}"/>
    <cellStyle name="Output 13 8 4" xfId="46580" xr:uid="{00000000-0005-0000-0000-00000EB60000}"/>
    <cellStyle name="Output 13 9" xfId="46581" xr:uid="{00000000-0005-0000-0000-00000FB60000}"/>
    <cellStyle name="Output 13 9 2" xfId="46582" xr:uid="{00000000-0005-0000-0000-000010B60000}"/>
    <cellStyle name="Output 13 9 3" xfId="46583" xr:uid="{00000000-0005-0000-0000-000011B60000}"/>
    <cellStyle name="Output 13 9 4" xfId="46584" xr:uid="{00000000-0005-0000-0000-000012B60000}"/>
    <cellStyle name="Output 14" xfId="46585" xr:uid="{00000000-0005-0000-0000-000013B60000}"/>
    <cellStyle name="Output 14 10" xfId="46586" xr:uid="{00000000-0005-0000-0000-000014B60000}"/>
    <cellStyle name="Output 14 10 2" xfId="46587" xr:uid="{00000000-0005-0000-0000-000015B60000}"/>
    <cellStyle name="Output 14 10 3" xfId="46588" xr:uid="{00000000-0005-0000-0000-000016B60000}"/>
    <cellStyle name="Output 14 10 4" xfId="46589" xr:uid="{00000000-0005-0000-0000-000017B60000}"/>
    <cellStyle name="Output 14 11" xfId="46590" xr:uid="{00000000-0005-0000-0000-000018B60000}"/>
    <cellStyle name="Output 14 11 2" xfId="46591" xr:uid="{00000000-0005-0000-0000-000019B60000}"/>
    <cellStyle name="Output 14 11 3" xfId="46592" xr:uid="{00000000-0005-0000-0000-00001AB60000}"/>
    <cellStyle name="Output 14 11 4" xfId="46593" xr:uid="{00000000-0005-0000-0000-00001BB60000}"/>
    <cellStyle name="Output 14 12" xfId="46594" xr:uid="{00000000-0005-0000-0000-00001CB60000}"/>
    <cellStyle name="Output 14 12 2" xfId="46595" xr:uid="{00000000-0005-0000-0000-00001DB60000}"/>
    <cellStyle name="Output 14 12 3" xfId="46596" xr:uid="{00000000-0005-0000-0000-00001EB60000}"/>
    <cellStyle name="Output 14 12 4" xfId="46597" xr:uid="{00000000-0005-0000-0000-00001FB60000}"/>
    <cellStyle name="Output 14 13" xfId="46598" xr:uid="{00000000-0005-0000-0000-000020B60000}"/>
    <cellStyle name="Output 14 13 2" xfId="46599" xr:uid="{00000000-0005-0000-0000-000021B60000}"/>
    <cellStyle name="Output 14 13 3" xfId="46600" xr:uid="{00000000-0005-0000-0000-000022B60000}"/>
    <cellStyle name="Output 14 13 4" xfId="46601" xr:uid="{00000000-0005-0000-0000-000023B60000}"/>
    <cellStyle name="Output 14 14" xfId="46602" xr:uid="{00000000-0005-0000-0000-000024B60000}"/>
    <cellStyle name="Output 14 14 2" xfId="46603" xr:uid="{00000000-0005-0000-0000-000025B60000}"/>
    <cellStyle name="Output 14 14 3" xfId="46604" xr:uid="{00000000-0005-0000-0000-000026B60000}"/>
    <cellStyle name="Output 14 14 4" xfId="46605" xr:uid="{00000000-0005-0000-0000-000027B60000}"/>
    <cellStyle name="Output 14 15" xfId="46606" xr:uid="{00000000-0005-0000-0000-000028B60000}"/>
    <cellStyle name="Output 14 15 2" xfId="46607" xr:uid="{00000000-0005-0000-0000-000029B60000}"/>
    <cellStyle name="Output 14 15 3" xfId="46608" xr:uid="{00000000-0005-0000-0000-00002AB60000}"/>
    <cellStyle name="Output 14 15 4" xfId="46609" xr:uid="{00000000-0005-0000-0000-00002BB60000}"/>
    <cellStyle name="Output 14 16" xfId="46610" xr:uid="{00000000-0005-0000-0000-00002CB60000}"/>
    <cellStyle name="Output 14 16 2" xfId="46611" xr:uid="{00000000-0005-0000-0000-00002DB60000}"/>
    <cellStyle name="Output 14 16 3" xfId="46612" xr:uid="{00000000-0005-0000-0000-00002EB60000}"/>
    <cellStyle name="Output 14 16 4" xfId="46613" xr:uid="{00000000-0005-0000-0000-00002FB60000}"/>
    <cellStyle name="Output 14 17" xfId="46614" xr:uid="{00000000-0005-0000-0000-000030B60000}"/>
    <cellStyle name="Output 14 17 2" xfId="46615" xr:uid="{00000000-0005-0000-0000-000031B60000}"/>
    <cellStyle name="Output 14 17 3" xfId="46616" xr:uid="{00000000-0005-0000-0000-000032B60000}"/>
    <cellStyle name="Output 14 17 4" xfId="46617" xr:uid="{00000000-0005-0000-0000-000033B60000}"/>
    <cellStyle name="Output 14 18" xfId="46618" xr:uid="{00000000-0005-0000-0000-000034B60000}"/>
    <cellStyle name="Output 14 18 2" xfId="46619" xr:uid="{00000000-0005-0000-0000-000035B60000}"/>
    <cellStyle name="Output 14 18 3" xfId="46620" xr:uid="{00000000-0005-0000-0000-000036B60000}"/>
    <cellStyle name="Output 14 18 4" xfId="46621" xr:uid="{00000000-0005-0000-0000-000037B60000}"/>
    <cellStyle name="Output 14 19" xfId="46622" xr:uid="{00000000-0005-0000-0000-000038B60000}"/>
    <cellStyle name="Output 14 19 2" xfId="46623" xr:uid="{00000000-0005-0000-0000-000039B60000}"/>
    <cellStyle name="Output 14 19 3" xfId="46624" xr:uid="{00000000-0005-0000-0000-00003AB60000}"/>
    <cellStyle name="Output 14 19 4" xfId="46625" xr:uid="{00000000-0005-0000-0000-00003BB60000}"/>
    <cellStyle name="Output 14 2" xfId="46626" xr:uid="{00000000-0005-0000-0000-00003CB60000}"/>
    <cellStyle name="Output 14 2 2" xfId="46627" xr:uid="{00000000-0005-0000-0000-00003DB60000}"/>
    <cellStyle name="Output 14 2 3" xfId="46628" xr:uid="{00000000-0005-0000-0000-00003EB60000}"/>
    <cellStyle name="Output 14 2 4" xfId="46629" xr:uid="{00000000-0005-0000-0000-00003FB60000}"/>
    <cellStyle name="Output 14 20" xfId="46630" xr:uid="{00000000-0005-0000-0000-000040B60000}"/>
    <cellStyle name="Output 14 20 2" xfId="46631" xr:uid="{00000000-0005-0000-0000-000041B60000}"/>
    <cellStyle name="Output 14 20 3" xfId="46632" xr:uid="{00000000-0005-0000-0000-000042B60000}"/>
    <cellStyle name="Output 14 20 4" xfId="46633" xr:uid="{00000000-0005-0000-0000-000043B60000}"/>
    <cellStyle name="Output 14 21" xfId="46634" xr:uid="{00000000-0005-0000-0000-000044B60000}"/>
    <cellStyle name="Output 14 22" xfId="46635" xr:uid="{00000000-0005-0000-0000-000045B60000}"/>
    <cellStyle name="Output 14 3" xfId="46636" xr:uid="{00000000-0005-0000-0000-000046B60000}"/>
    <cellStyle name="Output 14 3 2" xfId="46637" xr:uid="{00000000-0005-0000-0000-000047B60000}"/>
    <cellStyle name="Output 14 3 3" xfId="46638" xr:uid="{00000000-0005-0000-0000-000048B60000}"/>
    <cellStyle name="Output 14 3 4" xfId="46639" xr:uid="{00000000-0005-0000-0000-000049B60000}"/>
    <cellStyle name="Output 14 4" xfId="46640" xr:uid="{00000000-0005-0000-0000-00004AB60000}"/>
    <cellStyle name="Output 14 4 2" xfId="46641" xr:uid="{00000000-0005-0000-0000-00004BB60000}"/>
    <cellStyle name="Output 14 4 3" xfId="46642" xr:uid="{00000000-0005-0000-0000-00004CB60000}"/>
    <cellStyle name="Output 14 4 4" xfId="46643" xr:uid="{00000000-0005-0000-0000-00004DB60000}"/>
    <cellStyle name="Output 14 5" xfId="46644" xr:uid="{00000000-0005-0000-0000-00004EB60000}"/>
    <cellStyle name="Output 14 5 2" xfId="46645" xr:uid="{00000000-0005-0000-0000-00004FB60000}"/>
    <cellStyle name="Output 14 5 3" xfId="46646" xr:uid="{00000000-0005-0000-0000-000050B60000}"/>
    <cellStyle name="Output 14 5 4" xfId="46647" xr:uid="{00000000-0005-0000-0000-000051B60000}"/>
    <cellStyle name="Output 14 6" xfId="46648" xr:uid="{00000000-0005-0000-0000-000052B60000}"/>
    <cellStyle name="Output 14 6 2" xfId="46649" xr:uid="{00000000-0005-0000-0000-000053B60000}"/>
    <cellStyle name="Output 14 6 3" xfId="46650" xr:uid="{00000000-0005-0000-0000-000054B60000}"/>
    <cellStyle name="Output 14 6 4" xfId="46651" xr:uid="{00000000-0005-0000-0000-000055B60000}"/>
    <cellStyle name="Output 14 7" xfId="46652" xr:uid="{00000000-0005-0000-0000-000056B60000}"/>
    <cellStyle name="Output 14 7 2" xfId="46653" xr:uid="{00000000-0005-0000-0000-000057B60000}"/>
    <cellStyle name="Output 14 7 3" xfId="46654" xr:uid="{00000000-0005-0000-0000-000058B60000}"/>
    <cellStyle name="Output 14 7 4" xfId="46655" xr:uid="{00000000-0005-0000-0000-000059B60000}"/>
    <cellStyle name="Output 14 8" xfId="46656" xr:uid="{00000000-0005-0000-0000-00005AB60000}"/>
    <cellStyle name="Output 14 8 2" xfId="46657" xr:uid="{00000000-0005-0000-0000-00005BB60000}"/>
    <cellStyle name="Output 14 8 3" xfId="46658" xr:uid="{00000000-0005-0000-0000-00005CB60000}"/>
    <cellStyle name="Output 14 8 4" xfId="46659" xr:uid="{00000000-0005-0000-0000-00005DB60000}"/>
    <cellStyle name="Output 14 9" xfId="46660" xr:uid="{00000000-0005-0000-0000-00005EB60000}"/>
    <cellStyle name="Output 14 9 2" xfId="46661" xr:uid="{00000000-0005-0000-0000-00005FB60000}"/>
    <cellStyle name="Output 14 9 3" xfId="46662" xr:uid="{00000000-0005-0000-0000-000060B60000}"/>
    <cellStyle name="Output 14 9 4" xfId="46663" xr:uid="{00000000-0005-0000-0000-000061B60000}"/>
    <cellStyle name="Output 15" xfId="46664" xr:uid="{00000000-0005-0000-0000-000062B60000}"/>
    <cellStyle name="Output 15 10" xfId="46665" xr:uid="{00000000-0005-0000-0000-000063B60000}"/>
    <cellStyle name="Output 15 10 2" xfId="46666" xr:uid="{00000000-0005-0000-0000-000064B60000}"/>
    <cellStyle name="Output 15 10 3" xfId="46667" xr:uid="{00000000-0005-0000-0000-000065B60000}"/>
    <cellStyle name="Output 15 10 4" xfId="46668" xr:uid="{00000000-0005-0000-0000-000066B60000}"/>
    <cellStyle name="Output 15 11" xfId="46669" xr:uid="{00000000-0005-0000-0000-000067B60000}"/>
    <cellStyle name="Output 15 11 2" xfId="46670" xr:uid="{00000000-0005-0000-0000-000068B60000}"/>
    <cellStyle name="Output 15 11 3" xfId="46671" xr:uid="{00000000-0005-0000-0000-000069B60000}"/>
    <cellStyle name="Output 15 11 4" xfId="46672" xr:uid="{00000000-0005-0000-0000-00006AB60000}"/>
    <cellStyle name="Output 15 12" xfId="46673" xr:uid="{00000000-0005-0000-0000-00006BB60000}"/>
    <cellStyle name="Output 15 12 2" xfId="46674" xr:uid="{00000000-0005-0000-0000-00006CB60000}"/>
    <cellStyle name="Output 15 12 3" xfId="46675" xr:uid="{00000000-0005-0000-0000-00006DB60000}"/>
    <cellStyle name="Output 15 12 4" xfId="46676" xr:uid="{00000000-0005-0000-0000-00006EB60000}"/>
    <cellStyle name="Output 15 13" xfId="46677" xr:uid="{00000000-0005-0000-0000-00006FB60000}"/>
    <cellStyle name="Output 15 13 2" xfId="46678" xr:uid="{00000000-0005-0000-0000-000070B60000}"/>
    <cellStyle name="Output 15 13 3" xfId="46679" xr:uid="{00000000-0005-0000-0000-000071B60000}"/>
    <cellStyle name="Output 15 13 4" xfId="46680" xr:uid="{00000000-0005-0000-0000-000072B60000}"/>
    <cellStyle name="Output 15 14" xfId="46681" xr:uid="{00000000-0005-0000-0000-000073B60000}"/>
    <cellStyle name="Output 15 14 2" xfId="46682" xr:uid="{00000000-0005-0000-0000-000074B60000}"/>
    <cellStyle name="Output 15 14 3" xfId="46683" xr:uid="{00000000-0005-0000-0000-000075B60000}"/>
    <cellStyle name="Output 15 14 4" xfId="46684" xr:uid="{00000000-0005-0000-0000-000076B60000}"/>
    <cellStyle name="Output 15 15" xfId="46685" xr:uid="{00000000-0005-0000-0000-000077B60000}"/>
    <cellStyle name="Output 15 15 2" xfId="46686" xr:uid="{00000000-0005-0000-0000-000078B60000}"/>
    <cellStyle name="Output 15 15 3" xfId="46687" xr:uid="{00000000-0005-0000-0000-000079B60000}"/>
    <cellStyle name="Output 15 15 4" xfId="46688" xr:uid="{00000000-0005-0000-0000-00007AB60000}"/>
    <cellStyle name="Output 15 16" xfId="46689" xr:uid="{00000000-0005-0000-0000-00007BB60000}"/>
    <cellStyle name="Output 15 16 2" xfId="46690" xr:uid="{00000000-0005-0000-0000-00007CB60000}"/>
    <cellStyle name="Output 15 16 3" xfId="46691" xr:uid="{00000000-0005-0000-0000-00007DB60000}"/>
    <cellStyle name="Output 15 16 4" xfId="46692" xr:uid="{00000000-0005-0000-0000-00007EB60000}"/>
    <cellStyle name="Output 15 17" xfId="46693" xr:uid="{00000000-0005-0000-0000-00007FB60000}"/>
    <cellStyle name="Output 15 17 2" xfId="46694" xr:uid="{00000000-0005-0000-0000-000080B60000}"/>
    <cellStyle name="Output 15 17 3" xfId="46695" xr:uid="{00000000-0005-0000-0000-000081B60000}"/>
    <cellStyle name="Output 15 17 4" xfId="46696" xr:uid="{00000000-0005-0000-0000-000082B60000}"/>
    <cellStyle name="Output 15 18" xfId="46697" xr:uid="{00000000-0005-0000-0000-000083B60000}"/>
    <cellStyle name="Output 15 18 2" xfId="46698" xr:uid="{00000000-0005-0000-0000-000084B60000}"/>
    <cellStyle name="Output 15 18 3" xfId="46699" xr:uid="{00000000-0005-0000-0000-000085B60000}"/>
    <cellStyle name="Output 15 18 4" xfId="46700" xr:uid="{00000000-0005-0000-0000-000086B60000}"/>
    <cellStyle name="Output 15 19" xfId="46701" xr:uid="{00000000-0005-0000-0000-000087B60000}"/>
    <cellStyle name="Output 15 19 2" xfId="46702" xr:uid="{00000000-0005-0000-0000-000088B60000}"/>
    <cellStyle name="Output 15 19 3" xfId="46703" xr:uid="{00000000-0005-0000-0000-000089B60000}"/>
    <cellStyle name="Output 15 19 4" xfId="46704" xr:uid="{00000000-0005-0000-0000-00008AB60000}"/>
    <cellStyle name="Output 15 2" xfId="46705" xr:uid="{00000000-0005-0000-0000-00008BB60000}"/>
    <cellStyle name="Output 15 2 2" xfId="46706" xr:uid="{00000000-0005-0000-0000-00008CB60000}"/>
    <cellStyle name="Output 15 2 3" xfId="46707" xr:uid="{00000000-0005-0000-0000-00008DB60000}"/>
    <cellStyle name="Output 15 2 4" xfId="46708" xr:uid="{00000000-0005-0000-0000-00008EB60000}"/>
    <cellStyle name="Output 15 20" xfId="46709" xr:uid="{00000000-0005-0000-0000-00008FB60000}"/>
    <cellStyle name="Output 15 20 2" xfId="46710" xr:uid="{00000000-0005-0000-0000-000090B60000}"/>
    <cellStyle name="Output 15 20 3" xfId="46711" xr:uid="{00000000-0005-0000-0000-000091B60000}"/>
    <cellStyle name="Output 15 20 4" xfId="46712" xr:uid="{00000000-0005-0000-0000-000092B60000}"/>
    <cellStyle name="Output 15 21" xfId="46713" xr:uid="{00000000-0005-0000-0000-000093B60000}"/>
    <cellStyle name="Output 15 22" xfId="46714" xr:uid="{00000000-0005-0000-0000-000094B60000}"/>
    <cellStyle name="Output 15 3" xfId="46715" xr:uid="{00000000-0005-0000-0000-000095B60000}"/>
    <cellStyle name="Output 15 3 2" xfId="46716" xr:uid="{00000000-0005-0000-0000-000096B60000}"/>
    <cellStyle name="Output 15 3 3" xfId="46717" xr:uid="{00000000-0005-0000-0000-000097B60000}"/>
    <cellStyle name="Output 15 3 4" xfId="46718" xr:uid="{00000000-0005-0000-0000-000098B60000}"/>
    <cellStyle name="Output 15 4" xfId="46719" xr:uid="{00000000-0005-0000-0000-000099B60000}"/>
    <cellStyle name="Output 15 4 2" xfId="46720" xr:uid="{00000000-0005-0000-0000-00009AB60000}"/>
    <cellStyle name="Output 15 4 3" xfId="46721" xr:uid="{00000000-0005-0000-0000-00009BB60000}"/>
    <cellStyle name="Output 15 4 4" xfId="46722" xr:uid="{00000000-0005-0000-0000-00009CB60000}"/>
    <cellStyle name="Output 15 5" xfId="46723" xr:uid="{00000000-0005-0000-0000-00009DB60000}"/>
    <cellStyle name="Output 15 5 2" xfId="46724" xr:uid="{00000000-0005-0000-0000-00009EB60000}"/>
    <cellStyle name="Output 15 5 3" xfId="46725" xr:uid="{00000000-0005-0000-0000-00009FB60000}"/>
    <cellStyle name="Output 15 5 4" xfId="46726" xr:uid="{00000000-0005-0000-0000-0000A0B60000}"/>
    <cellStyle name="Output 15 6" xfId="46727" xr:uid="{00000000-0005-0000-0000-0000A1B60000}"/>
    <cellStyle name="Output 15 6 2" xfId="46728" xr:uid="{00000000-0005-0000-0000-0000A2B60000}"/>
    <cellStyle name="Output 15 6 3" xfId="46729" xr:uid="{00000000-0005-0000-0000-0000A3B60000}"/>
    <cellStyle name="Output 15 6 4" xfId="46730" xr:uid="{00000000-0005-0000-0000-0000A4B60000}"/>
    <cellStyle name="Output 15 7" xfId="46731" xr:uid="{00000000-0005-0000-0000-0000A5B60000}"/>
    <cellStyle name="Output 15 7 2" xfId="46732" xr:uid="{00000000-0005-0000-0000-0000A6B60000}"/>
    <cellStyle name="Output 15 7 3" xfId="46733" xr:uid="{00000000-0005-0000-0000-0000A7B60000}"/>
    <cellStyle name="Output 15 7 4" xfId="46734" xr:uid="{00000000-0005-0000-0000-0000A8B60000}"/>
    <cellStyle name="Output 15 8" xfId="46735" xr:uid="{00000000-0005-0000-0000-0000A9B60000}"/>
    <cellStyle name="Output 15 8 2" xfId="46736" xr:uid="{00000000-0005-0000-0000-0000AAB60000}"/>
    <cellStyle name="Output 15 8 3" xfId="46737" xr:uid="{00000000-0005-0000-0000-0000ABB60000}"/>
    <cellStyle name="Output 15 8 4" xfId="46738" xr:uid="{00000000-0005-0000-0000-0000ACB60000}"/>
    <cellStyle name="Output 15 9" xfId="46739" xr:uid="{00000000-0005-0000-0000-0000ADB60000}"/>
    <cellStyle name="Output 15 9 2" xfId="46740" xr:uid="{00000000-0005-0000-0000-0000AEB60000}"/>
    <cellStyle name="Output 15 9 3" xfId="46741" xr:uid="{00000000-0005-0000-0000-0000AFB60000}"/>
    <cellStyle name="Output 15 9 4" xfId="46742" xr:uid="{00000000-0005-0000-0000-0000B0B60000}"/>
    <cellStyle name="Output 16" xfId="46743" xr:uid="{00000000-0005-0000-0000-0000B1B60000}"/>
    <cellStyle name="Output 16 2" xfId="46744" xr:uid="{00000000-0005-0000-0000-0000B2B60000}"/>
    <cellStyle name="Output 16 3" xfId="46745" xr:uid="{00000000-0005-0000-0000-0000B3B60000}"/>
    <cellStyle name="Output 17" xfId="46746" xr:uid="{00000000-0005-0000-0000-0000B4B60000}"/>
    <cellStyle name="Output 17 2" xfId="46747" xr:uid="{00000000-0005-0000-0000-0000B5B60000}"/>
    <cellStyle name="Output 17 3" xfId="46748" xr:uid="{00000000-0005-0000-0000-0000B6B60000}"/>
    <cellStyle name="Output 17 4" xfId="46749" xr:uid="{00000000-0005-0000-0000-0000B7B60000}"/>
    <cellStyle name="Output 18" xfId="46750" xr:uid="{00000000-0005-0000-0000-0000B8B60000}"/>
    <cellStyle name="Output 18 2" xfId="46751" xr:uid="{00000000-0005-0000-0000-0000B9B60000}"/>
    <cellStyle name="Output 18 3" xfId="46752" xr:uid="{00000000-0005-0000-0000-0000BAB60000}"/>
    <cellStyle name="Output 18 4" xfId="46753" xr:uid="{00000000-0005-0000-0000-0000BBB60000}"/>
    <cellStyle name="Output 19" xfId="46754" xr:uid="{00000000-0005-0000-0000-0000BCB60000}"/>
    <cellStyle name="Output 19 2" xfId="46755" xr:uid="{00000000-0005-0000-0000-0000BDB60000}"/>
    <cellStyle name="Output 19 3" xfId="46756" xr:uid="{00000000-0005-0000-0000-0000BEB60000}"/>
    <cellStyle name="Output 19 4" xfId="46757" xr:uid="{00000000-0005-0000-0000-0000BFB60000}"/>
    <cellStyle name="Output 2" xfId="46758" xr:uid="{00000000-0005-0000-0000-0000C0B60000}"/>
    <cellStyle name="Output 2 10" xfId="46759" xr:uid="{00000000-0005-0000-0000-0000C1B60000}"/>
    <cellStyle name="Output 2 10 2" xfId="46760" xr:uid="{00000000-0005-0000-0000-0000C2B60000}"/>
    <cellStyle name="Output 2 10 3" xfId="46761" xr:uid="{00000000-0005-0000-0000-0000C3B60000}"/>
    <cellStyle name="Output 2 10 4" xfId="46762" xr:uid="{00000000-0005-0000-0000-0000C4B60000}"/>
    <cellStyle name="Output 2 10 5" xfId="46763" xr:uid="{00000000-0005-0000-0000-0000C5B60000}"/>
    <cellStyle name="Output 2 11" xfId="46764" xr:uid="{00000000-0005-0000-0000-0000C6B60000}"/>
    <cellStyle name="Output 2 11 2" xfId="46765" xr:uid="{00000000-0005-0000-0000-0000C7B60000}"/>
    <cellStyle name="Output 2 11 3" xfId="46766" xr:uid="{00000000-0005-0000-0000-0000C8B60000}"/>
    <cellStyle name="Output 2 11 4" xfId="46767" xr:uid="{00000000-0005-0000-0000-0000C9B60000}"/>
    <cellStyle name="Output 2 11 5" xfId="46768" xr:uid="{00000000-0005-0000-0000-0000CAB60000}"/>
    <cellStyle name="Output 2 12" xfId="46769" xr:uid="{00000000-0005-0000-0000-0000CBB60000}"/>
    <cellStyle name="Output 2 12 2" xfId="46770" xr:uid="{00000000-0005-0000-0000-0000CCB60000}"/>
    <cellStyle name="Output 2 12 3" xfId="46771" xr:uid="{00000000-0005-0000-0000-0000CDB60000}"/>
    <cellStyle name="Output 2 12 4" xfId="46772" xr:uid="{00000000-0005-0000-0000-0000CEB60000}"/>
    <cellStyle name="Output 2 12 5" xfId="46773" xr:uid="{00000000-0005-0000-0000-0000CFB60000}"/>
    <cellStyle name="Output 2 13" xfId="46774" xr:uid="{00000000-0005-0000-0000-0000D0B60000}"/>
    <cellStyle name="Output 2 13 2" xfId="46775" xr:uid="{00000000-0005-0000-0000-0000D1B60000}"/>
    <cellStyle name="Output 2 13 3" xfId="46776" xr:uid="{00000000-0005-0000-0000-0000D2B60000}"/>
    <cellStyle name="Output 2 13 4" xfId="46777" xr:uid="{00000000-0005-0000-0000-0000D3B60000}"/>
    <cellStyle name="Output 2 14" xfId="46778" xr:uid="{00000000-0005-0000-0000-0000D4B60000}"/>
    <cellStyle name="Output 2 14 2" xfId="46779" xr:uid="{00000000-0005-0000-0000-0000D5B60000}"/>
    <cellStyle name="Output 2 14 3" xfId="46780" xr:uid="{00000000-0005-0000-0000-0000D6B60000}"/>
    <cellStyle name="Output 2 14 4" xfId="46781" xr:uid="{00000000-0005-0000-0000-0000D7B60000}"/>
    <cellStyle name="Output 2 15" xfId="46782" xr:uid="{00000000-0005-0000-0000-0000D8B60000}"/>
    <cellStyle name="Output 2 15 2" xfId="46783" xr:uid="{00000000-0005-0000-0000-0000D9B60000}"/>
    <cellStyle name="Output 2 15 3" xfId="46784" xr:uid="{00000000-0005-0000-0000-0000DAB60000}"/>
    <cellStyle name="Output 2 15 4" xfId="46785" xr:uid="{00000000-0005-0000-0000-0000DBB60000}"/>
    <cellStyle name="Output 2 16" xfId="46786" xr:uid="{00000000-0005-0000-0000-0000DCB60000}"/>
    <cellStyle name="Output 2 16 2" xfId="46787" xr:uid="{00000000-0005-0000-0000-0000DDB60000}"/>
    <cellStyle name="Output 2 16 3" xfId="46788" xr:uid="{00000000-0005-0000-0000-0000DEB60000}"/>
    <cellStyle name="Output 2 16 4" xfId="46789" xr:uid="{00000000-0005-0000-0000-0000DFB60000}"/>
    <cellStyle name="Output 2 17" xfId="46790" xr:uid="{00000000-0005-0000-0000-0000E0B60000}"/>
    <cellStyle name="Output 2 17 2" xfId="46791" xr:uid="{00000000-0005-0000-0000-0000E1B60000}"/>
    <cellStyle name="Output 2 17 3" xfId="46792" xr:uid="{00000000-0005-0000-0000-0000E2B60000}"/>
    <cellStyle name="Output 2 17 4" xfId="46793" xr:uid="{00000000-0005-0000-0000-0000E3B60000}"/>
    <cellStyle name="Output 2 18" xfId="46794" xr:uid="{00000000-0005-0000-0000-0000E4B60000}"/>
    <cellStyle name="Output 2 18 2" xfId="46795" xr:uid="{00000000-0005-0000-0000-0000E5B60000}"/>
    <cellStyle name="Output 2 18 3" xfId="46796" xr:uid="{00000000-0005-0000-0000-0000E6B60000}"/>
    <cellStyle name="Output 2 18 4" xfId="46797" xr:uid="{00000000-0005-0000-0000-0000E7B60000}"/>
    <cellStyle name="Output 2 19" xfId="46798" xr:uid="{00000000-0005-0000-0000-0000E8B60000}"/>
    <cellStyle name="Output 2 19 2" xfId="46799" xr:uid="{00000000-0005-0000-0000-0000E9B60000}"/>
    <cellStyle name="Output 2 19 3" xfId="46800" xr:uid="{00000000-0005-0000-0000-0000EAB60000}"/>
    <cellStyle name="Output 2 19 4" xfId="46801" xr:uid="{00000000-0005-0000-0000-0000EBB60000}"/>
    <cellStyle name="Output 2 2" xfId="46802" xr:uid="{00000000-0005-0000-0000-0000ECB60000}"/>
    <cellStyle name="Output 2 2 10" xfId="46803" xr:uid="{00000000-0005-0000-0000-0000EDB60000}"/>
    <cellStyle name="Output 2 2 10 2" xfId="46804" xr:uid="{00000000-0005-0000-0000-0000EEB60000}"/>
    <cellStyle name="Output 2 2 10 3" xfId="46805" xr:uid="{00000000-0005-0000-0000-0000EFB60000}"/>
    <cellStyle name="Output 2 2 10 4" xfId="46806" xr:uid="{00000000-0005-0000-0000-0000F0B60000}"/>
    <cellStyle name="Output 2 2 11" xfId="46807" xr:uid="{00000000-0005-0000-0000-0000F1B60000}"/>
    <cellStyle name="Output 2 2 11 2" xfId="46808" xr:uid="{00000000-0005-0000-0000-0000F2B60000}"/>
    <cellStyle name="Output 2 2 11 3" xfId="46809" xr:uid="{00000000-0005-0000-0000-0000F3B60000}"/>
    <cellStyle name="Output 2 2 11 4" xfId="46810" xr:uid="{00000000-0005-0000-0000-0000F4B60000}"/>
    <cellStyle name="Output 2 2 12" xfId="46811" xr:uid="{00000000-0005-0000-0000-0000F5B60000}"/>
    <cellStyle name="Output 2 2 12 2" xfId="46812" xr:uid="{00000000-0005-0000-0000-0000F6B60000}"/>
    <cellStyle name="Output 2 2 12 3" xfId="46813" xr:uid="{00000000-0005-0000-0000-0000F7B60000}"/>
    <cellStyle name="Output 2 2 12 4" xfId="46814" xr:uid="{00000000-0005-0000-0000-0000F8B60000}"/>
    <cellStyle name="Output 2 2 13" xfId="46815" xr:uid="{00000000-0005-0000-0000-0000F9B60000}"/>
    <cellStyle name="Output 2 2 13 2" xfId="46816" xr:uid="{00000000-0005-0000-0000-0000FAB60000}"/>
    <cellStyle name="Output 2 2 13 3" xfId="46817" xr:uid="{00000000-0005-0000-0000-0000FBB60000}"/>
    <cellStyle name="Output 2 2 13 4" xfId="46818" xr:uid="{00000000-0005-0000-0000-0000FCB60000}"/>
    <cellStyle name="Output 2 2 14" xfId="46819" xr:uid="{00000000-0005-0000-0000-0000FDB60000}"/>
    <cellStyle name="Output 2 2 14 2" xfId="46820" xr:uid="{00000000-0005-0000-0000-0000FEB60000}"/>
    <cellStyle name="Output 2 2 14 3" xfId="46821" xr:uid="{00000000-0005-0000-0000-0000FFB60000}"/>
    <cellStyle name="Output 2 2 14 4" xfId="46822" xr:uid="{00000000-0005-0000-0000-000000B70000}"/>
    <cellStyle name="Output 2 2 15" xfId="46823" xr:uid="{00000000-0005-0000-0000-000001B70000}"/>
    <cellStyle name="Output 2 2 15 2" xfId="46824" xr:uid="{00000000-0005-0000-0000-000002B70000}"/>
    <cellStyle name="Output 2 2 15 3" xfId="46825" xr:uid="{00000000-0005-0000-0000-000003B70000}"/>
    <cellStyle name="Output 2 2 15 4" xfId="46826" xr:uid="{00000000-0005-0000-0000-000004B70000}"/>
    <cellStyle name="Output 2 2 16" xfId="46827" xr:uid="{00000000-0005-0000-0000-000005B70000}"/>
    <cellStyle name="Output 2 2 16 2" xfId="46828" xr:uid="{00000000-0005-0000-0000-000006B70000}"/>
    <cellStyle name="Output 2 2 16 3" xfId="46829" xr:uid="{00000000-0005-0000-0000-000007B70000}"/>
    <cellStyle name="Output 2 2 16 4" xfId="46830" xr:uid="{00000000-0005-0000-0000-000008B70000}"/>
    <cellStyle name="Output 2 2 17" xfId="46831" xr:uid="{00000000-0005-0000-0000-000009B70000}"/>
    <cellStyle name="Output 2 2 17 2" xfId="46832" xr:uid="{00000000-0005-0000-0000-00000AB70000}"/>
    <cellStyle name="Output 2 2 17 3" xfId="46833" xr:uid="{00000000-0005-0000-0000-00000BB70000}"/>
    <cellStyle name="Output 2 2 17 4" xfId="46834" xr:uid="{00000000-0005-0000-0000-00000CB70000}"/>
    <cellStyle name="Output 2 2 18" xfId="46835" xr:uid="{00000000-0005-0000-0000-00000DB70000}"/>
    <cellStyle name="Output 2 2 18 2" xfId="46836" xr:uid="{00000000-0005-0000-0000-00000EB70000}"/>
    <cellStyle name="Output 2 2 18 3" xfId="46837" xr:uid="{00000000-0005-0000-0000-00000FB70000}"/>
    <cellStyle name="Output 2 2 18 4" xfId="46838" xr:uid="{00000000-0005-0000-0000-000010B70000}"/>
    <cellStyle name="Output 2 2 19" xfId="46839" xr:uid="{00000000-0005-0000-0000-000011B70000}"/>
    <cellStyle name="Output 2 2 19 2" xfId="46840" xr:uid="{00000000-0005-0000-0000-000012B70000}"/>
    <cellStyle name="Output 2 2 19 3" xfId="46841" xr:uid="{00000000-0005-0000-0000-000013B70000}"/>
    <cellStyle name="Output 2 2 19 4" xfId="46842" xr:uid="{00000000-0005-0000-0000-000014B70000}"/>
    <cellStyle name="Output 2 2 2" xfId="46843" xr:uid="{00000000-0005-0000-0000-000015B70000}"/>
    <cellStyle name="Output 2 2 2 2" xfId="46844" xr:uid="{00000000-0005-0000-0000-000016B70000}"/>
    <cellStyle name="Output 2 2 2 3" xfId="46845" xr:uid="{00000000-0005-0000-0000-000017B70000}"/>
    <cellStyle name="Output 2 2 2 4" xfId="46846" xr:uid="{00000000-0005-0000-0000-000018B70000}"/>
    <cellStyle name="Output 2 2 20" xfId="46847" xr:uid="{00000000-0005-0000-0000-000019B70000}"/>
    <cellStyle name="Output 2 2 20 2" xfId="46848" xr:uid="{00000000-0005-0000-0000-00001AB70000}"/>
    <cellStyle name="Output 2 2 20 3" xfId="46849" xr:uid="{00000000-0005-0000-0000-00001BB70000}"/>
    <cellStyle name="Output 2 2 20 4" xfId="46850" xr:uid="{00000000-0005-0000-0000-00001CB70000}"/>
    <cellStyle name="Output 2 2 21" xfId="46851" xr:uid="{00000000-0005-0000-0000-00001DB70000}"/>
    <cellStyle name="Output 2 2 22" xfId="46852" xr:uid="{00000000-0005-0000-0000-00001EB70000}"/>
    <cellStyle name="Output 2 2 23" xfId="46853" xr:uid="{00000000-0005-0000-0000-00001FB70000}"/>
    <cellStyle name="Output 2 2 3" xfId="46854" xr:uid="{00000000-0005-0000-0000-000020B70000}"/>
    <cellStyle name="Output 2 2 3 2" xfId="46855" xr:uid="{00000000-0005-0000-0000-000021B70000}"/>
    <cellStyle name="Output 2 2 3 3" xfId="46856" xr:uid="{00000000-0005-0000-0000-000022B70000}"/>
    <cellStyle name="Output 2 2 3 4" xfId="46857" xr:uid="{00000000-0005-0000-0000-000023B70000}"/>
    <cellStyle name="Output 2 2 4" xfId="46858" xr:uid="{00000000-0005-0000-0000-000024B70000}"/>
    <cellStyle name="Output 2 2 4 2" xfId="46859" xr:uid="{00000000-0005-0000-0000-000025B70000}"/>
    <cellStyle name="Output 2 2 4 3" xfId="46860" xr:uid="{00000000-0005-0000-0000-000026B70000}"/>
    <cellStyle name="Output 2 2 4 4" xfId="46861" xr:uid="{00000000-0005-0000-0000-000027B70000}"/>
    <cellStyle name="Output 2 2 5" xfId="46862" xr:uid="{00000000-0005-0000-0000-000028B70000}"/>
    <cellStyle name="Output 2 2 5 2" xfId="46863" xr:uid="{00000000-0005-0000-0000-000029B70000}"/>
    <cellStyle name="Output 2 2 5 3" xfId="46864" xr:uid="{00000000-0005-0000-0000-00002AB70000}"/>
    <cellStyle name="Output 2 2 5 4" xfId="46865" xr:uid="{00000000-0005-0000-0000-00002BB70000}"/>
    <cellStyle name="Output 2 2 6" xfId="46866" xr:uid="{00000000-0005-0000-0000-00002CB70000}"/>
    <cellStyle name="Output 2 2 6 2" xfId="46867" xr:uid="{00000000-0005-0000-0000-00002DB70000}"/>
    <cellStyle name="Output 2 2 6 3" xfId="46868" xr:uid="{00000000-0005-0000-0000-00002EB70000}"/>
    <cellStyle name="Output 2 2 6 4" xfId="46869" xr:uid="{00000000-0005-0000-0000-00002FB70000}"/>
    <cellStyle name="Output 2 2 7" xfId="46870" xr:uid="{00000000-0005-0000-0000-000030B70000}"/>
    <cellStyle name="Output 2 2 7 2" xfId="46871" xr:uid="{00000000-0005-0000-0000-000031B70000}"/>
    <cellStyle name="Output 2 2 7 3" xfId="46872" xr:uid="{00000000-0005-0000-0000-000032B70000}"/>
    <cellStyle name="Output 2 2 7 4" xfId="46873" xr:uid="{00000000-0005-0000-0000-000033B70000}"/>
    <cellStyle name="Output 2 2 8" xfId="46874" xr:uid="{00000000-0005-0000-0000-000034B70000}"/>
    <cellStyle name="Output 2 2 8 2" xfId="46875" xr:uid="{00000000-0005-0000-0000-000035B70000}"/>
    <cellStyle name="Output 2 2 8 3" xfId="46876" xr:uid="{00000000-0005-0000-0000-000036B70000}"/>
    <cellStyle name="Output 2 2 8 4" xfId="46877" xr:uid="{00000000-0005-0000-0000-000037B70000}"/>
    <cellStyle name="Output 2 2 9" xfId="46878" xr:uid="{00000000-0005-0000-0000-000038B70000}"/>
    <cellStyle name="Output 2 2 9 2" xfId="46879" xr:uid="{00000000-0005-0000-0000-000039B70000}"/>
    <cellStyle name="Output 2 2 9 3" xfId="46880" xr:uid="{00000000-0005-0000-0000-00003AB70000}"/>
    <cellStyle name="Output 2 2 9 4" xfId="46881" xr:uid="{00000000-0005-0000-0000-00003BB70000}"/>
    <cellStyle name="Output 2 20" xfId="46882" xr:uid="{00000000-0005-0000-0000-00003CB70000}"/>
    <cellStyle name="Output 2 20 2" xfId="46883" xr:uid="{00000000-0005-0000-0000-00003DB70000}"/>
    <cellStyle name="Output 2 20 3" xfId="46884" xr:uid="{00000000-0005-0000-0000-00003EB70000}"/>
    <cellStyle name="Output 2 20 4" xfId="46885" xr:uid="{00000000-0005-0000-0000-00003FB70000}"/>
    <cellStyle name="Output 2 21" xfId="46886" xr:uid="{00000000-0005-0000-0000-000040B70000}"/>
    <cellStyle name="Output 2 21 2" xfId="46887" xr:uid="{00000000-0005-0000-0000-000041B70000}"/>
    <cellStyle name="Output 2 21 3" xfId="46888" xr:uid="{00000000-0005-0000-0000-000042B70000}"/>
    <cellStyle name="Output 2 21 4" xfId="46889" xr:uid="{00000000-0005-0000-0000-000043B70000}"/>
    <cellStyle name="Output 2 22" xfId="46890" xr:uid="{00000000-0005-0000-0000-000044B70000}"/>
    <cellStyle name="Output 2 22 2" xfId="46891" xr:uid="{00000000-0005-0000-0000-000045B70000}"/>
    <cellStyle name="Output 2 22 3" xfId="46892" xr:uid="{00000000-0005-0000-0000-000046B70000}"/>
    <cellStyle name="Output 2 22 4" xfId="46893" xr:uid="{00000000-0005-0000-0000-000047B70000}"/>
    <cellStyle name="Output 2 23" xfId="46894" xr:uid="{00000000-0005-0000-0000-000048B70000}"/>
    <cellStyle name="Output 2 23 2" xfId="46895" xr:uid="{00000000-0005-0000-0000-000049B70000}"/>
    <cellStyle name="Output 2 23 3" xfId="46896" xr:uid="{00000000-0005-0000-0000-00004AB70000}"/>
    <cellStyle name="Output 2 23 4" xfId="46897" xr:uid="{00000000-0005-0000-0000-00004BB70000}"/>
    <cellStyle name="Output 2 24" xfId="46898" xr:uid="{00000000-0005-0000-0000-00004CB70000}"/>
    <cellStyle name="Output 2 24 2" xfId="46899" xr:uid="{00000000-0005-0000-0000-00004DB70000}"/>
    <cellStyle name="Output 2 24 3" xfId="46900" xr:uid="{00000000-0005-0000-0000-00004EB70000}"/>
    <cellStyle name="Output 2 24 4" xfId="46901" xr:uid="{00000000-0005-0000-0000-00004FB70000}"/>
    <cellStyle name="Output 2 25" xfId="46902" xr:uid="{00000000-0005-0000-0000-000050B70000}"/>
    <cellStyle name="Output 2 25 2" xfId="46903" xr:uid="{00000000-0005-0000-0000-000051B70000}"/>
    <cellStyle name="Output 2 25 3" xfId="46904" xr:uid="{00000000-0005-0000-0000-000052B70000}"/>
    <cellStyle name="Output 2 25 4" xfId="46905" xr:uid="{00000000-0005-0000-0000-000053B70000}"/>
    <cellStyle name="Output 2 26" xfId="46906" xr:uid="{00000000-0005-0000-0000-000054B70000}"/>
    <cellStyle name="Output 2 26 2" xfId="46907" xr:uid="{00000000-0005-0000-0000-000055B70000}"/>
    <cellStyle name="Output 2 26 3" xfId="46908" xr:uid="{00000000-0005-0000-0000-000056B70000}"/>
    <cellStyle name="Output 2 26 4" xfId="46909" xr:uid="{00000000-0005-0000-0000-000057B70000}"/>
    <cellStyle name="Output 2 27" xfId="46910" xr:uid="{00000000-0005-0000-0000-000058B70000}"/>
    <cellStyle name="Output 2 27 2" xfId="46911" xr:uid="{00000000-0005-0000-0000-000059B70000}"/>
    <cellStyle name="Output 2 27 3" xfId="46912" xr:uid="{00000000-0005-0000-0000-00005AB70000}"/>
    <cellStyle name="Output 2 27 4" xfId="46913" xr:uid="{00000000-0005-0000-0000-00005BB70000}"/>
    <cellStyle name="Output 2 28" xfId="46914" xr:uid="{00000000-0005-0000-0000-00005CB70000}"/>
    <cellStyle name="Output 2 29" xfId="46915" xr:uid="{00000000-0005-0000-0000-00005DB70000}"/>
    <cellStyle name="Output 2 3" xfId="46916" xr:uid="{00000000-0005-0000-0000-00005EB70000}"/>
    <cellStyle name="Output 2 3 10" xfId="46917" xr:uid="{00000000-0005-0000-0000-00005FB70000}"/>
    <cellStyle name="Output 2 3 10 2" xfId="46918" xr:uid="{00000000-0005-0000-0000-000060B70000}"/>
    <cellStyle name="Output 2 3 10 3" xfId="46919" xr:uid="{00000000-0005-0000-0000-000061B70000}"/>
    <cellStyle name="Output 2 3 10 4" xfId="46920" xr:uid="{00000000-0005-0000-0000-000062B70000}"/>
    <cellStyle name="Output 2 3 11" xfId="46921" xr:uid="{00000000-0005-0000-0000-000063B70000}"/>
    <cellStyle name="Output 2 3 11 2" xfId="46922" xr:uid="{00000000-0005-0000-0000-000064B70000}"/>
    <cellStyle name="Output 2 3 11 3" xfId="46923" xr:uid="{00000000-0005-0000-0000-000065B70000}"/>
    <cellStyle name="Output 2 3 11 4" xfId="46924" xr:uid="{00000000-0005-0000-0000-000066B70000}"/>
    <cellStyle name="Output 2 3 12" xfId="46925" xr:uid="{00000000-0005-0000-0000-000067B70000}"/>
    <cellStyle name="Output 2 3 12 2" xfId="46926" xr:uid="{00000000-0005-0000-0000-000068B70000}"/>
    <cellStyle name="Output 2 3 12 3" xfId="46927" xr:uid="{00000000-0005-0000-0000-000069B70000}"/>
    <cellStyle name="Output 2 3 12 4" xfId="46928" xr:uid="{00000000-0005-0000-0000-00006AB70000}"/>
    <cellStyle name="Output 2 3 13" xfId="46929" xr:uid="{00000000-0005-0000-0000-00006BB70000}"/>
    <cellStyle name="Output 2 3 13 2" xfId="46930" xr:uid="{00000000-0005-0000-0000-00006CB70000}"/>
    <cellStyle name="Output 2 3 13 3" xfId="46931" xr:uid="{00000000-0005-0000-0000-00006DB70000}"/>
    <cellStyle name="Output 2 3 13 4" xfId="46932" xr:uid="{00000000-0005-0000-0000-00006EB70000}"/>
    <cellStyle name="Output 2 3 14" xfId="46933" xr:uid="{00000000-0005-0000-0000-00006FB70000}"/>
    <cellStyle name="Output 2 3 14 2" xfId="46934" xr:uid="{00000000-0005-0000-0000-000070B70000}"/>
    <cellStyle name="Output 2 3 14 3" xfId="46935" xr:uid="{00000000-0005-0000-0000-000071B70000}"/>
    <cellStyle name="Output 2 3 14 4" xfId="46936" xr:uid="{00000000-0005-0000-0000-000072B70000}"/>
    <cellStyle name="Output 2 3 15" xfId="46937" xr:uid="{00000000-0005-0000-0000-000073B70000}"/>
    <cellStyle name="Output 2 3 15 2" xfId="46938" xr:uid="{00000000-0005-0000-0000-000074B70000}"/>
    <cellStyle name="Output 2 3 15 3" xfId="46939" xr:uid="{00000000-0005-0000-0000-000075B70000}"/>
    <cellStyle name="Output 2 3 15 4" xfId="46940" xr:uid="{00000000-0005-0000-0000-000076B70000}"/>
    <cellStyle name="Output 2 3 16" xfId="46941" xr:uid="{00000000-0005-0000-0000-000077B70000}"/>
    <cellStyle name="Output 2 3 16 2" xfId="46942" xr:uid="{00000000-0005-0000-0000-000078B70000}"/>
    <cellStyle name="Output 2 3 16 3" xfId="46943" xr:uid="{00000000-0005-0000-0000-000079B70000}"/>
    <cellStyle name="Output 2 3 16 4" xfId="46944" xr:uid="{00000000-0005-0000-0000-00007AB70000}"/>
    <cellStyle name="Output 2 3 17" xfId="46945" xr:uid="{00000000-0005-0000-0000-00007BB70000}"/>
    <cellStyle name="Output 2 3 17 2" xfId="46946" xr:uid="{00000000-0005-0000-0000-00007CB70000}"/>
    <cellStyle name="Output 2 3 17 3" xfId="46947" xr:uid="{00000000-0005-0000-0000-00007DB70000}"/>
    <cellStyle name="Output 2 3 17 4" xfId="46948" xr:uid="{00000000-0005-0000-0000-00007EB70000}"/>
    <cellStyle name="Output 2 3 18" xfId="46949" xr:uid="{00000000-0005-0000-0000-00007FB70000}"/>
    <cellStyle name="Output 2 3 18 2" xfId="46950" xr:uid="{00000000-0005-0000-0000-000080B70000}"/>
    <cellStyle name="Output 2 3 18 3" xfId="46951" xr:uid="{00000000-0005-0000-0000-000081B70000}"/>
    <cellStyle name="Output 2 3 18 4" xfId="46952" xr:uid="{00000000-0005-0000-0000-000082B70000}"/>
    <cellStyle name="Output 2 3 19" xfId="46953" xr:uid="{00000000-0005-0000-0000-000083B70000}"/>
    <cellStyle name="Output 2 3 19 2" xfId="46954" xr:uid="{00000000-0005-0000-0000-000084B70000}"/>
    <cellStyle name="Output 2 3 19 3" xfId="46955" xr:uid="{00000000-0005-0000-0000-000085B70000}"/>
    <cellStyle name="Output 2 3 19 4" xfId="46956" xr:uid="{00000000-0005-0000-0000-000086B70000}"/>
    <cellStyle name="Output 2 3 2" xfId="46957" xr:uid="{00000000-0005-0000-0000-000087B70000}"/>
    <cellStyle name="Output 2 3 2 2" xfId="46958" xr:uid="{00000000-0005-0000-0000-000088B70000}"/>
    <cellStyle name="Output 2 3 2 3" xfId="46959" xr:uid="{00000000-0005-0000-0000-000089B70000}"/>
    <cellStyle name="Output 2 3 2 4" xfId="46960" xr:uid="{00000000-0005-0000-0000-00008AB70000}"/>
    <cellStyle name="Output 2 3 20" xfId="46961" xr:uid="{00000000-0005-0000-0000-00008BB70000}"/>
    <cellStyle name="Output 2 3 20 2" xfId="46962" xr:uid="{00000000-0005-0000-0000-00008CB70000}"/>
    <cellStyle name="Output 2 3 20 3" xfId="46963" xr:uid="{00000000-0005-0000-0000-00008DB70000}"/>
    <cellStyle name="Output 2 3 20 4" xfId="46964" xr:uid="{00000000-0005-0000-0000-00008EB70000}"/>
    <cellStyle name="Output 2 3 21" xfId="46965" xr:uid="{00000000-0005-0000-0000-00008FB70000}"/>
    <cellStyle name="Output 2 3 22" xfId="46966" xr:uid="{00000000-0005-0000-0000-000090B70000}"/>
    <cellStyle name="Output 2 3 23" xfId="46967" xr:uid="{00000000-0005-0000-0000-000091B70000}"/>
    <cellStyle name="Output 2 3 24" xfId="55606" xr:uid="{00000000-0005-0000-0000-000092B70000}"/>
    <cellStyle name="Output 2 3 3" xfId="46968" xr:uid="{00000000-0005-0000-0000-000093B70000}"/>
    <cellStyle name="Output 2 3 3 2" xfId="46969" xr:uid="{00000000-0005-0000-0000-000094B70000}"/>
    <cellStyle name="Output 2 3 3 3" xfId="46970" xr:uid="{00000000-0005-0000-0000-000095B70000}"/>
    <cellStyle name="Output 2 3 3 4" xfId="46971" xr:uid="{00000000-0005-0000-0000-000096B70000}"/>
    <cellStyle name="Output 2 3 4" xfId="46972" xr:uid="{00000000-0005-0000-0000-000097B70000}"/>
    <cellStyle name="Output 2 3 4 2" xfId="46973" xr:uid="{00000000-0005-0000-0000-000098B70000}"/>
    <cellStyle name="Output 2 3 4 3" xfId="46974" xr:uid="{00000000-0005-0000-0000-000099B70000}"/>
    <cellStyle name="Output 2 3 4 4" xfId="46975" xr:uid="{00000000-0005-0000-0000-00009AB70000}"/>
    <cellStyle name="Output 2 3 5" xfId="46976" xr:uid="{00000000-0005-0000-0000-00009BB70000}"/>
    <cellStyle name="Output 2 3 5 2" xfId="46977" xr:uid="{00000000-0005-0000-0000-00009CB70000}"/>
    <cellStyle name="Output 2 3 5 3" xfId="46978" xr:uid="{00000000-0005-0000-0000-00009DB70000}"/>
    <cellStyle name="Output 2 3 5 4" xfId="46979" xr:uid="{00000000-0005-0000-0000-00009EB70000}"/>
    <cellStyle name="Output 2 3 6" xfId="46980" xr:uid="{00000000-0005-0000-0000-00009FB70000}"/>
    <cellStyle name="Output 2 3 6 2" xfId="46981" xr:uid="{00000000-0005-0000-0000-0000A0B70000}"/>
    <cellStyle name="Output 2 3 6 3" xfId="46982" xr:uid="{00000000-0005-0000-0000-0000A1B70000}"/>
    <cellStyle name="Output 2 3 6 4" xfId="46983" xr:uid="{00000000-0005-0000-0000-0000A2B70000}"/>
    <cellStyle name="Output 2 3 7" xfId="46984" xr:uid="{00000000-0005-0000-0000-0000A3B70000}"/>
    <cellStyle name="Output 2 3 7 2" xfId="46985" xr:uid="{00000000-0005-0000-0000-0000A4B70000}"/>
    <cellStyle name="Output 2 3 7 3" xfId="46986" xr:uid="{00000000-0005-0000-0000-0000A5B70000}"/>
    <cellStyle name="Output 2 3 7 4" xfId="46987" xr:uid="{00000000-0005-0000-0000-0000A6B70000}"/>
    <cellStyle name="Output 2 3 8" xfId="46988" xr:uid="{00000000-0005-0000-0000-0000A7B70000}"/>
    <cellStyle name="Output 2 3 8 2" xfId="46989" xr:uid="{00000000-0005-0000-0000-0000A8B70000}"/>
    <cellStyle name="Output 2 3 8 3" xfId="46990" xr:uid="{00000000-0005-0000-0000-0000A9B70000}"/>
    <cellStyle name="Output 2 3 8 4" xfId="46991" xr:uid="{00000000-0005-0000-0000-0000AAB70000}"/>
    <cellStyle name="Output 2 3 9" xfId="46992" xr:uid="{00000000-0005-0000-0000-0000ABB70000}"/>
    <cellStyle name="Output 2 3 9 2" xfId="46993" xr:uid="{00000000-0005-0000-0000-0000ACB70000}"/>
    <cellStyle name="Output 2 3 9 3" xfId="46994" xr:uid="{00000000-0005-0000-0000-0000ADB70000}"/>
    <cellStyle name="Output 2 3 9 4" xfId="46995" xr:uid="{00000000-0005-0000-0000-0000AEB70000}"/>
    <cellStyle name="Output 2 30" xfId="46996" xr:uid="{00000000-0005-0000-0000-0000AFB70000}"/>
    <cellStyle name="Output 2 31" xfId="46997" xr:uid="{00000000-0005-0000-0000-0000B0B70000}"/>
    <cellStyle name="Output 2 32" xfId="55595" xr:uid="{00000000-0005-0000-0000-0000B1B70000}"/>
    <cellStyle name="Output 2 4" xfId="46998" xr:uid="{00000000-0005-0000-0000-0000B2B70000}"/>
    <cellStyle name="Output 2 4 10" xfId="46999" xr:uid="{00000000-0005-0000-0000-0000B3B70000}"/>
    <cellStyle name="Output 2 4 10 2" xfId="47000" xr:uid="{00000000-0005-0000-0000-0000B4B70000}"/>
    <cellStyle name="Output 2 4 10 3" xfId="47001" xr:uid="{00000000-0005-0000-0000-0000B5B70000}"/>
    <cellStyle name="Output 2 4 10 4" xfId="47002" xr:uid="{00000000-0005-0000-0000-0000B6B70000}"/>
    <cellStyle name="Output 2 4 11" xfId="47003" xr:uid="{00000000-0005-0000-0000-0000B7B70000}"/>
    <cellStyle name="Output 2 4 11 2" xfId="47004" xr:uid="{00000000-0005-0000-0000-0000B8B70000}"/>
    <cellStyle name="Output 2 4 11 3" xfId="47005" xr:uid="{00000000-0005-0000-0000-0000B9B70000}"/>
    <cellStyle name="Output 2 4 11 4" xfId="47006" xr:uid="{00000000-0005-0000-0000-0000BAB70000}"/>
    <cellStyle name="Output 2 4 12" xfId="47007" xr:uid="{00000000-0005-0000-0000-0000BBB70000}"/>
    <cellStyle name="Output 2 4 12 2" xfId="47008" xr:uid="{00000000-0005-0000-0000-0000BCB70000}"/>
    <cellStyle name="Output 2 4 12 3" xfId="47009" xr:uid="{00000000-0005-0000-0000-0000BDB70000}"/>
    <cellStyle name="Output 2 4 12 4" xfId="47010" xr:uid="{00000000-0005-0000-0000-0000BEB70000}"/>
    <cellStyle name="Output 2 4 13" xfId="47011" xr:uid="{00000000-0005-0000-0000-0000BFB70000}"/>
    <cellStyle name="Output 2 4 13 2" xfId="47012" xr:uid="{00000000-0005-0000-0000-0000C0B70000}"/>
    <cellStyle name="Output 2 4 13 3" xfId="47013" xr:uid="{00000000-0005-0000-0000-0000C1B70000}"/>
    <cellStyle name="Output 2 4 13 4" xfId="47014" xr:uid="{00000000-0005-0000-0000-0000C2B70000}"/>
    <cellStyle name="Output 2 4 14" xfId="47015" xr:uid="{00000000-0005-0000-0000-0000C3B70000}"/>
    <cellStyle name="Output 2 4 14 2" xfId="47016" xr:uid="{00000000-0005-0000-0000-0000C4B70000}"/>
    <cellStyle name="Output 2 4 14 3" xfId="47017" xr:uid="{00000000-0005-0000-0000-0000C5B70000}"/>
    <cellStyle name="Output 2 4 14 4" xfId="47018" xr:uid="{00000000-0005-0000-0000-0000C6B70000}"/>
    <cellStyle name="Output 2 4 15" xfId="47019" xr:uid="{00000000-0005-0000-0000-0000C7B70000}"/>
    <cellStyle name="Output 2 4 15 2" xfId="47020" xr:uid="{00000000-0005-0000-0000-0000C8B70000}"/>
    <cellStyle name="Output 2 4 15 3" xfId="47021" xr:uid="{00000000-0005-0000-0000-0000C9B70000}"/>
    <cellStyle name="Output 2 4 15 4" xfId="47022" xr:uid="{00000000-0005-0000-0000-0000CAB70000}"/>
    <cellStyle name="Output 2 4 16" xfId="47023" xr:uid="{00000000-0005-0000-0000-0000CBB70000}"/>
    <cellStyle name="Output 2 4 16 2" xfId="47024" xr:uid="{00000000-0005-0000-0000-0000CCB70000}"/>
    <cellStyle name="Output 2 4 16 3" xfId="47025" xr:uid="{00000000-0005-0000-0000-0000CDB70000}"/>
    <cellStyle name="Output 2 4 16 4" xfId="47026" xr:uid="{00000000-0005-0000-0000-0000CEB70000}"/>
    <cellStyle name="Output 2 4 17" xfId="47027" xr:uid="{00000000-0005-0000-0000-0000CFB70000}"/>
    <cellStyle name="Output 2 4 17 2" xfId="47028" xr:uid="{00000000-0005-0000-0000-0000D0B70000}"/>
    <cellStyle name="Output 2 4 17 3" xfId="47029" xr:uid="{00000000-0005-0000-0000-0000D1B70000}"/>
    <cellStyle name="Output 2 4 17 4" xfId="47030" xr:uid="{00000000-0005-0000-0000-0000D2B70000}"/>
    <cellStyle name="Output 2 4 18" xfId="47031" xr:uid="{00000000-0005-0000-0000-0000D3B70000}"/>
    <cellStyle name="Output 2 4 18 2" xfId="47032" xr:uid="{00000000-0005-0000-0000-0000D4B70000}"/>
    <cellStyle name="Output 2 4 18 3" xfId="47033" xr:uid="{00000000-0005-0000-0000-0000D5B70000}"/>
    <cellStyle name="Output 2 4 18 4" xfId="47034" xr:uid="{00000000-0005-0000-0000-0000D6B70000}"/>
    <cellStyle name="Output 2 4 19" xfId="47035" xr:uid="{00000000-0005-0000-0000-0000D7B70000}"/>
    <cellStyle name="Output 2 4 19 2" xfId="47036" xr:uid="{00000000-0005-0000-0000-0000D8B70000}"/>
    <cellStyle name="Output 2 4 19 3" xfId="47037" xr:uid="{00000000-0005-0000-0000-0000D9B70000}"/>
    <cellStyle name="Output 2 4 19 4" xfId="47038" xr:uid="{00000000-0005-0000-0000-0000DAB70000}"/>
    <cellStyle name="Output 2 4 2" xfId="47039" xr:uid="{00000000-0005-0000-0000-0000DBB70000}"/>
    <cellStyle name="Output 2 4 2 2" xfId="47040" xr:uid="{00000000-0005-0000-0000-0000DCB70000}"/>
    <cellStyle name="Output 2 4 2 3" xfId="47041" xr:uid="{00000000-0005-0000-0000-0000DDB70000}"/>
    <cellStyle name="Output 2 4 2 4" xfId="47042" xr:uid="{00000000-0005-0000-0000-0000DEB70000}"/>
    <cellStyle name="Output 2 4 20" xfId="47043" xr:uid="{00000000-0005-0000-0000-0000DFB70000}"/>
    <cellStyle name="Output 2 4 20 2" xfId="47044" xr:uid="{00000000-0005-0000-0000-0000E0B70000}"/>
    <cellStyle name="Output 2 4 20 3" xfId="47045" xr:uid="{00000000-0005-0000-0000-0000E1B70000}"/>
    <cellStyle name="Output 2 4 20 4" xfId="47046" xr:uid="{00000000-0005-0000-0000-0000E2B70000}"/>
    <cellStyle name="Output 2 4 21" xfId="47047" xr:uid="{00000000-0005-0000-0000-0000E3B70000}"/>
    <cellStyle name="Output 2 4 22" xfId="47048" xr:uid="{00000000-0005-0000-0000-0000E4B70000}"/>
    <cellStyle name="Output 2 4 23" xfId="47049" xr:uid="{00000000-0005-0000-0000-0000E5B70000}"/>
    <cellStyle name="Output 2 4 24" xfId="55593" xr:uid="{00000000-0005-0000-0000-0000E6B70000}"/>
    <cellStyle name="Output 2 4 3" xfId="47050" xr:uid="{00000000-0005-0000-0000-0000E7B70000}"/>
    <cellStyle name="Output 2 4 3 2" xfId="47051" xr:uid="{00000000-0005-0000-0000-0000E8B70000}"/>
    <cellStyle name="Output 2 4 3 3" xfId="47052" xr:uid="{00000000-0005-0000-0000-0000E9B70000}"/>
    <cellStyle name="Output 2 4 3 4" xfId="47053" xr:uid="{00000000-0005-0000-0000-0000EAB70000}"/>
    <cellStyle name="Output 2 4 4" xfId="47054" xr:uid="{00000000-0005-0000-0000-0000EBB70000}"/>
    <cellStyle name="Output 2 4 4 2" xfId="47055" xr:uid="{00000000-0005-0000-0000-0000ECB70000}"/>
    <cellStyle name="Output 2 4 4 3" xfId="47056" xr:uid="{00000000-0005-0000-0000-0000EDB70000}"/>
    <cellStyle name="Output 2 4 4 4" xfId="47057" xr:uid="{00000000-0005-0000-0000-0000EEB70000}"/>
    <cellStyle name="Output 2 4 5" xfId="47058" xr:uid="{00000000-0005-0000-0000-0000EFB70000}"/>
    <cellStyle name="Output 2 4 5 2" xfId="47059" xr:uid="{00000000-0005-0000-0000-0000F0B70000}"/>
    <cellStyle name="Output 2 4 5 3" xfId="47060" xr:uid="{00000000-0005-0000-0000-0000F1B70000}"/>
    <cellStyle name="Output 2 4 5 4" xfId="47061" xr:uid="{00000000-0005-0000-0000-0000F2B70000}"/>
    <cellStyle name="Output 2 4 6" xfId="47062" xr:uid="{00000000-0005-0000-0000-0000F3B70000}"/>
    <cellStyle name="Output 2 4 6 2" xfId="47063" xr:uid="{00000000-0005-0000-0000-0000F4B70000}"/>
    <cellStyle name="Output 2 4 6 3" xfId="47064" xr:uid="{00000000-0005-0000-0000-0000F5B70000}"/>
    <cellStyle name="Output 2 4 6 4" xfId="47065" xr:uid="{00000000-0005-0000-0000-0000F6B70000}"/>
    <cellStyle name="Output 2 4 7" xfId="47066" xr:uid="{00000000-0005-0000-0000-0000F7B70000}"/>
    <cellStyle name="Output 2 4 7 2" xfId="47067" xr:uid="{00000000-0005-0000-0000-0000F8B70000}"/>
    <cellStyle name="Output 2 4 7 3" xfId="47068" xr:uid="{00000000-0005-0000-0000-0000F9B70000}"/>
    <cellStyle name="Output 2 4 7 4" xfId="47069" xr:uid="{00000000-0005-0000-0000-0000FAB70000}"/>
    <cellStyle name="Output 2 4 8" xfId="47070" xr:uid="{00000000-0005-0000-0000-0000FBB70000}"/>
    <cellStyle name="Output 2 4 8 2" xfId="47071" xr:uid="{00000000-0005-0000-0000-0000FCB70000}"/>
    <cellStyle name="Output 2 4 8 3" xfId="47072" xr:uid="{00000000-0005-0000-0000-0000FDB70000}"/>
    <cellStyle name="Output 2 4 8 4" xfId="47073" xr:uid="{00000000-0005-0000-0000-0000FEB70000}"/>
    <cellStyle name="Output 2 4 9" xfId="47074" xr:uid="{00000000-0005-0000-0000-0000FFB70000}"/>
    <cellStyle name="Output 2 4 9 2" xfId="47075" xr:uid="{00000000-0005-0000-0000-000000B80000}"/>
    <cellStyle name="Output 2 4 9 3" xfId="47076" xr:uid="{00000000-0005-0000-0000-000001B80000}"/>
    <cellStyle name="Output 2 4 9 4" xfId="47077" xr:uid="{00000000-0005-0000-0000-000002B80000}"/>
    <cellStyle name="Output 2 5" xfId="47078" xr:uid="{00000000-0005-0000-0000-000003B80000}"/>
    <cellStyle name="Output 2 5 10" xfId="47079" xr:uid="{00000000-0005-0000-0000-000004B80000}"/>
    <cellStyle name="Output 2 5 10 2" xfId="47080" xr:uid="{00000000-0005-0000-0000-000005B80000}"/>
    <cellStyle name="Output 2 5 10 3" xfId="47081" xr:uid="{00000000-0005-0000-0000-000006B80000}"/>
    <cellStyle name="Output 2 5 10 4" xfId="47082" xr:uid="{00000000-0005-0000-0000-000007B80000}"/>
    <cellStyle name="Output 2 5 11" xfId="47083" xr:uid="{00000000-0005-0000-0000-000008B80000}"/>
    <cellStyle name="Output 2 5 11 2" xfId="47084" xr:uid="{00000000-0005-0000-0000-000009B80000}"/>
    <cellStyle name="Output 2 5 11 3" xfId="47085" xr:uid="{00000000-0005-0000-0000-00000AB80000}"/>
    <cellStyle name="Output 2 5 11 4" xfId="47086" xr:uid="{00000000-0005-0000-0000-00000BB80000}"/>
    <cellStyle name="Output 2 5 12" xfId="47087" xr:uid="{00000000-0005-0000-0000-00000CB80000}"/>
    <cellStyle name="Output 2 5 12 2" xfId="47088" xr:uid="{00000000-0005-0000-0000-00000DB80000}"/>
    <cellStyle name="Output 2 5 12 3" xfId="47089" xr:uid="{00000000-0005-0000-0000-00000EB80000}"/>
    <cellStyle name="Output 2 5 12 4" xfId="47090" xr:uid="{00000000-0005-0000-0000-00000FB80000}"/>
    <cellStyle name="Output 2 5 13" xfId="47091" xr:uid="{00000000-0005-0000-0000-000010B80000}"/>
    <cellStyle name="Output 2 5 13 2" xfId="47092" xr:uid="{00000000-0005-0000-0000-000011B80000}"/>
    <cellStyle name="Output 2 5 13 3" xfId="47093" xr:uid="{00000000-0005-0000-0000-000012B80000}"/>
    <cellStyle name="Output 2 5 13 4" xfId="47094" xr:uid="{00000000-0005-0000-0000-000013B80000}"/>
    <cellStyle name="Output 2 5 14" xfId="47095" xr:uid="{00000000-0005-0000-0000-000014B80000}"/>
    <cellStyle name="Output 2 5 14 2" xfId="47096" xr:uid="{00000000-0005-0000-0000-000015B80000}"/>
    <cellStyle name="Output 2 5 14 3" xfId="47097" xr:uid="{00000000-0005-0000-0000-000016B80000}"/>
    <cellStyle name="Output 2 5 14 4" xfId="47098" xr:uid="{00000000-0005-0000-0000-000017B80000}"/>
    <cellStyle name="Output 2 5 15" xfId="47099" xr:uid="{00000000-0005-0000-0000-000018B80000}"/>
    <cellStyle name="Output 2 5 15 2" xfId="47100" xr:uid="{00000000-0005-0000-0000-000019B80000}"/>
    <cellStyle name="Output 2 5 15 3" xfId="47101" xr:uid="{00000000-0005-0000-0000-00001AB80000}"/>
    <cellStyle name="Output 2 5 15 4" xfId="47102" xr:uid="{00000000-0005-0000-0000-00001BB80000}"/>
    <cellStyle name="Output 2 5 16" xfId="47103" xr:uid="{00000000-0005-0000-0000-00001CB80000}"/>
    <cellStyle name="Output 2 5 16 2" xfId="47104" xr:uid="{00000000-0005-0000-0000-00001DB80000}"/>
    <cellStyle name="Output 2 5 16 3" xfId="47105" xr:uid="{00000000-0005-0000-0000-00001EB80000}"/>
    <cellStyle name="Output 2 5 16 4" xfId="47106" xr:uid="{00000000-0005-0000-0000-00001FB80000}"/>
    <cellStyle name="Output 2 5 17" xfId="47107" xr:uid="{00000000-0005-0000-0000-000020B80000}"/>
    <cellStyle name="Output 2 5 17 2" xfId="47108" xr:uid="{00000000-0005-0000-0000-000021B80000}"/>
    <cellStyle name="Output 2 5 17 3" xfId="47109" xr:uid="{00000000-0005-0000-0000-000022B80000}"/>
    <cellStyle name="Output 2 5 17 4" xfId="47110" xr:uid="{00000000-0005-0000-0000-000023B80000}"/>
    <cellStyle name="Output 2 5 18" xfId="47111" xr:uid="{00000000-0005-0000-0000-000024B80000}"/>
    <cellStyle name="Output 2 5 18 2" xfId="47112" xr:uid="{00000000-0005-0000-0000-000025B80000}"/>
    <cellStyle name="Output 2 5 18 3" xfId="47113" xr:uid="{00000000-0005-0000-0000-000026B80000}"/>
    <cellStyle name="Output 2 5 18 4" xfId="47114" xr:uid="{00000000-0005-0000-0000-000027B80000}"/>
    <cellStyle name="Output 2 5 19" xfId="47115" xr:uid="{00000000-0005-0000-0000-000028B80000}"/>
    <cellStyle name="Output 2 5 19 2" xfId="47116" xr:uid="{00000000-0005-0000-0000-000029B80000}"/>
    <cellStyle name="Output 2 5 19 3" xfId="47117" xr:uid="{00000000-0005-0000-0000-00002AB80000}"/>
    <cellStyle name="Output 2 5 19 4" xfId="47118" xr:uid="{00000000-0005-0000-0000-00002BB80000}"/>
    <cellStyle name="Output 2 5 2" xfId="47119" xr:uid="{00000000-0005-0000-0000-00002CB80000}"/>
    <cellStyle name="Output 2 5 2 2" xfId="47120" xr:uid="{00000000-0005-0000-0000-00002DB80000}"/>
    <cellStyle name="Output 2 5 2 3" xfId="47121" xr:uid="{00000000-0005-0000-0000-00002EB80000}"/>
    <cellStyle name="Output 2 5 2 4" xfId="47122" xr:uid="{00000000-0005-0000-0000-00002FB80000}"/>
    <cellStyle name="Output 2 5 20" xfId="47123" xr:uid="{00000000-0005-0000-0000-000030B80000}"/>
    <cellStyle name="Output 2 5 20 2" xfId="47124" xr:uid="{00000000-0005-0000-0000-000031B80000}"/>
    <cellStyle name="Output 2 5 20 3" xfId="47125" xr:uid="{00000000-0005-0000-0000-000032B80000}"/>
    <cellStyle name="Output 2 5 20 4" xfId="47126" xr:uid="{00000000-0005-0000-0000-000033B80000}"/>
    <cellStyle name="Output 2 5 21" xfId="47127" xr:uid="{00000000-0005-0000-0000-000034B80000}"/>
    <cellStyle name="Output 2 5 22" xfId="47128" xr:uid="{00000000-0005-0000-0000-000035B80000}"/>
    <cellStyle name="Output 2 5 23" xfId="47129" xr:uid="{00000000-0005-0000-0000-000036B80000}"/>
    <cellStyle name="Output 2 5 3" xfId="47130" xr:uid="{00000000-0005-0000-0000-000037B80000}"/>
    <cellStyle name="Output 2 5 3 2" xfId="47131" xr:uid="{00000000-0005-0000-0000-000038B80000}"/>
    <cellStyle name="Output 2 5 3 3" xfId="47132" xr:uid="{00000000-0005-0000-0000-000039B80000}"/>
    <cellStyle name="Output 2 5 3 4" xfId="47133" xr:uid="{00000000-0005-0000-0000-00003AB80000}"/>
    <cellStyle name="Output 2 5 4" xfId="47134" xr:uid="{00000000-0005-0000-0000-00003BB80000}"/>
    <cellStyle name="Output 2 5 4 2" xfId="47135" xr:uid="{00000000-0005-0000-0000-00003CB80000}"/>
    <cellStyle name="Output 2 5 4 3" xfId="47136" xr:uid="{00000000-0005-0000-0000-00003DB80000}"/>
    <cellStyle name="Output 2 5 4 4" xfId="47137" xr:uid="{00000000-0005-0000-0000-00003EB80000}"/>
    <cellStyle name="Output 2 5 5" xfId="47138" xr:uid="{00000000-0005-0000-0000-00003FB80000}"/>
    <cellStyle name="Output 2 5 5 2" xfId="47139" xr:uid="{00000000-0005-0000-0000-000040B80000}"/>
    <cellStyle name="Output 2 5 5 3" xfId="47140" xr:uid="{00000000-0005-0000-0000-000041B80000}"/>
    <cellStyle name="Output 2 5 5 4" xfId="47141" xr:uid="{00000000-0005-0000-0000-000042B80000}"/>
    <cellStyle name="Output 2 5 6" xfId="47142" xr:uid="{00000000-0005-0000-0000-000043B80000}"/>
    <cellStyle name="Output 2 5 6 2" xfId="47143" xr:uid="{00000000-0005-0000-0000-000044B80000}"/>
    <cellStyle name="Output 2 5 6 3" xfId="47144" xr:uid="{00000000-0005-0000-0000-000045B80000}"/>
    <cellStyle name="Output 2 5 6 4" xfId="47145" xr:uid="{00000000-0005-0000-0000-000046B80000}"/>
    <cellStyle name="Output 2 5 7" xfId="47146" xr:uid="{00000000-0005-0000-0000-000047B80000}"/>
    <cellStyle name="Output 2 5 7 2" xfId="47147" xr:uid="{00000000-0005-0000-0000-000048B80000}"/>
    <cellStyle name="Output 2 5 7 3" xfId="47148" xr:uid="{00000000-0005-0000-0000-000049B80000}"/>
    <cellStyle name="Output 2 5 7 4" xfId="47149" xr:uid="{00000000-0005-0000-0000-00004AB80000}"/>
    <cellStyle name="Output 2 5 8" xfId="47150" xr:uid="{00000000-0005-0000-0000-00004BB80000}"/>
    <cellStyle name="Output 2 5 8 2" xfId="47151" xr:uid="{00000000-0005-0000-0000-00004CB80000}"/>
    <cellStyle name="Output 2 5 8 3" xfId="47152" xr:uid="{00000000-0005-0000-0000-00004DB80000}"/>
    <cellStyle name="Output 2 5 8 4" xfId="47153" xr:uid="{00000000-0005-0000-0000-00004EB80000}"/>
    <cellStyle name="Output 2 5 9" xfId="47154" xr:uid="{00000000-0005-0000-0000-00004FB80000}"/>
    <cellStyle name="Output 2 5 9 2" xfId="47155" xr:uid="{00000000-0005-0000-0000-000050B80000}"/>
    <cellStyle name="Output 2 5 9 3" xfId="47156" xr:uid="{00000000-0005-0000-0000-000051B80000}"/>
    <cellStyle name="Output 2 5 9 4" xfId="47157" xr:uid="{00000000-0005-0000-0000-000052B80000}"/>
    <cellStyle name="Output 2 6" xfId="47158" xr:uid="{00000000-0005-0000-0000-000053B80000}"/>
    <cellStyle name="Output 2 6 10" xfId="47159" xr:uid="{00000000-0005-0000-0000-000054B80000}"/>
    <cellStyle name="Output 2 6 10 2" xfId="47160" xr:uid="{00000000-0005-0000-0000-000055B80000}"/>
    <cellStyle name="Output 2 6 10 3" xfId="47161" xr:uid="{00000000-0005-0000-0000-000056B80000}"/>
    <cellStyle name="Output 2 6 10 4" xfId="47162" xr:uid="{00000000-0005-0000-0000-000057B80000}"/>
    <cellStyle name="Output 2 6 11" xfId="47163" xr:uid="{00000000-0005-0000-0000-000058B80000}"/>
    <cellStyle name="Output 2 6 11 2" xfId="47164" xr:uid="{00000000-0005-0000-0000-000059B80000}"/>
    <cellStyle name="Output 2 6 11 3" xfId="47165" xr:uid="{00000000-0005-0000-0000-00005AB80000}"/>
    <cellStyle name="Output 2 6 11 4" xfId="47166" xr:uid="{00000000-0005-0000-0000-00005BB80000}"/>
    <cellStyle name="Output 2 6 12" xfId="47167" xr:uid="{00000000-0005-0000-0000-00005CB80000}"/>
    <cellStyle name="Output 2 6 12 2" xfId="47168" xr:uid="{00000000-0005-0000-0000-00005DB80000}"/>
    <cellStyle name="Output 2 6 12 3" xfId="47169" xr:uid="{00000000-0005-0000-0000-00005EB80000}"/>
    <cellStyle name="Output 2 6 12 4" xfId="47170" xr:uid="{00000000-0005-0000-0000-00005FB80000}"/>
    <cellStyle name="Output 2 6 13" xfId="47171" xr:uid="{00000000-0005-0000-0000-000060B80000}"/>
    <cellStyle name="Output 2 6 13 2" xfId="47172" xr:uid="{00000000-0005-0000-0000-000061B80000}"/>
    <cellStyle name="Output 2 6 13 3" xfId="47173" xr:uid="{00000000-0005-0000-0000-000062B80000}"/>
    <cellStyle name="Output 2 6 13 4" xfId="47174" xr:uid="{00000000-0005-0000-0000-000063B80000}"/>
    <cellStyle name="Output 2 6 14" xfId="47175" xr:uid="{00000000-0005-0000-0000-000064B80000}"/>
    <cellStyle name="Output 2 6 14 2" xfId="47176" xr:uid="{00000000-0005-0000-0000-000065B80000}"/>
    <cellStyle name="Output 2 6 14 3" xfId="47177" xr:uid="{00000000-0005-0000-0000-000066B80000}"/>
    <cellStyle name="Output 2 6 14 4" xfId="47178" xr:uid="{00000000-0005-0000-0000-000067B80000}"/>
    <cellStyle name="Output 2 6 15" xfId="47179" xr:uid="{00000000-0005-0000-0000-000068B80000}"/>
    <cellStyle name="Output 2 6 15 2" xfId="47180" xr:uid="{00000000-0005-0000-0000-000069B80000}"/>
    <cellStyle name="Output 2 6 15 3" xfId="47181" xr:uid="{00000000-0005-0000-0000-00006AB80000}"/>
    <cellStyle name="Output 2 6 15 4" xfId="47182" xr:uid="{00000000-0005-0000-0000-00006BB80000}"/>
    <cellStyle name="Output 2 6 16" xfId="47183" xr:uid="{00000000-0005-0000-0000-00006CB80000}"/>
    <cellStyle name="Output 2 6 16 2" xfId="47184" xr:uid="{00000000-0005-0000-0000-00006DB80000}"/>
    <cellStyle name="Output 2 6 16 3" xfId="47185" xr:uid="{00000000-0005-0000-0000-00006EB80000}"/>
    <cellStyle name="Output 2 6 16 4" xfId="47186" xr:uid="{00000000-0005-0000-0000-00006FB80000}"/>
    <cellStyle name="Output 2 6 17" xfId="47187" xr:uid="{00000000-0005-0000-0000-000070B80000}"/>
    <cellStyle name="Output 2 6 17 2" xfId="47188" xr:uid="{00000000-0005-0000-0000-000071B80000}"/>
    <cellStyle name="Output 2 6 17 3" xfId="47189" xr:uid="{00000000-0005-0000-0000-000072B80000}"/>
    <cellStyle name="Output 2 6 17 4" xfId="47190" xr:uid="{00000000-0005-0000-0000-000073B80000}"/>
    <cellStyle name="Output 2 6 18" xfId="47191" xr:uid="{00000000-0005-0000-0000-000074B80000}"/>
    <cellStyle name="Output 2 6 18 2" xfId="47192" xr:uid="{00000000-0005-0000-0000-000075B80000}"/>
    <cellStyle name="Output 2 6 18 3" xfId="47193" xr:uid="{00000000-0005-0000-0000-000076B80000}"/>
    <cellStyle name="Output 2 6 18 4" xfId="47194" xr:uid="{00000000-0005-0000-0000-000077B80000}"/>
    <cellStyle name="Output 2 6 19" xfId="47195" xr:uid="{00000000-0005-0000-0000-000078B80000}"/>
    <cellStyle name="Output 2 6 19 2" xfId="47196" xr:uid="{00000000-0005-0000-0000-000079B80000}"/>
    <cellStyle name="Output 2 6 19 3" xfId="47197" xr:uid="{00000000-0005-0000-0000-00007AB80000}"/>
    <cellStyle name="Output 2 6 19 4" xfId="47198" xr:uid="{00000000-0005-0000-0000-00007BB80000}"/>
    <cellStyle name="Output 2 6 2" xfId="47199" xr:uid="{00000000-0005-0000-0000-00007CB80000}"/>
    <cellStyle name="Output 2 6 2 2" xfId="47200" xr:uid="{00000000-0005-0000-0000-00007DB80000}"/>
    <cellStyle name="Output 2 6 2 3" xfId="47201" xr:uid="{00000000-0005-0000-0000-00007EB80000}"/>
    <cellStyle name="Output 2 6 2 4" xfId="47202" xr:uid="{00000000-0005-0000-0000-00007FB80000}"/>
    <cellStyle name="Output 2 6 20" xfId="47203" xr:uid="{00000000-0005-0000-0000-000080B80000}"/>
    <cellStyle name="Output 2 6 20 2" xfId="47204" xr:uid="{00000000-0005-0000-0000-000081B80000}"/>
    <cellStyle name="Output 2 6 20 3" xfId="47205" xr:uid="{00000000-0005-0000-0000-000082B80000}"/>
    <cellStyle name="Output 2 6 20 4" xfId="47206" xr:uid="{00000000-0005-0000-0000-000083B80000}"/>
    <cellStyle name="Output 2 6 21" xfId="47207" xr:uid="{00000000-0005-0000-0000-000084B80000}"/>
    <cellStyle name="Output 2 6 22" xfId="47208" xr:uid="{00000000-0005-0000-0000-000085B80000}"/>
    <cellStyle name="Output 2 6 23" xfId="47209" xr:uid="{00000000-0005-0000-0000-000086B80000}"/>
    <cellStyle name="Output 2 6 3" xfId="47210" xr:uid="{00000000-0005-0000-0000-000087B80000}"/>
    <cellStyle name="Output 2 6 3 2" xfId="47211" xr:uid="{00000000-0005-0000-0000-000088B80000}"/>
    <cellStyle name="Output 2 6 3 3" xfId="47212" xr:uid="{00000000-0005-0000-0000-000089B80000}"/>
    <cellStyle name="Output 2 6 3 4" xfId="47213" xr:uid="{00000000-0005-0000-0000-00008AB80000}"/>
    <cellStyle name="Output 2 6 4" xfId="47214" xr:uid="{00000000-0005-0000-0000-00008BB80000}"/>
    <cellStyle name="Output 2 6 4 2" xfId="47215" xr:uid="{00000000-0005-0000-0000-00008CB80000}"/>
    <cellStyle name="Output 2 6 4 3" xfId="47216" xr:uid="{00000000-0005-0000-0000-00008DB80000}"/>
    <cellStyle name="Output 2 6 4 4" xfId="47217" xr:uid="{00000000-0005-0000-0000-00008EB80000}"/>
    <cellStyle name="Output 2 6 5" xfId="47218" xr:uid="{00000000-0005-0000-0000-00008FB80000}"/>
    <cellStyle name="Output 2 6 5 2" xfId="47219" xr:uid="{00000000-0005-0000-0000-000090B80000}"/>
    <cellStyle name="Output 2 6 5 3" xfId="47220" xr:uid="{00000000-0005-0000-0000-000091B80000}"/>
    <cellStyle name="Output 2 6 5 4" xfId="47221" xr:uid="{00000000-0005-0000-0000-000092B80000}"/>
    <cellStyle name="Output 2 6 6" xfId="47222" xr:uid="{00000000-0005-0000-0000-000093B80000}"/>
    <cellStyle name="Output 2 6 6 2" xfId="47223" xr:uid="{00000000-0005-0000-0000-000094B80000}"/>
    <cellStyle name="Output 2 6 6 3" xfId="47224" xr:uid="{00000000-0005-0000-0000-000095B80000}"/>
    <cellStyle name="Output 2 6 6 4" xfId="47225" xr:uid="{00000000-0005-0000-0000-000096B80000}"/>
    <cellStyle name="Output 2 6 7" xfId="47226" xr:uid="{00000000-0005-0000-0000-000097B80000}"/>
    <cellStyle name="Output 2 6 7 2" xfId="47227" xr:uid="{00000000-0005-0000-0000-000098B80000}"/>
    <cellStyle name="Output 2 6 7 3" xfId="47228" xr:uid="{00000000-0005-0000-0000-000099B80000}"/>
    <cellStyle name="Output 2 6 7 4" xfId="47229" xr:uid="{00000000-0005-0000-0000-00009AB80000}"/>
    <cellStyle name="Output 2 6 8" xfId="47230" xr:uid="{00000000-0005-0000-0000-00009BB80000}"/>
    <cellStyle name="Output 2 6 8 2" xfId="47231" xr:uid="{00000000-0005-0000-0000-00009CB80000}"/>
    <cellStyle name="Output 2 6 8 3" xfId="47232" xr:uid="{00000000-0005-0000-0000-00009DB80000}"/>
    <cellStyle name="Output 2 6 8 4" xfId="47233" xr:uid="{00000000-0005-0000-0000-00009EB80000}"/>
    <cellStyle name="Output 2 6 9" xfId="47234" xr:uid="{00000000-0005-0000-0000-00009FB80000}"/>
    <cellStyle name="Output 2 6 9 2" xfId="47235" xr:uid="{00000000-0005-0000-0000-0000A0B80000}"/>
    <cellStyle name="Output 2 6 9 3" xfId="47236" xr:uid="{00000000-0005-0000-0000-0000A1B80000}"/>
    <cellStyle name="Output 2 6 9 4" xfId="47237" xr:uid="{00000000-0005-0000-0000-0000A2B80000}"/>
    <cellStyle name="Output 2 7" xfId="47238" xr:uid="{00000000-0005-0000-0000-0000A3B80000}"/>
    <cellStyle name="Output 2 7 10" xfId="47239" xr:uid="{00000000-0005-0000-0000-0000A4B80000}"/>
    <cellStyle name="Output 2 7 10 2" xfId="47240" xr:uid="{00000000-0005-0000-0000-0000A5B80000}"/>
    <cellStyle name="Output 2 7 10 3" xfId="47241" xr:uid="{00000000-0005-0000-0000-0000A6B80000}"/>
    <cellStyle name="Output 2 7 10 4" xfId="47242" xr:uid="{00000000-0005-0000-0000-0000A7B80000}"/>
    <cellStyle name="Output 2 7 11" xfId="47243" xr:uid="{00000000-0005-0000-0000-0000A8B80000}"/>
    <cellStyle name="Output 2 7 11 2" xfId="47244" xr:uid="{00000000-0005-0000-0000-0000A9B80000}"/>
    <cellStyle name="Output 2 7 11 3" xfId="47245" xr:uid="{00000000-0005-0000-0000-0000AAB80000}"/>
    <cellStyle name="Output 2 7 11 4" xfId="47246" xr:uid="{00000000-0005-0000-0000-0000ABB80000}"/>
    <cellStyle name="Output 2 7 12" xfId="47247" xr:uid="{00000000-0005-0000-0000-0000ACB80000}"/>
    <cellStyle name="Output 2 7 12 2" xfId="47248" xr:uid="{00000000-0005-0000-0000-0000ADB80000}"/>
    <cellStyle name="Output 2 7 12 3" xfId="47249" xr:uid="{00000000-0005-0000-0000-0000AEB80000}"/>
    <cellStyle name="Output 2 7 12 4" xfId="47250" xr:uid="{00000000-0005-0000-0000-0000AFB80000}"/>
    <cellStyle name="Output 2 7 13" xfId="47251" xr:uid="{00000000-0005-0000-0000-0000B0B80000}"/>
    <cellStyle name="Output 2 7 13 2" xfId="47252" xr:uid="{00000000-0005-0000-0000-0000B1B80000}"/>
    <cellStyle name="Output 2 7 13 3" xfId="47253" xr:uid="{00000000-0005-0000-0000-0000B2B80000}"/>
    <cellStyle name="Output 2 7 13 4" xfId="47254" xr:uid="{00000000-0005-0000-0000-0000B3B80000}"/>
    <cellStyle name="Output 2 7 14" xfId="47255" xr:uid="{00000000-0005-0000-0000-0000B4B80000}"/>
    <cellStyle name="Output 2 7 14 2" xfId="47256" xr:uid="{00000000-0005-0000-0000-0000B5B80000}"/>
    <cellStyle name="Output 2 7 14 3" xfId="47257" xr:uid="{00000000-0005-0000-0000-0000B6B80000}"/>
    <cellStyle name="Output 2 7 14 4" xfId="47258" xr:uid="{00000000-0005-0000-0000-0000B7B80000}"/>
    <cellStyle name="Output 2 7 15" xfId="47259" xr:uid="{00000000-0005-0000-0000-0000B8B80000}"/>
    <cellStyle name="Output 2 7 15 2" xfId="47260" xr:uid="{00000000-0005-0000-0000-0000B9B80000}"/>
    <cellStyle name="Output 2 7 15 3" xfId="47261" xr:uid="{00000000-0005-0000-0000-0000BAB80000}"/>
    <cellStyle name="Output 2 7 15 4" xfId="47262" xr:uid="{00000000-0005-0000-0000-0000BBB80000}"/>
    <cellStyle name="Output 2 7 16" xfId="47263" xr:uid="{00000000-0005-0000-0000-0000BCB80000}"/>
    <cellStyle name="Output 2 7 16 2" xfId="47264" xr:uid="{00000000-0005-0000-0000-0000BDB80000}"/>
    <cellStyle name="Output 2 7 16 3" xfId="47265" xr:uid="{00000000-0005-0000-0000-0000BEB80000}"/>
    <cellStyle name="Output 2 7 16 4" xfId="47266" xr:uid="{00000000-0005-0000-0000-0000BFB80000}"/>
    <cellStyle name="Output 2 7 17" xfId="47267" xr:uid="{00000000-0005-0000-0000-0000C0B80000}"/>
    <cellStyle name="Output 2 7 17 2" xfId="47268" xr:uid="{00000000-0005-0000-0000-0000C1B80000}"/>
    <cellStyle name="Output 2 7 17 3" xfId="47269" xr:uid="{00000000-0005-0000-0000-0000C2B80000}"/>
    <cellStyle name="Output 2 7 17 4" xfId="47270" xr:uid="{00000000-0005-0000-0000-0000C3B80000}"/>
    <cellStyle name="Output 2 7 18" xfId="47271" xr:uid="{00000000-0005-0000-0000-0000C4B80000}"/>
    <cellStyle name="Output 2 7 18 2" xfId="47272" xr:uid="{00000000-0005-0000-0000-0000C5B80000}"/>
    <cellStyle name="Output 2 7 18 3" xfId="47273" xr:uid="{00000000-0005-0000-0000-0000C6B80000}"/>
    <cellStyle name="Output 2 7 18 4" xfId="47274" xr:uid="{00000000-0005-0000-0000-0000C7B80000}"/>
    <cellStyle name="Output 2 7 19" xfId="47275" xr:uid="{00000000-0005-0000-0000-0000C8B80000}"/>
    <cellStyle name="Output 2 7 19 2" xfId="47276" xr:uid="{00000000-0005-0000-0000-0000C9B80000}"/>
    <cellStyle name="Output 2 7 19 3" xfId="47277" xr:uid="{00000000-0005-0000-0000-0000CAB80000}"/>
    <cellStyle name="Output 2 7 19 4" xfId="47278" xr:uid="{00000000-0005-0000-0000-0000CBB80000}"/>
    <cellStyle name="Output 2 7 2" xfId="47279" xr:uid="{00000000-0005-0000-0000-0000CCB80000}"/>
    <cellStyle name="Output 2 7 2 2" xfId="47280" xr:uid="{00000000-0005-0000-0000-0000CDB80000}"/>
    <cellStyle name="Output 2 7 2 3" xfId="47281" xr:uid="{00000000-0005-0000-0000-0000CEB80000}"/>
    <cellStyle name="Output 2 7 2 4" xfId="47282" xr:uid="{00000000-0005-0000-0000-0000CFB80000}"/>
    <cellStyle name="Output 2 7 20" xfId="47283" xr:uid="{00000000-0005-0000-0000-0000D0B80000}"/>
    <cellStyle name="Output 2 7 20 2" xfId="47284" xr:uid="{00000000-0005-0000-0000-0000D1B80000}"/>
    <cellStyle name="Output 2 7 20 3" xfId="47285" xr:uid="{00000000-0005-0000-0000-0000D2B80000}"/>
    <cellStyle name="Output 2 7 20 4" xfId="47286" xr:uid="{00000000-0005-0000-0000-0000D3B80000}"/>
    <cellStyle name="Output 2 7 21" xfId="47287" xr:uid="{00000000-0005-0000-0000-0000D4B80000}"/>
    <cellStyle name="Output 2 7 22" xfId="47288" xr:uid="{00000000-0005-0000-0000-0000D5B80000}"/>
    <cellStyle name="Output 2 7 23" xfId="47289" xr:uid="{00000000-0005-0000-0000-0000D6B80000}"/>
    <cellStyle name="Output 2 7 3" xfId="47290" xr:uid="{00000000-0005-0000-0000-0000D7B80000}"/>
    <cellStyle name="Output 2 7 3 2" xfId="47291" xr:uid="{00000000-0005-0000-0000-0000D8B80000}"/>
    <cellStyle name="Output 2 7 3 3" xfId="47292" xr:uid="{00000000-0005-0000-0000-0000D9B80000}"/>
    <cellStyle name="Output 2 7 3 4" xfId="47293" xr:uid="{00000000-0005-0000-0000-0000DAB80000}"/>
    <cellStyle name="Output 2 7 4" xfId="47294" xr:uid="{00000000-0005-0000-0000-0000DBB80000}"/>
    <cellStyle name="Output 2 7 4 2" xfId="47295" xr:uid="{00000000-0005-0000-0000-0000DCB80000}"/>
    <cellStyle name="Output 2 7 4 3" xfId="47296" xr:uid="{00000000-0005-0000-0000-0000DDB80000}"/>
    <cellStyle name="Output 2 7 4 4" xfId="47297" xr:uid="{00000000-0005-0000-0000-0000DEB80000}"/>
    <cellStyle name="Output 2 7 5" xfId="47298" xr:uid="{00000000-0005-0000-0000-0000DFB80000}"/>
    <cellStyle name="Output 2 7 5 2" xfId="47299" xr:uid="{00000000-0005-0000-0000-0000E0B80000}"/>
    <cellStyle name="Output 2 7 5 3" xfId="47300" xr:uid="{00000000-0005-0000-0000-0000E1B80000}"/>
    <cellStyle name="Output 2 7 5 4" xfId="47301" xr:uid="{00000000-0005-0000-0000-0000E2B80000}"/>
    <cellStyle name="Output 2 7 6" xfId="47302" xr:uid="{00000000-0005-0000-0000-0000E3B80000}"/>
    <cellStyle name="Output 2 7 6 2" xfId="47303" xr:uid="{00000000-0005-0000-0000-0000E4B80000}"/>
    <cellStyle name="Output 2 7 6 3" xfId="47304" xr:uid="{00000000-0005-0000-0000-0000E5B80000}"/>
    <cellStyle name="Output 2 7 6 4" xfId="47305" xr:uid="{00000000-0005-0000-0000-0000E6B80000}"/>
    <cellStyle name="Output 2 7 7" xfId="47306" xr:uid="{00000000-0005-0000-0000-0000E7B80000}"/>
    <cellStyle name="Output 2 7 7 2" xfId="47307" xr:uid="{00000000-0005-0000-0000-0000E8B80000}"/>
    <cellStyle name="Output 2 7 7 3" xfId="47308" xr:uid="{00000000-0005-0000-0000-0000E9B80000}"/>
    <cellStyle name="Output 2 7 7 4" xfId="47309" xr:uid="{00000000-0005-0000-0000-0000EAB80000}"/>
    <cellStyle name="Output 2 7 8" xfId="47310" xr:uid="{00000000-0005-0000-0000-0000EBB80000}"/>
    <cellStyle name="Output 2 7 8 2" xfId="47311" xr:uid="{00000000-0005-0000-0000-0000ECB80000}"/>
    <cellStyle name="Output 2 7 8 3" xfId="47312" xr:uid="{00000000-0005-0000-0000-0000EDB80000}"/>
    <cellStyle name="Output 2 7 8 4" xfId="47313" xr:uid="{00000000-0005-0000-0000-0000EEB80000}"/>
    <cellStyle name="Output 2 7 9" xfId="47314" xr:uid="{00000000-0005-0000-0000-0000EFB80000}"/>
    <cellStyle name="Output 2 7 9 2" xfId="47315" xr:uid="{00000000-0005-0000-0000-0000F0B80000}"/>
    <cellStyle name="Output 2 7 9 3" xfId="47316" xr:uid="{00000000-0005-0000-0000-0000F1B80000}"/>
    <cellStyle name="Output 2 7 9 4" xfId="47317" xr:uid="{00000000-0005-0000-0000-0000F2B80000}"/>
    <cellStyle name="Output 2 8" xfId="47318" xr:uid="{00000000-0005-0000-0000-0000F3B80000}"/>
    <cellStyle name="Output 2 8 10" xfId="47319" xr:uid="{00000000-0005-0000-0000-0000F4B80000}"/>
    <cellStyle name="Output 2 8 10 2" xfId="47320" xr:uid="{00000000-0005-0000-0000-0000F5B80000}"/>
    <cellStyle name="Output 2 8 10 3" xfId="47321" xr:uid="{00000000-0005-0000-0000-0000F6B80000}"/>
    <cellStyle name="Output 2 8 10 4" xfId="47322" xr:uid="{00000000-0005-0000-0000-0000F7B80000}"/>
    <cellStyle name="Output 2 8 11" xfId="47323" xr:uid="{00000000-0005-0000-0000-0000F8B80000}"/>
    <cellStyle name="Output 2 8 11 2" xfId="47324" xr:uid="{00000000-0005-0000-0000-0000F9B80000}"/>
    <cellStyle name="Output 2 8 11 3" xfId="47325" xr:uid="{00000000-0005-0000-0000-0000FAB80000}"/>
    <cellStyle name="Output 2 8 11 4" xfId="47326" xr:uid="{00000000-0005-0000-0000-0000FBB80000}"/>
    <cellStyle name="Output 2 8 12" xfId="47327" xr:uid="{00000000-0005-0000-0000-0000FCB80000}"/>
    <cellStyle name="Output 2 8 12 2" xfId="47328" xr:uid="{00000000-0005-0000-0000-0000FDB80000}"/>
    <cellStyle name="Output 2 8 12 3" xfId="47329" xr:uid="{00000000-0005-0000-0000-0000FEB80000}"/>
    <cellStyle name="Output 2 8 12 4" xfId="47330" xr:uid="{00000000-0005-0000-0000-0000FFB80000}"/>
    <cellStyle name="Output 2 8 13" xfId="47331" xr:uid="{00000000-0005-0000-0000-000000B90000}"/>
    <cellStyle name="Output 2 8 13 2" xfId="47332" xr:uid="{00000000-0005-0000-0000-000001B90000}"/>
    <cellStyle name="Output 2 8 13 3" xfId="47333" xr:uid="{00000000-0005-0000-0000-000002B90000}"/>
    <cellStyle name="Output 2 8 13 4" xfId="47334" xr:uid="{00000000-0005-0000-0000-000003B90000}"/>
    <cellStyle name="Output 2 8 14" xfId="47335" xr:uid="{00000000-0005-0000-0000-000004B90000}"/>
    <cellStyle name="Output 2 8 14 2" xfId="47336" xr:uid="{00000000-0005-0000-0000-000005B90000}"/>
    <cellStyle name="Output 2 8 14 3" xfId="47337" xr:uid="{00000000-0005-0000-0000-000006B90000}"/>
    <cellStyle name="Output 2 8 14 4" xfId="47338" xr:uid="{00000000-0005-0000-0000-000007B90000}"/>
    <cellStyle name="Output 2 8 15" xfId="47339" xr:uid="{00000000-0005-0000-0000-000008B90000}"/>
    <cellStyle name="Output 2 8 15 2" xfId="47340" xr:uid="{00000000-0005-0000-0000-000009B90000}"/>
    <cellStyle name="Output 2 8 15 3" xfId="47341" xr:uid="{00000000-0005-0000-0000-00000AB90000}"/>
    <cellStyle name="Output 2 8 15 4" xfId="47342" xr:uid="{00000000-0005-0000-0000-00000BB90000}"/>
    <cellStyle name="Output 2 8 16" xfId="47343" xr:uid="{00000000-0005-0000-0000-00000CB90000}"/>
    <cellStyle name="Output 2 8 16 2" xfId="47344" xr:uid="{00000000-0005-0000-0000-00000DB90000}"/>
    <cellStyle name="Output 2 8 16 3" xfId="47345" xr:uid="{00000000-0005-0000-0000-00000EB90000}"/>
    <cellStyle name="Output 2 8 16 4" xfId="47346" xr:uid="{00000000-0005-0000-0000-00000FB90000}"/>
    <cellStyle name="Output 2 8 17" xfId="47347" xr:uid="{00000000-0005-0000-0000-000010B90000}"/>
    <cellStyle name="Output 2 8 17 2" xfId="47348" xr:uid="{00000000-0005-0000-0000-000011B90000}"/>
    <cellStyle name="Output 2 8 17 3" xfId="47349" xr:uid="{00000000-0005-0000-0000-000012B90000}"/>
    <cellStyle name="Output 2 8 17 4" xfId="47350" xr:uid="{00000000-0005-0000-0000-000013B90000}"/>
    <cellStyle name="Output 2 8 18" xfId="47351" xr:uid="{00000000-0005-0000-0000-000014B90000}"/>
    <cellStyle name="Output 2 8 18 2" xfId="47352" xr:uid="{00000000-0005-0000-0000-000015B90000}"/>
    <cellStyle name="Output 2 8 18 3" xfId="47353" xr:uid="{00000000-0005-0000-0000-000016B90000}"/>
    <cellStyle name="Output 2 8 18 4" xfId="47354" xr:uid="{00000000-0005-0000-0000-000017B90000}"/>
    <cellStyle name="Output 2 8 19" xfId="47355" xr:uid="{00000000-0005-0000-0000-000018B90000}"/>
    <cellStyle name="Output 2 8 19 2" xfId="47356" xr:uid="{00000000-0005-0000-0000-000019B90000}"/>
    <cellStyle name="Output 2 8 19 3" xfId="47357" xr:uid="{00000000-0005-0000-0000-00001AB90000}"/>
    <cellStyle name="Output 2 8 19 4" xfId="47358" xr:uid="{00000000-0005-0000-0000-00001BB90000}"/>
    <cellStyle name="Output 2 8 2" xfId="47359" xr:uid="{00000000-0005-0000-0000-00001CB90000}"/>
    <cellStyle name="Output 2 8 2 2" xfId="47360" xr:uid="{00000000-0005-0000-0000-00001DB90000}"/>
    <cellStyle name="Output 2 8 2 3" xfId="47361" xr:uid="{00000000-0005-0000-0000-00001EB90000}"/>
    <cellStyle name="Output 2 8 2 4" xfId="47362" xr:uid="{00000000-0005-0000-0000-00001FB90000}"/>
    <cellStyle name="Output 2 8 20" xfId="47363" xr:uid="{00000000-0005-0000-0000-000020B90000}"/>
    <cellStyle name="Output 2 8 20 2" xfId="47364" xr:uid="{00000000-0005-0000-0000-000021B90000}"/>
    <cellStyle name="Output 2 8 20 3" xfId="47365" xr:uid="{00000000-0005-0000-0000-000022B90000}"/>
    <cellStyle name="Output 2 8 20 4" xfId="47366" xr:uid="{00000000-0005-0000-0000-000023B90000}"/>
    <cellStyle name="Output 2 8 21" xfId="47367" xr:uid="{00000000-0005-0000-0000-000024B90000}"/>
    <cellStyle name="Output 2 8 22" xfId="47368" xr:uid="{00000000-0005-0000-0000-000025B90000}"/>
    <cellStyle name="Output 2 8 23" xfId="47369" xr:uid="{00000000-0005-0000-0000-000026B90000}"/>
    <cellStyle name="Output 2 8 3" xfId="47370" xr:uid="{00000000-0005-0000-0000-000027B90000}"/>
    <cellStyle name="Output 2 8 3 2" xfId="47371" xr:uid="{00000000-0005-0000-0000-000028B90000}"/>
    <cellStyle name="Output 2 8 3 3" xfId="47372" xr:uid="{00000000-0005-0000-0000-000029B90000}"/>
    <cellStyle name="Output 2 8 3 4" xfId="47373" xr:uid="{00000000-0005-0000-0000-00002AB90000}"/>
    <cellStyle name="Output 2 8 4" xfId="47374" xr:uid="{00000000-0005-0000-0000-00002BB90000}"/>
    <cellStyle name="Output 2 8 4 2" xfId="47375" xr:uid="{00000000-0005-0000-0000-00002CB90000}"/>
    <cellStyle name="Output 2 8 4 3" xfId="47376" xr:uid="{00000000-0005-0000-0000-00002DB90000}"/>
    <cellStyle name="Output 2 8 4 4" xfId="47377" xr:uid="{00000000-0005-0000-0000-00002EB90000}"/>
    <cellStyle name="Output 2 8 5" xfId="47378" xr:uid="{00000000-0005-0000-0000-00002FB90000}"/>
    <cellStyle name="Output 2 8 5 2" xfId="47379" xr:uid="{00000000-0005-0000-0000-000030B90000}"/>
    <cellStyle name="Output 2 8 5 3" xfId="47380" xr:uid="{00000000-0005-0000-0000-000031B90000}"/>
    <cellStyle name="Output 2 8 5 4" xfId="47381" xr:uid="{00000000-0005-0000-0000-000032B90000}"/>
    <cellStyle name="Output 2 8 6" xfId="47382" xr:uid="{00000000-0005-0000-0000-000033B90000}"/>
    <cellStyle name="Output 2 8 6 2" xfId="47383" xr:uid="{00000000-0005-0000-0000-000034B90000}"/>
    <cellStyle name="Output 2 8 6 3" xfId="47384" xr:uid="{00000000-0005-0000-0000-000035B90000}"/>
    <cellStyle name="Output 2 8 6 4" xfId="47385" xr:uid="{00000000-0005-0000-0000-000036B90000}"/>
    <cellStyle name="Output 2 8 7" xfId="47386" xr:uid="{00000000-0005-0000-0000-000037B90000}"/>
    <cellStyle name="Output 2 8 7 2" xfId="47387" xr:uid="{00000000-0005-0000-0000-000038B90000}"/>
    <cellStyle name="Output 2 8 7 3" xfId="47388" xr:uid="{00000000-0005-0000-0000-000039B90000}"/>
    <cellStyle name="Output 2 8 7 4" xfId="47389" xr:uid="{00000000-0005-0000-0000-00003AB90000}"/>
    <cellStyle name="Output 2 8 8" xfId="47390" xr:uid="{00000000-0005-0000-0000-00003BB90000}"/>
    <cellStyle name="Output 2 8 8 2" xfId="47391" xr:uid="{00000000-0005-0000-0000-00003CB90000}"/>
    <cellStyle name="Output 2 8 8 3" xfId="47392" xr:uid="{00000000-0005-0000-0000-00003DB90000}"/>
    <cellStyle name="Output 2 8 8 4" xfId="47393" xr:uid="{00000000-0005-0000-0000-00003EB90000}"/>
    <cellStyle name="Output 2 8 9" xfId="47394" xr:uid="{00000000-0005-0000-0000-00003FB90000}"/>
    <cellStyle name="Output 2 8 9 2" xfId="47395" xr:uid="{00000000-0005-0000-0000-000040B90000}"/>
    <cellStyle name="Output 2 8 9 3" xfId="47396" xr:uid="{00000000-0005-0000-0000-000041B90000}"/>
    <cellStyle name="Output 2 8 9 4" xfId="47397" xr:uid="{00000000-0005-0000-0000-000042B90000}"/>
    <cellStyle name="Output 2 9" xfId="47398" xr:uid="{00000000-0005-0000-0000-000043B90000}"/>
    <cellStyle name="Output 2 9 2" xfId="47399" xr:uid="{00000000-0005-0000-0000-000044B90000}"/>
    <cellStyle name="Output 2 9 3" xfId="47400" xr:uid="{00000000-0005-0000-0000-000045B90000}"/>
    <cellStyle name="Output 2 9 4" xfId="47401" xr:uid="{00000000-0005-0000-0000-000046B90000}"/>
    <cellStyle name="Output 20" xfId="47402" xr:uid="{00000000-0005-0000-0000-000047B90000}"/>
    <cellStyle name="Output 20 2" xfId="47403" xr:uid="{00000000-0005-0000-0000-000048B90000}"/>
    <cellStyle name="Output 20 3" xfId="47404" xr:uid="{00000000-0005-0000-0000-000049B90000}"/>
    <cellStyle name="Output 20 4" xfId="47405" xr:uid="{00000000-0005-0000-0000-00004AB90000}"/>
    <cellStyle name="Output 21" xfId="47406" xr:uid="{00000000-0005-0000-0000-00004BB90000}"/>
    <cellStyle name="Output 21 2" xfId="47407" xr:uid="{00000000-0005-0000-0000-00004CB90000}"/>
    <cellStyle name="Output 21 3" xfId="47408" xr:uid="{00000000-0005-0000-0000-00004DB90000}"/>
    <cellStyle name="Output 21 4" xfId="47409" xr:uid="{00000000-0005-0000-0000-00004EB90000}"/>
    <cellStyle name="Output 22" xfId="47410" xr:uid="{00000000-0005-0000-0000-00004FB90000}"/>
    <cellStyle name="Output 22 2" xfId="47411" xr:uid="{00000000-0005-0000-0000-000050B90000}"/>
    <cellStyle name="Output 22 3" xfId="47412" xr:uid="{00000000-0005-0000-0000-000051B90000}"/>
    <cellStyle name="Output 22 4" xfId="47413" xr:uid="{00000000-0005-0000-0000-000052B90000}"/>
    <cellStyle name="Output 23" xfId="47414" xr:uid="{00000000-0005-0000-0000-000053B90000}"/>
    <cellStyle name="Output 23 2" xfId="47415" xr:uid="{00000000-0005-0000-0000-000054B90000}"/>
    <cellStyle name="Output 23 3" xfId="47416" xr:uid="{00000000-0005-0000-0000-000055B90000}"/>
    <cellStyle name="Output 23 4" xfId="47417" xr:uid="{00000000-0005-0000-0000-000056B90000}"/>
    <cellStyle name="Output 24" xfId="47418" xr:uid="{00000000-0005-0000-0000-000057B90000}"/>
    <cellStyle name="Output 24 2" xfId="47419" xr:uid="{00000000-0005-0000-0000-000058B90000}"/>
    <cellStyle name="Output 24 3" xfId="47420" xr:uid="{00000000-0005-0000-0000-000059B90000}"/>
    <cellStyle name="Output 24 4" xfId="47421" xr:uid="{00000000-0005-0000-0000-00005AB90000}"/>
    <cellStyle name="Output 25" xfId="47422" xr:uid="{00000000-0005-0000-0000-00005BB90000}"/>
    <cellStyle name="Output 25 2" xfId="47423" xr:uid="{00000000-0005-0000-0000-00005CB90000}"/>
    <cellStyle name="Output 25 3" xfId="47424" xr:uid="{00000000-0005-0000-0000-00005DB90000}"/>
    <cellStyle name="Output 25 4" xfId="47425" xr:uid="{00000000-0005-0000-0000-00005EB90000}"/>
    <cellStyle name="Output 26" xfId="47426" xr:uid="{00000000-0005-0000-0000-00005FB90000}"/>
    <cellStyle name="Output 26 2" xfId="47427" xr:uid="{00000000-0005-0000-0000-000060B90000}"/>
    <cellStyle name="Output 26 3" xfId="47428" xr:uid="{00000000-0005-0000-0000-000061B90000}"/>
    <cellStyle name="Output 26 4" xfId="47429" xr:uid="{00000000-0005-0000-0000-000062B90000}"/>
    <cellStyle name="Output 27" xfId="47430" xr:uid="{00000000-0005-0000-0000-000063B90000}"/>
    <cellStyle name="Output 27 2" xfId="47431" xr:uid="{00000000-0005-0000-0000-000064B90000}"/>
    <cellStyle name="Output 27 3" xfId="47432" xr:uid="{00000000-0005-0000-0000-000065B90000}"/>
    <cellStyle name="Output 27 4" xfId="47433" xr:uid="{00000000-0005-0000-0000-000066B90000}"/>
    <cellStyle name="Output 28" xfId="47434" xr:uid="{00000000-0005-0000-0000-000067B90000}"/>
    <cellStyle name="Output 28 2" xfId="47435" xr:uid="{00000000-0005-0000-0000-000068B90000}"/>
    <cellStyle name="Output 28 3" xfId="47436" xr:uid="{00000000-0005-0000-0000-000069B90000}"/>
    <cellStyle name="Output 28 4" xfId="47437" xr:uid="{00000000-0005-0000-0000-00006AB90000}"/>
    <cellStyle name="Output 29" xfId="47438" xr:uid="{00000000-0005-0000-0000-00006BB90000}"/>
    <cellStyle name="Output 29 2" xfId="47439" xr:uid="{00000000-0005-0000-0000-00006CB90000}"/>
    <cellStyle name="Output 29 3" xfId="47440" xr:uid="{00000000-0005-0000-0000-00006DB90000}"/>
    <cellStyle name="Output 29 4" xfId="47441" xr:uid="{00000000-0005-0000-0000-00006EB90000}"/>
    <cellStyle name="Output 3" xfId="47442" xr:uid="{00000000-0005-0000-0000-00006FB90000}"/>
    <cellStyle name="Output 3 10" xfId="47443" xr:uid="{00000000-0005-0000-0000-000070B90000}"/>
    <cellStyle name="Output 3 10 2" xfId="47444" xr:uid="{00000000-0005-0000-0000-000071B90000}"/>
    <cellStyle name="Output 3 10 3" xfId="47445" xr:uid="{00000000-0005-0000-0000-000072B90000}"/>
    <cellStyle name="Output 3 10 4" xfId="47446" xr:uid="{00000000-0005-0000-0000-000073B90000}"/>
    <cellStyle name="Output 3 11" xfId="47447" xr:uid="{00000000-0005-0000-0000-000074B90000}"/>
    <cellStyle name="Output 3 11 2" xfId="47448" xr:uid="{00000000-0005-0000-0000-000075B90000}"/>
    <cellStyle name="Output 3 11 3" xfId="47449" xr:uid="{00000000-0005-0000-0000-000076B90000}"/>
    <cellStyle name="Output 3 11 4" xfId="47450" xr:uid="{00000000-0005-0000-0000-000077B90000}"/>
    <cellStyle name="Output 3 12" xfId="47451" xr:uid="{00000000-0005-0000-0000-000078B90000}"/>
    <cellStyle name="Output 3 12 2" xfId="47452" xr:uid="{00000000-0005-0000-0000-000079B90000}"/>
    <cellStyle name="Output 3 12 3" xfId="47453" xr:uid="{00000000-0005-0000-0000-00007AB90000}"/>
    <cellStyle name="Output 3 12 4" xfId="47454" xr:uid="{00000000-0005-0000-0000-00007BB90000}"/>
    <cellStyle name="Output 3 13" xfId="47455" xr:uid="{00000000-0005-0000-0000-00007CB90000}"/>
    <cellStyle name="Output 3 13 2" xfId="47456" xr:uid="{00000000-0005-0000-0000-00007DB90000}"/>
    <cellStyle name="Output 3 13 3" xfId="47457" xr:uid="{00000000-0005-0000-0000-00007EB90000}"/>
    <cellStyle name="Output 3 13 4" xfId="47458" xr:uid="{00000000-0005-0000-0000-00007FB90000}"/>
    <cellStyle name="Output 3 14" xfId="47459" xr:uid="{00000000-0005-0000-0000-000080B90000}"/>
    <cellStyle name="Output 3 14 2" xfId="47460" xr:uid="{00000000-0005-0000-0000-000081B90000}"/>
    <cellStyle name="Output 3 14 3" xfId="47461" xr:uid="{00000000-0005-0000-0000-000082B90000}"/>
    <cellStyle name="Output 3 14 4" xfId="47462" xr:uid="{00000000-0005-0000-0000-000083B90000}"/>
    <cellStyle name="Output 3 15" xfId="47463" xr:uid="{00000000-0005-0000-0000-000084B90000}"/>
    <cellStyle name="Output 3 15 2" xfId="47464" xr:uid="{00000000-0005-0000-0000-000085B90000}"/>
    <cellStyle name="Output 3 15 3" xfId="47465" xr:uid="{00000000-0005-0000-0000-000086B90000}"/>
    <cellStyle name="Output 3 15 4" xfId="47466" xr:uid="{00000000-0005-0000-0000-000087B90000}"/>
    <cellStyle name="Output 3 16" xfId="47467" xr:uid="{00000000-0005-0000-0000-000088B90000}"/>
    <cellStyle name="Output 3 16 2" xfId="47468" xr:uid="{00000000-0005-0000-0000-000089B90000}"/>
    <cellStyle name="Output 3 16 3" xfId="47469" xr:uid="{00000000-0005-0000-0000-00008AB90000}"/>
    <cellStyle name="Output 3 16 4" xfId="47470" xr:uid="{00000000-0005-0000-0000-00008BB90000}"/>
    <cellStyle name="Output 3 17" xfId="47471" xr:uid="{00000000-0005-0000-0000-00008CB90000}"/>
    <cellStyle name="Output 3 17 2" xfId="47472" xr:uid="{00000000-0005-0000-0000-00008DB90000}"/>
    <cellStyle name="Output 3 17 3" xfId="47473" xr:uid="{00000000-0005-0000-0000-00008EB90000}"/>
    <cellStyle name="Output 3 17 4" xfId="47474" xr:uid="{00000000-0005-0000-0000-00008FB90000}"/>
    <cellStyle name="Output 3 18" xfId="47475" xr:uid="{00000000-0005-0000-0000-000090B90000}"/>
    <cellStyle name="Output 3 18 2" xfId="47476" xr:uid="{00000000-0005-0000-0000-000091B90000}"/>
    <cellStyle name="Output 3 18 3" xfId="47477" xr:uid="{00000000-0005-0000-0000-000092B90000}"/>
    <cellStyle name="Output 3 18 4" xfId="47478" xr:uid="{00000000-0005-0000-0000-000093B90000}"/>
    <cellStyle name="Output 3 19" xfId="47479" xr:uid="{00000000-0005-0000-0000-000094B90000}"/>
    <cellStyle name="Output 3 19 2" xfId="47480" xr:uid="{00000000-0005-0000-0000-000095B90000}"/>
    <cellStyle name="Output 3 19 3" xfId="47481" xr:uid="{00000000-0005-0000-0000-000096B90000}"/>
    <cellStyle name="Output 3 19 4" xfId="47482" xr:uid="{00000000-0005-0000-0000-000097B90000}"/>
    <cellStyle name="Output 3 2" xfId="47483" xr:uid="{00000000-0005-0000-0000-000098B90000}"/>
    <cellStyle name="Output 3 2 10" xfId="47484" xr:uid="{00000000-0005-0000-0000-000099B90000}"/>
    <cellStyle name="Output 3 2 10 2" xfId="47485" xr:uid="{00000000-0005-0000-0000-00009AB90000}"/>
    <cellStyle name="Output 3 2 10 3" xfId="47486" xr:uid="{00000000-0005-0000-0000-00009BB90000}"/>
    <cellStyle name="Output 3 2 10 4" xfId="47487" xr:uid="{00000000-0005-0000-0000-00009CB90000}"/>
    <cellStyle name="Output 3 2 11" xfId="47488" xr:uid="{00000000-0005-0000-0000-00009DB90000}"/>
    <cellStyle name="Output 3 2 11 2" xfId="47489" xr:uid="{00000000-0005-0000-0000-00009EB90000}"/>
    <cellStyle name="Output 3 2 11 3" xfId="47490" xr:uid="{00000000-0005-0000-0000-00009FB90000}"/>
    <cellStyle name="Output 3 2 11 4" xfId="47491" xr:uid="{00000000-0005-0000-0000-0000A0B90000}"/>
    <cellStyle name="Output 3 2 12" xfId="47492" xr:uid="{00000000-0005-0000-0000-0000A1B90000}"/>
    <cellStyle name="Output 3 2 12 2" xfId="47493" xr:uid="{00000000-0005-0000-0000-0000A2B90000}"/>
    <cellStyle name="Output 3 2 12 3" xfId="47494" xr:uid="{00000000-0005-0000-0000-0000A3B90000}"/>
    <cellStyle name="Output 3 2 12 4" xfId="47495" xr:uid="{00000000-0005-0000-0000-0000A4B90000}"/>
    <cellStyle name="Output 3 2 13" xfId="47496" xr:uid="{00000000-0005-0000-0000-0000A5B90000}"/>
    <cellStyle name="Output 3 2 13 2" xfId="47497" xr:uid="{00000000-0005-0000-0000-0000A6B90000}"/>
    <cellStyle name="Output 3 2 13 3" xfId="47498" xr:uid="{00000000-0005-0000-0000-0000A7B90000}"/>
    <cellStyle name="Output 3 2 13 4" xfId="47499" xr:uid="{00000000-0005-0000-0000-0000A8B90000}"/>
    <cellStyle name="Output 3 2 14" xfId="47500" xr:uid="{00000000-0005-0000-0000-0000A9B90000}"/>
    <cellStyle name="Output 3 2 14 2" xfId="47501" xr:uid="{00000000-0005-0000-0000-0000AAB90000}"/>
    <cellStyle name="Output 3 2 14 3" xfId="47502" xr:uid="{00000000-0005-0000-0000-0000ABB90000}"/>
    <cellStyle name="Output 3 2 14 4" xfId="47503" xr:uid="{00000000-0005-0000-0000-0000ACB90000}"/>
    <cellStyle name="Output 3 2 15" xfId="47504" xr:uid="{00000000-0005-0000-0000-0000ADB90000}"/>
    <cellStyle name="Output 3 2 15 2" xfId="47505" xr:uid="{00000000-0005-0000-0000-0000AEB90000}"/>
    <cellStyle name="Output 3 2 15 3" xfId="47506" xr:uid="{00000000-0005-0000-0000-0000AFB90000}"/>
    <cellStyle name="Output 3 2 15 4" xfId="47507" xr:uid="{00000000-0005-0000-0000-0000B0B90000}"/>
    <cellStyle name="Output 3 2 16" xfId="47508" xr:uid="{00000000-0005-0000-0000-0000B1B90000}"/>
    <cellStyle name="Output 3 2 16 2" xfId="47509" xr:uid="{00000000-0005-0000-0000-0000B2B90000}"/>
    <cellStyle name="Output 3 2 16 3" xfId="47510" xr:uid="{00000000-0005-0000-0000-0000B3B90000}"/>
    <cellStyle name="Output 3 2 16 4" xfId="47511" xr:uid="{00000000-0005-0000-0000-0000B4B90000}"/>
    <cellStyle name="Output 3 2 17" xfId="47512" xr:uid="{00000000-0005-0000-0000-0000B5B90000}"/>
    <cellStyle name="Output 3 2 17 2" xfId="47513" xr:uid="{00000000-0005-0000-0000-0000B6B90000}"/>
    <cellStyle name="Output 3 2 17 3" xfId="47514" xr:uid="{00000000-0005-0000-0000-0000B7B90000}"/>
    <cellStyle name="Output 3 2 17 4" xfId="47515" xr:uid="{00000000-0005-0000-0000-0000B8B90000}"/>
    <cellStyle name="Output 3 2 18" xfId="47516" xr:uid="{00000000-0005-0000-0000-0000B9B90000}"/>
    <cellStyle name="Output 3 2 18 2" xfId="47517" xr:uid="{00000000-0005-0000-0000-0000BAB90000}"/>
    <cellStyle name="Output 3 2 18 3" xfId="47518" xr:uid="{00000000-0005-0000-0000-0000BBB90000}"/>
    <cellStyle name="Output 3 2 18 4" xfId="47519" xr:uid="{00000000-0005-0000-0000-0000BCB90000}"/>
    <cellStyle name="Output 3 2 19" xfId="47520" xr:uid="{00000000-0005-0000-0000-0000BDB90000}"/>
    <cellStyle name="Output 3 2 19 2" xfId="47521" xr:uid="{00000000-0005-0000-0000-0000BEB90000}"/>
    <cellStyle name="Output 3 2 19 3" xfId="47522" xr:uid="{00000000-0005-0000-0000-0000BFB90000}"/>
    <cellStyle name="Output 3 2 19 4" xfId="47523" xr:uid="{00000000-0005-0000-0000-0000C0B90000}"/>
    <cellStyle name="Output 3 2 2" xfId="47524" xr:uid="{00000000-0005-0000-0000-0000C1B90000}"/>
    <cellStyle name="Output 3 2 2 2" xfId="47525" xr:uid="{00000000-0005-0000-0000-0000C2B90000}"/>
    <cellStyle name="Output 3 2 2 3" xfId="47526" xr:uid="{00000000-0005-0000-0000-0000C3B90000}"/>
    <cellStyle name="Output 3 2 2 4" xfId="47527" xr:uid="{00000000-0005-0000-0000-0000C4B90000}"/>
    <cellStyle name="Output 3 2 20" xfId="47528" xr:uid="{00000000-0005-0000-0000-0000C5B90000}"/>
    <cellStyle name="Output 3 2 20 2" xfId="47529" xr:uid="{00000000-0005-0000-0000-0000C6B90000}"/>
    <cellStyle name="Output 3 2 20 3" xfId="47530" xr:uid="{00000000-0005-0000-0000-0000C7B90000}"/>
    <cellStyle name="Output 3 2 20 4" xfId="47531" xr:uid="{00000000-0005-0000-0000-0000C8B90000}"/>
    <cellStyle name="Output 3 2 21" xfId="47532" xr:uid="{00000000-0005-0000-0000-0000C9B90000}"/>
    <cellStyle name="Output 3 2 22" xfId="47533" xr:uid="{00000000-0005-0000-0000-0000CAB90000}"/>
    <cellStyle name="Output 3 2 3" xfId="47534" xr:uid="{00000000-0005-0000-0000-0000CBB90000}"/>
    <cellStyle name="Output 3 2 3 2" xfId="47535" xr:uid="{00000000-0005-0000-0000-0000CCB90000}"/>
    <cellStyle name="Output 3 2 3 3" xfId="47536" xr:uid="{00000000-0005-0000-0000-0000CDB90000}"/>
    <cellStyle name="Output 3 2 3 4" xfId="47537" xr:uid="{00000000-0005-0000-0000-0000CEB90000}"/>
    <cellStyle name="Output 3 2 4" xfId="47538" xr:uid="{00000000-0005-0000-0000-0000CFB90000}"/>
    <cellStyle name="Output 3 2 4 2" xfId="47539" xr:uid="{00000000-0005-0000-0000-0000D0B90000}"/>
    <cellStyle name="Output 3 2 4 3" xfId="47540" xr:uid="{00000000-0005-0000-0000-0000D1B90000}"/>
    <cellStyle name="Output 3 2 4 4" xfId="47541" xr:uid="{00000000-0005-0000-0000-0000D2B90000}"/>
    <cellStyle name="Output 3 2 5" xfId="47542" xr:uid="{00000000-0005-0000-0000-0000D3B90000}"/>
    <cellStyle name="Output 3 2 5 2" xfId="47543" xr:uid="{00000000-0005-0000-0000-0000D4B90000}"/>
    <cellStyle name="Output 3 2 5 3" xfId="47544" xr:uid="{00000000-0005-0000-0000-0000D5B90000}"/>
    <cellStyle name="Output 3 2 5 4" xfId="47545" xr:uid="{00000000-0005-0000-0000-0000D6B90000}"/>
    <cellStyle name="Output 3 2 6" xfId="47546" xr:uid="{00000000-0005-0000-0000-0000D7B90000}"/>
    <cellStyle name="Output 3 2 6 2" xfId="47547" xr:uid="{00000000-0005-0000-0000-0000D8B90000}"/>
    <cellStyle name="Output 3 2 6 3" xfId="47548" xr:uid="{00000000-0005-0000-0000-0000D9B90000}"/>
    <cellStyle name="Output 3 2 6 4" xfId="47549" xr:uid="{00000000-0005-0000-0000-0000DAB90000}"/>
    <cellStyle name="Output 3 2 7" xfId="47550" xr:uid="{00000000-0005-0000-0000-0000DBB90000}"/>
    <cellStyle name="Output 3 2 7 2" xfId="47551" xr:uid="{00000000-0005-0000-0000-0000DCB90000}"/>
    <cellStyle name="Output 3 2 7 3" xfId="47552" xr:uid="{00000000-0005-0000-0000-0000DDB90000}"/>
    <cellStyle name="Output 3 2 7 4" xfId="47553" xr:uid="{00000000-0005-0000-0000-0000DEB90000}"/>
    <cellStyle name="Output 3 2 8" xfId="47554" xr:uid="{00000000-0005-0000-0000-0000DFB90000}"/>
    <cellStyle name="Output 3 2 8 2" xfId="47555" xr:uid="{00000000-0005-0000-0000-0000E0B90000}"/>
    <cellStyle name="Output 3 2 8 3" xfId="47556" xr:uid="{00000000-0005-0000-0000-0000E1B90000}"/>
    <cellStyle name="Output 3 2 8 4" xfId="47557" xr:uid="{00000000-0005-0000-0000-0000E2B90000}"/>
    <cellStyle name="Output 3 2 9" xfId="47558" xr:uid="{00000000-0005-0000-0000-0000E3B90000}"/>
    <cellStyle name="Output 3 2 9 2" xfId="47559" xr:uid="{00000000-0005-0000-0000-0000E4B90000}"/>
    <cellStyle name="Output 3 2 9 3" xfId="47560" xr:uid="{00000000-0005-0000-0000-0000E5B90000}"/>
    <cellStyle name="Output 3 2 9 4" xfId="47561" xr:uid="{00000000-0005-0000-0000-0000E6B90000}"/>
    <cellStyle name="Output 3 20" xfId="47562" xr:uid="{00000000-0005-0000-0000-0000E7B90000}"/>
    <cellStyle name="Output 3 20 2" xfId="47563" xr:uid="{00000000-0005-0000-0000-0000E8B90000}"/>
    <cellStyle name="Output 3 20 3" xfId="47564" xr:uid="{00000000-0005-0000-0000-0000E9B90000}"/>
    <cellStyle name="Output 3 20 4" xfId="47565" xr:uid="{00000000-0005-0000-0000-0000EAB90000}"/>
    <cellStyle name="Output 3 21" xfId="47566" xr:uid="{00000000-0005-0000-0000-0000EBB90000}"/>
    <cellStyle name="Output 3 21 2" xfId="47567" xr:uid="{00000000-0005-0000-0000-0000ECB90000}"/>
    <cellStyle name="Output 3 21 3" xfId="47568" xr:uid="{00000000-0005-0000-0000-0000EDB90000}"/>
    <cellStyle name="Output 3 21 4" xfId="47569" xr:uid="{00000000-0005-0000-0000-0000EEB90000}"/>
    <cellStyle name="Output 3 22" xfId="47570" xr:uid="{00000000-0005-0000-0000-0000EFB90000}"/>
    <cellStyle name="Output 3 22 2" xfId="47571" xr:uid="{00000000-0005-0000-0000-0000F0B90000}"/>
    <cellStyle name="Output 3 22 3" xfId="47572" xr:uid="{00000000-0005-0000-0000-0000F1B90000}"/>
    <cellStyle name="Output 3 22 4" xfId="47573" xr:uid="{00000000-0005-0000-0000-0000F2B90000}"/>
    <cellStyle name="Output 3 23" xfId="47574" xr:uid="{00000000-0005-0000-0000-0000F3B90000}"/>
    <cellStyle name="Output 3 24" xfId="47575" xr:uid="{00000000-0005-0000-0000-0000F4B90000}"/>
    <cellStyle name="Output 3 25" xfId="47576" xr:uid="{00000000-0005-0000-0000-0000F5B90000}"/>
    <cellStyle name="Output 3 26" xfId="55599" xr:uid="{00000000-0005-0000-0000-0000F6B90000}"/>
    <cellStyle name="Output 3 3" xfId="47577" xr:uid="{00000000-0005-0000-0000-0000F7B90000}"/>
    <cellStyle name="Output 3 3 10" xfId="47578" xr:uid="{00000000-0005-0000-0000-0000F8B90000}"/>
    <cellStyle name="Output 3 3 10 2" xfId="47579" xr:uid="{00000000-0005-0000-0000-0000F9B90000}"/>
    <cellStyle name="Output 3 3 10 3" xfId="47580" xr:uid="{00000000-0005-0000-0000-0000FAB90000}"/>
    <cellStyle name="Output 3 3 10 4" xfId="47581" xr:uid="{00000000-0005-0000-0000-0000FBB90000}"/>
    <cellStyle name="Output 3 3 11" xfId="47582" xr:uid="{00000000-0005-0000-0000-0000FCB90000}"/>
    <cellStyle name="Output 3 3 11 2" xfId="47583" xr:uid="{00000000-0005-0000-0000-0000FDB90000}"/>
    <cellStyle name="Output 3 3 11 3" xfId="47584" xr:uid="{00000000-0005-0000-0000-0000FEB90000}"/>
    <cellStyle name="Output 3 3 11 4" xfId="47585" xr:uid="{00000000-0005-0000-0000-0000FFB90000}"/>
    <cellStyle name="Output 3 3 12" xfId="47586" xr:uid="{00000000-0005-0000-0000-000000BA0000}"/>
    <cellStyle name="Output 3 3 12 2" xfId="47587" xr:uid="{00000000-0005-0000-0000-000001BA0000}"/>
    <cellStyle name="Output 3 3 12 3" xfId="47588" xr:uid="{00000000-0005-0000-0000-000002BA0000}"/>
    <cellStyle name="Output 3 3 12 4" xfId="47589" xr:uid="{00000000-0005-0000-0000-000003BA0000}"/>
    <cellStyle name="Output 3 3 13" xfId="47590" xr:uid="{00000000-0005-0000-0000-000004BA0000}"/>
    <cellStyle name="Output 3 3 13 2" xfId="47591" xr:uid="{00000000-0005-0000-0000-000005BA0000}"/>
    <cellStyle name="Output 3 3 13 3" xfId="47592" xr:uid="{00000000-0005-0000-0000-000006BA0000}"/>
    <cellStyle name="Output 3 3 13 4" xfId="47593" xr:uid="{00000000-0005-0000-0000-000007BA0000}"/>
    <cellStyle name="Output 3 3 14" xfId="47594" xr:uid="{00000000-0005-0000-0000-000008BA0000}"/>
    <cellStyle name="Output 3 3 14 2" xfId="47595" xr:uid="{00000000-0005-0000-0000-000009BA0000}"/>
    <cellStyle name="Output 3 3 14 3" xfId="47596" xr:uid="{00000000-0005-0000-0000-00000ABA0000}"/>
    <cellStyle name="Output 3 3 14 4" xfId="47597" xr:uid="{00000000-0005-0000-0000-00000BBA0000}"/>
    <cellStyle name="Output 3 3 15" xfId="47598" xr:uid="{00000000-0005-0000-0000-00000CBA0000}"/>
    <cellStyle name="Output 3 3 15 2" xfId="47599" xr:uid="{00000000-0005-0000-0000-00000DBA0000}"/>
    <cellStyle name="Output 3 3 15 3" xfId="47600" xr:uid="{00000000-0005-0000-0000-00000EBA0000}"/>
    <cellStyle name="Output 3 3 15 4" xfId="47601" xr:uid="{00000000-0005-0000-0000-00000FBA0000}"/>
    <cellStyle name="Output 3 3 16" xfId="47602" xr:uid="{00000000-0005-0000-0000-000010BA0000}"/>
    <cellStyle name="Output 3 3 16 2" xfId="47603" xr:uid="{00000000-0005-0000-0000-000011BA0000}"/>
    <cellStyle name="Output 3 3 16 3" xfId="47604" xr:uid="{00000000-0005-0000-0000-000012BA0000}"/>
    <cellStyle name="Output 3 3 16 4" xfId="47605" xr:uid="{00000000-0005-0000-0000-000013BA0000}"/>
    <cellStyle name="Output 3 3 17" xfId="47606" xr:uid="{00000000-0005-0000-0000-000014BA0000}"/>
    <cellStyle name="Output 3 3 17 2" xfId="47607" xr:uid="{00000000-0005-0000-0000-000015BA0000}"/>
    <cellStyle name="Output 3 3 17 3" xfId="47608" xr:uid="{00000000-0005-0000-0000-000016BA0000}"/>
    <cellStyle name="Output 3 3 17 4" xfId="47609" xr:uid="{00000000-0005-0000-0000-000017BA0000}"/>
    <cellStyle name="Output 3 3 18" xfId="47610" xr:uid="{00000000-0005-0000-0000-000018BA0000}"/>
    <cellStyle name="Output 3 3 18 2" xfId="47611" xr:uid="{00000000-0005-0000-0000-000019BA0000}"/>
    <cellStyle name="Output 3 3 18 3" xfId="47612" xr:uid="{00000000-0005-0000-0000-00001ABA0000}"/>
    <cellStyle name="Output 3 3 18 4" xfId="47613" xr:uid="{00000000-0005-0000-0000-00001BBA0000}"/>
    <cellStyle name="Output 3 3 19" xfId="47614" xr:uid="{00000000-0005-0000-0000-00001CBA0000}"/>
    <cellStyle name="Output 3 3 19 2" xfId="47615" xr:uid="{00000000-0005-0000-0000-00001DBA0000}"/>
    <cellStyle name="Output 3 3 19 3" xfId="47616" xr:uid="{00000000-0005-0000-0000-00001EBA0000}"/>
    <cellStyle name="Output 3 3 19 4" xfId="47617" xr:uid="{00000000-0005-0000-0000-00001FBA0000}"/>
    <cellStyle name="Output 3 3 2" xfId="47618" xr:uid="{00000000-0005-0000-0000-000020BA0000}"/>
    <cellStyle name="Output 3 3 2 2" xfId="47619" xr:uid="{00000000-0005-0000-0000-000021BA0000}"/>
    <cellStyle name="Output 3 3 2 3" xfId="47620" xr:uid="{00000000-0005-0000-0000-000022BA0000}"/>
    <cellStyle name="Output 3 3 2 4" xfId="47621" xr:uid="{00000000-0005-0000-0000-000023BA0000}"/>
    <cellStyle name="Output 3 3 20" xfId="47622" xr:uid="{00000000-0005-0000-0000-000024BA0000}"/>
    <cellStyle name="Output 3 3 20 2" xfId="47623" xr:uid="{00000000-0005-0000-0000-000025BA0000}"/>
    <cellStyle name="Output 3 3 20 3" xfId="47624" xr:uid="{00000000-0005-0000-0000-000026BA0000}"/>
    <cellStyle name="Output 3 3 20 4" xfId="47625" xr:uid="{00000000-0005-0000-0000-000027BA0000}"/>
    <cellStyle name="Output 3 3 21" xfId="47626" xr:uid="{00000000-0005-0000-0000-000028BA0000}"/>
    <cellStyle name="Output 3 3 22" xfId="47627" xr:uid="{00000000-0005-0000-0000-000029BA0000}"/>
    <cellStyle name="Output 3 3 3" xfId="47628" xr:uid="{00000000-0005-0000-0000-00002ABA0000}"/>
    <cellStyle name="Output 3 3 3 2" xfId="47629" xr:uid="{00000000-0005-0000-0000-00002BBA0000}"/>
    <cellStyle name="Output 3 3 3 3" xfId="47630" xr:uid="{00000000-0005-0000-0000-00002CBA0000}"/>
    <cellStyle name="Output 3 3 3 4" xfId="47631" xr:uid="{00000000-0005-0000-0000-00002DBA0000}"/>
    <cellStyle name="Output 3 3 4" xfId="47632" xr:uid="{00000000-0005-0000-0000-00002EBA0000}"/>
    <cellStyle name="Output 3 3 4 2" xfId="47633" xr:uid="{00000000-0005-0000-0000-00002FBA0000}"/>
    <cellStyle name="Output 3 3 4 3" xfId="47634" xr:uid="{00000000-0005-0000-0000-000030BA0000}"/>
    <cellStyle name="Output 3 3 4 4" xfId="47635" xr:uid="{00000000-0005-0000-0000-000031BA0000}"/>
    <cellStyle name="Output 3 3 5" xfId="47636" xr:uid="{00000000-0005-0000-0000-000032BA0000}"/>
    <cellStyle name="Output 3 3 5 2" xfId="47637" xr:uid="{00000000-0005-0000-0000-000033BA0000}"/>
    <cellStyle name="Output 3 3 5 3" xfId="47638" xr:uid="{00000000-0005-0000-0000-000034BA0000}"/>
    <cellStyle name="Output 3 3 5 4" xfId="47639" xr:uid="{00000000-0005-0000-0000-000035BA0000}"/>
    <cellStyle name="Output 3 3 6" xfId="47640" xr:uid="{00000000-0005-0000-0000-000036BA0000}"/>
    <cellStyle name="Output 3 3 6 2" xfId="47641" xr:uid="{00000000-0005-0000-0000-000037BA0000}"/>
    <cellStyle name="Output 3 3 6 3" xfId="47642" xr:uid="{00000000-0005-0000-0000-000038BA0000}"/>
    <cellStyle name="Output 3 3 6 4" xfId="47643" xr:uid="{00000000-0005-0000-0000-000039BA0000}"/>
    <cellStyle name="Output 3 3 7" xfId="47644" xr:uid="{00000000-0005-0000-0000-00003ABA0000}"/>
    <cellStyle name="Output 3 3 7 2" xfId="47645" xr:uid="{00000000-0005-0000-0000-00003BBA0000}"/>
    <cellStyle name="Output 3 3 7 3" xfId="47646" xr:uid="{00000000-0005-0000-0000-00003CBA0000}"/>
    <cellStyle name="Output 3 3 7 4" xfId="47647" xr:uid="{00000000-0005-0000-0000-00003DBA0000}"/>
    <cellStyle name="Output 3 3 8" xfId="47648" xr:uid="{00000000-0005-0000-0000-00003EBA0000}"/>
    <cellStyle name="Output 3 3 8 2" xfId="47649" xr:uid="{00000000-0005-0000-0000-00003FBA0000}"/>
    <cellStyle name="Output 3 3 8 3" xfId="47650" xr:uid="{00000000-0005-0000-0000-000040BA0000}"/>
    <cellStyle name="Output 3 3 8 4" xfId="47651" xr:uid="{00000000-0005-0000-0000-000041BA0000}"/>
    <cellStyle name="Output 3 3 9" xfId="47652" xr:uid="{00000000-0005-0000-0000-000042BA0000}"/>
    <cellStyle name="Output 3 3 9 2" xfId="47653" xr:uid="{00000000-0005-0000-0000-000043BA0000}"/>
    <cellStyle name="Output 3 3 9 3" xfId="47654" xr:uid="{00000000-0005-0000-0000-000044BA0000}"/>
    <cellStyle name="Output 3 3 9 4" xfId="47655" xr:uid="{00000000-0005-0000-0000-000045BA0000}"/>
    <cellStyle name="Output 3 4" xfId="47656" xr:uid="{00000000-0005-0000-0000-000046BA0000}"/>
    <cellStyle name="Output 3 4 2" xfId="47657" xr:uid="{00000000-0005-0000-0000-000047BA0000}"/>
    <cellStyle name="Output 3 4 3" xfId="47658" xr:uid="{00000000-0005-0000-0000-000048BA0000}"/>
    <cellStyle name="Output 3 5" xfId="47659" xr:uid="{00000000-0005-0000-0000-000049BA0000}"/>
    <cellStyle name="Output 3 5 2" xfId="47660" xr:uid="{00000000-0005-0000-0000-00004ABA0000}"/>
    <cellStyle name="Output 3 5 3" xfId="47661" xr:uid="{00000000-0005-0000-0000-00004BBA0000}"/>
    <cellStyle name="Output 3 5 4" xfId="47662" xr:uid="{00000000-0005-0000-0000-00004CBA0000}"/>
    <cellStyle name="Output 3 6" xfId="47663" xr:uid="{00000000-0005-0000-0000-00004DBA0000}"/>
    <cellStyle name="Output 3 6 2" xfId="47664" xr:uid="{00000000-0005-0000-0000-00004EBA0000}"/>
    <cellStyle name="Output 3 6 3" xfId="47665" xr:uid="{00000000-0005-0000-0000-00004FBA0000}"/>
    <cellStyle name="Output 3 6 4" xfId="47666" xr:uid="{00000000-0005-0000-0000-000050BA0000}"/>
    <cellStyle name="Output 3 7" xfId="47667" xr:uid="{00000000-0005-0000-0000-000051BA0000}"/>
    <cellStyle name="Output 3 7 2" xfId="47668" xr:uid="{00000000-0005-0000-0000-000052BA0000}"/>
    <cellStyle name="Output 3 7 3" xfId="47669" xr:uid="{00000000-0005-0000-0000-000053BA0000}"/>
    <cellStyle name="Output 3 7 4" xfId="47670" xr:uid="{00000000-0005-0000-0000-000054BA0000}"/>
    <cellStyle name="Output 3 8" xfId="47671" xr:uid="{00000000-0005-0000-0000-000055BA0000}"/>
    <cellStyle name="Output 3 8 2" xfId="47672" xr:uid="{00000000-0005-0000-0000-000056BA0000}"/>
    <cellStyle name="Output 3 8 3" xfId="47673" xr:uid="{00000000-0005-0000-0000-000057BA0000}"/>
    <cellStyle name="Output 3 8 4" xfId="47674" xr:uid="{00000000-0005-0000-0000-000058BA0000}"/>
    <cellStyle name="Output 3 9" xfId="47675" xr:uid="{00000000-0005-0000-0000-000059BA0000}"/>
    <cellStyle name="Output 3 9 2" xfId="47676" xr:uid="{00000000-0005-0000-0000-00005ABA0000}"/>
    <cellStyle name="Output 3 9 3" xfId="47677" xr:uid="{00000000-0005-0000-0000-00005BBA0000}"/>
    <cellStyle name="Output 3 9 4" xfId="47678" xr:uid="{00000000-0005-0000-0000-00005CBA0000}"/>
    <cellStyle name="Output 30" xfId="47679" xr:uid="{00000000-0005-0000-0000-00005DBA0000}"/>
    <cellStyle name="Output 30 2" xfId="47680" xr:uid="{00000000-0005-0000-0000-00005EBA0000}"/>
    <cellStyle name="Output 30 3" xfId="47681" xr:uid="{00000000-0005-0000-0000-00005FBA0000}"/>
    <cellStyle name="Output 30 4" xfId="47682" xr:uid="{00000000-0005-0000-0000-000060BA0000}"/>
    <cellStyle name="Output 31" xfId="47683" xr:uid="{00000000-0005-0000-0000-000061BA0000}"/>
    <cellStyle name="Output 31 2" xfId="47684" xr:uid="{00000000-0005-0000-0000-000062BA0000}"/>
    <cellStyle name="Output 31 3" xfId="47685" xr:uid="{00000000-0005-0000-0000-000063BA0000}"/>
    <cellStyle name="Output 31 4" xfId="47686" xr:uid="{00000000-0005-0000-0000-000064BA0000}"/>
    <cellStyle name="Output 32" xfId="47687" xr:uid="{00000000-0005-0000-0000-000065BA0000}"/>
    <cellStyle name="Output 32 2" xfId="47688" xr:uid="{00000000-0005-0000-0000-000066BA0000}"/>
    <cellStyle name="Output 32 3" xfId="47689" xr:uid="{00000000-0005-0000-0000-000067BA0000}"/>
    <cellStyle name="Output 32 4" xfId="47690" xr:uid="{00000000-0005-0000-0000-000068BA0000}"/>
    <cellStyle name="Output 33" xfId="47691" xr:uid="{00000000-0005-0000-0000-000069BA0000}"/>
    <cellStyle name="Output 33 2" xfId="47692" xr:uid="{00000000-0005-0000-0000-00006ABA0000}"/>
    <cellStyle name="Output 33 3" xfId="47693" xr:uid="{00000000-0005-0000-0000-00006BBA0000}"/>
    <cellStyle name="Output 33 4" xfId="47694" xr:uid="{00000000-0005-0000-0000-00006CBA0000}"/>
    <cellStyle name="Output 34" xfId="47695" xr:uid="{00000000-0005-0000-0000-00006DBA0000}"/>
    <cellStyle name="Output 34 2" xfId="47696" xr:uid="{00000000-0005-0000-0000-00006EBA0000}"/>
    <cellStyle name="Output 34 3" xfId="47697" xr:uid="{00000000-0005-0000-0000-00006FBA0000}"/>
    <cellStyle name="Output 34 4" xfId="47698" xr:uid="{00000000-0005-0000-0000-000070BA0000}"/>
    <cellStyle name="Output 35" xfId="47699" xr:uid="{00000000-0005-0000-0000-000071BA0000}"/>
    <cellStyle name="Output 35 2" xfId="47700" xr:uid="{00000000-0005-0000-0000-000072BA0000}"/>
    <cellStyle name="Output 36" xfId="47701" xr:uid="{00000000-0005-0000-0000-000073BA0000}"/>
    <cellStyle name="Output 36 2" xfId="47702" xr:uid="{00000000-0005-0000-0000-000074BA0000}"/>
    <cellStyle name="Output 37" xfId="47703" xr:uid="{00000000-0005-0000-0000-000075BA0000}"/>
    <cellStyle name="Output 38" xfId="47704" xr:uid="{00000000-0005-0000-0000-000076BA0000}"/>
    <cellStyle name="Output 39" xfId="47705" xr:uid="{00000000-0005-0000-0000-000077BA0000}"/>
    <cellStyle name="Output 4" xfId="47706" xr:uid="{00000000-0005-0000-0000-000078BA0000}"/>
    <cellStyle name="Output 4 10" xfId="47707" xr:uid="{00000000-0005-0000-0000-000079BA0000}"/>
    <cellStyle name="Output 4 10 2" xfId="47708" xr:uid="{00000000-0005-0000-0000-00007ABA0000}"/>
    <cellStyle name="Output 4 10 3" xfId="47709" xr:uid="{00000000-0005-0000-0000-00007BBA0000}"/>
    <cellStyle name="Output 4 10 4" xfId="47710" xr:uid="{00000000-0005-0000-0000-00007CBA0000}"/>
    <cellStyle name="Output 4 11" xfId="47711" xr:uid="{00000000-0005-0000-0000-00007DBA0000}"/>
    <cellStyle name="Output 4 11 2" xfId="47712" xr:uid="{00000000-0005-0000-0000-00007EBA0000}"/>
    <cellStyle name="Output 4 11 3" xfId="47713" xr:uid="{00000000-0005-0000-0000-00007FBA0000}"/>
    <cellStyle name="Output 4 11 4" xfId="47714" xr:uid="{00000000-0005-0000-0000-000080BA0000}"/>
    <cellStyle name="Output 4 12" xfId="47715" xr:uid="{00000000-0005-0000-0000-000081BA0000}"/>
    <cellStyle name="Output 4 12 2" xfId="47716" xr:uid="{00000000-0005-0000-0000-000082BA0000}"/>
    <cellStyle name="Output 4 12 3" xfId="47717" xr:uid="{00000000-0005-0000-0000-000083BA0000}"/>
    <cellStyle name="Output 4 12 4" xfId="47718" xr:uid="{00000000-0005-0000-0000-000084BA0000}"/>
    <cellStyle name="Output 4 13" xfId="47719" xr:uid="{00000000-0005-0000-0000-000085BA0000}"/>
    <cellStyle name="Output 4 13 2" xfId="47720" xr:uid="{00000000-0005-0000-0000-000086BA0000}"/>
    <cellStyle name="Output 4 13 3" xfId="47721" xr:uid="{00000000-0005-0000-0000-000087BA0000}"/>
    <cellStyle name="Output 4 13 4" xfId="47722" xr:uid="{00000000-0005-0000-0000-000088BA0000}"/>
    <cellStyle name="Output 4 14" xfId="47723" xr:uid="{00000000-0005-0000-0000-000089BA0000}"/>
    <cellStyle name="Output 4 14 2" xfId="47724" xr:uid="{00000000-0005-0000-0000-00008ABA0000}"/>
    <cellStyle name="Output 4 14 3" xfId="47725" xr:uid="{00000000-0005-0000-0000-00008BBA0000}"/>
    <cellStyle name="Output 4 14 4" xfId="47726" xr:uid="{00000000-0005-0000-0000-00008CBA0000}"/>
    <cellStyle name="Output 4 15" xfId="47727" xr:uid="{00000000-0005-0000-0000-00008DBA0000}"/>
    <cellStyle name="Output 4 15 2" xfId="47728" xr:uid="{00000000-0005-0000-0000-00008EBA0000}"/>
    <cellStyle name="Output 4 15 3" xfId="47729" xr:uid="{00000000-0005-0000-0000-00008FBA0000}"/>
    <cellStyle name="Output 4 15 4" xfId="47730" xr:uid="{00000000-0005-0000-0000-000090BA0000}"/>
    <cellStyle name="Output 4 16" xfId="47731" xr:uid="{00000000-0005-0000-0000-000091BA0000}"/>
    <cellStyle name="Output 4 16 2" xfId="47732" xr:uid="{00000000-0005-0000-0000-000092BA0000}"/>
    <cellStyle name="Output 4 16 3" xfId="47733" xr:uid="{00000000-0005-0000-0000-000093BA0000}"/>
    <cellStyle name="Output 4 16 4" xfId="47734" xr:uid="{00000000-0005-0000-0000-000094BA0000}"/>
    <cellStyle name="Output 4 17" xfId="47735" xr:uid="{00000000-0005-0000-0000-000095BA0000}"/>
    <cellStyle name="Output 4 17 2" xfId="47736" xr:uid="{00000000-0005-0000-0000-000096BA0000}"/>
    <cellStyle name="Output 4 17 3" xfId="47737" xr:uid="{00000000-0005-0000-0000-000097BA0000}"/>
    <cellStyle name="Output 4 17 4" xfId="47738" xr:uid="{00000000-0005-0000-0000-000098BA0000}"/>
    <cellStyle name="Output 4 18" xfId="47739" xr:uid="{00000000-0005-0000-0000-000099BA0000}"/>
    <cellStyle name="Output 4 18 2" xfId="47740" xr:uid="{00000000-0005-0000-0000-00009ABA0000}"/>
    <cellStyle name="Output 4 18 3" xfId="47741" xr:uid="{00000000-0005-0000-0000-00009BBA0000}"/>
    <cellStyle name="Output 4 18 4" xfId="47742" xr:uid="{00000000-0005-0000-0000-00009CBA0000}"/>
    <cellStyle name="Output 4 19" xfId="47743" xr:uid="{00000000-0005-0000-0000-00009DBA0000}"/>
    <cellStyle name="Output 4 19 2" xfId="47744" xr:uid="{00000000-0005-0000-0000-00009EBA0000}"/>
    <cellStyle name="Output 4 19 3" xfId="47745" xr:uid="{00000000-0005-0000-0000-00009FBA0000}"/>
    <cellStyle name="Output 4 19 4" xfId="47746" xr:uid="{00000000-0005-0000-0000-0000A0BA0000}"/>
    <cellStyle name="Output 4 2" xfId="47747" xr:uid="{00000000-0005-0000-0000-0000A1BA0000}"/>
    <cellStyle name="Output 4 2 10" xfId="47748" xr:uid="{00000000-0005-0000-0000-0000A2BA0000}"/>
    <cellStyle name="Output 4 2 10 2" xfId="47749" xr:uid="{00000000-0005-0000-0000-0000A3BA0000}"/>
    <cellStyle name="Output 4 2 10 3" xfId="47750" xr:uid="{00000000-0005-0000-0000-0000A4BA0000}"/>
    <cellStyle name="Output 4 2 10 4" xfId="47751" xr:uid="{00000000-0005-0000-0000-0000A5BA0000}"/>
    <cellStyle name="Output 4 2 11" xfId="47752" xr:uid="{00000000-0005-0000-0000-0000A6BA0000}"/>
    <cellStyle name="Output 4 2 11 2" xfId="47753" xr:uid="{00000000-0005-0000-0000-0000A7BA0000}"/>
    <cellStyle name="Output 4 2 11 3" xfId="47754" xr:uid="{00000000-0005-0000-0000-0000A8BA0000}"/>
    <cellStyle name="Output 4 2 11 4" xfId="47755" xr:uid="{00000000-0005-0000-0000-0000A9BA0000}"/>
    <cellStyle name="Output 4 2 12" xfId="47756" xr:uid="{00000000-0005-0000-0000-0000AABA0000}"/>
    <cellStyle name="Output 4 2 12 2" xfId="47757" xr:uid="{00000000-0005-0000-0000-0000ABBA0000}"/>
    <cellStyle name="Output 4 2 12 3" xfId="47758" xr:uid="{00000000-0005-0000-0000-0000ACBA0000}"/>
    <cellStyle name="Output 4 2 12 4" xfId="47759" xr:uid="{00000000-0005-0000-0000-0000ADBA0000}"/>
    <cellStyle name="Output 4 2 13" xfId="47760" xr:uid="{00000000-0005-0000-0000-0000AEBA0000}"/>
    <cellStyle name="Output 4 2 13 2" xfId="47761" xr:uid="{00000000-0005-0000-0000-0000AFBA0000}"/>
    <cellStyle name="Output 4 2 13 3" xfId="47762" xr:uid="{00000000-0005-0000-0000-0000B0BA0000}"/>
    <cellStyle name="Output 4 2 13 4" xfId="47763" xr:uid="{00000000-0005-0000-0000-0000B1BA0000}"/>
    <cellStyle name="Output 4 2 14" xfId="47764" xr:uid="{00000000-0005-0000-0000-0000B2BA0000}"/>
    <cellStyle name="Output 4 2 14 2" xfId="47765" xr:uid="{00000000-0005-0000-0000-0000B3BA0000}"/>
    <cellStyle name="Output 4 2 14 3" xfId="47766" xr:uid="{00000000-0005-0000-0000-0000B4BA0000}"/>
    <cellStyle name="Output 4 2 14 4" xfId="47767" xr:uid="{00000000-0005-0000-0000-0000B5BA0000}"/>
    <cellStyle name="Output 4 2 15" xfId="47768" xr:uid="{00000000-0005-0000-0000-0000B6BA0000}"/>
    <cellStyle name="Output 4 2 15 2" xfId="47769" xr:uid="{00000000-0005-0000-0000-0000B7BA0000}"/>
    <cellStyle name="Output 4 2 15 3" xfId="47770" xr:uid="{00000000-0005-0000-0000-0000B8BA0000}"/>
    <cellStyle name="Output 4 2 15 4" xfId="47771" xr:uid="{00000000-0005-0000-0000-0000B9BA0000}"/>
    <cellStyle name="Output 4 2 16" xfId="47772" xr:uid="{00000000-0005-0000-0000-0000BABA0000}"/>
    <cellStyle name="Output 4 2 16 2" xfId="47773" xr:uid="{00000000-0005-0000-0000-0000BBBA0000}"/>
    <cellStyle name="Output 4 2 16 3" xfId="47774" xr:uid="{00000000-0005-0000-0000-0000BCBA0000}"/>
    <cellStyle name="Output 4 2 16 4" xfId="47775" xr:uid="{00000000-0005-0000-0000-0000BDBA0000}"/>
    <cellStyle name="Output 4 2 17" xfId="47776" xr:uid="{00000000-0005-0000-0000-0000BEBA0000}"/>
    <cellStyle name="Output 4 2 17 2" xfId="47777" xr:uid="{00000000-0005-0000-0000-0000BFBA0000}"/>
    <cellStyle name="Output 4 2 17 3" xfId="47778" xr:uid="{00000000-0005-0000-0000-0000C0BA0000}"/>
    <cellStyle name="Output 4 2 17 4" xfId="47779" xr:uid="{00000000-0005-0000-0000-0000C1BA0000}"/>
    <cellStyle name="Output 4 2 18" xfId="47780" xr:uid="{00000000-0005-0000-0000-0000C2BA0000}"/>
    <cellStyle name="Output 4 2 18 2" xfId="47781" xr:uid="{00000000-0005-0000-0000-0000C3BA0000}"/>
    <cellStyle name="Output 4 2 18 3" xfId="47782" xr:uid="{00000000-0005-0000-0000-0000C4BA0000}"/>
    <cellStyle name="Output 4 2 18 4" xfId="47783" xr:uid="{00000000-0005-0000-0000-0000C5BA0000}"/>
    <cellStyle name="Output 4 2 19" xfId="47784" xr:uid="{00000000-0005-0000-0000-0000C6BA0000}"/>
    <cellStyle name="Output 4 2 19 2" xfId="47785" xr:uid="{00000000-0005-0000-0000-0000C7BA0000}"/>
    <cellStyle name="Output 4 2 19 3" xfId="47786" xr:uid="{00000000-0005-0000-0000-0000C8BA0000}"/>
    <cellStyle name="Output 4 2 19 4" xfId="47787" xr:uid="{00000000-0005-0000-0000-0000C9BA0000}"/>
    <cellStyle name="Output 4 2 2" xfId="47788" xr:uid="{00000000-0005-0000-0000-0000CABA0000}"/>
    <cellStyle name="Output 4 2 2 2" xfId="47789" xr:uid="{00000000-0005-0000-0000-0000CBBA0000}"/>
    <cellStyle name="Output 4 2 2 3" xfId="47790" xr:uid="{00000000-0005-0000-0000-0000CCBA0000}"/>
    <cellStyle name="Output 4 2 2 4" xfId="47791" xr:uid="{00000000-0005-0000-0000-0000CDBA0000}"/>
    <cellStyle name="Output 4 2 20" xfId="47792" xr:uid="{00000000-0005-0000-0000-0000CEBA0000}"/>
    <cellStyle name="Output 4 2 20 2" xfId="47793" xr:uid="{00000000-0005-0000-0000-0000CFBA0000}"/>
    <cellStyle name="Output 4 2 20 3" xfId="47794" xr:uid="{00000000-0005-0000-0000-0000D0BA0000}"/>
    <cellStyle name="Output 4 2 20 4" xfId="47795" xr:uid="{00000000-0005-0000-0000-0000D1BA0000}"/>
    <cellStyle name="Output 4 2 21" xfId="47796" xr:uid="{00000000-0005-0000-0000-0000D2BA0000}"/>
    <cellStyle name="Output 4 2 22" xfId="47797" xr:uid="{00000000-0005-0000-0000-0000D3BA0000}"/>
    <cellStyle name="Output 4 2 3" xfId="47798" xr:uid="{00000000-0005-0000-0000-0000D4BA0000}"/>
    <cellStyle name="Output 4 2 3 2" xfId="47799" xr:uid="{00000000-0005-0000-0000-0000D5BA0000}"/>
    <cellStyle name="Output 4 2 3 3" xfId="47800" xr:uid="{00000000-0005-0000-0000-0000D6BA0000}"/>
    <cellStyle name="Output 4 2 3 4" xfId="47801" xr:uid="{00000000-0005-0000-0000-0000D7BA0000}"/>
    <cellStyle name="Output 4 2 4" xfId="47802" xr:uid="{00000000-0005-0000-0000-0000D8BA0000}"/>
    <cellStyle name="Output 4 2 4 2" xfId="47803" xr:uid="{00000000-0005-0000-0000-0000D9BA0000}"/>
    <cellStyle name="Output 4 2 4 3" xfId="47804" xr:uid="{00000000-0005-0000-0000-0000DABA0000}"/>
    <cellStyle name="Output 4 2 4 4" xfId="47805" xr:uid="{00000000-0005-0000-0000-0000DBBA0000}"/>
    <cellStyle name="Output 4 2 5" xfId="47806" xr:uid="{00000000-0005-0000-0000-0000DCBA0000}"/>
    <cellStyle name="Output 4 2 5 2" xfId="47807" xr:uid="{00000000-0005-0000-0000-0000DDBA0000}"/>
    <cellStyle name="Output 4 2 5 3" xfId="47808" xr:uid="{00000000-0005-0000-0000-0000DEBA0000}"/>
    <cellStyle name="Output 4 2 5 4" xfId="47809" xr:uid="{00000000-0005-0000-0000-0000DFBA0000}"/>
    <cellStyle name="Output 4 2 6" xfId="47810" xr:uid="{00000000-0005-0000-0000-0000E0BA0000}"/>
    <cellStyle name="Output 4 2 6 2" xfId="47811" xr:uid="{00000000-0005-0000-0000-0000E1BA0000}"/>
    <cellStyle name="Output 4 2 6 3" xfId="47812" xr:uid="{00000000-0005-0000-0000-0000E2BA0000}"/>
    <cellStyle name="Output 4 2 6 4" xfId="47813" xr:uid="{00000000-0005-0000-0000-0000E3BA0000}"/>
    <cellStyle name="Output 4 2 7" xfId="47814" xr:uid="{00000000-0005-0000-0000-0000E4BA0000}"/>
    <cellStyle name="Output 4 2 7 2" xfId="47815" xr:uid="{00000000-0005-0000-0000-0000E5BA0000}"/>
    <cellStyle name="Output 4 2 7 3" xfId="47816" xr:uid="{00000000-0005-0000-0000-0000E6BA0000}"/>
    <cellStyle name="Output 4 2 7 4" xfId="47817" xr:uid="{00000000-0005-0000-0000-0000E7BA0000}"/>
    <cellStyle name="Output 4 2 8" xfId="47818" xr:uid="{00000000-0005-0000-0000-0000E8BA0000}"/>
    <cellStyle name="Output 4 2 8 2" xfId="47819" xr:uid="{00000000-0005-0000-0000-0000E9BA0000}"/>
    <cellStyle name="Output 4 2 8 3" xfId="47820" xr:uid="{00000000-0005-0000-0000-0000EABA0000}"/>
    <cellStyle name="Output 4 2 8 4" xfId="47821" xr:uid="{00000000-0005-0000-0000-0000EBBA0000}"/>
    <cellStyle name="Output 4 2 9" xfId="47822" xr:uid="{00000000-0005-0000-0000-0000ECBA0000}"/>
    <cellStyle name="Output 4 2 9 2" xfId="47823" xr:uid="{00000000-0005-0000-0000-0000EDBA0000}"/>
    <cellStyle name="Output 4 2 9 3" xfId="47824" xr:uid="{00000000-0005-0000-0000-0000EEBA0000}"/>
    <cellStyle name="Output 4 2 9 4" xfId="47825" xr:uid="{00000000-0005-0000-0000-0000EFBA0000}"/>
    <cellStyle name="Output 4 20" xfId="47826" xr:uid="{00000000-0005-0000-0000-0000F0BA0000}"/>
    <cellStyle name="Output 4 20 2" xfId="47827" xr:uid="{00000000-0005-0000-0000-0000F1BA0000}"/>
    <cellStyle name="Output 4 20 3" xfId="47828" xr:uid="{00000000-0005-0000-0000-0000F2BA0000}"/>
    <cellStyle name="Output 4 20 4" xfId="47829" xr:uid="{00000000-0005-0000-0000-0000F3BA0000}"/>
    <cellStyle name="Output 4 21" xfId="47830" xr:uid="{00000000-0005-0000-0000-0000F4BA0000}"/>
    <cellStyle name="Output 4 21 2" xfId="47831" xr:uid="{00000000-0005-0000-0000-0000F5BA0000}"/>
    <cellStyle name="Output 4 21 3" xfId="47832" xr:uid="{00000000-0005-0000-0000-0000F6BA0000}"/>
    <cellStyle name="Output 4 21 4" xfId="47833" xr:uid="{00000000-0005-0000-0000-0000F7BA0000}"/>
    <cellStyle name="Output 4 22" xfId="47834" xr:uid="{00000000-0005-0000-0000-0000F8BA0000}"/>
    <cellStyle name="Output 4 22 2" xfId="47835" xr:uid="{00000000-0005-0000-0000-0000F9BA0000}"/>
    <cellStyle name="Output 4 22 3" xfId="47836" xr:uid="{00000000-0005-0000-0000-0000FABA0000}"/>
    <cellStyle name="Output 4 22 4" xfId="47837" xr:uid="{00000000-0005-0000-0000-0000FBBA0000}"/>
    <cellStyle name="Output 4 23" xfId="47838" xr:uid="{00000000-0005-0000-0000-0000FCBA0000}"/>
    <cellStyle name="Output 4 24" xfId="47839" xr:uid="{00000000-0005-0000-0000-0000FDBA0000}"/>
    <cellStyle name="Output 4 25" xfId="47840" xr:uid="{00000000-0005-0000-0000-0000FEBA0000}"/>
    <cellStyle name="Output 4 26" xfId="55604" xr:uid="{00000000-0005-0000-0000-0000FFBA0000}"/>
    <cellStyle name="Output 4 3" xfId="47841" xr:uid="{00000000-0005-0000-0000-000000BB0000}"/>
    <cellStyle name="Output 4 3 10" xfId="47842" xr:uid="{00000000-0005-0000-0000-000001BB0000}"/>
    <cellStyle name="Output 4 3 10 2" xfId="47843" xr:uid="{00000000-0005-0000-0000-000002BB0000}"/>
    <cellStyle name="Output 4 3 10 3" xfId="47844" xr:uid="{00000000-0005-0000-0000-000003BB0000}"/>
    <cellStyle name="Output 4 3 10 4" xfId="47845" xr:uid="{00000000-0005-0000-0000-000004BB0000}"/>
    <cellStyle name="Output 4 3 11" xfId="47846" xr:uid="{00000000-0005-0000-0000-000005BB0000}"/>
    <cellStyle name="Output 4 3 11 2" xfId="47847" xr:uid="{00000000-0005-0000-0000-000006BB0000}"/>
    <cellStyle name="Output 4 3 11 3" xfId="47848" xr:uid="{00000000-0005-0000-0000-000007BB0000}"/>
    <cellStyle name="Output 4 3 11 4" xfId="47849" xr:uid="{00000000-0005-0000-0000-000008BB0000}"/>
    <cellStyle name="Output 4 3 12" xfId="47850" xr:uid="{00000000-0005-0000-0000-000009BB0000}"/>
    <cellStyle name="Output 4 3 12 2" xfId="47851" xr:uid="{00000000-0005-0000-0000-00000ABB0000}"/>
    <cellStyle name="Output 4 3 12 3" xfId="47852" xr:uid="{00000000-0005-0000-0000-00000BBB0000}"/>
    <cellStyle name="Output 4 3 12 4" xfId="47853" xr:uid="{00000000-0005-0000-0000-00000CBB0000}"/>
    <cellStyle name="Output 4 3 13" xfId="47854" xr:uid="{00000000-0005-0000-0000-00000DBB0000}"/>
    <cellStyle name="Output 4 3 13 2" xfId="47855" xr:uid="{00000000-0005-0000-0000-00000EBB0000}"/>
    <cellStyle name="Output 4 3 13 3" xfId="47856" xr:uid="{00000000-0005-0000-0000-00000FBB0000}"/>
    <cellStyle name="Output 4 3 13 4" xfId="47857" xr:uid="{00000000-0005-0000-0000-000010BB0000}"/>
    <cellStyle name="Output 4 3 14" xfId="47858" xr:uid="{00000000-0005-0000-0000-000011BB0000}"/>
    <cellStyle name="Output 4 3 14 2" xfId="47859" xr:uid="{00000000-0005-0000-0000-000012BB0000}"/>
    <cellStyle name="Output 4 3 14 3" xfId="47860" xr:uid="{00000000-0005-0000-0000-000013BB0000}"/>
    <cellStyle name="Output 4 3 14 4" xfId="47861" xr:uid="{00000000-0005-0000-0000-000014BB0000}"/>
    <cellStyle name="Output 4 3 15" xfId="47862" xr:uid="{00000000-0005-0000-0000-000015BB0000}"/>
    <cellStyle name="Output 4 3 15 2" xfId="47863" xr:uid="{00000000-0005-0000-0000-000016BB0000}"/>
    <cellStyle name="Output 4 3 15 3" xfId="47864" xr:uid="{00000000-0005-0000-0000-000017BB0000}"/>
    <cellStyle name="Output 4 3 15 4" xfId="47865" xr:uid="{00000000-0005-0000-0000-000018BB0000}"/>
    <cellStyle name="Output 4 3 16" xfId="47866" xr:uid="{00000000-0005-0000-0000-000019BB0000}"/>
    <cellStyle name="Output 4 3 16 2" xfId="47867" xr:uid="{00000000-0005-0000-0000-00001ABB0000}"/>
    <cellStyle name="Output 4 3 16 3" xfId="47868" xr:uid="{00000000-0005-0000-0000-00001BBB0000}"/>
    <cellStyle name="Output 4 3 16 4" xfId="47869" xr:uid="{00000000-0005-0000-0000-00001CBB0000}"/>
    <cellStyle name="Output 4 3 17" xfId="47870" xr:uid="{00000000-0005-0000-0000-00001DBB0000}"/>
    <cellStyle name="Output 4 3 17 2" xfId="47871" xr:uid="{00000000-0005-0000-0000-00001EBB0000}"/>
    <cellStyle name="Output 4 3 17 3" xfId="47872" xr:uid="{00000000-0005-0000-0000-00001FBB0000}"/>
    <cellStyle name="Output 4 3 17 4" xfId="47873" xr:uid="{00000000-0005-0000-0000-000020BB0000}"/>
    <cellStyle name="Output 4 3 18" xfId="47874" xr:uid="{00000000-0005-0000-0000-000021BB0000}"/>
    <cellStyle name="Output 4 3 18 2" xfId="47875" xr:uid="{00000000-0005-0000-0000-000022BB0000}"/>
    <cellStyle name="Output 4 3 18 3" xfId="47876" xr:uid="{00000000-0005-0000-0000-000023BB0000}"/>
    <cellStyle name="Output 4 3 18 4" xfId="47877" xr:uid="{00000000-0005-0000-0000-000024BB0000}"/>
    <cellStyle name="Output 4 3 19" xfId="47878" xr:uid="{00000000-0005-0000-0000-000025BB0000}"/>
    <cellStyle name="Output 4 3 19 2" xfId="47879" xr:uid="{00000000-0005-0000-0000-000026BB0000}"/>
    <cellStyle name="Output 4 3 19 3" xfId="47880" xr:uid="{00000000-0005-0000-0000-000027BB0000}"/>
    <cellStyle name="Output 4 3 19 4" xfId="47881" xr:uid="{00000000-0005-0000-0000-000028BB0000}"/>
    <cellStyle name="Output 4 3 2" xfId="47882" xr:uid="{00000000-0005-0000-0000-000029BB0000}"/>
    <cellStyle name="Output 4 3 2 2" xfId="47883" xr:uid="{00000000-0005-0000-0000-00002ABB0000}"/>
    <cellStyle name="Output 4 3 2 3" xfId="47884" xr:uid="{00000000-0005-0000-0000-00002BBB0000}"/>
    <cellStyle name="Output 4 3 2 4" xfId="47885" xr:uid="{00000000-0005-0000-0000-00002CBB0000}"/>
    <cellStyle name="Output 4 3 20" xfId="47886" xr:uid="{00000000-0005-0000-0000-00002DBB0000}"/>
    <cellStyle name="Output 4 3 20 2" xfId="47887" xr:uid="{00000000-0005-0000-0000-00002EBB0000}"/>
    <cellStyle name="Output 4 3 20 3" xfId="47888" xr:uid="{00000000-0005-0000-0000-00002FBB0000}"/>
    <cellStyle name="Output 4 3 20 4" xfId="47889" xr:uid="{00000000-0005-0000-0000-000030BB0000}"/>
    <cellStyle name="Output 4 3 21" xfId="47890" xr:uid="{00000000-0005-0000-0000-000031BB0000}"/>
    <cellStyle name="Output 4 3 22" xfId="47891" xr:uid="{00000000-0005-0000-0000-000032BB0000}"/>
    <cellStyle name="Output 4 3 3" xfId="47892" xr:uid="{00000000-0005-0000-0000-000033BB0000}"/>
    <cellStyle name="Output 4 3 3 2" xfId="47893" xr:uid="{00000000-0005-0000-0000-000034BB0000}"/>
    <cellStyle name="Output 4 3 3 3" xfId="47894" xr:uid="{00000000-0005-0000-0000-000035BB0000}"/>
    <cellStyle name="Output 4 3 3 4" xfId="47895" xr:uid="{00000000-0005-0000-0000-000036BB0000}"/>
    <cellStyle name="Output 4 3 4" xfId="47896" xr:uid="{00000000-0005-0000-0000-000037BB0000}"/>
    <cellStyle name="Output 4 3 4 2" xfId="47897" xr:uid="{00000000-0005-0000-0000-000038BB0000}"/>
    <cellStyle name="Output 4 3 4 3" xfId="47898" xr:uid="{00000000-0005-0000-0000-000039BB0000}"/>
    <cellStyle name="Output 4 3 4 4" xfId="47899" xr:uid="{00000000-0005-0000-0000-00003ABB0000}"/>
    <cellStyle name="Output 4 3 5" xfId="47900" xr:uid="{00000000-0005-0000-0000-00003BBB0000}"/>
    <cellStyle name="Output 4 3 5 2" xfId="47901" xr:uid="{00000000-0005-0000-0000-00003CBB0000}"/>
    <cellStyle name="Output 4 3 5 3" xfId="47902" xr:uid="{00000000-0005-0000-0000-00003DBB0000}"/>
    <cellStyle name="Output 4 3 5 4" xfId="47903" xr:uid="{00000000-0005-0000-0000-00003EBB0000}"/>
    <cellStyle name="Output 4 3 6" xfId="47904" xr:uid="{00000000-0005-0000-0000-00003FBB0000}"/>
    <cellStyle name="Output 4 3 6 2" xfId="47905" xr:uid="{00000000-0005-0000-0000-000040BB0000}"/>
    <cellStyle name="Output 4 3 6 3" xfId="47906" xr:uid="{00000000-0005-0000-0000-000041BB0000}"/>
    <cellStyle name="Output 4 3 6 4" xfId="47907" xr:uid="{00000000-0005-0000-0000-000042BB0000}"/>
    <cellStyle name="Output 4 3 7" xfId="47908" xr:uid="{00000000-0005-0000-0000-000043BB0000}"/>
    <cellStyle name="Output 4 3 7 2" xfId="47909" xr:uid="{00000000-0005-0000-0000-000044BB0000}"/>
    <cellStyle name="Output 4 3 7 3" xfId="47910" xr:uid="{00000000-0005-0000-0000-000045BB0000}"/>
    <cellStyle name="Output 4 3 7 4" xfId="47911" xr:uid="{00000000-0005-0000-0000-000046BB0000}"/>
    <cellStyle name="Output 4 3 8" xfId="47912" xr:uid="{00000000-0005-0000-0000-000047BB0000}"/>
    <cellStyle name="Output 4 3 8 2" xfId="47913" xr:uid="{00000000-0005-0000-0000-000048BB0000}"/>
    <cellStyle name="Output 4 3 8 3" xfId="47914" xr:uid="{00000000-0005-0000-0000-000049BB0000}"/>
    <cellStyle name="Output 4 3 8 4" xfId="47915" xr:uid="{00000000-0005-0000-0000-00004ABB0000}"/>
    <cellStyle name="Output 4 3 9" xfId="47916" xr:uid="{00000000-0005-0000-0000-00004BBB0000}"/>
    <cellStyle name="Output 4 3 9 2" xfId="47917" xr:uid="{00000000-0005-0000-0000-00004CBB0000}"/>
    <cellStyle name="Output 4 3 9 3" xfId="47918" xr:uid="{00000000-0005-0000-0000-00004DBB0000}"/>
    <cellStyle name="Output 4 3 9 4" xfId="47919" xr:uid="{00000000-0005-0000-0000-00004EBB0000}"/>
    <cellStyle name="Output 4 4" xfId="47920" xr:uid="{00000000-0005-0000-0000-00004FBB0000}"/>
    <cellStyle name="Output 4 4 2" xfId="47921" xr:uid="{00000000-0005-0000-0000-000050BB0000}"/>
    <cellStyle name="Output 4 4 3" xfId="47922" xr:uid="{00000000-0005-0000-0000-000051BB0000}"/>
    <cellStyle name="Output 4 5" xfId="47923" xr:uid="{00000000-0005-0000-0000-000052BB0000}"/>
    <cellStyle name="Output 4 5 2" xfId="47924" xr:uid="{00000000-0005-0000-0000-000053BB0000}"/>
    <cellStyle name="Output 4 5 3" xfId="47925" xr:uid="{00000000-0005-0000-0000-000054BB0000}"/>
    <cellStyle name="Output 4 5 4" xfId="47926" xr:uid="{00000000-0005-0000-0000-000055BB0000}"/>
    <cellStyle name="Output 4 6" xfId="47927" xr:uid="{00000000-0005-0000-0000-000056BB0000}"/>
    <cellStyle name="Output 4 6 2" xfId="47928" xr:uid="{00000000-0005-0000-0000-000057BB0000}"/>
    <cellStyle name="Output 4 6 3" xfId="47929" xr:uid="{00000000-0005-0000-0000-000058BB0000}"/>
    <cellStyle name="Output 4 6 4" xfId="47930" xr:uid="{00000000-0005-0000-0000-000059BB0000}"/>
    <cellStyle name="Output 4 7" xfId="47931" xr:uid="{00000000-0005-0000-0000-00005ABB0000}"/>
    <cellStyle name="Output 4 7 2" xfId="47932" xr:uid="{00000000-0005-0000-0000-00005BBB0000}"/>
    <cellStyle name="Output 4 7 3" xfId="47933" xr:uid="{00000000-0005-0000-0000-00005CBB0000}"/>
    <cellStyle name="Output 4 7 4" xfId="47934" xr:uid="{00000000-0005-0000-0000-00005DBB0000}"/>
    <cellStyle name="Output 4 8" xfId="47935" xr:uid="{00000000-0005-0000-0000-00005EBB0000}"/>
    <cellStyle name="Output 4 8 2" xfId="47936" xr:uid="{00000000-0005-0000-0000-00005FBB0000}"/>
    <cellStyle name="Output 4 8 3" xfId="47937" xr:uid="{00000000-0005-0000-0000-000060BB0000}"/>
    <cellStyle name="Output 4 8 4" xfId="47938" xr:uid="{00000000-0005-0000-0000-000061BB0000}"/>
    <cellStyle name="Output 4 9" xfId="47939" xr:uid="{00000000-0005-0000-0000-000062BB0000}"/>
    <cellStyle name="Output 4 9 2" xfId="47940" xr:uid="{00000000-0005-0000-0000-000063BB0000}"/>
    <cellStyle name="Output 4 9 3" xfId="47941" xr:uid="{00000000-0005-0000-0000-000064BB0000}"/>
    <cellStyle name="Output 4 9 4" xfId="47942" xr:uid="{00000000-0005-0000-0000-000065BB0000}"/>
    <cellStyle name="Output 5" xfId="47943" xr:uid="{00000000-0005-0000-0000-000066BB0000}"/>
    <cellStyle name="Output 5 10" xfId="47944" xr:uid="{00000000-0005-0000-0000-000067BB0000}"/>
    <cellStyle name="Output 5 10 2" xfId="47945" xr:uid="{00000000-0005-0000-0000-000068BB0000}"/>
    <cellStyle name="Output 5 10 3" xfId="47946" xr:uid="{00000000-0005-0000-0000-000069BB0000}"/>
    <cellStyle name="Output 5 10 4" xfId="47947" xr:uid="{00000000-0005-0000-0000-00006ABB0000}"/>
    <cellStyle name="Output 5 11" xfId="47948" xr:uid="{00000000-0005-0000-0000-00006BBB0000}"/>
    <cellStyle name="Output 5 11 2" xfId="47949" xr:uid="{00000000-0005-0000-0000-00006CBB0000}"/>
    <cellStyle name="Output 5 11 3" xfId="47950" xr:uid="{00000000-0005-0000-0000-00006DBB0000}"/>
    <cellStyle name="Output 5 11 4" xfId="47951" xr:uid="{00000000-0005-0000-0000-00006EBB0000}"/>
    <cellStyle name="Output 5 12" xfId="47952" xr:uid="{00000000-0005-0000-0000-00006FBB0000}"/>
    <cellStyle name="Output 5 12 2" xfId="47953" xr:uid="{00000000-0005-0000-0000-000070BB0000}"/>
    <cellStyle name="Output 5 12 3" xfId="47954" xr:uid="{00000000-0005-0000-0000-000071BB0000}"/>
    <cellStyle name="Output 5 12 4" xfId="47955" xr:uid="{00000000-0005-0000-0000-000072BB0000}"/>
    <cellStyle name="Output 5 13" xfId="47956" xr:uid="{00000000-0005-0000-0000-000073BB0000}"/>
    <cellStyle name="Output 5 13 2" xfId="47957" xr:uid="{00000000-0005-0000-0000-000074BB0000}"/>
    <cellStyle name="Output 5 13 3" xfId="47958" xr:uid="{00000000-0005-0000-0000-000075BB0000}"/>
    <cellStyle name="Output 5 13 4" xfId="47959" xr:uid="{00000000-0005-0000-0000-000076BB0000}"/>
    <cellStyle name="Output 5 14" xfId="47960" xr:uid="{00000000-0005-0000-0000-000077BB0000}"/>
    <cellStyle name="Output 5 14 2" xfId="47961" xr:uid="{00000000-0005-0000-0000-000078BB0000}"/>
    <cellStyle name="Output 5 14 3" xfId="47962" xr:uid="{00000000-0005-0000-0000-000079BB0000}"/>
    <cellStyle name="Output 5 14 4" xfId="47963" xr:uid="{00000000-0005-0000-0000-00007ABB0000}"/>
    <cellStyle name="Output 5 15" xfId="47964" xr:uid="{00000000-0005-0000-0000-00007BBB0000}"/>
    <cellStyle name="Output 5 15 2" xfId="47965" xr:uid="{00000000-0005-0000-0000-00007CBB0000}"/>
    <cellStyle name="Output 5 15 3" xfId="47966" xr:uid="{00000000-0005-0000-0000-00007DBB0000}"/>
    <cellStyle name="Output 5 15 4" xfId="47967" xr:uid="{00000000-0005-0000-0000-00007EBB0000}"/>
    <cellStyle name="Output 5 16" xfId="47968" xr:uid="{00000000-0005-0000-0000-00007FBB0000}"/>
    <cellStyle name="Output 5 16 2" xfId="47969" xr:uid="{00000000-0005-0000-0000-000080BB0000}"/>
    <cellStyle name="Output 5 16 3" xfId="47970" xr:uid="{00000000-0005-0000-0000-000081BB0000}"/>
    <cellStyle name="Output 5 16 4" xfId="47971" xr:uid="{00000000-0005-0000-0000-000082BB0000}"/>
    <cellStyle name="Output 5 17" xfId="47972" xr:uid="{00000000-0005-0000-0000-000083BB0000}"/>
    <cellStyle name="Output 5 17 2" xfId="47973" xr:uid="{00000000-0005-0000-0000-000084BB0000}"/>
    <cellStyle name="Output 5 17 3" xfId="47974" xr:uid="{00000000-0005-0000-0000-000085BB0000}"/>
    <cellStyle name="Output 5 17 4" xfId="47975" xr:uid="{00000000-0005-0000-0000-000086BB0000}"/>
    <cellStyle name="Output 5 18" xfId="47976" xr:uid="{00000000-0005-0000-0000-000087BB0000}"/>
    <cellStyle name="Output 5 18 2" xfId="47977" xr:uid="{00000000-0005-0000-0000-000088BB0000}"/>
    <cellStyle name="Output 5 18 3" xfId="47978" xr:uid="{00000000-0005-0000-0000-000089BB0000}"/>
    <cellStyle name="Output 5 18 4" xfId="47979" xr:uid="{00000000-0005-0000-0000-00008ABB0000}"/>
    <cellStyle name="Output 5 19" xfId="47980" xr:uid="{00000000-0005-0000-0000-00008BBB0000}"/>
    <cellStyle name="Output 5 19 2" xfId="47981" xr:uid="{00000000-0005-0000-0000-00008CBB0000}"/>
    <cellStyle name="Output 5 19 3" xfId="47982" xr:uid="{00000000-0005-0000-0000-00008DBB0000}"/>
    <cellStyle name="Output 5 19 4" xfId="47983" xr:uid="{00000000-0005-0000-0000-00008EBB0000}"/>
    <cellStyle name="Output 5 2" xfId="47984" xr:uid="{00000000-0005-0000-0000-00008FBB0000}"/>
    <cellStyle name="Output 5 2 10" xfId="47985" xr:uid="{00000000-0005-0000-0000-000090BB0000}"/>
    <cellStyle name="Output 5 2 10 2" xfId="47986" xr:uid="{00000000-0005-0000-0000-000091BB0000}"/>
    <cellStyle name="Output 5 2 10 3" xfId="47987" xr:uid="{00000000-0005-0000-0000-000092BB0000}"/>
    <cellStyle name="Output 5 2 10 4" xfId="47988" xr:uid="{00000000-0005-0000-0000-000093BB0000}"/>
    <cellStyle name="Output 5 2 11" xfId="47989" xr:uid="{00000000-0005-0000-0000-000094BB0000}"/>
    <cellStyle name="Output 5 2 11 2" xfId="47990" xr:uid="{00000000-0005-0000-0000-000095BB0000}"/>
    <cellStyle name="Output 5 2 11 3" xfId="47991" xr:uid="{00000000-0005-0000-0000-000096BB0000}"/>
    <cellStyle name="Output 5 2 11 4" xfId="47992" xr:uid="{00000000-0005-0000-0000-000097BB0000}"/>
    <cellStyle name="Output 5 2 12" xfId="47993" xr:uid="{00000000-0005-0000-0000-000098BB0000}"/>
    <cellStyle name="Output 5 2 12 2" xfId="47994" xr:uid="{00000000-0005-0000-0000-000099BB0000}"/>
    <cellStyle name="Output 5 2 12 3" xfId="47995" xr:uid="{00000000-0005-0000-0000-00009ABB0000}"/>
    <cellStyle name="Output 5 2 12 4" xfId="47996" xr:uid="{00000000-0005-0000-0000-00009BBB0000}"/>
    <cellStyle name="Output 5 2 13" xfId="47997" xr:uid="{00000000-0005-0000-0000-00009CBB0000}"/>
    <cellStyle name="Output 5 2 13 2" xfId="47998" xr:uid="{00000000-0005-0000-0000-00009DBB0000}"/>
    <cellStyle name="Output 5 2 13 3" xfId="47999" xr:uid="{00000000-0005-0000-0000-00009EBB0000}"/>
    <cellStyle name="Output 5 2 13 4" xfId="48000" xr:uid="{00000000-0005-0000-0000-00009FBB0000}"/>
    <cellStyle name="Output 5 2 14" xfId="48001" xr:uid="{00000000-0005-0000-0000-0000A0BB0000}"/>
    <cellStyle name="Output 5 2 14 2" xfId="48002" xr:uid="{00000000-0005-0000-0000-0000A1BB0000}"/>
    <cellStyle name="Output 5 2 14 3" xfId="48003" xr:uid="{00000000-0005-0000-0000-0000A2BB0000}"/>
    <cellStyle name="Output 5 2 14 4" xfId="48004" xr:uid="{00000000-0005-0000-0000-0000A3BB0000}"/>
    <cellStyle name="Output 5 2 15" xfId="48005" xr:uid="{00000000-0005-0000-0000-0000A4BB0000}"/>
    <cellStyle name="Output 5 2 15 2" xfId="48006" xr:uid="{00000000-0005-0000-0000-0000A5BB0000}"/>
    <cellStyle name="Output 5 2 15 3" xfId="48007" xr:uid="{00000000-0005-0000-0000-0000A6BB0000}"/>
    <cellStyle name="Output 5 2 15 4" xfId="48008" xr:uid="{00000000-0005-0000-0000-0000A7BB0000}"/>
    <cellStyle name="Output 5 2 16" xfId="48009" xr:uid="{00000000-0005-0000-0000-0000A8BB0000}"/>
    <cellStyle name="Output 5 2 16 2" xfId="48010" xr:uid="{00000000-0005-0000-0000-0000A9BB0000}"/>
    <cellStyle name="Output 5 2 16 3" xfId="48011" xr:uid="{00000000-0005-0000-0000-0000AABB0000}"/>
    <cellStyle name="Output 5 2 16 4" xfId="48012" xr:uid="{00000000-0005-0000-0000-0000ABBB0000}"/>
    <cellStyle name="Output 5 2 17" xfId="48013" xr:uid="{00000000-0005-0000-0000-0000ACBB0000}"/>
    <cellStyle name="Output 5 2 17 2" xfId="48014" xr:uid="{00000000-0005-0000-0000-0000ADBB0000}"/>
    <cellStyle name="Output 5 2 17 3" xfId="48015" xr:uid="{00000000-0005-0000-0000-0000AEBB0000}"/>
    <cellStyle name="Output 5 2 17 4" xfId="48016" xr:uid="{00000000-0005-0000-0000-0000AFBB0000}"/>
    <cellStyle name="Output 5 2 18" xfId="48017" xr:uid="{00000000-0005-0000-0000-0000B0BB0000}"/>
    <cellStyle name="Output 5 2 18 2" xfId="48018" xr:uid="{00000000-0005-0000-0000-0000B1BB0000}"/>
    <cellStyle name="Output 5 2 18 3" xfId="48019" xr:uid="{00000000-0005-0000-0000-0000B2BB0000}"/>
    <cellStyle name="Output 5 2 18 4" xfId="48020" xr:uid="{00000000-0005-0000-0000-0000B3BB0000}"/>
    <cellStyle name="Output 5 2 19" xfId="48021" xr:uid="{00000000-0005-0000-0000-0000B4BB0000}"/>
    <cellStyle name="Output 5 2 19 2" xfId="48022" xr:uid="{00000000-0005-0000-0000-0000B5BB0000}"/>
    <cellStyle name="Output 5 2 19 3" xfId="48023" xr:uid="{00000000-0005-0000-0000-0000B6BB0000}"/>
    <cellStyle name="Output 5 2 19 4" xfId="48024" xr:uid="{00000000-0005-0000-0000-0000B7BB0000}"/>
    <cellStyle name="Output 5 2 2" xfId="48025" xr:uid="{00000000-0005-0000-0000-0000B8BB0000}"/>
    <cellStyle name="Output 5 2 2 2" xfId="48026" xr:uid="{00000000-0005-0000-0000-0000B9BB0000}"/>
    <cellStyle name="Output 5 2 2 3" xfId="48027" xr:uid="{00000000-0005-0000-0000-0000BABB0000}"/>
    <cellStyle name="Output 5 2 2 4" xfId="48028" xr:uid="{00000000-0005-0000-0000-0000BBBB0000}"/>
    <cellStyle name="Output 5 2 20" xfId="48029" xr:uid="{00000000-0005-0000-0000-0000BCBB0000}"/>
    <cellStyle name="Output 5 2 20 2" xfId="48030" xr:uid="{00000000-0005-0000-0000-0000BDBB0000}"/>
    <cellStyle name="Output 5 2 20 3" xfId="48031" xr:uid="{00000000-0005-0000-0000-0000BEBB0000}"/>
    <cellStyle name="Output 5 2 20 4" xfId="48032" xr:uid="{00000000-0005-0000-0000-0000BFBB0000}"/>
    <cellStyle name="Output 5 2 21" xfId="48033" xr:uid="{00000000-0005-0000-0000-0000C0BB0000}"/>
    <cellStyle name="Output 5 2 22" xfId="48034" xr:uid="{00000000-0005-0000-0000-0000C1BB0000}"/>
    <cellStyle name="Output 5 2 3" xfId="48035" xr:uid="{00000000-0005-0000-0000-0000C2BB0000}"/>
    <cellStyle name="Output 5 2 3 2" xfId="48036" xr:uid="{00000000-0005-0000-0000-0000C3BB0000}"/>
    <cellStyle name="Output 5 2 3 3" xfId="48037" xr:uid="{00000000-0005-0000-0000-0000C4BB0000}"/>
    <cellStyle name="Output 5 2 3 4" xfId="48038" xr:uid="{00000000-0005-0000-0000-0000C5BB0000}"/>
    <cellStyle name="Output 5 2 4" xfId="48039" xr:uid="{00000000-0005-0000-0000-0000C6BB0000}"/>
    <cellStyle name="Output 5 2 4 2" xfId="48040" xr:uid="{00000000-0005-0000-0000-0000C7BB0000}"/>
    <cellStyle name="Output 5 2 4 3" xfId="48041" xr:uid="{00000000-0005-0000-0000-0000C8BB0000}"/>
    <cellStyle name="Output 5 2 4 4" xfId="48042" xr:uid="{00000000-0005-0000-0000-0000C9BB0000}"/>
    <cellStyle name="Output 5 2 5" xfId="48043" xr:uid="{00000000-0005-0000-0000-0000CABB0000}"/>
    <cellStyle name="Output 5 2 5 2" xfId="48044" xr:uid="{00000000-0005-0000-0000-0000CBBB0000}"/>
    <cellStyle name="Output 5 2 5 3" xfId="48045" xr:uid="{00000000-0005-0000-0000-0000CCBB0000}"/>
    <cellStyle name="Output 5 2 5 4" xfId="48046" xr:uid="{00000000-0005-0000-0000-0000CDBB0000}"/>
    <cellStyle name="Output 5 2 6" xfId="48047" xr:uid="{00000000-0005-0000-0000-0000CEBB0000}"/>
    <cellStyle name="Output 5 2 6 2" xfId="48048" xr:uid="{00000000-0005-0000-0000-0000CFBB0000}"/>
    <cellStyle name="Output 5 2 6 3" xfId="48049" xr:uid="{00000000-0005-0000-0000-0000D0BB0000}"/>
    <cellStyle name="Output 5 2 6 4" xfId="48050" xr:uid="{00000000-0005-0000-0000-0000D1BB0000}"/>
    <cellStyle name="Output 5 2 7" xfId="48051" xr:uid="{00000000-0005-0000-0000-0000D2BB0000}"/>
    <cellStyle name="Output 5 2 7 2" xfId="48052" xr:uid="{00000000-0005-0000-0000-0000D3BB0000}"/>
    <cellStyle name="Output 5 2 7 3" xfId="48053" xr:uid="{00000000-0005-0000-0000-0000D4BB0000}"/>
    <cellStyle name="Output 5 2 7 4" xfId="48054" xr:uid="{00000000-0005-0000-0000-0000D5BB0000}"/>
    <cellStyle name="Output 5 2 8" xfId="48055" xr:uid="{00000000-0005-0000-0000-0000D6BB0000}"/>
    <cellStyle name="Output 5 2 8 2" xfId="48056" xr:uid="{00000000-0005-0000-0000-0000D7BB0000}"/>
    <cellStyle name="Output 5 2 8 3" xfId="48057" xr:uid="{00000000-0005-0000-0000-0000D8BB0000}"/>
    <cellStyle name="Output 5 2 8 4" xfId="48058" xr:uid="{00000000-0005-0000-0000-0000D9BB0000}"/>
    <cellStyle name="Output 5 2 9" xfId="48059" xr:uid="{00000000-0005-0000-0000-0000DABB0000}"/>
    <cellStyle name="Output 5 2 9 2" xfId="48060" xr:uid="{00000000-0005-0000-0000-0000DBBB0000}"/>
    <cellStyle name="Output 5 2 9 3" xfId="48061" xr:uid="{00000000-0005-0000-0000-0000DCBB0000}"/>
    <cellStyle name="Output 5 2 9 4" xfId="48062" xr:uid="{00000000-0005-0000-0000-0000DDBB0000}"/>
    <cellStyle name="Output 5 20" xfId="48063" xr:uid="{00000000-0005-0000-0000-0000DEBB0000}"/>
    <cellStyle name="Output 5 20 2" xfId="48064" xr:uid="{00000000-0005-0000-0000-0000DFBB0000}"/>
    <cellStyle name="Output 5 20 3" xfId="48065" xr:uid="{00000000-0005-0000-0000-0000E0BB0000}"/>
    <cellStyle name="Output 5 20 4" xfId="48066" xr:uid="{00000000-0005-0000-0000-0000E1BB0000}"/>
    <cellStyle name="Output 5 21" xfId="48067" xr:uid="{00000000-0005-0000-0000-0000E2BB0000}"/>
    <cellStyle name="Output 5 21 2" xfId="48068" xr:uid="{00000000-0005-0000-0000-0000E3BB0000}"/>
    <cellStyle name="Output 5 21 3" xfId="48069" xr:uid="{00000000-0005-0000-0000-0000E4BB0000}"/>
    <cellStyle name="Output 5 21 4" xfId="48070" xr:uid="{00000000-0005-0000-0000-0000E5BB0000}"/>
    <cellStyle name="Output 5 22" xfId="48071" xr:uid="{00000000-0005-0000-0000-0000E6BB0000}"/>
    <cellStyle name="Output 5 22 2" xfId="48072" xr:uid="{00000000-0005-0000-0000-0000E7BB0000}"/>
    <cellStyle name="Output 5 22 3" xfId="48073" xr:uid="{00000000-0005-0000-0000-0000E8BB0000}"/>
    <cellStyle name="Output 5 22 4" xfId="48074" xr:uid="{00000000-0005-0000-0000-0000E9BB0000}"/>
    <cellStyle name="Output 5 23" xfId="48075" xr:uid="{00000000-0005-0000-0000-0000EABB0000}"/>
    <cellStyle name="Output 5 24" xfId="48076" xr:uid="{00000000-0005-0000-0000-0000EBBB0000}"/>
    <cellStyle name="Output 5 25" xfId="48077" xr:uid="{00000000-0005-0000-0000-0000ECBB0000}"/>
    <cellStyle name="Output 5 26" xfId="55602" xr:uid="{00000000-0005-0000-0000-0000EDBB0000}"/>
    <cellStyle name="Output 5 3" xfId="48078" xr:uid="{00000000-0005-0000-0000-0000EEBB0000}"/>
    <cellStyle name="Output 5 3 10" xfId="48079" xr:uid="{00000000-0005-0000-0000-0000EFBB0000}"/>
    <cellStyle name="Output 5 3 10 2" xfId="48080" xr:uid="{00000000-0005-0000-0000-0000F0BB0000}"/>
    <cellStyle name="Output 5 3 10 3" xfId="48081" xr:uid="{00000000-0005-0000-0000-0000F1BB0000}"/>
    <cellStyle name="Output 5 3 10 4" xfId="48082" xr:uid="{00000000-0005-0000-0000-0000F2BB0000}"/>
    <cellStyle name="Output 5 3 11" xfId="48083" xr:uid="{00000000-0005-0000-0000-0000F3BB0000}"/>
    <cellStyle name="Output 5 3 11 2" xfId="48084" xr:uid="{00000000-0005-0000-0000-0000F4BB0000}"/>
    <cellStyle name="Output 5 3 11 3" xfId="48085" xr:uid="{00000000-0005-0000-0000-0000F5BB0000}"/>
    <cellStyle name="Output 5 3 11 4" xfId="48086" xr:uid="{00000000-0005-0000-0000-0000F6BB0000}"/>
    <cellStyle name="Output 5 3 12" xfId="48087" xr:uid="{00000000-0005-0000-0000-0000F7BB0000}"/>
    <cellStyle name="Output 5 3 12 2" xfId="48088" xr:uid="{00000000-0005-0000-0000-0000F8BB0000}"/>
    <cellStyle name="Output 5 3 12 3" xfId="48089" xr:uid="{00000000-0005-0000-0000-0000F9BB0000}"/>
    <cellStyle name="Output 5 3 12 4" xfId="48090" xr:uid="{00000000-0005-0000-0000-0000FABB0000}"/>
    <cellStyle name="Output 5 3 13" xfId="48091" xr:uid="{00000000-0005-0000-0000-0000FBBB0000}"/>
    <cellStyle name="Output 5 3 13 2" xfId="48092" xr:uid="{00000000-0005-0000-0000-0000FCBB0000}"/>
    <cellStyle name="Output 5 3 13 3" xfId="48093" xr:uid="{00000000-0005-0000-0000-0000FDBB0000}"/>
    <cellStyle name="Output 5 3 13 4" xfId="48094" xr:uid="{00000000-0005-0000-0000-0000FEBB0000}"/>
    <cellStyle name="Output 5 3 14" xfId="48095" xr:uid="{00000000-0005-0000-0000-0000FFBB0000}"/>
    <cellStyle name="Output 5 3 14 2" xfId="48096" xr:uid="{00000000-0005-0000-0000-000000BC0000}"/>
    <cellStyle name="Output 5 3 14 3" xfId="48097" xr:uid="{00000000-0005-0000-0000-000001BC0000}"/>
    <cellStyle name="Output 5 3 14 4" xfId="48098" xr:uid="{00000000-0005-0000-0000-000002BC0000}"/>
    <cellStyle name="Output 5 3 15" xfId="48099" xr:uid="{00000000-0005-0000-0000-000003BC0000}"/>
    <cellStyle name="Output 5 3 15 2" xfId="48100" xr:uid="{00000000-0005-0000-0000-000004BC0000}"/>
    <cellStyle name="Output 5 3 15 3" xfId="48101" xr:uid="{00000000-0005-0000-0000-000005BC0000}"/>
    <cellStyle name="Output 5 3 15 4" xfId="48102" xr:uid="{00000000-0005-0000-0000-000006BC0000}"/>
    <cellStyle name="Output 5 3 16" xfId="48103" xr:uid="{00000000-0005-0000-0000-000007BC0000}"/>
    <cellStyle name="Output 5 3 16 2" xfId="48104" xr:uid="{00000000-0005-0000-0000-000008BC0000}"/>
    <cellStyle name="Output 5 3 16 3" xfId="48105" xr:uid="{00000000-0005-0000-0000-000009BC0000}"/>
    <cellStyle name="Output 5 3 16 4" xfId="48106" xr:uid="{00000000-0005-0000-0000-00000ABC0000}"/>
    <cellStyle name="Output 5 3 17" xfId="48107" xr:uid="{00000000-0005-0000-0000-00000BBC0000}"/>
    <cellStyle name="Output 5 3 17 2" xfId="48108" xr:uid="{00000000-0005-0000-0000-00000CBC0000}"/>
    <cellStyle name="Output 5 3 17 3" xfId="48109" xr:uid="{00000000-0005-0000-0000-00000DBC0000}"/>
    <cellStyle name="Output 5 3 17 4" xfId="48110" xr:uid="{00000000-0005-0000-0000-00000EBC0000}"/>
    <cellStyle name="Output 5 3 18" xfId="48111" xr:uid="{00000000-0005-0000-0000-00000FBC0000}"/>
    <cellStyle name="Output 5 3 18 2" xfId="48112" xr:uid="{00000000-0005-0000-0000-000010BC0000}"/>
    <cellStyle name="Output 5 3 18 3" xfId="48113" xr:uid="{00000000-0005-0000-0000-000011BC0000}"/>
    <cellStyle name="Output 5 3 18 4" xfId="48114" xr:uid="{00000000-0005-0000-0000-000012BC0000}"/>
    <cellStyle name="Output 5 3 19" xfId="48115" xr:uid="{00000000-0005-0000-0000-000013BC0000}"/>
    <cellStyle name="Output 5 3 19 2" xfId="48116" xr:uid="{00000000-0005-0000-0000-000014BC0000}"/>
    <cellStyle name="Output 5 3 19 3" xfId="48117" xr:uid="{00000000-0005-0000-0000-000015BC0000}"/>
    <cellStyle name="Output 5 3 19 4" xfId="48118" xr:uid="{00000000-0005-0000-0000-000016BC0000}"/>
    <cellStyle name="Output 5 3 2" xfId="48119" xr:uid="{00000000-0005-0000-0000-000017BC0000}"/>
    <cellStyle name="Output 5 3 2 2" xfId="48120" xr:uid="{00000000-0005-0000-0000-000018BC0000}"/>
    <cellStyle name="Output 5 3 2 3" xfId="48121" xr:uid="{00000000-0005-0000-0000-000019BC0000}"/>
    <cellStyle name="Output 5 3 2 4" xfId="48122" xr:uid="{00000000-0005-0000-0000-00001ABC0000}"/>
    <cellStyle name="Output 5 3 20" xfId="48123" xr:uid="{00000000-0005-0000-0000-00001BBC0000}"/>
    <cellStyle name="Output 5 3 20 2" xfId="48124" xr:uid="{00000000-0005-0000-0000-00001CBC0000}"/>
    <cellStyle name="Output 5 3 20 3" xfId="48125" xr:uid="{00000000-0005-0000-0000-00001DBC0000}"/>
    <cellStyle name="Output 5 3 20 4" xfId="48126" xr:uid="{00000000-0005-0000-0000-00001EBC0000}"/>
    <cellStyle name="Output 5 3 21" xfId="48127" xr:uid="{00000000-0005-0000-0000-00001FBC0000}"/>
    <cellStyle name="Output 5 3 22" xfId="48128" xr:uid="{00000000-0005-0000-0000-000020BC0000}"/>
    <cellStyle name="Output 5 3 3" xfId="48129" xr:uid="{00000000-0005-0000-0000-000021BC0000}"/>
    <cellStyle name="Output 5 3 3 2" xfId="48130" xr:uid="{00000000-0005-0000-0000-000022BC0000}"/>
    <cellStyle name="Output 5 3 3 3" xfId="48131" xr:uid="{00000000-0005-0000-0000-000023BC0000}"/>
    <cellStyle name="Output 5 3 3 4" xfId="48132" xr:uid="{00000000-0005-0000-0000-000024BC0000}"/>
    <cellStyle name="Output 5 3 4" xfId="48133" xr:uid="{00000000-0005-0000-0000-000025BC0000}"/>
    <cellStyle name="Output 5 3 4 2" xfId="48134" xr:uid="{00000000-0005-0000-0000-000026BC0000}"/>
    <cellStyle name="Output 5 3 4 3" xfId="48135" xr:uid="{00000000-0005-0000-0000-000027BC0000}"/>
    <cellStyle name="Output 5 3 4 4" xfId="48136" xr:uid="{00000000-0005-0000-0000-000028BC0000}"/>
    <cellStyle name="Output 5 3 5" xfId="48137" xr:uid="{00000000-0005-0000-0000-000029BC0000}"/>
    <cellStyle name="Output 5 3 5 2" xfId="48138" xr:uid="{00000000-0005-0000-0000-00002ABC0000}"/>
    <cellStyle name="Output 5 3 5 3" xfId="48139" xr:uid="{00000000-0005-0000-0000-00002BBC0000}"/>
    <cellStyle name="Output 5 3 5 4" xfId="48140" xr:uid="{00000000-0005-0000-0000-00002CBC0000}"/>
    <cellStyle name="Output 5 3 6" xfId="48141" xr:uid="{00000000-0005-0000-0000-00002DBC0000}"/>
    <cellStyle name="Output 5 3 6 2" xfId="48142" xr:uid="{00000000-0005-0000-0000-00002EBC0000}"/>
    <cellStyle name="Output 5 3 6 3" xfId="48143" xr:uid="{00000000-0005-0000-0000-00002FBC0000}"/>
    <cellStyle name="Output 5 3 6 4" xfId="48144" xr:uid="{00000000-0005-0000-0000-000030BC0000}"/>
    <cellStyle name="Output 5 3 7" xfId="48145" xr:uid="{00000000-0005-0000-0000-000031BC0000}"/>
    <cellStyle name="Output 5 3 7 2" xfId="48146" xr:uid="{00000000-0005-0000-0000-000032BC0000}"/>
    <cellStyle name="Output 5 3 7 3" xfId="48147" xr:uid="{00000000-0005-0000-0000-000033BC0000}"/>
    <cellStyle name="Output 5 3 7 4" xfId="48148" xr:uid="{00000000-0005-0000-0000-000034BC0000}"/>
    <cellStyle name="Output 5 3 8" xfId="48149" xr:uid="{00000000-0005-0000-0000-000035BC0000}"/>
    <cellStyle name="Output 5 3 8 2" xfId="48150" xr:uid="{00000000-0005-0000-0000-000036BC0000}"/>
    <cellStyle name="Output 5 3 8 3" xfId="48151" xr:uid="{00000000-0005-0000-0000-000037BC0000}"/>
    <cellStyle name="Output 5 3 8 4" xfId="48152" xr:uid="{00000000-0005-0000-0000-000038BC0000}"/>
    <cellStyle name="Output 5 3 9" xfId="48153" xr:uid="{00000000-0005-0000-0000-000039BC0000}"/>
    <cellStyle name="Output 5 3 9 2" xfId="48154" xr:uid="{00000000-0005-0000-0000-00003ABC0000}"/>
    <cellStyle name="Output 5 3 9 3" xfId="48155" xr:uid="{00000000-0005-0000-0000-00003BBC0000}"/>
    <cellStyle name="Output 5 3 9 4" xfId="48156" xr:uid="{00000000-0005-0000-0000-00003CBC0000}"/>
    <cellStyle name="Output 5 4" xfId="48157" xr:uid="{00000000-0005-0000-0000-00003DBC0000}"/>
    <cellStyle name="Output 5 4 2" xfId="48158" xr:uid="{00000000-0005-0000-0000-00003EBC0000}"/>
    <cellStyle name="Output 5 4 3" xfId="48159" xr:uid="{00000000-0005-0000-0000-00003FBC0000}"/>
    <cellStyle name="Output 5 5" xfId="48160" xr:uid="{00000000-0005-0000-0000-000040BC0000}"/>
    <cellStyle name="Output 5 5 2" xfId="48161" xr:uid="{00000000-0005-0000-0000-000041BC0000}"/>
    <cellStyle name="Output 5 5 3" xfId="48162" xr:uid="{00000000-0005-0000-0000-000042BC0000}"/>
    <cellStyle name="Output 5 5 4" xfId="48163" xr:uid="{00000000-0005-0000-0000-000043BC0000}"/>
    <cellStyle name="Output 5 6" xfId="48164" xr:uid="{00000000-0005-0000-0000-000044BC0000}"/>
    <cellStyle name="Output 5 6 2" xfId="48165" xr:uid="{00000000-0005-0000-0000-000045BC0000}"/>
    <cellStyle name="Output 5 6 3" xfId="48166" xr:uid="{00000000-0005-0000-0000-000046BC0000}"/>
    <cellStyle name="Output 5 6 4" xfId="48167" xr:uid="{00000000-0005-0000-0000-000047BC0000}"/>
    <cellStyle name="Output 5 7" xfId="48168" xr:uid="{00000000-0005-0000-0000-000048BC0000}"/>
    <cellStyle name="Output 5 7 2" xfId="48169" xr:uid="{00000000-0005-0000-0000-000049BC0000}"/>
    <cellStyle name="Output 5 7 3" xfId="48170" xr:uid="{00000000-0005-0000-0000-00004ABC0000}"/>
    <cellStyle name="Output 5 7 4" xfId="48171" xr:uid="{00000000-0005-0000-0000-00004BBC0000}"/>
    <cellStyle name="Output 5 8" xfId="48172" xr:uid="{00000000-0005-0000-0000-00004CBC0000}"/>
    <cellStyle name="Output 5 8 2" xfId="48173" xr:uid="{00000000-0005-0000-0000-00004DBC0000}"/>
    <cellStyle name="Output 5 8 3" xfId="48174" xr:uid="{00000000-0005-0000-0000-00004EBC0000}"/>
    <cellStyle name="Output 5 8 4" xfId="48175" xr:uid="{00000000-0005-0000-0000-00004FBC0000}"/>
    <cellStyle name="Output 5 9" xfId="48176" xr:uid="{00000000-0005-0000-0000-000050BC0000}"/>
    <cellStyle name="Output 5 9 2" xfId="48177" xr:uid="{00000000-0005-0000-0000-000051BC0000}"/>
    <cellStyle name="Output 5 9 3" xfId="48178" xr:uid="{00000000-0005-0000-0000-000052BC0000}"/>
    <cellStyle name="Output 5 9 4" xfId="48179" xr:uid="{00000000-0005-0000-0000-000053BC0000}"/>
    <cellStyle name="Output 6" xfId="48180" xr:uid="{00000000-0005-0000-0000-000054BC0000}"/>
    <cellStyle name="Output 6 10" xfId="48181" xr:uid="{00000000-0005-0000-0000-000055BC0000}"/>
    <cellStyle name="Output 6 10 2" xfId="48182" xr:uid="{00000000-0005-0000-0000-000056BC0000}"/>
    <cellStyle name="Output 6 10 3" xfId="48183" xr:uid="{00000000-0005-0000-0000-000057BC0000}"/>
    <cellStyle name="Output 6 10 4" xfId="48184" xr:uid="{00000000-0005-0000-0000-000058BC0000}"/>
    <cellStyle name="Output 6 11" xfId="48185" xr:uid="{00000000-0005-0000-0000-000059BC0000}"/>
    <cellStyle name="Output 6 11 2" xfId="48186" xr:uid="{00000000-0005-0000-0000-00005ABC0000}"/>
    <cellStyle name="Output 6 11 3" xfId="48187" xr:uid="{00000000-0005-0000-0000-00005BBC0000}"/>
    <cellStyle name="Output 6 11 4" xfId="48188" xr:uid="{00000000-0005-0000-0000-00005CBC0000}"/>
    <cellStyle name="Output 6 12" xfId="48189" xr:uid="{00000000-0005-0000-0000-00005DBC0000}"/>
    <cellStyle name="Output 6 12 2" xfId="48190" xr:uid="{00000000-0005-0000-0000-00005EBC0000}"/>
    <cellStyle name="Output 6 12 3" xfId="48191" xr:uid="{00000000-0005-0000-0000-00005FBC0000}"/>
    <cellStyle name="Output 6 12 4" xfId="48192" xr:uid="{00000000-0005-0000-0000-000060BC0000}"/>
    <cellStyle name="Output 6 13" xfId="48193" xr:uid="{00000000-0005-0000-0000-000061BC0000}"/>
    <cellStyle name="Output 6 13 2" xfId="48194" xr:uid="{00000000-0005-0000-0000-000062BC0000}"/>
    <cellStyle name="Output 6 13 3" xfId="48195" xr:uid="{00000000-0005-0000-0000-000063BC0000}"/>
    <cellStyle name="Output 6 13 4" xfId="48196" xr:uid="{00000000-0005-0000-0000-000064BC0000}"/>
    <cellStyle name="Output 6 14" xfId="48197" xr:uid="{00000000-0005-0000-0000-000065BC0000}"/>
    <cellStyle name="Output 6 14 2" xfId="48198" xr:uid="{00000000-0005-0000-0000-000066BC0000}"/>
    <cellStyle name="Output 6 14 3" xfId="48199" xr:uid="{00000000-0005-0000-0000-000067BC0000}"/>
    <cellStyle name="Output 6 14 4" xfId="48200" xr:uid="{00000000-0005-0000-0000-000068BC0000}"/>
    <cellStyle name="Output 6 15" xfId="48201" xr:uid="{00000000-0005-0000-0000-000069BC0000}"/>
    <cellStyle name="Output 6 15 2" xfId="48202" xr:uid="{00000000-0005-0000-0000-00006ABC0000}"/>
    <cellStyle name="Output 6 15 3" xfId="48203" xr:uid="{00000000-0005-0000-0000-00006BBC0000}"/>
    <cellStyle name="Output 6 15 4" xfId="48204" xr:uid="{00000000-0005-0000-0000-00006CBC0000}"/>
    <cellStyle name="Output 6 16" xfId="48205" xr:uid="{00000000-0005-0000-0000-00006DBC0000}"/>
    <cellStyle name="Output 6 16 2" xfId="48206" xr:uid="{00000000-0005-0000-0000-00006EBC0000}"/>
    <cellStyle name="Output 6 16 3" xfId="48207" xr:uid="{00000000-0005-0000-0000-00006FBC0000}"/>
    <cellStyle name="Output 6 16 4" xfId="48208" xr:uid="{00000000-0005-0000-0000-000070BC0000}"/>
    <cellStyle name="Output 6 17" xfId="48209" xr:uid="{00000000-0005-0000-0000-000071BC0000}"/>
    <cellStyle name="Output 6 17 2" xfId="48210" xr:uid="{00000000-0005-0000-0000-000072BC0000}"/>
    <cellStyle name="Output 6 17 3" xfId="48211" xr:uid="{00000000-0005-0000-0000-000073BC0000}"/>
    <cellStyle name="Output 6 17 4" xfId="48212" xr:uid="{00000000-0005-0000-0000-000074BC0000}"/>
    <cellStyle name="Output 6 18" xfId="48213" xr:uid="{00000000-0005-0000-0000-000075BC0000}"/>
    <cellStyle name="Output 6 18 2" xfId="48214" xr:uid="{00000000-0005-0000-0000-000076BC0000}"/>
    <cellStyle name="Output 6 18 3" xfId="48215" xr:uid="{00000000-0005-0000-0000-000077BC0000}"/>
    <cellStyle name="Output 6 18 4" xfId="48216" xr:uid="{00000000-0005-0000-0000-000078BC0000}"/>
    <cellStyle name="Output 6 19" xfId="48217" xr:uid="{00000000-0005-0000-0000-000079BC0000}"/>
    <cellStyle name="Output 6 19 2" xfId="48218" xr:uid="{00000000-0005-0000-0000-00007ABC0000}"/>
    <cellStyle name="Output 6 19 3" xfId="48219" xr:uid="{00000000-0005-0000-0000-00007BBC0000}"/>
    <cellStyle name="Output 6 19 4" xfId="48220" xr:uid="{00000000-0005-0000-0000-00007CBC0000}"/>
    <cellStyle name="Output 6 2" xfId="48221" xr:uid="{00000000-0005-0000-0000-00007DBC0000}"/>
    <cellStyle name="Output 6 2 2" xfId="48222" xr:uid="{00000000-0005-0000-0000-00007EBC0000}"/>
    <cellStyle name="Output 6 2 2 10" xfId="48223" xr:uid="{00000000-0005-0000-0000-00007FBC0000}"/>
    <cellStyle name="Output 6 2 2 10 2" xfId="48224" xr:uid="{00000000-0005-0000-0000-000080BC0000}"/>
    <cellStyle name="Output 6 2 2 10 3" xfId="48225" xr:uid="{00000000-0005-0000-0000-000081BC0000}"/>
    <cellStyle name="Output 6 2 2 10 4" xfId="48226" xr:uid="{00000000-0005-0000-0000-000082BC0000}"/>
    <cellStyle name="Output 6 2 2 11" xfId="48227" xr:uid="{00000000-0005-0000-0000-000083BC0000}"/>
    <cellStyle name="Output 6 2 2 11 2" xfId="48228" xr:uid="{00000000-0005-0000-0000-000084BC0000}"/>
    <cellStyle name="Output 6 2 2 11 3" xfId="48229" xr:uid="{00000000-0005-0000-0000-000085BC0000}"/>
    <cellStyle name="Output 6 2 2 11 4" xfId="48230" xr:uid="{00000000-0005-0000-0000-000086BC0000}"/>
    <cellStyle name="Output 6 2 2 12" xfId="48231" xr:uid="{00000000-0005-0000-0000-000087BC0000}"/>
    <cellStyle name="Output 6 2 2 12 2" xfId="48232" xr:uid="{00000000-0005-0000-0000-000088BC0000}"/>
    <cellStyle name="Output 6 2 2 12 3" xfId="48233" xr:uid="{00000000-0005-0000-0000-000089BC0000}"/>
    <cellStyle name="Output 6 2 2 12 4" xfId="48234" xr:uid="{00000000-0005-0000-0000-00008ABC0000}"/>
    <cellStyle name="Output 6 2 2 13" xfId="48235" xr:uid="{00000000-0005-0000-0000-00008BBC0000}"/>
    <cellStyle name="Output 6 2 2 13 2" xfId="48236" xr:uid="{00000000-0005-0000-0000-00008CBC0000}"/>
    <cellStyle name="Output 6 2 2 13 3" xfId="48237" xr:uid="{00000000-0005-0000-0000-00008DBC0000}"/>
    <cellStyle name="Output 6 2 2 13 4" xfId="48238" xr:uid="{00000000-0005-0000-0000-00008EBC0000}"/>
    <cellStyle name="Output 6 2 2 14" xfId="48239" xr:uid="{00000000-0005-0000-0000-00008FBC0000}"/>
    <cellStyle name="Output 6 2 2 14 2" xfId="48240" xr:uid="{00000000-0005-0000-0000-000090BC0000}"/>
    <cellStyle name="Output 6 2 2 14 3" xfId="48241" xr:uid="{00000000-0005-0000-0000-000091BC0000}"/>
    <cellStyle name="Output 6 2 2 14 4" xfId="48242" xr:uid="{00000000-0005-0000-0000-000092BC0000}"/>
    <cellStyle name="Output 6 2 2 15" xfId="48243" xr:uid="{00000000-0005-0000-0000-000093BC0000}"/>
    <cellStyle name="Output 6 2 2 15 2" xfId="48244" xr:uid="{00000000-0005-0000-0000-000094BC0000}"/>
    <cellStyle name="Output 6 2 2 15 3" xfId="48245" xr:uid="{00000000-0005-0000-0000-000095BC0000}"/>
    <cellStyle name="Output 6 2 2 15 4" xfId="48246" xr:uid="{00000000-0005-0000-0000-000096BC0000}"/>
    <cellStyle name="Output 6 2 2 16" xfId="48247" xr:uid="{00000000-0005-0000-0000-000097BC0000}"/>
    <cellStyle name="Output 6 2 2 16 2" xfId="48248" xr:uid="{00000000-0005-0000-0000-000098BC0000}"/>
    <cellStyle name="Output 6 2 2 16 3" xfId="48249" xr:uid="{00000000-0005-0000-0000-000099BC0000}"/>
    <cellStyle name="Output 6 2 2 16 4" xfId="48250" xr:uid="{00000000-0005-0000-0000-00009ABC0000}"/>
    <cellStyle name="Output 6 2 2 17" xfId="48251" xr:uid="{00000000-0005-0000-0000-00009BBC0000}"/>
    <cellStyle name="Output 6 2 2 17 2" xfId="48252" xr:uid="{00000000-0005-0000-0000-00009CBC0000}"/>
    <cellStyle name="Output 6 2 2 17 3" xfId="48253" xr:uid="{00000000-0005-0000-0000-00009DBC0000}"/>
    <cellStyle name="Output 6 2 2 17 4" xfId="48254" xr:uid="{00000000-0005-0000-0000-00009EBC0000}"/>
    <cellStyle name="Output 6 2 2 18" xfId="48255" xr:uid="{00000000-0005-0000-0000-00009FBC0000}"/>
    <cellStyle name="Output 6 2 2 18 2" xfId="48256" xr:uid="{00000000-0005-0000-0000-0000A0BC0000}"/>
    <cellStyle name="Output 6 2 2 18 3" xfId="48257" xr:uid="{00000000-0005-0000-0000-0000A1BC0000}"/>
    <cellStyle name="Output 6 2 2 18 4" xfId="48258" xr:uid="{00000000-0005-0000-0000-0000A2BC0000}"/>
    <cellStyle name="Output 6 2 2 19" xfId="48259" xr:uid="{00000000-0005-0000-0000-0000A3BC0000}"/>
    <cellStyle name="Output 6 2 2 19 2" xfId="48260" xr:uid="{00000000-0005-0000-0000-0000A4BC0000}"/>
    <cellStyle name="Output 6 2 2 19 3" xfId="48261" xr:uid="{00000000-0005-0000-0000-0000A5BC0000}"/>
    <cellStyle name="Output 6 2 2 19 4" xfId="48262" xr:uid="{00000000-0005-0000-0000-0000A6BC0000}"/>
    <cellStyle name="Output 6 2 2 2" xfId="48263" xr:uid="{00000000-0005-0000-0000-0000A7BC0000}"/>
    <cellStyle name="Output 6 2 2 2 2" xfId="48264" xr:uid="{00000000-0005-0000-0000-0000A8BC0000}"/>
    <cellStyle name="Output 6 2 2 2 3" xfId="48265" xr:uid="{00000000-0005-0000-0000-0000A9BC0000}"/>
    <cellStyle name="Output 6 2 2 2 4" xfId="48266" xr:uid="{00000000-0005-0000-0000-0000AABC0000}"/>
    <cellStyle name="Output 6 2 2 20" xfId="48267" xr:uid="{00000000-0005-0000-0000-0000ABBC0000}"/>
    <cellStyle name="Output 6 2 2 20 2" xfId="48268" xr:uid="{00000000-0005-0000-0000-0000ACBC0000}"/>
    <cellStyle name="Output 6 2 2 20 3" xfId="48269" xr:uid="{00000000-0005-0000-0000-0000ADBC0000}"/>
    <cellStyle name="Output 6 2 2 20 4" xfId="48270" xr:uid="{00000000-0005-0000-0000-0000AEBC0000}"/>
    <cellStyle name="Output 6 2 2 21" xfId="48271" xr:uid="{00000000-0005-0000-0000-0000AFBC0000}"/>
    <cellStyle name="Output 6 2 2 22" xfId="48272" xr:uid="{00000000-0005-0000-0000-0000B0BC0000}"/>
    <cellStyle name="Output 6 2 2 3" xfId="48273" xr:uid="{00000000-0005-0000-0000-0000B1BC0000}"/>
    <cellStyle name="Output 6 2 2 3 2" xfId="48274" xr:uid="{00000000-0005-0000-0000-0000B2BC0000}"/>
    <cellStyle name="Output 6 2 2 3 3" xfId="48275" xr:uid="{00000000-0005-0000-0000-0000B3BC0000}"/>
    <cellStyle name="Output 6 2 2 3 4" xfId="48276" xr:uid="{00000000-0005-0000-0000-0000B4BC0000}"/>
    <cellStyle name="Output 6 2 2 4" xfId="48277" xr:uid="{00000000-0005-0000-0000-0000B5BC0000}"/>
    <cellStyle name="Output 6 2 2 4 2" xfId="48278" xr:uid="{00000000-0005-0000-0000-0000B6BC0000}"/>
    <cellStyle name="Output 6 2 2 4 3" xfId="48279" xr:uid="{00000000-0005-0000-0000-0000B7BC0000}"/>
    <cellStyle name="Output 6 2 2 4 4" xfId="48280" xr:uid="{00000000-0005-0000-0000-0000B8BC0000}"/>
    <cellStyle name="Output 6 2 2 5" xfId="48281" xr:uid="{00000000-0005-0000-0000-0000B9BC0000}"/>
    <cellStyle name="Output 6 2 2 5 2" xfId="48282" xr:uid="{00000000-0005-0000-0000-0000BABC0000}"/>
    <cellStyle name="Output 6 2 2 5 3" xfId="48283" xr:uid="{00000000-0005-0000-0000-0000BBBC0000}"/>
    <cellStyle name="Output 6 2 2 5 4" xfId="48284" xr:uid="{00000000-0005-0000-0000-0000BCBC0000}"/>
    <cellStyle name="Output 6 2 2 6" xfId="48285" xr:uid="{00000000-0005-0000-0000-0000BDBC0000}"/>
    <cellStyle name="Output 6 2 2 6 2" xfId="48286" xr:uid="{00000000-0005-0000-0000-0000BEBC0000}"/>
    <cellStyle name="Output 6 2 2 6 3" xfId="48287" xr:uid="{00000000-0005-0000-0000-0000BFBC0000}"/>
    <cellStyle name="Output 6 2 2 6 4" xfId="48288" xr:uid="{00000000-0005-0000-0000-0000C0BC0000}"/>
    <cellStyle name="Output 6 2 2 7" xfId="48289" xr:uid="{00000000-0005-0000-0000-0000C1BC0000}"/>
    <cellStyle name="Output 6 2 2 7 2" xfId="48290" xr:uid="{00000000-0005-0000-0000-0000C2BC0000}"/>
    <cellStyle name="Output 6 2 2 7 3" xfId="48291" xr:uid="{00000000-0005-0000-0000-0000C3BC0000}"/>
    <cellStyle name="Output 6 2 2 7 4" xfId="48292" xr:uid="{00000000-0005-0000-0000-0000C4BC0000}"/>
    <cellStyle name="Output 6 2 2 8" xfId="48293" xr:uid="{00000000-0005-0000-0000-0000C5BC0000}"/>
    <cellStyle name="Output 6 2 2 8 2" xfId="48294" xr:uid="{00000000-0005-0000-0000-0000C6BC0000}"/>
    <cellStyle name="Output 6 2 2 8 3" xfId="48295" xr:uid="{00000000-0005-0000-0000-0000C7BC0000}"/>
    <cellStyle name="Output 6 2 2 8 4" xfId="48296" xr:uid="{00000000-0005-0000-0000-0000C8BC0000}"/>
    <cellStyle name="Output 6 2 2 9" xfId="48297" xr:uid="{00000000-0005-0000-0000-0000C9BC0000}"/>
    <cellStyle name="Output 6 2 2 9 2" xfId="48298" xr:uid="{00000000-0005-0000-0000-0000CABC0000}"/>
    <cellStyle name="Output 6 2 2 9 3" xfId="48299" xr:uid="{00000000-0005-0000-0000-0000CBBC0000}"/>
    <cellStyle name="Output 6 2 2 9 4" xfId="48300" xr:uid="{00000000-0005-0000-0000-0000CCBC0000}"/>
    <cellStyle name="Output 6 2 3" xfId="48301" xr:uid="{00000000-0005-0000-0000-0000CDBC0000}"/>
    <cellStyle name="Output 6 20" xfId="48302" xr:uid="{00000000-0005-0000-0000-0000CEBC0000}"/>
    <cellStyle name="Output 6 20 2" xfId="48303" xr:uid="{00000000-0005-0000-0000-0000CFBC0000}"/>
    <cellStyle name="Output 6 20 3" xfId="48304" xr:uid="{00000000-0005-0000-0000-0000D0BC0000}"/>
    <cellStyle name="Output 6 20 4" xfId="48305" xr:uid="{00000000-0005-0000-0000-0000D1BC0000}"/>
    <cellStyle name="Output 6 21" xfId="48306" xr:uid="{00000000-0005-0000-0000-0000D2BC0000}"/>
    <cellStyle name="Output 6 21 2" xfId="48307" xr:uid="{00000000-0005-0000-0000-0000D3BC0000}"/>
    <cellStyle name="Output 6 21 3" xfId="48308" xr:uid="{00000000-0005-0000-0000-0000D4BC0000}"/>
    <cellStyle name="Output 6 21 4" xfId="48309" xr:uid="{00000000-0005-0000-0000-0000D5BC0000}"/>
    <cellStyle name="Output 6 22" xfId="48310" xr:uid="{00000000-0005-0000-0000-0000D6BC0000}"/>
    <cellStyle name="Output 6 22 2" xfId="48311" xr:uid="{00000000-0005-0000-0000-0000D7BC0000}"/>
    <cellStyle name="Output 6 22 3" xfId="48312" xr:uid="{00000000-0005-0000-0000-0000D8BC0000}"/>
    <cellStyle name="Output 6 22 4" xfId="48313" xr:uid="{00000000-0005-0000-0000-0000D9BC0000}"/>
    <cellStyle name="Output 6 23" xfId="48314" xr:uid="{00000000-0005-0000-0000-0000DABC0000}"/>
    <cellStyle name="Output 6 24" xfId="48315" xr:uid="{00000000-0005-0000-0000-0000DBBC0000}"/>
    <cellStyle name="Output 6 25" xfId="48316" xr:uid="{00000000-0005-0000-0000-0000DCBC0000}"/>
    <cellStyle name="Output 6 3" xfId="48317" xr:uid="{00000000-0005-0000-0000-0000DDBC0000}"/>
    <cellStyle name="Output 6 3 10" xfId="48318" xr:uid="{00000000-0005-0000-0000-0000DEBC0000}"/>
    <cellStyle name="Output 6 3 10 2" xfId="48319" xr:uid="{00000000-0005-0000-0000-0000DFBC0000}"/>
    <cellStyle name="Output 6 3 10 3" xfId="48320" xr:uid="{00000000-0005-0000-0000-0000E0BC0000}"/>
    <cellStyle name="Output 6 3 10 4" xfId="48321" xr:uid="{00000000-0005-0000-0000-0000E1BC0000}"/>
    <cellStyle name="Output 6 3 11" xfId="48322" xr:uid="{00000000-0005-0000-0000-0000E2BC0000}"/>
    <cellStyle name="Output 6 3 11 2" xfId="48323" xr:uid="{00000000-0005-0000-0000-0000E3BC0000}"/>
    <cellStyle name="Output 6 3 11 3" xfId="48324" xr:uid="{00000000-0005-0000-0000-0000E4BC0000}"/>
    <cellStyle name="Output 6 3 11 4" xfId="48325" xr:uid="{00000000-0005-0000-0000-0000E5BC0000}"/>
    <cellStyle name="Output 6 3 12" xfId="48326" xr:uid="{00000000-0005-0000-0000-0000E6BC0000}"/>
    <cellStyle name="Output 6 3 12 2" xfId="48327" xr:uid="{00000000-0005-0000-0000-0000E7BC0000}"/>
    <cellStyle name="Output 6 3 12 3" xfId="48328" xr:uid="{00000000-0005-0000-0000-0000E8BC0000}"/>
    <cellStyle name="Output 6 3 12 4" xfId="48329" xr:uid="{00000000-0005-0000-0000-0000E9BC0000}"/>
    <cellStyle name="Output 6 3 13" xfId="48330" xr:uid="{00000000-0005-0000-0000-0000EABC0000}"/>
    <cellStyle name="Output 6 3 13 2" xfId="48331" xr:uid="{00000000-0005-0000-0000-0000EBBC0000}"/>
    <cellStyle name="Output 6 3 13 3" xfId="48332" xr:uid="{00000000-0005-0000-0000-0000ECBC0000}"/>
    <cellStyle name="Output 6 3 13 4" xfId="48333" xr:uid="{00000000-0005-0000-0000-0000EDBC0000}"/>
    <cellStyle name="Output 6 3 14" xfId="48334" xr:uid="{00000000-0005-0000-0000-0000EEBC0000}"/>
    <cellStyle name="Output 6 3 14 2" xfId="48335" xr:uid="{00000000-0005-0000-0000-0000EFBC0000}"/>
    <cellStyle name="Output 6 3 14 3" xfId="48336" xr:uid="{00000000-0005-0000-0000-0000F0BC0000}"/>
    <cellStyle name="Output 6 3 14 4" xfId="48337" xr:uid="{00000000-0005-0000-0000-0000F1BC0000}"/>
    <cellStyle name="Output 6 3 15" xfId="48338" xr:uid="{00000000-0005-0000-0000-0000F2BC0000}"/>
    <cellStyle name="Output 6 3 15 2" xfId="48339" xr:uid="{00000000-0005-0000-0000-0000F3BC0000}"/>
    <cellStyle name="Output 6 3 15 3" xfId="48340" xr:uid="{00000000-0005-0000-0000-0000F4BC0000}"/>
    <cellStyle name="Output 6 3 15 4" xfId="48341" xr:uid="{00000000-0005-0000-0000-0000F5BC0000}"/>
    <cellStyle name="Output 6 3 16" xfId="48342" xr:uid="{00000000-0005-0000-0000-0000F6BC0000}"/>
    <cellStyle name="Output 6 3 16 2" xfId="48343" xr:uid="{00000000-0005-0000-0000-0000F7BC0000}"/>
    <cellStyle name="Output 6 3 16 3" xfId="48344" xr:uid="{00000000-0005-0000-0000-0000F8BC0000}"/>
    <cellStyle name="Output 6 3 16 4" xfId="48345" xr:uid="{00000000-0005-0000-0000-0000F9BC0000}"/>
    <cellStyle name="Output 6 3 17" xfId="48346" xr:uid="{00000000-0005-0000-0000-0000FABC0000}"/>
    <cellStyle name="Output 6 3 17 2" xfId="48347" xr:uid="{00000000-0005-0000-0000-0000FBBC0000}"/>
    <cellStyle name="Output 6 3 17 3" xfId="48348" xr:uid="{00000000-0005-0000-0000-0000FCBC0000}"/>
    <cellStyle name="Output 6 3 17 4" xfId="48349" xr:uid="{00000000-0005-0000-0000-0000FDBC0000}"/>
    <cellStyle name="Output 6 3 18" xfId="48350" xr:uid="{00000000-0005-0000-0000-0000FEBC0000}"/>
    <cellStyle name="Output 6 3 18 2" xfId="48351" xr:uid="{00000000-0005-0000-0000-0000FFBC0000}"/>
    <cellStyle name="Output 6 3 18 3" xfId="48352" xr:uid="{00000000-0005-0000-0000-000000BD0000}"/>
    <cellStyle name="Output 6 3 18 4" xfId="48353" xr:uid="{00000000-0005-0000-0000-000001BD0000}"/>
    <cellStyle name="Output 6 3 19" xfId="48354" xr:uid="{00000000-0005-0000-0000-000002BD0000}"/>
    <cellStyle name="Output 6 3 19 2" xfId="48355" xr:uid="{00000000-0005-0000-0000-000003BD0000}"/>
    <cellStyle name="Output 6 3 19 3" xfId="48356" xr:uid="{00000000-0005-0000-0000-000004BD0000}"/>
    <cellStyle name="Output 6 3 19 4" xfId="48357" xr:uid="{00000000-0005-0000-0000-000005BD0000}"/>
    <cellStyle name="Output 6 3 2" xfId="48358" xr:uid="{00000000-0005-0000-0000-000006BD0000}"/>
    <cellStyle name="Output 6 3 2 2" xfId="48359" xr:uid="{00000000-0005-0000-0000-000007BD0000}"/>
    <cellStyle name="Output 6 3 2 3" xfId="48360" xr:uid="{00000000-0005-0000-0000-000008BD0000}"/>
    <cellStyle name="Output 6 3 2 4" xfId="48361" xr:uid="{00000000-0005-0000-0000-000009BD0000}"/>
    <cellStyle name="Output 6 3 20" xfId="48362" xr:uid="{00000000-0005-0000-0000-00000ABD0000}"/>
    <cellStyle name="Output 6 3 20 2" xfId="48363" xr:uid="{00000000-0005-0000-0000-00000BBD0000}"/>
    <cellStyle name="Output 6 3 20 3" xfId="48364" xr:uid="{00000000-0005-0000-0000-00000CBD0000}"/>
    <cellStyle name="Output 6 3 20 4" xfId="48365" xr:uid="{00000000-0005-0000-0000-00000DBD0000}"/>
    <cellStyle name="Output 6 3 21" xfId="48366" xr:uid="{00000000-0005-0000-0000-00000EBD0000}"/>
    <cellStyle name="Output 6 3 22" xfId="48367" xr:uid="{00000000-0005-0000-0000-00000FBD0000}"/>
    <cellStyle name="Output 6 3 3" xfId="48368" xr:uid="{00000000-0005-0000-0000-000010BD0000}"/>
    <cellStyle name="Output 6 3 3 2" xfId="48369" xr:uid="{00000000-0005-0000-0000-000011BD0000}"/>
    <cellStyle name="Output 6 3 3 3" xfId="48370" xr:uid="{00000000-0005-0000-0000-000012BD0000}"/>
    <cellStyle name="Output 6 3 3 4" xfId="48371" xr:uid="{00000000-0005-0000-0000-000013BD0000}"/>
    <cellStyle name="Output 6 3 4" xfId="48372" xr:uid="{00000000-0005-0000-0000-000014BD0000}"/>
    <cellStyle name="Output 6 3 4 2" xfId="48373" xr:uid="{00000000-0005-0000-0000-000015BD0000}"/>
    <cellStyle name="Output 6 3 4 3" xfId="48374" xr:uid="{00000000-0005-0000-0000-000016BD0000}"/>
    <cellStyle name="Output 6 3 4 4" xfId="48375" xr:uid="{00000000-0005-0000-0000-000017BD0000}"/>
    <cellStyle name="Output 6 3 5" xfId="48376" xr:uid="{00000000-0005-0000-0000-000018BD0000}"/>
    <cellStyle name="Output 6 3 5 2" xfId="48377" xr:uid="{00000000-0005-0000-0000-000019BD0000}"/>
    <cellStyle name="Output 6 3 5 3" xfId="48378" xr:uid="{00000000-0005-0000-0000-00001ABD0000}"/>
    <cellStyle name="Output 6 3 5 4" xfId="48379" xr:uid="{00000000-0005-0000-0000-00001BBD0000}"/>
    <cellStyle name="Output 6 3 6" xfId="48380" xr:uid="{00000000-0005-0000-0000-00001CBD0000}"/>
    <cellStyle name="Output 6 3 6 2" xfId="48381" xr:uid="{00000000-0005-0000-0000-00001DBD0000}"/>
    <cellStyle name="Output 6 3 6 3" xfId="48382" xr:uid="{00000000-0005-0000-0000-00001EBD0000}"/>
    <cellStyle name="Output 6 3 6 4" xfId="48383" xr:uid="{00000000-0005-0000-0000-00001FBD0000}"/>
    <cellStyle name="Output 6 3 7" xfId="48384" xr:uid="{00000000-0005-0000-0000-000020BD0000}"/>
    <cellStyle name="Output 6 3 7 2" xfId="48385" xr:uid="{00000000-0005-0000-0000-000021BD0000}"/>
    <cellStyle name="Output 6 3 7 3" xfId="48386" xr:uid="{00000000-0005-0000-0000-000022BD0000}"/>
    <cellStyle name="Output 6 3 7 4" xfId="48387" xr:uid="{00000000-0005-0000-0000-000023BD0000}"/>
    <cellStyle name="Output 6 3 8" xfId="48388" xr:uid="{00000000-0005-0000-0000-000024BD0000}"/>
    <cellStyle name="Output 6 3 8 2" xfId="48389" xr:uid="{00000000-0005-0000-0000-000025BD0000}"/>
    <cellStyle name="Output 6 3 8 3" xfId="48390" xr:uid="{00000000-0005-0000-0000-000026BD0000}"/>
    <cellStyle name="Output 6 3 8 4" xfId="48391" xr:uid="{00000000-0005-0000-0000-000027BD0000}"/>
    <cellStyle name="Output 6 3 9" xfId="48392" xr:uid="{00000000-0005-0000-0000-000028BD0000}"/>
    <cellStyle name="Output 6 3 9 2" xfId="48393" xr:uid="{00000000-0005-0000-0000-000029BD0000}"/>
    <cellStyle name="Output 6 3 9 3" xfId="48394" xr:uid="{00000000-0005-0000-0000-00002ABD0000}"/>
    <cellStyle name="Output 6 3 9 4" xfId="48395" xr:uid="{00000000-0005-0000-0000-00002BBD0000}"/>
    <cellStyle name="Output 6 4" xfId="48396" xr:uid="{00000000-0005-0000-0000-00002CBD0000}"/>
    <cellStyle name="Output 6 4 2" xfId="48397" xr:uid="{00000000-0005-0000-0000-00002DBD0000}"/>
    <cellStyle name="Output 6 4 3" xfId="48398" xr:uid="{00000000-0005-0000-0000-00002EBD0000}"/>
    <cellStyle name="Output 6 4 4" xfId="48399" xr:uid="{00000000-0005-0000-0000-00002FBD0000}"/>
    <cellStyle name="Output 6 5" xfId="48400" xr:uid="{00000000-0005-0000-0000-000030BD0000}"/>
    <cellStyle name="Output 6 5 2" xfId="48401" xr:uid="{00000000-0005-0000-0000-000031BD0000}"/>
    <cellStyle name="Output 6 5 3" xfId="48402" xr:uid="{00000000-0005-0000-0000-000032BD0000}"/>
    <cellStyle name="Output 6 5 4" xfId="48403" xr:uid="{00000000-0005-0000-0000-000033BD0000}"/>
    <cellStyle name="Output 6 6" xfId="48404" xr:uid="{00000000-0005-0000-0000-000034BD0000}"/>
    <cellStyle name="Output 6 6 2" xfId="48405" xr:uid="{00000000-0005-0000-0000-000035BD0000}"/>
    <cellStyle name="Output 6 6 3" xfId="48406" xr:uid="{00000000-0005-0000-0000-000036BD0000}"/>
    <cellStyle name="Output 6 6 4" xfId="48407" xr:uid="{00000000-0005-0000-0000-000037BD0000}"/>
    <cellStyle name="Output 6 7" xfId="48408" xr:uid="{00000000-0005-0000-0000-000038BD0000}"/>
    <cellStyle name="Output 6 7 2" xfId="48409" xr:uid="{00000000-0005-0000-0000-000039BD0000}"/>
    <cellStyle name="Output 6 7 3" xfId="48410" xr:uid="{00000000-0005-0000-0000-00003ABD0000}"/>
    <cellStyle name="Output 6 7 4" xfId="48411" xr:uid="{00000000-0005-0000-0000-00003BBD0000}"/>
    <cellStyle name="Output 6 8" xfId="48412" xr:uid="{00000000-0005-0000-0000-00003CBD0000}"/>
    <cellStyle name="Output 6 8 2" xfId="48413" xr:uid="{00000000-0005-0000-0000-00003DBD0000}"/>
    <cellStyle name="Output 6 8 3" xfId="48414" xr:uid="{00000000-0005-0000-0000-00003EBD0000}"/>
    <cellStyle name="Output 6 8 4" xfId="48415" xr:uid="{00000000-0005-0000-0000-00003FBD0000}"/>
    <cellStyle name="Output 6 9" xfId="48416" xr:uid="{00000000-0005-0000-0000-000040BD0000}"/>
    <cellStyle name="Output 6 9 2" xfId="48417" xr:uid="{00000000-0005-0000-0000-000041BD0000}"/>
    <cellStyle name="Output 6 9 3" xfId="48418" xr:uid="{00000000-0005-0000-0000-000042BD0000}"/>
    <cellStyle name="Output 6 9 4" xfId="48419" xr:uid="{00000000-0005-0000-0000-000043BD0000}"/>
    <cellStyle name="Output 7" xfId="48420" xr:uid="{00000000-0005-0000-0000-000044BD0000}"/>
    <cellStyle name="Output 7 10" xfId="48421" xr:uid="{00000000-0005-0000-0000-000045BD0000}"/>
    <cellStyle name="Output 7 10 10" xfId="48422" xr:uid="{00000000-0005-0000-0000-000046BD0000}"/>
    <cellStyle name="Output 7 10 10 2" xfId="48423" xr:uid="{00000000-0005-0000-0000-000047BD0000}"/>
    <cellStyle name="Output 7 10 10 3" xfId="48424" xr:uid="{00000000-0005-0000-0000-000048BD0000}"/>
    <cellStyle name="Output 7 10 10 4" xfId="48425" xr:uid="{00000000-0005-0000-0000-000049BD0000}"/>
    <cellStyle name="Output 7 10 11" xfId="48426" xr:uid="{00000000-0005-0000-0000-00004ABD0000}"/>
    <cellStyle name="Output 7 10 11 2" xfId="48427" xr:uid="{00000000-0005-0000-0000-00004BBD0000}"/>
    <cellStyle name="Output 7 10 11 3" xfId="48428" xr:uid="{00000000-0005-0000-0000-00004CBD0000}"/>
    <cellStyle name="Output 7 10 11 4" xfId="48429" xr:uid="{00000000-0005-0000-0000-00004DBD0000}"/>
    <cellStyle name="Output 7 10 12" xfId="48430" xr:uid="{00000000-0005-0000-0000-00004EBD0000}"/>
    <cellStyle name="Output 7 10 12 2" xfId="48431" xr:uid="{00000000-0005-0000-0000-00004FBD0000}"/>
    <cellStyle name="Output 7 10 12 3" xfId="48432" xr:uid="{00000000-0005-0000-0000-000050BD0000}"/>
    <cellStyle name="Output 7 10 12 4" xfId="48433" xr:uid="{00000000-0005-0000-0000-000051BD0000}"/>
    <cellStyle name="Output 7 10 13" xfId="48434" xr:uid="{00000000-0005-0000-0000-000052BD0000}"/>
    <cellStyle name="Output 7 10 13 2" xfId="48435" xr:uid="{00000000-0005-0000-0000-000053BD0000}"/>
    <cellStyle name="Output 7 10 13 3" xfId="48436" xr:uid="{00000000-0005-0000-0000-000054BD0000}"/>
    <cellStyle name="Output 7 10 13 4" xfId="48437" xr:uid="{00000000-0005-0000-0000-000055BD0000}"/>
    <cellStyle name="Output 7 10 14" xfId="48438" xr:uid="{00000000-0005-0000-0000-000056BD0000}"/>
    <cellStyle name="Output 7 10 14 2" xfId="48439" xr:uid="{00000000-0005-0000-0000-000057BD0000}"/>
    <cellStyle name="Output 7 10 14 3" xfId="48440" xr:uid="{00000000-0005-0000-0000-000058BD0000}"/>
    <cellStyle name="Output 7 10 14 4" xfId="48441" xr:uid="{00000000-0005-0000-0000-000059BD0000}"/>
    <cellStyle name="Output 7 10 15" xfId="48442" xr:uid="{00000000-0005-0000-0000-00005ABD0000}"/>
    <cellStyle name="Output 7 10 15 2" xfId="48443" xr:uid="{00000000-0005-0000-0000-00005BBD0000}"/>
    <cellStyle name="Output 7 10 15 3" xfId="48444" xr:uid="{00000000-0005-0000-0000-00005CBD0000}"/>
    <cellStyle name="Output 7 10 15 4" xfId="48445" xr:uid="{00000000-0005-0000-0000-00005DBD0000}"/>
    <cellStyle name="Output 7 10 16" xfId="48446" xr:uid="{00000000-0005-0000-0000-00005EBD0000}"/>
    <cellStyle name="Output 7 10 16 2" xfId="48447" xr:uid="{00000000-0005-0000-0000-00005FBD0000}"/>
    <cellStyle name="Output 7 10 16 3" xfId="48448" xr:uid="{00000000-0005-0000-0000-000060BD0000}"/>
    <cellStyle name="Output 7 10 16 4" xfId="48449" xr:uid="{00000000-0005-0000-0000-000061BD0000}"/>
    <cellStyle name="Output 7 10 17" xfId="48450" xr:uid="{00000000-0005-0000-0000-000062BD0000}"/>
    <cellStyle name="Output 7 10 17 2" xfId="48451" xr:uid="{00000000-0005-0000-0000-000063BD0000}"/>
    <cellStyle name="Output 7 10 17 3" xfId="48452" xr:uid="{00000000-0005-0000-0000-000064BD0000}"/>
    <cellStyle name="Output 7 10 17 4" xfId="48453" xr:uid="{00000000-0005-0000-0000-000065BD0000}"/>
    <cellStyle name="Output 7 10 18" xfId="48454" xr:uid="{00000000-0005-0000-0000-000066BD0000}"/>
    <cellStyle name="Output 7 10 18 2" xfId="48455" xr:uid="{00000000-0005-0000-0000-000067BD0000}"/>
    <cellStyle name="Output 7 10 18 3" xfId="48456" xr:uid="{00000000-0005-0000-0000-000068BD0000}"/>
    <cellStyle name="Output 7 10 18 4" xfId="48457" xr:uid="{00000000-0005-0000-0000-000069BD0000}"/>
    <cellStyle name="Output 7 10 19" xfId="48458" xr:uid="{00000000-0005-0000-0000-00006ABD0000}"/>
    <cellStyle name="Output 7 10 19 2" xfId="48459" xr:uid="{00000000-0005-0000-0000-00006BBD0000}"/>
    <cellStyle name="Output 7 10 19 3" xfId="48460" xr:uid="{00000000-0005-0000-0000-00006CBD0000}"/>
    <cellStyle name="Output 7 10 19 4" xfId="48461" xr:uid="{00000000-0005-0000-0000-00006DBD0000}"/>
    <cellStyle name="Output 7 10 2" xfId="48462" xr:uid="{00000000-0005-0000-0000-00006EBD0000}"/>
    <cellStyle name="Output 7 10 2 2" xfId="48463" xr:uid="{00000000-0005-0000-0000-00006FBD0000}"/>
    <cellStyle name="Output 7 10 2 3" xfId="48464" xr:uid="{00000000-0005-0000-0000-000070BD0000}"/>
    <cellStyle name="Output 7 10 2 4" xfId="48465" xr:uid="{00000000-0005-0000-0000-000071BD0000}"/>
    <cellStyle name="Output 7 10 20" xfId="48466" xr:uid="{00000000-0005-0000-0000-000072BD0000}"/>
    <cellStyle name="Output 7 10 20 2" xfId="48467" xr:uid="{00000000-0005-0000-0000-000073BD0000}"/>
    <cellStyle name="Output 7 10 20 3" xfId="48468" xr:uid="{00000000-0005-0000-0000-000074BD0000}"/>
    <cellStyle name="Output 7 10 20 4" xfId="48469" xr:uid="{00000000-0005-0000-0000-000075BD0000}"/>
    <cellStyle name="Output 7 10 21" xfId="48470" xr:uid="{00000000-0005-0000-0000-000076BD0000}"/>
    <cellStyle name="Output 7 10 22" xfId="48471" xr:uid="{00000000-0005-0000-0000-000077BD0000}"/>
    <cellStyle name="Output 7 10 3" xfId="48472" xr:uid="{00000000-0005-0000-0000-000078BD0000}"/>
    <cellStyle name="Output 7 10 3 2" xfId="48473" xr:uid="{00000000-0005-0000-0000-000079BD0000}"/>
    <cellStyle name="Output 7 10 3 3" xfId="48474" xr:uid="{00000000-0005-0000-0000-00007ABD0000}"/>
    <cellStyle name="Output 7 10 3 4" xfId="48475" xr:uid="{00000000-0005-0000-0000-00007BBD0000}"/>
    <cellStyle name="Output 7 10 4" xfId="48476" xr:uid="{00000000-0005-0000-0000-00007CBD0000}"/>
    <cellStyle name="Output 7 10 4 2" xfId="48477" xr:uid="{00000000-0005-0000-0000-00007DBD0000}"/>
    <cellStyle name="Output 7 10 4 3" xfId="48478" xr:uid="{00000000-0005-0000-0000-00007EBD0000}"/>
    <cellStyle name="Output 7 10 4 4" xfId="48479" xr:uid="{00000000-0005-0000-0000-00007FBD0000}"/>
    <cellStyle name="Output 7 10 5" xfId="48480" xr:uid="{00000000-0005-0000-0000-000080BD0000}"/>
    <cellStyle name="Output 7 10 5 2" xfId="48481" xr:uid="{00000000-0005-0000-0000-000081BD0000}"/>
    <cellStyle name="Output 7 10 5 3" xfId="48482" xr:uid="{00000000-0005-0000-0000-000082BD0000}"/>
    <cellStyle name="Output 7 10 5 4" xfId="48483" xr:uid="{00000000-0005-0000-0000-000083BD0000}"/>
    <cellStyle name="Output 7 10 6" xfId="48484" xr:uid="{00000000-0005-0000-0000-000084BD0000}"/>
    <cellStyle name="Output 7 10 6 2" xfId="48485" xr:uid="{00000000-0005-0000-0000-000085BD0000}"/>
    <cellStyle name="Output 7 10 6 3" xfId="48486" xr:uid="{00000000-0005-0000-0000-000086BD0000}"/>
    <cellStyle name="Output 7 10 6 4" xfId="48487" xr:uid="{00000000-0005-0000-0000-000087BD0000}"/>
    <cellStyle name="Output 7 10 7" xfId="48488" xr:uid="{00000000-0005-0000-0000-000088BD0000}"/>
    <cellStyle name="Output 7 10 7 2" xfId="48489" xr:uid="{00000000-0005-0000-0000-000089BD0000}"/>
    <cellStyle name="Output 7 10 7 3" xfId="48490" xr:uid="{00000000-0005-0000-0000-00008ABD0000}"/>
    <cellStyle name="Output 7 10 7 4" xfId="48491" xr:uid="{00000000-0005-0000-0000-00008BBD0000}"/>
    <cellStyle name="Output 7 10 8" xfId="48492" xr:uid="{00000000-0005-0000-0000-00008CBD0000}"/>
    <cellStyle name="Output 7 10 8 2" xfId="48493" xr:uid="{00000000-0005-0000-0000-00008DBD0000}"/>
    <cellStyle name="Output 7 10 8 3" xfId="48494" xr:uid="{00000000-0005-0000-0000-00008EBD0000}"/>
    <cellStyle name="Output 7 10 8 4" xfId="48495" xr:uid="{00000000-0005-0000-0000-00008FBD0000}"/>
    <cellStyle name="Output 7 10 9" xfId="48496" xr:uid="{00000000-0005-0000-0000-000090BD0000}"/>
    <cellStyle name="Output 7 10 9 2" xfId="48497" xr:uid="{00000000-0005-0000-0000-000091BD0000}"/>
    <cellStyle name="Output 7 10 9 3" xfId="48498" xr:uid="{00000000-0005-0000-0000-000092BD0000}"/>
    <cellStyle name="Output 7 10 9 4" xfId="48499" xr:uid="{00000000-0005-0000-0000-000093BD0000}"/>
    <cellStyle name="Output 7 11" xfId="48500" xr:uid="{00000000-0005-0000-0000-000094BD0000}"/>
    <cellStyle name="Output 7 11 10" xfId="48501" xr:uid="{00000000-0005-0000-0000-000095BD0000}"/>
    <cellStyle name="Output 7 11 10 2" xfId="48502" xr:uid="{00000000-0005-0000-0000-000096BD0000}"/>
    <cellStyle name="Output 7 11 10 3" xfId="48503" xr:uid="{00000000-0005-0000-0000-000097BD0000}"/>
    <cellStyle name="Output 7 11 10 4" xfId="48504" xr:uid="{00000000-0005-0000-0000-000098BD0000}"/>
    <cellStyle name="Output 7 11 11" xfId="48505" xr:uid="{00000000-0005-0000-0000-000099BD0000}"/>
    <cellStyle name="Output 7 11 11 2" xfId="48506" xr:uid="{00000000-0005-0000-0000-00009ABD0000}"/>
    <cellStyle name="Output 7 11 11 3" xfId="48507" xr:uid="{00000000-0005-0000-0000-00009BBD0000}"/>
    <cellStyle name="Output 7 11 11 4" xfId="48508" xr:uid="{00000000-0005-0000-0000-00009CBD0000}"/>
    <cellStyle name="Output 7 11 12" xfId="48509" xr:uid="{00000000-0005-0000-0000-00009DBD0000}"/>
    <cellStyle name="Output 7 11 12 2" xfId="48510" xr:uid="{00000000-0005-0000-0000-00009EBD0000}"/>
    <cellStyle name="Output 7 11 12 3" xfId="48511" xr:uid="{00000000-0005-0000-0000-00009FBD0000}"/>
    <cellStyle name="Output 7 11 12 4" xfId="48512" xr:uid="{00000000-0005-0000-0000-0000A0BD0000}"/>
    <cellStyle name="Output 7 11 13" xfId="48513" xr:uid="{00000000-0005-0000-0000-0000A1BD0000}"/>
    <cellStyle name="Output 7 11 13 2" xfId="48514" xr:uid="{00000000-0005-0000-0000-0000A2BD0000}"/>
    <cellStyle name="Output 7 11 13 3" xfId="48515" xr:uid="{00000000-0005-0000-0000-0000A3BD0000}"/>
    <cellStyle name="Output 7 11 13 4" xfId="48516" xr:uid="{00000000-0005-0000-0000-0000A4BD0000}"/>
    <cellStyle name="Output 7 11 14" xfId="48517" xr:uid="{00000000-0005-0000-0000-0000A5BD0000}"/>
    <cellStyle name="Output 7 11 14 2" xfId="48518" xr:uid="{00000000-0005-0000-0000-0000A6BD0000}"/>
    <cellStyle name="Output 7 11 14 3" xfId="48519" xr:uid="{00000000-0005-0000-0000-0000A7BD0000}"/>
    <cellStyle name="Output 7 11 14 4" xfId="48520" xr:uid="{00000000-0005-0000-0000-0000A8BD0000}"/>
    <cellStyle name="Output 7 11 15" xfId="48521" xr:uid="{00000000-0005-0000-0000-0000A9BD0000}"/>
    <cellStyle name="Output 7 11 15 2" xfId="48522" xr:uid="{00000000-0005-0000-0000-0000AABD0000}"/>
    <cellStyle name="Output 7 11 15 3" xfId="48523" xr:uid="{00000000-0005-0000-0000-0000ABBD0000}"/>
    <cellStyle name="Output 7 11 15 4" xfId="48524" xr:uid="{00000000-0005-0000-0000-0000ACBD0000}"/>
    <cellStyle name="Output 7 11 16" xfId="48525" xr:uid="{00000000-0005-0000-0000-0000ADBD0000}"/>
    <cellStyle name="Output 7 11 16 2" xfId="48526" xr:uid="{00000000-0005-0000-0000-0000AEBD0000}"/>
    <cellStyle name="Output 7 11 16 3" xfId="48527" xr:uid="{00000000-0005-0000-0000-0000AFBD0000}"/>
    <cellStyle name="Output 7 11 16 4" xfId="48528" xr:uid="{00000000-0005-0000-0000-0000B0BD0000}"/>
    <cellStyle name="Output 7 11 17" xfId="48529" xr:uid="{00000000-0005-0000-0000-0000B1BD0000}"/>
    <cellStyle name="Output 7 11 17 2" xfId="48530" xr:uid="{00000000-0005-0000-0000-0000B2BD0000}"/>
    <cellStyle name="Output 7 11 17 3" xfId="48531" xr:uid="{00000000-0005-0000-0000-0000B3BD0000}"/>
    <cellStyle name="Output 7 11 17 4" xfId="48532" xr:uid="{00000000-0005-0000-0000-0000B4BD0000}"/>
    <cellStyle name="Output 7 11 18" xfId="48533" xr:uid="{00000000-0005-0000-0000-0000B5BD0000}"/>
    <cellStyle name="Output 7 11 18 2" xfId="48534" xr:uid="{00000000-0005-0000-0000-0000B6BD0000}"/>
    <cellStyle name="Output 7 11 18 3" xfId="48535" xr:uid="{00000000-0005-0000-0000-0000B7BD0000}"/>
    <cellStyle name="Output 7 11 18 4" xfId="48536" xr:uid="{00000000-0005-0000-0000-0000B8BD0000}"/>
    <cellStyle name="Output 7 11 19" xfId="48537" xr:uid="{00000000-0005-0000-0000-0000B9BD0000}"/>
    <cellStyle name="Output 7 11 19 2" xfId="48538" xr:uid="{00000000-0005-0000-0000-0000BABD0000}"/>
    <cellStyle name="Output 7 11 19 3" xfId="48539" xr:uid="{00000000-0005-0000-0000-0000BBBD0000}"/>
    <cellStyle name="Output 7 11 19 4" xfId="48540" xr:uid="{00000000-0005-0000-0000-0000BCBD0000}"/>
    <cellStyle name="Output 7 11 2" xfId="48541" xr:uid="{00000000-0005-0000-0000-0000BDBD0000}"/>
    <cellStyle name="Output 7 11 2 2" xfId="48542" xr:uid="{00000000-0005-0000-0000-0000BEBD0000}"/>
    <cellStyle name="Output 7 11 2 3" xfId="48543" xr:uid="{00000000-0005-0000-0000-0000BFBD0000}"/>
    <cellStyle name="Output 7 11 2 4" xfId="48544" xr:uid="{00000000-0005-0000-0000-0000C0BD0000}"/>
    <cellStyle name="Output 7 11 20" xfId="48545" xr:uid="{00000000-0005-0000-0000-0000C1BD0000}"/>
    <cellStyle name="Output 7 11 20 2" xfId="48546" xr:uid="{00000000-0005-0000-0000-0000C2BD0000}"/>
    <cellStyle name="Output 7 11 20 3" xfId="48547" xr:uid="{00000000-0005-0000-0000-0000C3BD0000}"/>
    <cellStyle name="Output 7 11 20 4" xfId="48548" xr:uid="{00000000-0005-0000-0000-0000C4BD0000}"/>
    <cellStyle name="Output 7 11 21" xfId="48549" xr:uid="{00000000-0005-0000-0000-0000C5BD0000}"/>
    <cellStyle name="Output 7 11 22" xfId="48550" xr:uid="{00000000-0005-0000-0000-0000C6BD0000}"/>
    <cellStyle name="Output 7 11 3" xfId="48551" xr:uid="{00000000-0005-0000-0000-0000C7BD0000}"/>
    <cellStyle name="Output 7 11 3 2" xfId="48552" xr:uid="{00000000-0005-0000-0000-0000C8BD0000}"/>
    <cellStyle name="Output 7 11 3 3" xfId="48553" xr:uid="{00000000-0005-0000-0000-0000C9BD0000}"/>
    <cellStyle name="Output 7 11 3 4" xfId="48554" xr:uid="{00000000-0005-0000-0000-0000CABD0000}"/>
    <cellStyle name="Output 7 11 4" xfId="48555" xr:uid="{00000000-0005-0000-0000-0000CBBD0000}"/>
    <cellStyle name="Output 7 11 4 2" xfId="48556" xr:uid="{00000000-0005-0000-0000-0000CCBD0000}"/>
    <cellStyle name="Output 7 11 4 3" xfId="48557" xr:uid="{00000000-0005-0000-0000-0000CDBD0000}"/>
    <cellStyle name="Output 7 11 4 4" xfId="48558" xr:uid="{00000000-0005-0000-0000-0000CEBD0000}"/>
    <cellStyle name="Output 7 11 5" xfId="48559" xr:uid="{00000000-0005-0000-0000-0000CFBD0000}"/>
    <cellStyle name="Output 7 11 5 2" xfId="48560" xr:uid="{00000000-0005-0000-0000-0000D0BD0000}"/>
    <cellStyle name="Output 7 11 5 3" xfId="48561" xr:uid="{00000000-0005-0000-0000-0000D1BD0000}"/>
    <cellStyle name="Output 7 11 5 4" xfId="48562" xr:uid="{00000000-0005-0000-0000-0000D2BD0000}"/>
    <cellStyle name="Output 7 11 6" xfId="48563" xr:uid="{00000000-0005-0000-0000-0000D3BD0000}"/>
    <cellStyle name="Output 7 11 6 2" xfId="48564" xr:uid="{00000000-0005-0000-0000-0000D4BD0000}"/>
    <cellStyle name="Output 7 11 6 3" xfId="48565" xr:uid="{00000000-0005-0000-0000-0000D5BD0000}"/>
    <cellStyle name="Output 7 11 6 4" xfId="48566" xr:uid="{00000000-0005-0000-0000-0000D6BD0000}"/>
    <cellStyle name="Output 7 11 7" xfId="48567" xr:uid="{00000000-0005-0000-0000-0000D7BD0000}"/>
    <cellStyle name="Output 7 11 7 2" xfId="48568" xr:uid="{00000000-0005-0000-0000-0000D8BD0000}"/>
    <cellStyle name="Output 7 11 7 3" xfId="48569" xr:uid="{00000000-0005-0000-0000-0000D9BD0000}"/>
    <cellStyle name="Output 7 11 7 4" xfId="48570" xr:uid="{00000000-0005-0000-0000-0000DABD0000}"/>
    <cellStyle name="Output 7 11 8" xfId="48571" xr:uid="{00000000-0005-0000-0000-0000DBBD0000}"/>
    <cellStyle name="Output 7 11 8 2" xfId="48572" xr:uid="{00000000-0005-0000-0000-0000DCBD0000}"/>
    <cellStyle name="Output 7 11 8 3" xfId="48573" xr:uid="{00000000-0005-0000-0000-0000DDBD0000}"/>
    <cellStyle name="Output 7 11 8 4" xfId="48574" xr:uid="{00000000-0005-0000-0000-0000DEBD0000}"/>
    <cellStyle name="Output 7 11 9" xfId="48575" xr:uid="{00000000-0005-0000-0000-0000DFBD0000}"/>
    <cellStyle name="Output 7 11 9 2" xfId="48576" xr:uid="{00000000-0005-0000-0000-0000E0BD0000}"/>
    <cellStyle name="Output 7 11 9 3" xfId="48577" xr:uid="{00000000-0005-0000-0000-0000E1BD0000}"/>
    <cellStyle name="Output 7 11 9 4" xfId="48578" xr:uid="{00000000-0005-0000-0000-0000E2BD0000}"/>
    <cellStyle name="Output 7 12" xfId="48579" xr:uid="{00000000-0005-0000-0000-0000E3BD0000}"/>
    <cellStyle name="Output 7 12 2" xfId="48580" xr:uid="{00000000-0005-0000-0000-0000E4BD0000}"/>
    <cellStyle name="Output 7 12 3" xfId="48581" xr:uid="{00000000-0005-0000-0000-0000E5BD0000}"/>
    <cellStyle name="Output 7 12 4" xfId="48582" xr:uid="{00000000-0005-0000-0000-0000E6BD0000}"/>
    <cellStyle name="Output 7 13" xfId="48583" xr:uid="{00000000-0005-0000-0000-0000E7BD0000}"/>
    <cellStyle name="Output 7 13 2" xfId="48584" xr:uid="{00000000-0005-0000-0000-0000E8BD0000}"/>
    <cellStyle name="Output 7 13 3" xfId="48585" xr:uid="{00000000-0005-0000-0000-0000E9BD0000}"/>
    <cellStyle name="Output 7 13 4" xfId="48586" xr:uid="{00000000-0005-0000-0000-0000EABD0000}"/>
    <cellStyle name="Output 7 14" xfId="48587" xr:uid="{00000000-0005-0000-0000-0000EBBD0000}"/>
    <cellStyle name="Output 7 14 2" xfId="48588" xr:uid="{00000000-0005-0000-0000-0000ECBD0000}"/>
    <cellStyle name="Output 7 14 3" xfId="48589" xr:uid="{00000000-0005-0000-0000-0000EDBD0000}"/>
    <cellStyle name="Output 7 14 4" xfId="48590" xr:uid="{00000000-0005-0000-0000-0000EEBD0000}"/>
    <cellStyle name="Output 7 15" xfId="48591" xr:uid="{00000000-0005-0000-0000-0000EFBD0000}"/>
    <cellStyle name="Output 7 15 2" xfId="48592" xr:uid="{00000000-0005-0000-0000-0000F0BD0000}"/>
    <cellStyle name="Output 7 15 3" xfId="48593" xr:uid="{00000000-0005-0000-0000-0000F1BD0000}"/>
    <cellStyle name="Output 7 15 4" xfId="48594" xr:uid="{00000000-0005-0000-0000-0000F2BD0000}"/>
    <cellStyle name="Output 7 16" xfId="48595" xr:uid="{00000000-0005-0000-0000-0000F3BD0000}"/>
    <cellStyle name="Output 7 16 2" xfId="48596" xr:uid="{00000000-0005-0000-0000-0000F4BD0000}"/>
    <cellStyle name="Output 7 16 3" xfId="48597" xr:uid="{00000000-0005-0000-0000-0000F5BD0000}"/>
    <cellStyle name="Output 7 16 4" xfId="48598" xr:uid="{00000000-0005-0000-0000-0000F6BD0000}"/>
    <cellStyle name="Output 7 17" xfId="48599" xr:uid="{00000000-0005-0000-0000-0000F7BD0000}"/>
    <cellStyle name="Output 7 17 2" xfId="48600" xr:uid="{00000000-0005-0000-0000-0000F8BD0000}"/>
    <cellStyle name="Output 7 17 3" xfId="48601" xr:uid="{00000000-0005-0000-0000-0000F9BD0000}"/>
    <cellStyle name="Output 7 17 4" xfId="48602" xr:uid="{00000000-0005-0000-0000-0000FABD0000}"/>
    <cellStyle name="Output 7 18" xfId="48603" xr:uid="{00000000-0005-0000-0000-0000FBBD0000}"/>
    <cellStyle name="Output 7 18 2" xfId="48604" xr:uid="{00000000-0005-0000-0000-0000FCBD0000}"/>
    <cellStyle name="Output 7 18 3" xfId="48605" xr:uid="{00000000-0005-0000-0000-0000FDBD0000}"/>
    <cellStyle name="Output 7 18 4" xfId="48606" xr:uid="{00000000-0005-0000-0000-0000FEBD0000}"/>
    <cellStyle name="Output 7 19" xfId="48607" xr:uid="{00000000-0005-0000-0000-0000FFBD0000}"/>
    <cellStyle name="Output 7 19 2" xfId="48608" xr:uid="{00000000-0005-0000-0000-000000BE0000}"/>
    <cellStyle name="Output 7 19 3" xfId="48609" xr:uid="{00000000-0005-0000-0000-000001BE0000}"/>
    <cellStyle name="Output 7 19 4" xfId="48610" xr:uid="{00000000-0005-0000-0000-000002BE0000}"/>
    <cellStyle name="Output 7 2" xfId="48611" xr:uid="{00000000-0005-0000-0000-000003BE0000}"/>
    <cellStyle name="Output 7 2 10" xfId="48612" xr:uid="{00000000-0005-0000-0000-000004BE0000}"/>
    <cellStyle name="Output 7 2 10 2" xfId="48613" xr:uid="{00000000-0005-0000-0000-000005BE0000}"/>
    <cellStyle name="Output 7 2 10 3" xfId="48614" xr:uid="{00000000-0005-0000-0000-000006BE0000}"/>
    <cellStyle name="Output 7 2 10 4" xfId="48615" xr:uid="{00000000-0005-0000-0000-000007BE0000}"/>
    <cellStyle name="Output 7 2 11" xfId="48616" xr:uid="{00000000-0005-0000-0000-000008BE0000}"/>
    <cellStyle name="Output 7 2 11 2" xfId="48617" xr:uid="{00000000-0005-0000-0000-000009BE0000}"/>
    <cellStyle name="Output 7 2 11 3" xfId="48618" xr:uid="{00000000-0005-0000-0000-00000ABE0000}"/>
    <cellStyle name="Output 7 2 11 4" xfId="48619" xr:uid="{00000000-0005-0000-0000-00000BBE0000}"/>
    <cellStyle name="Output 7 2 12" xfId="48620" xr:uid="{00000000-0005-0000-0000-00000CBE0000}"/>
    <cellStyle name="Output 7 2 12 2" xfId="48621" xr:uid="{00000000-0005-0000-0000-00000DBE0000}"/>
    <cellStyle name="Output 7 2 12 3" xfId="48622" xr:uid="{00000000-0005-0000-0000-00000EBE0000}"/>
    <cellStyle name="Output 7 2 12 4" xfId="48623" xr:uid="{00000000-0005-0000-0000-00000FBE0000}"/>
    <cellStyle name="Output 7 2 13" xfId="48624" xr:uid="{00000000-0005-0000-0000-000010BE0000}"/>
    <cellStyle name="Output 7 2 13 2" xfId="48625" xr:uid="{00000000-0005-0000-0000-000011BE0000}"/>
    <cellStyle name="Output 7 2 13 3" xfId="48626" xr:uid="{00000000-0005-0000-0000-000012BE0000}"/>
    <cellStyle name="Output 7 2 13 4" xfId="48627" xr:uid="{00000000-0005-0000-0000-000013BE0000}"/>
    <cellStyle name="Output 7 2 14" xfId="48628" xr:uid="{00000000-0005-0000-0000-000014BE0000}"/>
    <cellStyle name="Output 7 2 14 2" xfId="48629" xr:uid="{00000000-0005-0000-0000-000015BE0000}"/>
    <cellStyle name="Output 7 2 14 3" xfId="48630" xr:uid="{00000000-0005-0000-0000-000016BE0000}"/>
    <cellStyle name="Output 7 2 14 4" xfId="48631" xr:uid="{00000000-0005-0000-0000-000017BE0000}"/>
    <cellStyle name="Output 7 2 15" xfId="48632" xr:uid="{00000000-0005-0000-0000-000018BE0000}"/>
    <cellStyle name="Output 7 2 15 2" xfId="48633" xr:uid="{00000000-0005-0000-0000-000019BE0000}"/>
    <cellStyle name="Output 7 2 15 3" xfId="48634" xr:uid="{00000000-0005-0000-0000-00001ABE0000}"/>
    <cellStyle name="Output 7 2 15 4" xfId="48635" xr:uid="{00000000-0005-0000-0000-00001BBE0000}"/>
    <cellStyle name="Output 7 2 16" xfId="48636" xr:uid="{00000000-0005-0000-0000-00001CBE0000}"/>
    <cellStyle name="Output 7 2 16 2" xfId="48637" xr:uid="{00000000-0005-0000-0000-00001DBE0000}"/>
    <cellStyle name="Output 7 2 16 3" xfId="48638" xr:uid="{00000000-0005-0000-0000-00001EBE0000}"/>
    <cellStyle name="Output 7 2 16 4" xfId="48639" xr:uid="{00000000-0005-0000-0000-00001FBE0000}"/>
    <cellStyle name="Output 7 2 17" xfId="48640" xr:uid="{00000000-0005-0000-0000-000020BE0000}"/>
    <cellStyle name="Output 7 2 17 2" xfId="48641" xr:uid="{00000000-0005-0000-0000-000021BE0000}"/>
    <cellStyle name="Output 7 2 17 3" xfId="48642" xr:uid="{00000000-0005-0000-0000-000022BE0000}"/>
    <cellStyle name="Output 7 2 17 4" xfId="48643" xr:uid="{00000000-0005-0000-0000-000023BE0000}"/>
    <cellStyle name="Output 7 2 18" xfId="48644" xr:uid="{00000000-0005-0000-0000-000024BE0000}"/>
    <cellStyle name="Output 7 2 18 2" xfId="48645" xr:uid="{00000000-0005-0000-0000-000025BE0000}"/>
    <cellStyle name="Output 7 2 18 3" xfId="48646" xr:uid="{00000000-0005-0000-0000-000026BE0000}"/>
    <cellStyle name="Output 7 2 18 4" xfId="48647" xr:uid="{00000000-0005-0000-0000-000027BE0000}"/>
    <cellStyle name="Output 7 2 19" xfId="48648" xr:uid="{00000000-0005-0000-0000-000028BE0000}"/>
    <cellStyle name="Output 7 2 19 2" xfId="48649" xr:uid="{00000000-0005-0000-0000-000029BE0000}"/>
    <cellStyle name="Output 7 2 19 3" xfId="48650" xr:uid="{00000000-0005-0000-0000-00002ABE0000}"/>
    <cellStyle name="Output 7 2 19 4" xfId="48651" xr:uid="{00000000-0005-0000-0000-00002BBE0000}"/>
    <cellStyle name="Output 7 2 2" xfId="48652" xr:uid="{00000000-0005-0000-0000-00002CBE0000}"/>
    <cellStyle name="Output 7 2 2 2" xfId="48653" xr:uid="{00000000-0005-0000-0000-00002DBE0000}"/>
    <cellStyle name="Output 7 2 2 3" xfId="48654" xr:uid="{00000000-0005-0000-0000-00002EBE0000}"/>
    <cellStyle name="Output 7 2 2 4" xfId="48655" xr:uid="{00000000-0005-0000-0000-00002FBE0000}"/>
    <cellStyle name="Output 7 2 20" xfId="48656" xr:uid="{00000000-0005-0000-0000-000030BE0000}"/>
    <cellStyle name="Output 7 2 20 2" xfId="48657" xr:uid="{00000000-0005-0000-0000-000031BE0000}"/>
    <cellStyle name="Output 7 2 20 3" xfId="48658" xr:uid="{00000000-0005-0000-0000-000032BE0000}"/>
    <cellStyle name="Output 7 2 20 4" xfId="48659" xr:uid="{00000000-0005-0000-0000-000033BE0000}"/>
    <cellStyle name="Output 7 2 21" xfId="48660" xr:uid="{00000000-0005-0000-0000-000034BE0000}"/>
    <cellStyle name="Output 7 2 22" xfId="48661" xr:uid="{00000000-0005-0000-0000-000035BE0000}"/>
    <cellStyle name="Output 7 2 3" xfId="48662" xr:uid="{00000000-0005-0000-0000-000036BE0000}"/>
    <cellStyle name="Output 7 2 3 2" xfId="48663" xr:uid="{00000000-0005-0000-0000-000037BE0000}"/>
    <cellStyle name="Output 7 2 3 3" xfId="48664" xr:uid="{00000000-0005-0000-0000-000038BE0000}"/>
    <cellStyle name="Output 7 2 3 4" xfId="48665" xr:uid="{00000000-0005-0000-0000-000039BE0000}"/>
    <cellStyle name="Output 7 2 4" xfId="48666" xr:uid="{00000000-0005-0000-0000-00003ABE0000}"/>
    <cellStyle name="Output 7 2 4 2" xfId="48667" xr:uid="{00000000-0005-0000-0000-00003BBE0000}"/>
    <cellStyle name="Output 7 2 4 3" xfId="48668" xr:uid="{00000000-0005-0000-0000-00003CBE0000}"/>
    <cellStyle name="Output 7 2 4 4" xfId="48669" xr:uid="{00000000-0005-0000-0000-00003DBE0000}"/>
    <cellStyle name="Output 7 2 5" xfId="48670" xr:uid="{00000000-0005-0000-0000-00003EBE0000}"/>
    <cellStyle name="Output 7 2 5 2" xfId="48671" xr:uid="{00000000-0005-0000-0000-00003FBE0000}"/>
    <cellStyle name="Output 7 2 5 3" xfId="48672" xr:uid="{00000000-0005-0000-0000-000040BE0000}"/>
    <cellStyle name="Output 7 2 5 4" xfId="48673" xr:uid="{00000000-0005-0000-0000-000041BE0000}"/>
    <cellStyle name="Output 7 2 6" xfId="48674" xr:uid="{00000000-0005-0000-0000-000042BE0000}"/>
    <cellStyle name="Output 7 2 6 2" xfId="48675" xr:uid="{00000000-0005-0000-0000-000043BE0000}"/>
    <cellStyle name="Output 7 2 6 3" xfId="48676" xr:uid="{00000000-0005-0000-0000-000044BE0000}"/>
    <cellStyle name="Output 7 2 6 4" xfId="48677" xr:uid="{00000000-0005-0000-0000-000045BE0000}"/>
    <cellStyle name="Output 7 2 7" xfId="48678" xr:uid="{00000000-0005-0000-0000-000046BE0000}"/>
    <cellStyle name="Output 7 2 7 2" xfId="48679" xr:uid="{00000000-0005-0000-0000-000047BE0000}"/>
    <cellStyle name="Output 7 2 7 3" xfId="48680" xr:uid="{00000000-0005-0000-0000-000048BE0000}"/>
    <cellStyle name="Output 7 2 7 4" xfId="48681" xr:uid="{00000000-0005-0000-0000-000049BE0000}"/>
    <cellStyle name="Output 7 2 8" xfId="48682" xr:uid="{00000000-0005-0000-0000-00004ABE0000}"/>
    <cellStyle name="Output 7 2 8 2" xfId="48683" xr:uid="{00000000-0005-0000-0000-00004BBE0000}"/>
    <cellStyle name="Output 7 2 8 3" xfId="48684" xr:uid="{00000000-0005-0000-0000-00004CBE0000}"/>
    <cellStyle name="Output 7 2 8 4" xfId="48685" xr:uid="{00000000-0005-0000-0000-00004DBE0000}"/>
    <cellStyle name="Output 7 2 9" xfId="48686" xr:uid="{00000000-0005-0000-0000-00004EBE0000}"/>
    <cellStyle name="Output 7 2 9 2" xfId="48687" xr:uid="{00000000-0005-0000-0000-00004FBE0000}"/>
    <cellStyle name="Output 7 2 9 3" xfId="48688" xr:uid="{00000000-0005-0000-0000-000050BE0000}"/>
    <cellStyle name="Output 7 2 9 4" xfId="48689" xr:uid="{00000000-0005-0000-0000-000051BE0000}"/>
    <cellStyle name="Output 7 20" xfId="48690" xr:uid="{00000000-0005-0000-0000-000052BE0000}"/>
    <cellStyle name="Output 7 20 2" xfId="48691" xr:uid="{00000000-0005-0000-0000-000053BE0000}"/>
    <cellStyle name="Output 7 20 3" xfId="48692" xr:uid="{00000000-0005-0000-0000-000054BE0000}"/>
    <cellStyle name="Output 7 20 4" xfId="48693" xr:uid="{00000000-0005-0000-0000-000055BE0000}"/>
    <cellStyle name="Output 7 21" xfId="48694" xr:uid="{00000000-0005-0000-0000-000056BE0000}"/>
    <cellStyle name="Output 7 21 2" xfId="48695" xr:uid="{00000000-0005-0000-0000-000057BE0000}"/>
    <cellStyle name="Output 7 21 3" xfId="48696" xr:uid="{00000000-0005-0000-0000-000058BE0000}"/>
    <cellStyle name="Output 7 21 4" xfId="48697" xr:uid="{00000000-0005-0000-0000-000059BE0000}"/>
    <cellStyle name="Output 7 22" xfId="48698" xr:uid="{00000000-0005-0000-0000-00005ABE0000}"/>
    <cellStyle name="Output 7 22 2" xfId="48699" xr:uid="{00000000-0005-0000-0000-00005BBE0000}"/>
    <cellStyle name="Output 7 22 3" xfId="48700" xr:uid="{00000000-0005-0000-0000-00005CBE0000}"/>
    <cellStyle name="Output 7 22 4" xfId="48701" xr:uid="{00000000-0005-0000-0000-00005DBE0000}"/>
    <cellStyle name="Output 7 23" xfId="48702" xr:uid="{00000000-0005-0000-0000-00005EBE0000}"/>
    <cellStyle name="Output 7 23 2" xfId="48703" xr:uid="{00000000-0005-0000-0000-00005FBE0000}"/>
    <cellStyle name="Output 7 23 3" xfId="48704" xr:uid="{00000000-0005-0000-0000-000060BE0000}"/>
    <cellStyle name="Output 7 23 4" xfId="48705" xr:uid="{00000000-0005-0000-0000-000061BE0000}"/>
    <cellStyle name="Output 7 24" xfId="48706" xr:uid="{00000000-0005-0000-0000-000062BE0000}"/>
    <cellStyle name="Output 7 24 2" xfId="48707" xr:uid="{00000000-0005-0000-0000-000063BE0000}"/>
    <cellStyle name="Output 7 24 3" xfId="48708" xr:uid="{00000000-0005-0000-0000-000064BE0000}"/>
    <cellStyle name="Output 7 24 4" xfId="48709" xr:uid="{00000000-0005-0000-0000-000065BE0000}"/>
    <cellStyle name="Output 7 25" xfId="48710" xr:uid="{00000000-0005-0000-0000-000066BE0000}"/>
    <cellStyle name="Output 7 25 2" xfId="48711" xr:uid="{00000000-0005-0000-0000-000067BE0000}"/>
    <cellStyle name="Output 7 25 3" xfId="48712" xr:uid="{00000000-0005-0000-0000-000068BE0000}"/>
    <cellStyle name="Output 7 25 4" xfId="48713" xr:uid="{00000000-0005-0000-0000-000069BE0000}"/>
    <cellStyle name="Output 7 26" xfId="48714" xr:uid="{00000000-0005-0000-0000-00006ABE0000}"/>
    <cellStyle name="Output 7 26 2" xfId="48715" xr:uid="{00000000-0005-0000-0000-00006BBE0000}"/>
    <cellStyle name="Output 7 26 3" xfId="48716" xr:uid="{00000000-0005-0000-0000-00006CBE0000}"/>
    <cellStyle name="Output 7 26 4" xfId="48717" xr:uid="{00000000-0005-0000-0000-00006DBE0000}"/>
    <cellStyle name="Output 7 27" xfId="48718" xr:uid="{00000000-0005-0000-0000-00006EBE0000}"/>
    <cellStyle name="Output 7 27 2" xfId="48719" xr:uid="{00000000-0005-0000-0000-00006FBE0000}"/>
    <cellStyle name="Output 7 27 3" xfId="48720" xr:uid="{00000000-0005-0000-0000-000070BE0000}"/>
    <cellStyle name="Output 7 27 4" xfId="48721" xr:uid="{00000000-0005-0000-0000-000071BE0000}"/>
    <cellStyle name="Output 7 28" xfId="48722" xr:uid="{00000000-0005-0000-0000-000072BE0000}"/>
    <cellStyle name="Output 7 28 2" xfId="48723" xr:uid="{00000000-0005-0000-0000-000073BE0000}"/>
    <cellStyle name="Output 7 28 3" xfId="48724" xr:uid="{00000000-0005-0000-0000-000074BE0000}"/>
    <cellStyle name="Output 7 28 4" xfId="48725" xr:uid="{00000000-0005-0000-0000-000075BE0000}"/>
    <cellStyle name="Output 7 29" xfId="48726" xr:uid="{00000000-0005-0000-0000-000076BE0000}"/>
    <cellStyle name="Output 7 29 2" xfId="48727" xr:uid="{00000000-0005-0000-0000-000077BE0000}"/>
    <cellStyle name="Output 7 29 3" xfId="48728" xr:uid="{00000000-0005-0000-0000-000078BE0000}"/>
    <cellStyle name="Output 7 29 4" xfId="48729" xr:uid="{00000000-0005-0000-0000-000079BE0000}"/>
    <cellStyle name="Output 7 3" xfId="48730" xr:uid="{00000000-0005-0000-0000-00007ABE0000}"/>
    <cellStyle name="Output 7 3 10" xfId="48731" xr:uid="{00000000-0005-0000-0000-00007BBE0000}"/>
    <cellStyle name="Output 7 3 10 2" xfId="48732" xr:uid="{00000000-0005-0000-0000-00007CBE0000}"/>
    <cellStyle name="Output 7 3 10 3" xfId="48733" xr:uid="{00000000-0005-0000-0000-00007DBE0000}"/>
    <cellStyle name="Output 7 3 10 4" xfId="48734" xr:uid="{00000000-0005-0000-0000-00007EBE0000}"/>
    <cellStyle name="Output 7 3 11" xfId="48735" xr:uid="{00000000-0005-0000-0000-00007FBE0000}"/>
    <cellStyle name="Output 7 3 11 2" xfId="48736" xr:uid="{00000000-0005-0000-0000-000080BE0000}"/>
    <cellStyle name="Output 7 3 11 3" xfId="48737" xr:uid="{00000000-0005-0000-0000-000081BE0000}"/>
    <cellStyle name="Output 7 3 11 4" xfId="48738" xr:uid="{00000000-0005-0000-0000-000082BE0000}"/>
    <cellStyle name="Output 7 3 12" xfId="48739" xr:uid="{00000000-0005-0000-0000-000083BE0000}"/>
    <cellStyle name="Output 7 3 12 2" xfId="48740" xr:uid="{00000000-0005-0000-0000-000084BE0000}"/>
    <cellStyle name="Output 7 3 12 3" xfId="48741" xr:uid="{00000000-0005-0000-0000-000085BE0000}"/>
    <cellStyle name="Output 7 3 12 4" xfId="48742" xr:uid="{00000000-0005-0000-0000-000086BE0000}"/>
    <cellStyle name="Output 7 3 13" xfId="48743" xr:uid="{00000000-0005-0000-0000-000087BE0000}"/>
    <cellStyle name="Output 7 3 13 2" xfId="48744" xr:uid="{00000000-0005-0000-0000-000088BE0000}"/>
    <cellStyle name="Output 7 3 13 3" xfId="48745" xr:uid="{00000000-0005-0000-0000-000089BE0000}"/>
    <cellStyle name="Output 7 3 13 4" xfId="48746" xr:uid="{00000000-0005-0000-0000-00008ABE0000}"/>
    <cellStyle name="Output 7 3 14" xfId="48747" xr:uid="{00000000-0005-0000-0000-00008BBE0000}"/>
    <cellStyle name="Output 7 3 14 2" xfId="48748" xr:uid="{00000000-0005-0000-0000-00008CBE0000}"/>
    <cellStyle name="Output 7 3 14 3" xfId="48749" xr:uid="{00000000-0005-0000-0000-00008DBE0000}"/>
    <cellStyle name="Output 7 3 14 4" xfId="48750" xr:uid="{00000000-0005-0000-0000-00008EBE0000}"/>
    <cellStyle name="Output 7 3 15" xfId="48751" xr:uid="{00000000-0005-0000-0000-00008FBE0000}"/>
    <cellStyle name="Output 7 3 15 2" xfId="48752" xr:uid="{00000000-0005-0000-0000-000090BE0000}"/>
    <cellStyle name="Output 7 3 15 3" xfId="48753" xr:uid="{00000000-0005-0000-0000-000091BE0000}"/>
    <cellStyle name="Output 7 3 15 4" xfId="48754" xr:uid="{00000000-0005-0000-0000-000092BE0000}"/>
    <cellStyle name="Output 7 3 16" xfId="48755" xr:uid="{00000000-0005-0000-0000-000093BE0000}"/>
    <cellStyle name="Output 7 3 16 2" xfId="48756" xr:uid="{00000000-0005-0000-0000-000094BE0000}"/>
    <cellStyle name="Output 7 3 16 3" xfId="48757" xr:uid="{00000000-0005-0000-0000-000095BE0000}"/>
    <cellStyle name="Output 7 3 16 4" xfId="48758" xr:uid="{00000000-0005-0000-0000-000096BE0000}"/>
    <cellStyle name="Output 7 3 17" xfId="48759" xr:uid="{00000000-0005-0000-0000-000097BE0000}"/>
    <cellStyle name="Output 7 3 17 2" xfId="48760" xr:uid="{00000000-0005-0000-0000-000098BE0000}"/>
    <cellStyle name="Output 7 3 17 3" xfId="48761" xr:uid="{00000000-0005-0000-0000-000099BE0000}"/>
    <cellStyle name="Output 7 3 17 4" xfId="48762" xr:uid="{00000000-0005-0000-0000-00009ABE0000}"/>
    <cellStyle name="Output 7 3 18" xfId="48763" xr:uid="{00000000-0005-0000-0000-00009BBE0000}"/>
    <cellStyle name="Output 7 3 18 2" xfId="48764" xr:uid="{00000000-0005-0000-0000-00009CBE0000}"/>
    <cellStyle name="Output 7 3 18 3" xfId="48765" xr:uid="{00000000-0005-0000-0000-00009DBE0000}"/>
    <cellStyle name="Output 7 3 18 4" xfId="48766" xr:uid="{00000000-0005-0000-0000-00009EBE0000}"/>
    <cellStyle name="Output 7 3 19" xfId="48767" xr:uid="{00000000-0005-0000-0000-00009FBE0000}"/>
    <cellStyle name="Output 7 3 19 2" xfId="48768" xr:uid="{00000000-0005-0000-0000-0000A0BE0000}"/>
    <cellStyle name="Output 7 3 19 3" xfId="48769" xr:uid="{00000000-0005-0000-0000-0000A1BE0000}"/>
    <cellStyle name="Output 7 3 19 4" xfId="48770" xr:uid="{00000000-0005-0000-0000-0000A2BE0000}"/>
    <cellStyle name="Output 7 3 2" xfId="48771" xr:uid="{00000000-0005-0000-0000-0000A3BE0000}"/>
    <cellStyle name="Output 7 3 2 2" xfId="48772" xr:uid="{00000000-0005-0000-0000-0000A4BE0000}"/>
    <cellStyle name="Output 7 3 2 3" xfId="48773" xr:uid="{00000000-0005-0000-0000-0000A5BE0000}"/>
    <cellStyle name="Output 7 3 2 4" xfId="48774" xr:uid="{00000000-0005-0000-0000-0000A6BE0000}"/>
    <cellStyle name="Output 7 3 20" xfId="48775" xr:uid="{00000000-0005-0000-0000-0000A7BE0000}"/>
    <cellStyle name="Output 7 3 20 2" xfId="48776" xr:uid="{00000000-0005-0000-0000-0000A8BE0000}"/>
    <cellStyle name="Output 7 3 20 3" xfId="48777" xr:uid="{00000000-0005-0000-0000-0000A9BE0000}"/>
    <cellStyle name="Output 7 3 20 4" xfId="48778" xr:uid="{00000000-0005-0000-0000-0000AABE0000}"/>
    <cellStyle name="Output 7 3 21" xfId="48779" xr:uid="{00000000-0005-0000-0000-0000ABBE0000}"/>
    <cellStyle name="Output 7 3 22" xfId="48780" xr:uid="{00000000-0005-0000-0000-0000ACBE0000}"/>
    <cellStyle name="Output 7 3 3" xfId="48781" xr:uid="{00000000-0005-0000-0000-0000ADBE0000}"/>
    <cellStyle name="Output 7 3 3 2" xfId="48782" xr:uid="{00000000-0005-0000-0000-0000AEBE0000}"/>
    <cellStyle name="Output 7 3 3 3" xfId="48783" xr:uid="{00000000-0005-0000-0000-0000AFBE0000}"/>
    <cellStyle name="Output 7 3 3 4" xfId="48784" xr:uid="{00000000-0005-0000-0000-0000B0BE0000}"/>
    <cellStyle name="Output 7 3 4" xfId="48785" xr:uid="{00000000-0005-0000-0000-0000B1BE0000}"/>
    <cellStyle name="Output 7 3 4 2" xfId="48786" xr:uid="{00000000-0005-0000-0000-0000B2BE0000}"/>
    <cellStyle name="Output 7 3 4 3" xfId="48787" xr:uid="{00000000-0005-0000-0000-0000B3BE0000}"/>
    <cellStyle name="Output 7 3 4 4" xfId="48788" xr:uid="{00000000-0005-0000-0000-0000B4BE0000}"/>
    <cellStyle name="Output 7 3 5" xfId="48789" xr:uid="{00000000-0005-0000-0000-0000B5BE0000}"/>
    <cellStyle name="Output 7 3 5 2" xfId="48790" xr:uid="{00000000-0005-0000-0000-0000B6BE0000}"/>
    <cellStyle name="Output 7 3 5 3" xfId="48791" xr:uid="{00000000-0005-0000-0000-0000B7BE0000}"/>
    <cellStyle name="Output 7 3 5 4" xfId="48792" xr:uid="{00000000-0005-0000-0000-0000B8BE0000}"/>
    <cellStyle name="Output 7 3 6" xfId="48793" xr:uid="{00000000-0005-0000-0000-0000B9BE0000}"/>
    <cellStyle name="Output 7 3 6 2" xfId="48794" xr:uid="{00000000-0005-0000-0000-0000BABE0000}"/>
    <cellStyle name="Output 7 3 6 3" xfId="48795" xr:uid="{00000000-0005-0000-0000-0000BBBE0000}"/>
    <cellStyle name="Output 7 3 6 4" xfId="48796" xr:uid="{00000000-0005-0000-0000-0000BCBE0000}"/>
    <cellStyle name="Output 7 3 7" xfId="48797" xr:uid="{00000000-0005-0000-0000-0000BDBE0000}"/>
    <cellStyle name="Output 7 3 7 2" xfId="48798" xr:uid="{00000000-0005-0000-0000-0000BEBE0000}"/>
    <cellStyle name="Output 7 3 7 3" xfId="48799" xr:uid="{00000000-0005-0000-0000-0000BFBE0000}"/>
    <cellStyle name="Output 7 3 7 4" xfId="48800" xr:uid="{00000000-0005-0000-0000-0000C0BE0000}"/>
    <cellStyle name="Output 7 3 8" xfId="48801" xr:uid="{00000000-0005-0000-0000-0000C1BE0000}"/>
    <cellStyle name="Output 7 3 8 2" xfId="48802" xr:uid="{00000000-0005-0000-0000-0000C2BE0000}"/>
    <cellStyle name="Output 7 3 8 3" xfId="48803" xr:uid="{00000000-0005-0000-0000-0000C3BE0000}"/>
    <cellStyle name="Output 7 3 8 4" xfId="48804" xr:uid="{00000000-0005-0000-0000-0000C4BE0000}"/>
    <cellStyle name="Output 7 3 9" xfId="48805" xr:uid="{00000000-0005-0000-0000-0000C5BE0000}"/>
    <cellStyle name="Output 7 3 9 2" xfId="48806" xr:uid="{00000000-0005-0000-0000-0000C6BE0000}"/>
    <cellStyle name="Output 7 3 9 3" xfId="48807" xr:uid="{00000000-0005-0000-0000-0000C7BE0000}"/>
    <cellStyle name="Output 7 3 9 4" xfId="48808" xr:uid="{00000000-0005-0000-0000-0000C8BE0000}"/>
    <cellStyle name="Output 7 30" xfId="48809" xr:uid="{00000000-0005-0000-0000-0000C9BE0000}"/>
    <cellStyle name="Output 7 30 2" xfId="48810" xr:uid="{00000000-0005-0000-0000-0000CABE0000}"/>
    <cellStyle name="Output 7 30 3" xfId="48811" xr:uid="{00000000-0005-0000-0000-0000CBBE0000}"/>
    <cellStyle name="Output 7 30 4" xfId="48812" xr:uid="{00000000-0005-0000-0000-0000CCBE0000}"/>
    <cellStyle name="Output 7 31" xfId="48813" xr:uid="{00000000-0005-0000-0000-0000CDBE0000}"/>
    <cellStyle name="Output 7 32" xfId="48814" xr:uid="{00000000-0005-0000-0000-0000CEBE0000}"/>
    <cellStyle name="Output 7 33" xfId="48815" xr:uid="{00000000-0005-0000-0000-0000CFBE0000}"/>
    <cellStyle name="Output 7 4" xfId="48816" xr:uid="{00000000-0005-0000-0000-0000D0BE0000}"/>
    <cellStyle name="Output 7 4 10" xfId="48817" xr:uid="{00000000-0005-0000-0000-0000D1BE0000}"/>
    <cellStyle name="Output 7 4 10 2" xfId="48818" xr:uid="{00000000-0005-0000-0000-0000D2BE0000}"/>
    <cellStyle name="Output 7 4 10 3" xfId="48819" xr:uid="{00000000-0005-0000-0000-0000D3BE0000}"/>
    <cellStyle name="Output 7 4 10 4" xfId="48820" xr:uid="{00000000-0005-0000-0000-0000D4BE0000}"/>
    <cellStyle name="Output 7 4 11" xfId="48821" xr:uid="{00000000-0005-0000-0000-0000D5BE0000}"/>
    <cellStyle name="Output 7 4 11 2" xfId="48822" xr:uid="{00000000-0005-0000-0000-0000D6BE0000}"/>
    <cellStyle name="Output 7 4 11 3" xfId="48823" xr:uid="{00000000-0005-0000-0000-0000D7BE0000}"/>
    <cellStyle name="Output 7 4 11 4" xfId="48824" xr:uid="{00000000-0005-0000-0000-0000D8BE0000}"/>
    <cellStyle name="Output 7 4 12" xfId="48825" xr:uid="{00000000-0005-0000-0000-0000D9BE0000}"/>
    <cellStyle name="Output 7 4 12 2" xfId="48826" xr:uid="{00000000-0005-0000-0000-0000DABE0000}"/>
    <cellStyle name="Output 7 4 12 3" xfId="48827" xr:uid="{00000000-0005-0000-0000-0000DBBE0000}"/>
    <cellStyle name="Output 7 4 12 4" xfId="48828" xr:uid="{00000000-0005-0000-0000-0000DCBE0000}"/>
    <cellStyle name="Output 7 4 13" xfId="48829" xr:uid="{00000000-0005-0000-0000-0000DDBE0000}"/>
    <cellStyle name="Output 7 4 13 2" xfId="48830" xr:uid="{00000000-0005-0000-0000-0000DEBE0000}"/>
    <cellStyle name="Output 7 4 13 3" xfId="48831" xr:uid="{00000000-0005-0000-0000-0000DFBE0000}"/>
    <cellStyle name="Output 7 4 13 4" xfId="48832" xr:uid="{00000000-0005-0000-0000-0000E0BE0000}"/>
    <cellStyle name="Output 7 4 14" xfId="48833" xr:uid="{00000000-0005-0000-0000-0000E1BE0000}"/>
    <cellStyle name="Output 7 4 14 2" xfId="48834" xr:uid="{00000000-0005-0000-0000-0000E2BE0000}"/>
    <cellStyle name="Output 7 4 14 3" xfId="48835" xr:uid="{00000000-0005-0000-0000-0000E3BE0000}"/>
    <cellStyle name="Output 7 4 14 4" xfId="48836" xr:uid="{00000000-0005-0000-0000-0000E4BE0000}"/>
    <cellStyle name="Output 7 4 15" xfId="48837" xr:uid="{00000000-0005-0000-0000-0000E5BE0000}"/>
    <cellStyle name="Output 7 4 15 2" xfId="48838" xr:uid="{00000000-0005-0000-0000-0000E6BE0000}"/>
    <cellStyle name="Output 7 4 15 3" xfId="48839" xr:uid="{00000000-0005-0000-0000-0000E7BE0000}"/>
    <cellStyle name="Output 7 4 15 4" xfId="48840" xr:uid="{00000000-0005-0000-0000-0000E8BE0000}"/>
    <cellStyle name="Output 7 4 16" xfId="48841" xr:uid="{00000000-0005-0000-0000-0000E9BE0000}"/>
    <cellStyle name="Output 7 4 16 2" xfId="48842" xr:uid="{00000000-0005-0000-0000-0000EABE0000}"/>
    <cellStyle name="Output 7 4 16 3" xfId="48843" xr:uid="{00000000-0005-0000-0000-0000EBBE0000}"/>
    <cellStyle name="Output 7 4 16 4" xfId="48844" xr:uid="{00000000-0005-0000-0000-0000ECBE0000}"/>
    <cellStyle name="Output 7 4 17" xfId="48845" xr:uid="{00000000-0005-0000-0000-0000EDBE0000}"/>
    <cellStyle name="Output 7 4 17 2" xfId="48846" xr:uid="{00000000-0005-0000-0000-0000EEBE0000}"/>
    <cellStyle name="Output 7 4 17 3" xfId="48847" xr:uid="{00000000-0005-0000-0000-0000EFBE0000}"/>
    <cellStyle name="Output 7 4 17 4" xfId="48848" xr:uid="{00000000-0005-0000-0000-0000F0BE0000}"/>
    <cellStyle name="Output 7 4 18" xfId="48849" xr:uid="{00000000-0005-0000-0000-0000F1BE0000}"/>
    <cellStyle name="Output 7 4 18 2" xfId="48850" xr:uid="{00000000-0005-0000-0000-0000F2BE0000}"/>
    <cellStyle name="Output 7 4 18 3" xfId="48851" xr:uid="{00000000-0005-0000-0000-0000F3BE0000}"/>
    <cellStyle name="Output 7 4 18 4" xfId="48852" xr:uid="{00000000-0005-0000-0000-0000F4BE0000}"/>
    <cellStyle name="Output 7 4 19" xfId="48853" xr:uid="{00000000-0005-0000-0000-0000F5BE0000}"/>
    <cellStyle name="Output 7 4 19 2" xfId="48854" xr:uid="{00000000-0005-0000-0000-0000F6BE0000}"/>
    <cellStyle name="Output 7 4 19 3" xfId="48855" xr:uid="{00000000-0005-0000-0000-0000F7BE0000}"/>
    <cellStyle name="Output 7 4 19 4" xfId="48856" xr:uid="{00000000-0005-0000-0000-0000F8BE0000}"/>
    <cellStyle name="Output 7 4 2" xfId="48857" xr:uid="{00000000-0005-0000-0000-0000F9BE0000}"/>
    <cellStyle name="Output 7 4 2 2" xfId="48858" xr:uid="{00000000-0005-0000-0000-0000FABE0000}"/>
    <cellStyle name="Output 7 4 2 3" xfId="48859" xr:uid="{00000000-0005-0000-0000-0000FBBE0000}"/>
    <cellStyle name="Output 7 4 2 4" xfId="48860" xr:uid="{00000000-0005-0000-0000-0000FCBE0000}"/>
    <cellStyle name="Output 7 4 20" xfId="48861" xr:uid="{00000000-0005-0000-0000-0000FDBE0000}"/>
    <cellStyle name="Output 7 4 20 2" xfId="48862" xr:uid="{00000000-0005-0000-0000-0000FEBE0000}"/>
    <cellStyle name="Output 7 4 20 3" xfId="48863" xr:uid="{00000000-0005-0000-0000-0000FFBE0000}"/>
    <cellStyle name="Output 7 4 20 4" xfId="48864" xr:uid="{00000000-0005-0000-0000-000000BF0000}"/>
    <cellStyle name="Output 7 4 21" xfId="48865" xr:uid="{00000000-0005-0000-0000-000001BF0000}"/>
    <cellStyle name="Output 7 4 22" xfId="48866" xr:uid="{00000000-0005-0000-0000-000002BF0000}"/>
    <cellStyle name="Output 7 4 3" xfId="48867" xr:uid="{00000000-0005-0000-0000-000003BF0000}"/>
    <cellStyle name="Output 7 4 3 2" xfId="48868" xr:uid="{00000000-0005-0000-0000-000004BF0000}"/>
    <cellStyle name="Output 7 4 3 3" xfId="48869" xr:uid="{00000000-0005-0000-0000-000005BF0000}"/>
    <cellStyle name="Output 7 4 3 4" xfId="48870" xr:uid="{00000000-0005-0000-0000-000006BF0000}"/>
    <cellStyle name="Output 7 4 4" xfId="48871" xr:uid="{00000000-0005-0000-0000-000007BF0000}"/>
    <cellStyle name="Output 7 4 4 2" xfId="48872" xr:uid="{00000000-0005-0000-0000-000008BF0000}"/>
    <cellStyle name="Output 7 4 4 3" xfId="48873" xr:uid="{00000000-0005-0000-0000-000009BF0000}"/>
    <cellStyle name="Output 7 4 4 4" xfId="48874" xr:uid="{00000000-0005-0000-0000-00000ABF0000}"/>
    <cellStyle name="Output 7 4 5" xfId="48875" xr:uid="{00000000-0005-0000-0000-00000BBF0000}"/>
    <cellStyle name="Output 7 4 5 2" xfId="48876" xr:uid="{00000000-0005-0000-0000-00000CBF0000}"/>
    <cellStyle name="Output 7 4 5 3" xfId="48877" xr:uid="{00000000-0005-0000-0000-00000DBF0000}"/>
    <cellStyle name="Output 7 4 5 4" xfId="48878" xr:uid="{00000000-0005-0000-0000-00000EBF0000}"/>
    <cellStyle name="Output 7 4 6" xfId="48879" xr:uid="{00000000-0005-0000-0000-00000FBF0000}"/>
    <cellStyle name="Output 7 4 6 2" xfId="48880" xr:uid="{00000000-0005-0000-0000-000010BF0000}"/>
    <cellStyle name="Output 7 4 6 3" xfId="48881" xr:uid="{00000000-0005-0000-0000-000011BF0000}"/>
    <cellStyle name="Output 7 4 6 4" xfId="48882" xr:uid="{00000000-0005-0000-0000-000012BF0000}"/>
    <cellStyle name="Output 7 4 7" xfId="48883" xr:uid="{00000000-0005-0000-0000-000013BF0000}"/>
    <cellStyle name="Output 7 4 7 2" xfId="48884" xr:uid="{00000000-0005-0000-0000-000014BF0000}"/>
    <cellStyle name="Output 7 4 7 3" xfId="48885" xr:uid="{00000000-0005-0000-0000-000015BF0000}"/>
    <cellStyle name="Output 7 4 7 4" xfId="48886" xr:uid="{00000000-0005-0000-0000-000016BF0000}"/>
    <cellStyle name="Output 7 4 8" xfId="48887" xr:uid="{00000000-0005-0000-0000-000017BF0000}"/>
    <cellStyle name="Output 7 4 8 2" xfId="48888" xr:uid="{00000000-0005-0000-0000-000018BF0000}"/>
    <cellStyle name="Output 7 4 8 3" xfId="48889" xr:uid="{00000000-0005-0000-0000-000019BF0000}"/>
    <cellStyle name="Output 7 4 8 4" xfId="48890" xr:uid="{00000000-0005-0000-0000-00001ABF0000}"/>
    <cellStyle name="Output 7 4 9" xfId="48891" xr:uid="{00000000-0005-0000-0000-00001BBF0000}"/>
    <cellStyle name="Output 7 4 9 2" xfId="48892" xr:uid="{00000000-0005-0000-0000-00001CBF0000}"/>
    <cellStyle name="Output 7 4 9 3" xfId="48893" xr:uid="{00000000-0005-0000-0000-00001DBF0000}"/>
    <cellStyle name="Output 7 4 9 4" xfId="48894" xr:uid="{00000000-0005-0000-0000-00001EBF0000}"/>
    <cellStyle name="Output 7 5" xfId="48895" xr:uid="{00000000-0005-0000-0000-00001FBF0000}"/>
    <cellStyle name="Output 7 5 10" xfId="48896" xr:uid="{00000000-0005-0000-0000-000020BF0000}"/>
    <cellStyle name="Output 7 5 10 2" xfId="48897" xr:uid="{00000000-0005-0000-0000-000021BF0000}"/>
    <cellStyle name="Output 7 5 10 3" xfId="48898" xr:uid="{00000000-0005-0000-0000-000022BF0000}"/>
    <cellStyle name="Output 7 5 10 4" xfId="48899" xr:uid="{00000000-0005-0000-0000-000023BF0000}"/>
    <cellStyle name="Output 7 5 11" xfId="48900" xr:uid="{00000000-0005-0000-0000-000024BF0000}"/>
    <cellStyle name="Output 7 5 11 2" xfId="48901" xr:uid="{00000000-0005-0000-0000-000025BF0000}"/>
    <cellStyle name="Output 7 5 11 3" xfId="48902" xr:uid="{00000000-0005-0000-0000-000026BF0000}"/>
    <cellStyle name="Output 7 5 11 4" xfId="48903" xr:uid="{00000000-0005-0000-0000-000027BF0000}"/>
    <cellStyle name="Output 7 5 12" xfId="48904" xr:uid="{00000000-0005-0000-0000-000028BF0000}"/>
    <cellStyle name="Output 7 5 12 2" xfId="48905" xr:uid="{00000000-0005-0000-0000-000029BF0000}"/>
    <cellStyle name="Output 7 5 12 3" xfId="48906" xr:uid="{00000000-0005-0000-0000-00002ABF0000}"/>
    <cellStyle name="Output 7 5 12 4" xfId="48907" xr:uid="{00000000-0005-0000-0000-00002BBF0000}"/>
    <cellStyle name="Output 7 5 13" xfId="48908" xr:uid="{00000000-0005-0000-0000-00002CBF0000}"/>
    <cellStyle name="Output 7 5 13 2" xfId="48909" xr:uid="{00000000-0005-0000-0000-00002DBF0000}"/>
    <cellStyle name="Output 7 5 13 3" xfId="48910" xr:uid="{00000000-0005-0000-0000-00002EBF0000}"/>
    <cellStyle name="Output 7 5 13 4" xfId="48911" xr:uid="{00000000-0005-0000-0000-00002FBF0000}"/>
    <cellStyle name="Output 7 5 14" xfId="48912" xr:uid="{00000000-0005-0000-0000-000030BF0000}"/>
    <cellStyle name="Output 7 5 14 2" xfId="48913" xr:uid="{00000000-0005-0000-0000-000031BF0000}"/>
    <cellStyle name="Output 7 5 14 3" xfId="48914" xr:uid="{00000000-0005-0000-0000-000032BF0000}"/>
    <cellStyle name="Output 7 5 14 4" xfId="48915" xr:uid="{00000000-0005-0000-0000-000033BF0000}"/>
    <cellStyle name="Output 7 5 15" xfId="48916" xr:uid="{00000000-0005-0000-0000-000034BF0000}"/>
    <cellStyle name="Output 7 5 15 2" xfId="48917" xr:uid="{00000000-0005-0000-0000-000035BF0000}"/>
    <cellStyle name="Output 7 5 15 3" xfId="48918" xr:uid="{00000000-0005-0000-0000-000036BF0000}"/>
    <cellStyle name="Output 7 5 15 4" xfId="48919" xr:uid="{00000000-0005-0000-0000-000037BF0000}"/>
    <cellStyle name="Output 7 5 16" xfId="48920" xr:uid="{00000000-0005-0000-0000-000038BF0000}"/>
    <cellStyle name="Output 7 5 16 2" xfId="48921" xr:uid="{00000000-0005-0000-0000-000039BF0000}"/>
    <cellStyle name="Output 7 5 16 3" xfId="48922" xr:uid="{00000000-0005-0000-0000-00003ABF0000}"/>
    <cellStyle name="Output 7 5 16 4" xfId="48923" xr:uid="{00000000-0005-0000-0000-00003BBF0000}"/>
    <cellStyle name="Output 7 5 17" xfId="48924" xr:uid="{00000000-0005-0000-0000-00003CBF0000}"/>
    <cellStyle name="Output 7 5 17 2" xfId="48925" xr:uid="{00000000-0005-0000-0000-00003DBF0000}"/>
    <cellStyle name="Output 7 5 17 3" xfId="48926" xr:uid="{00000000-0005-0000-0000-00003EBF0000}"/>
    <cellStyle name="Output 7 5 17 4" xfId="48927" xr:uid="{00000000-0005-0000-0000-00003FBF0000}"/>
    <cellStyle name="Output 7 5 18" xfId="48928" xr:uid="{00000000-0005-0000-0000-000040BF0000}"/>
    <cellStyle name="Output 7 5 18 2" xfId="48929" xr:uid="{00000000-0005-0000-0000-000041BF0000}"/>
    <cellStyle name="Output 7 5 18 3" xfId="48930" xr:uid="{00000000-0005-0000-0000-000042BF0000}"/>
    <cellStyle name="Output 7 5 18 4" xfId="48931" xr:uid="{00000000-0005-0000-0000-000043BF0000}"/>
    <cellStyle name="Output 7 5 19" xfId="48932" xr:uid="{00000000-0005-0000-0000-000044BF0000}"/>
    <cellStyle name="Output 7 5 19 2" xfId="48933" xr:uid="{00000000-0005-0000-0000-000045BF0000}"/>
    <cellStyle name="Output 7 5 19 3" xfId="48934" xr:uid="{00000000-0005-0000-0000-000046BF0000}"/>
    <cellStyle name="Output 7 5 19 4" xfId="48935" xr:uid="{00000000-0005-0000-0000-000047BF0000}"/>
    <cellStyle name="Output 7 5 2" xfId="48936" xr:uid="{00000000-0005-0000-0000-000048BF0000}"/>
    <cellStyle name="Output 7 5 2 2" xfId="48937" xr:uid="{00000000-0005-0000-0000-000049BF0000}"/>
    <cellStyle name="Output 7 5 2 3" xfId="48938" xr:uid="{00000000-0005-0000-0000-00004ABF0000}"/>
    <cellStyle name="Output 7 5 2 4" xfId="48939" xr:uid="{00000000-0005-0000-0000-00004BBF0000}"/>
    <cellStyle name="Output 7 5 20" xfId="48940" xr:uid="{00000000-0005-0000-0000-00004CBF0000}"/>
    <cellStyle name="Output 7 5 20 2" xfId="48941" xr:uid="{00000000-0005-0000-0000-00004DBF0000}"/>
    <cellStyle name="Output 7 5 20 3" xfId="48942" xr:uid="{00000000-0005-0000-0000-00004EBF0000}"/>
    <cellStyle name="Output 7 5 20 4" xfId="48943" xr:uid="{00000000-0005-0000-0000-00004FBF0000}"/>
    <cellStyle name="Output 7 5 21" xfId="48944" xr:uid="{00000000-0005-0000-0000-000050BF0000}"/>
    <cellStyle name="Output 7 5 22" xfId="48945" xr:uid="{00000000-0005-0000-0000-000051BF0000}"/>
    <cellStyle name="Output 7 5 3" xfId="48946" xr:uid="{00000000-0005-0000-0000-000052BF0000}"/>
    <cellStyle name="Output 7 5 3 2" xfId="48947" xr:uid="{00000000-0005-0000-0000-000053BF0000}"/>
    <cellStyle name="Output 7 5 3 3" xfId="48948" xr:uid="{00000000-0005-0000-0000-000054BF0000}"/>
    <cellStyle name="Output 7 5 3 4" xfId="48949" xr:uid="{00000000-0005-0000-0000-000055BF0000}"/>
    <cellStyle name="Output 7 5 4" xfId="48950" xr:uid="{00000000-0005-0000-0000-000056BF0000}"/>
    <cellStyle name="Output 7 5 4 2" xfId="48951" xr:uid="{00000000-0005-0000-0000-000057BF0000}"/>
    <cellStyle name="Output 7 5 4 3" xfId="48952" xr:uid="{00000000-0005-0000-0000-000058BF0000}"/>
    <cellStyle name="Output 7 5 4 4" xfId="48953" xr:uid="{00000000-0005-0000-0000-000059BF0000}"/>
    <cellStyle name="Output 7 5 5" xfId="48954" xr:uid="{00000000-0005-0000-0000-00005ABF0000}"/>
    <cellStyle name="Output 7 5 5 2" xfId="48955" xr:uid="{00000000-0005-0000-0000-00005BBF0000}"/>
    <cellStyle name="Output 7 5 5 3" xfId="48956" xr:uid="{00000000-0005-0000-0000-00005CBF0000}"/>
    <cellStyle name="Output 7 5 5 4" xfId="48957" xr:uid="{00000000-0005-0000-0000-00005DBF0000}"/>
    <cellStyle name="Output 7 5 6" xfId="48958" xr:uid="{00000000-0005-0000-0000-00005EBF0000}"/>
    <cellStyle name="Output 7 5 6 2" xfId="48959" xr:uid="{00000000-0005-0000-0000-00005FBF0000}"/>
    <cellStyle name="Output 7 5 6 3" xfId="48960" xr:uid="{00000000-0005-0000-0000-000060BF0000}"/>
    <cellStyle name="Output 7 5 6 4" xfId="48961" xr:uid="{00000000-0005-0000-0000-000061BF0000}"/>
    <cellStyle name="Output 7 5 7" xfId="48962" xr:uid="{00000000-0005-0000-0000-000062BF0000}"/>
    <cellStyle name="Output 7 5 7 2" xfId="48963" xr:uid="{00000000-0005-0000-0000-000063BF0000}"/>
    <cellStyle name="Output 7 5 7 3" xfId="48964" xr:uid="{00000000-0005-0000-0000-000064BF0000}"/>
    <cellStyle name="Output 7 5 7 4" xfId="48965" xr:uid="{00000000-0005-0000-0000-000065BF0000}"/>
    <cellStyle name="Output 7 5 8" xfId="48966" xr:uid="{00000000-0005-0000-0000-000066BF0000}"/>
    <cellStyle name="Output 7 5 8 2" xfId="48967" xr:uid="{00000000-0005-0000-0000-000067BF0000}"/>
    <cellStyle name="Output 7 5 8 3" xfId="48968" xr:uid="{00000000-0005-0000-0000-000068BF0000}"/>
    <cellStyle name="Output 7 5 8 4" xfId="48969" xr:uid="{00000000-0005-0000-0000-000069BF0000}"/>
    <cellStyle name="Output 7 5 9" xfId="48970" xr:uid="{00000000-0005-0000-0000-00006ABF0000}"/>
    <cellStyle name="Output 7 5 9 2" xfId="48971" xr:uid="{00000000-0005-0000-0000-00006BBF0000}"/>
    <cellStyle name="Output 7 5 9 3" xfId="48972" xr:uid="{00000000-0005-0000-0000-00006CBF0000}"/>
    <cellStyle name="Output 7 5 9 4" xfId="48973" xr:uid="{00000000-0005-0000-0000-00006DBF0000}"/>
    <cellStyle name="Output 7 6" xfId="48974" xr:uid="{00000000-0005-0000-0000-00006EBF0000}"/>
    <cellStyle name="Output 7 6 10" xfId="48975" xr:uid="{00000000-0005-0000-0000-00006FBF0000}"/>
    <cellStyle name="Output 7 6 10 2" xfId="48976" xr:uid="{00000000-0005-0000-0000-000070BF0000}"/>
    <cellStyle name="Output 7 6 10 3" xfId="48977" xr:uid="{00000000-0005-0000-0000-000071BF0000}"/>
    <cellStyle name="Output 7 6 10 4" xfId="48978" xr:uid="{00000000-0005-0000-0000-000072BF0000}"/>
    <cellStyle name="Output 7 6 11" xfId="48979" xr:uid="{00000000-0005-0000-0000-000073BF0000}"/>
    <cellStyle name="Output 7 6 11 2" xfId="48980" xr:uid="{00000000-0005-0000-0000-000074BF0000}"/>
    <cellStyle name="Output 7 6 11 3" xfId="48981" xr:uid="{00000000-0005-0000-0000-000075BF0000}"/>
    <cellStyle name="Output 7 6 11 4" xfId="48982" xr:uid="{00000000-0005-0000-0000-000076BF0000}"/>
    <cellStyle name="Output 7 6 12" xfId="48983" xr:uid="{00000000-0005-0000-0000-000077BF0000}"/>
    <cellStyle name="Output 7 6 12 2" xfId="48984" xr:uid="{00000000-0005-0000-0000-000078BF0000}"/>
    <cellStyle name="Output 7 6 12 3" xfId="48985" xr:uid="{00000000-0005-0000-0000-000079BF0000}"/>
    <cellStyle name="Output 7 6 12 4" xfId="48986" xr:uid="{00000000-0005-0000-0000-00007ABF0000}"/>
    <cellStyle name="Output 7 6 13" xfId="48987" xr:uid="{00000000-0005-0000-0000-00007BBF0000}"/>
    <cellStyle name="Output 7 6 13 2" xfId="48988" xr:uid="{00000000-0005-0000-0000-00007CBF0000}"/>
    <cellStyle name="Output 7 6 13 3" xfId="48989" xr:uid="{00000000-0005-0000-0000-00007DBF0000}"/>
    <cellStyle name="Output 7 6 13 4" xfId="48990" xr:uid="{00000000-0005-0000-0000-00007EBF0000}"/>
    <cellStyle name="Output 7 6 14" xfId="48991" xr:uid="{00000000-0005-0000-0000-00007FBF0000}"/>
    <cellStyle name="Output 7 6 14 2" xfId="48992" xr:uid="{00000000-0005-0000-0000-000080BF0000}"/>
    <cellStyle name="Output 7 6 14 3" xfId="48993" xr:uid="{00000000-0005-0000-0000-000081BF0000}"/>
    <cellStyle name="Output 7 6 14 4" xfId="48994" xr:uid="{00000000-0005-0000-0000-000082BF0000}"/>
    <cellStyle name="Output 7 6 15" xfId="48995" xr:uid="{00000000-0005-0000-0000-000083BF0000}"/>
    <cellStyle name="Output 7 6 15 2" xfId="48996" xr:uid="{00000000-0005-0000-0000-000084BF0000}"/>
    <cellStyle name="Output 7 6 15 3" xfId="48997" xr:uid="{00000000-0005-0000-0000-000085BF0000}"/>
    <cellStyle name="Output 7 6 15 4" xfId="48998" xr:uid="{00000000-0005-0000-0000-000086BF0000}"/>
    <cellStyle name="Output 7 6 16" xfId="48999" xr:uid="{00000000-0005-0000-0000-000087BF0000}"/>
    <cellStyle name="Output 7 6 16 2" xfId="49000" xr:uid="{00000000-0005-0000-0000-000088BF0000}"/>
    <cellStyle name="Output 7 6 16 3" xfId="49001" xr:uid="{00000000-0005-0000-0000-000089BF0000}"/>
    <cellStyle name="Output 7 6 16 4" xfId="49002" xr:uid="{00000000-0005-0000-0000-00008ABF0000}"/>
    <cellStyle name="Output 7 6 17" xfId="49003" xr:uid="{00000000-0005-0000-0000-00008BBF0000}"/>
    <cellStyle name="Output 7 6 17 2" xfId="49004" xr:uid="{00000000-0005-0000-0000-00008CBF0000}"/>
    <cellStyle name="Output 7 6 17 3" xfId="49005" xr:uid="{00000000-0005-0000-0000-00008DBF0000}"/>
    <cellStyle name="Output 7 6 17 4" xfId="49006" xr:uid="{00000000-0005-0000-0000-00008EBF0000}"/>
    <cellStyle name="Output 7 6 18" xfId="49007" xr:uid="{00000000-0005-0000-0000-00008FBF0000}"/>
    <cellStyle name="Output 7 6 18 2" xfId="49008" xr:uid="{00000000-0005-0000-0000-000090BF0000}"/>
    <cellStyle name="Output 7 6 18 3" xfId="49009" xr:uid="{00000000-0005-0000-0000-000091BF0000}"/>
    <cellStyle name="Output 7 6 18 4" xfId="49010" xr:uid="{00000000-0005-0000-0000-000092BF0000}"/>
    <cellStyle name="Output 7 6 19" xfId="49011" xr:uid="{00000000-0005-0000-0000-000093BF0000}"/>
    <cellStyle name="Output 7 6 19 2" xfId="49012" xr:uid="{00000000-0005-0000-0000-000094BF0000}"/>
    <cellStyle name="Output 7 6 19 3" xfId="49013" xr:uid="{00000000-0005-0000-0000-000095BF0000}"/>
    <cellStyle name="Output 7 6 19 4" xfId="49014" xr:uid="{00000000-0005-0000-0000-000096BF0000}"/>
    <cellStyle name="Output 7 6 2" xfId="49015" xr:uid="{00000000-0005-0000-0000-000097BF0000}"/>
    <cellStyle name="Output 7 6 2 2" xfId="49016" xr:uid="{00000000-0005-0000-0000-000098BF0000}"/>
    <cellStyle name="Output 7 6 2 3" xfId="49017" xr:uid="{00000000-0005-0000-0000-000099BF0000}"/>
    <cellStyle name="Output 7 6 2 4" xfId="49018" xr:uid="{00000000-0005-0000-0000-00009ABF0000}"/>
    <cellStyle name="Output 7 6 20" xfId="49019" xr:uid="{00000000-0005-0000-0000-00009BBF0000}"/>
    <cellStyle name="Output 7 6 20 2" xfId="49020" xr:uid="{00000000-0005-0000-0000-00009CBF0000}"/>
    <cellStyle name="Output 7 6 20 3" xfId="49021" xr:uid="{00000000-0005-0000-0000-00009DBF0000}"/>
    <cellStyle name="Output 7 6 20 4" xfId="49022" xr:uid="{00000000-0005-0000-0000-00009EBF0000}"/>
    <cellStyle name="Output 7 6 21" xfId="49023" xr:uid="{00000000-0005-0000-0000-00009FBF0000}"/>
    <cellStyle name="Output 7 6 22" xfId="49024" xr:uid="{00000000-0005-0000-0000-0000A0BF0000}"/>
    <cellStyle name="Output 7 6 3" xfId="49025" xr:uid="{00000000-0005-0000-0000-0000A1BF0000}"/>
    <cellStyle name="Output 7 6 3 2" xfId="49026" xr:uid="{00000000-0005-0000-0000-0000A2BF0000}"/>
    <cellStyle name="Output 7 6 3 3" xfId="49027" xr:uid="{00000000-0005-0000-0000-0000A3BF0000}"/>
    <cellStyle name="Output 7 6 3 4" xfId="49028" xr:uid="{00000000-0005-0000-0000-0000A4BF0000}"/>
    <cellStyle name="Output 7 6 4" xfId="49029" xr:uid="{00000000-0005-0000-0000-0000A5BF0000}"/>
    <cellStyle name="Output 7 6 4 2" xfId="49030" xr:uid="{00000000-0005-0000-0000-0000A6BF0000}"/>
    <cellStyle name="Output 7 6 4 3" xfId="49031" xr:uid="{00000000-0005-0000-0000-0000A7BF0000}"/>
    <cellStyle name="Output 7 6 4 4" xfId="49032" xr:uid="{00000000-0005-0000-0000-0000A8BF0000}"/>
    <cellStyle name="Output 7 6 5" xfId="49033" xr:uid="{00000000-0005-0000-0000-0000A9BF0000}"/>
    <cellStyle name="Output 7 6 5 2" xfId="49034" xr:uid="{00000000-0005-0000-0000-0000AABF0000}"/>
    <cellStyle name="Output 7 6 5 3" xfId="49035" xr:uid="{00000000-0005-0000-0000-0000ABBF0000}"/>
    <cellStyle name="Output 7 6 5 4" xfId="49036" xr:uid="{00000000-0005-0000-0000-0000ACBF0000}"/>
    <cellStyle name="Output 7 6 6" xfId="49037" xr:uid="{00000000-0005-0000-0000-0000ADBF0000}"/>
    <cellStyle name="Output 7 6 6 2" xfId="49038" xr:uid="{00000000-0005-0000-0000-0000AEBF0000}"/>
    <cellStyle name="Output 7 6 6 3" xfId="49039" xr:uid="{00000000-0005-0000-0000-0000AFBF0000}"/>
    <cellStyle name="Output 7 6 6 4" xfId="49040" xr:uid="{00000000-0005-0000-0000-0000B0BF0000}"/>
    <cellStyle name="Output 7 6 7" xfId="49041" xr:uid="{00000000-0005-0000-0000-0000B1BF0000}"/>
    <cellStyle name="Output 7 6 7 2" xfId="49042" xr:uid="{00000000-0005-0000-0000-0000B2BF0000}"/>
    <cellStyle name="Output 7 6 7 3" xfId="49043" xr:uid="{00000000-0005-0000-0000-0000B3BF0000}"/>
    <cellStyle name="Output 7 6 7 4" xfId="49044" xr:uid="{00000000-0005-0000-0000-0000B4BF0000}"/>
    <cellStyle name="Output 7 6 8" xfId="49045" xr:uid="{00000000-0005-0000-0000-0000B5BF0000}"/>
    <cellStyle name="Output 7 6 8 2" xfId="49046" xr:uid="{00000000-0005-0000-0000-0000B6BF0000}"/>
    <cellStyle name="Output 7 6 8 3" xfId="49047" xr:uid="{00000000-0005-0000-0000-0000B7BF0000}"/>
    <cellStyle name="Output 7 6 8 4" xfId="49048" xr:uid="{00000000-0005-0000-0000-0000B8BF0000}"/>
    <cellStyle name="Output 7 6 9" xfId="49049" xr:uid="{00000000-0005-0000-0000-0000B9BF0000}"/>
    <cellStyle name="Output 7 6 9 2" xfId="49050" xr:uid="{00000000-0005-0000-0000-0000BABF0000}"/>
    <cellStyle name="Output 7 6 9 3" xfId="49051" xr:uid="{00000000-0005-0000-0000-0000BBBF0000}"/>
    <cellStyle name="Output 7 6 9 4" xfId="49052" xr:uid="{00000000-0005-0000-0000-0000BCBF0000}"/>
    <cellStyle name="Output 7 7" xfId="49053" xr:uid="{00000000-0005-0000-0000-0000BDBF0000}"/>
    <cellStyle name="Output 7 7 10" xfId="49054" xr:uid="{00000000-0005-0000-0000-0000BEBF0000}"/>
    <cellStyle name="Output 7 7 10 2" xfId="49055" xr:uid="{00000000-0005-0000-0000-0000BFBF0000}"/>
    <cellStyle name="Output 7 7 10 3" xfId="49056" xr:uid="{00000000-0005-0000-0000-0000C0BF0000}"/>
    <cellStyle name="Output 7 7 10 4" xfId="49057" xr:uid="{00000000-0005-0000-0000-0000C1BF0000}"/>
    <cellStyle name="Output 7 7 11" xfId="49058" xr:uid="{00000000-0005-0000-0000-0000C2BF0000}"/>
    <cellStyle name="Output 7 7 11 2" xfId="49059" xr:uid="{00000000-0005-0000-0000-0000C3BF0000}"/>
    <cellStyle name="Output 7 7 11 3" xfId="49060" xr:uid="{00000000-0005-0000-0000-0000C4BF0000}"/>
    <cellStyle name="Output 7 7 11 4" xfId="49061" xr:uid="{00000000-0005-0000-0000-0000C5BF0000}"/>
    <cellStyle name="Output 7 7 12" xfId="49062" xr:uid="{00000000-0005-0000-0000-0000C6BF0000}"/>
    <cellStyle name="Output 7 7 12 2" xfId="49063" xr:uid="{00000000-0005-0000-0000-0000C7BF0000}"/>
    <cellStyle name="Output 7 7 12 3" xfId="49064" xr:uid="{00000000-0005-0000-0000-0000C8BF0000}"/>
    <cellStyle name="Output 7 7 12 4" xfId="49065" xr:uid="{00000000-0005-0000-0000-0000C9BF0000}"/>
    <cellStyle name="Output 7 7 13" xfId="49066" xr:uid="{00000000-0005-0000-0000-0000CABF0000}"/>
    <cellStyle name="Output 7 7 13 2" xfId="49067" xr:uid="{00000000-0005-0000-0000-0000CBBF0000}"/>
    <cellStyle name="Output 7 7 13 3" xfId="49068" xr:uid="{00000000-0005-0000-0000-0000CCBF0000}"/>
    <cellStyle name="Output 7 7 13 4" xfId="49069" xr:uid="{00000000-0005-0000-0000-0000CDBF0000}"/>
    <cellStyle name="Output 7 7 14" xfId="49070" xr:uid="{00000000-0005-0000-0000-0000CEBF0000}"/>
    <cellStyle name="Output 7 7 14 2" xfId="49071" xr:uid="{00000000-0005-0000-0000-0000CFBF0000}"/>
    <cellStyle name="Output 7 7 14 3" xfId="49072" xr:uid="{00000000-0005-0000-0000-0000D0BF0000}"/>
    <cellStyle name="Output 7 7 14 4" xfId="49073" xr:uid="{00000000-0005-0000-0000-0000D1BF0000}"/>
    <cellStyle name="Output 7 7 15" xfId="49074" xr:uid="{00000000-0005-0000-0000-0000D2BF0000}"/>
    <cellStyle name="Output 7 7 15 2" xfId="49075" xr:uid="{00000000-0005-0000-0000-0000D3BF0000}"/>
    <cellStyle name="Output 7 7 15 3" xfId="49076" xr:uid="{00000000-0005-0000-0000-0000D4BF0000}"/>
    <cellStyle name="Output 7 7 15 4" xfId="49077" xr:uid="{00000000-0005-0000-0000-0000D5BF0000}"/>
    <cellStyle name="Output 7 7 16" xfId="49078" xr:uid="{00000000-0005-0000-0000-0000D6BF0000}"/>
    <cellStyle name="Output 7 7 16 2" xfId="49079" xr:uid="{00000000-0005-0000-0000-0000D7BF0000}"/>
    <cellStyle name="Output 7 7 16 3" xfId="49080" xr:uid="{00000000-0005-0000-0000-0000D8BF0000}"/>
    <cellStyle name="Output 7 7 16 4" xfId="49081" xr:uid="{00000000-0005-0000-0000-0000D9BF0000}"/>
    <cellStyle name="Output 7 7 17" xfId="49082" xr:uid="{00000000-0005-0000-0000-0000DABF0000}"/>
    <cellStyle name="Output 7 7 17 2" xfId="49083" xr:uid="{00000000-0005-0000-0000-0000DBBF0000}"/>
    <cellStyle name="Output 7 7 17 3" xfId="49084" xr:uid="{00000000-0005-0000-0000-0000DCBF0000}"/>
    <cellStyle name="Output 7 7 17 4" xfId="49085" xr:uid="{00000000-0005-0000-0000-0000DDBF0000}"/>
    <cellStyle name="Output 7 7 18" xfId="49086" xr:uid="{00000000-0005-0000-0000-0000DEBF0000}"/>
    <cellStyle name="Output 7 7 18 2" xfId="49087" xr:uid="{00000000-0005-0000-0000-0000DFBF0000}"/>
    <cellStyle name="Output 7 7 18 3" xfId="49088" xr:uid="{00000000-0005-0000-0000-0000E0BF0000}"/>
    <cellStyle name="Output 7 7 18 4" xfId="49089" xr:uid="{00000000-0005-0000-0000-0000E1BF0000}"/>
    <cellStyle name="Output 7 7 19" xfId="49090" xr:uid="{00000000-0005-0000-0000-0000E2BF0000}"/>
    <cellStyle name="Output 7 7 19 2" xfId="49091" xr:uid="{00000000-0005-0000-0000-0000E3BF0000}"/>
    <cellStyle name="Output 7 7 19 3" xfId="49092" xr:uid="{00000000-0005-0000-0000-0000E4BF0000}"/>
    <cellStyle name="Output 7 7 19 4" xfId="49093" xr:uid="{00000000-0005-0000-0000-0000E5BF0000}"/>
    <cellStyle name="Output 7 7 2" xfId="49094" xr:uid="{00000000-0005-0000-0000-0000E6BF0000}"/>
    <cellStyle name="Output 7 7 2 2" xfId="49095" xr:uid="{00000000-0005-0000-0000-0000E7BF0000}"/>
    <cellStyle name="Output 7 7 2 3" xfId="49096" xr:uid="{00000000-0005-0000-0000-0000E8BF0000}"/>
    <cellStyle name="Output 7 7 2 4" xfId="49097" xr:uid="{00000000-0005-0000-0000-0000E9BF0000}"/>
    <cellStyle name="Output 7 7 20" xfId="49098" xr:uid="{00000000-0005-0000-0000-0000EABF0000}"/>
    <cellStyle name="Output 7 7 20 2" xfId="49099" xr:uid="{00000000-0005-0000-0000-0000EBBF0000}"/>
    <cellStyle name="Output 7 7 20 3" xfId="49100" xr:uid="{00000000-0005-0000-0000-0000ECBF0000}"/>
    <cellStyle name="Output 7 7 20 4" xfId="49101" xr:uid="{00000000-0005-0000-0000-0000EDBF0000}"/>
    <cellStyle name="Output 7 7 21" xfId="49102" xr:uid="{00000000-0005-0000-0000-0000EEBF0000}"/>
    <cellStyle name="Output 7 7 22" xfId="49103" xr:uid="{00000000-0005-0000-0000-0000EFBF0000}"/>
    <cellStyle name="Output 7 7 3" xfId="49104" xr:uid="{00000000-0005-0000-0000-0000F0BF0000}"/>
    <cellStyle name="Output 7 7 3 2" xfId="49105" xr:uid="{00000000-0005-0000-0000-0000F1BF0000}"/>
    <cellStyle name="Output 7 7 3 3" xfId="49106" xr:uid="{00000000-0005-0000-0000-0000F2BF0000}"/>
    <cellStyle name="Output 7 7 3 4" xfId="49107" xr:uid="{00000000-0005-0000-0000-0000F3BF0000}"/>
    <cellStyle name="Output 7 7 4" xfId="49108" xr:uid="{00000000-0005-0000-0000-0000F4BF0000}"/>
    <cellStyle name="Output 7 7 4 2" xfId="49109" xr:uid="{00000000-0005-0000-0000-0000F5BF0000}"/>
    <cellStyle name="Output 7 7 4 3" xfId="49110" xr:uid="{00000000-0005-0000-0000-0000F6BF0000}"/>
    <cellStyle name="Output 7 7 4 4" xfId="49111" xr:uid="{00000000-0005-0000-0000-0000F7BF0000}"/>
    <cellStyle name="Output 7 7 5" xfId="49112" xr:uid="{00000000-0005-0000-0000-0000F8BF0000}"/>
    <cellStyle name="Output 7 7 5 2" xfId="49113" xr:uid="{00000000-0005-0000-0000-0000F9BF0000}"/>
    <cellStyle name="Output 7 7 5 3" xfId="49114" xr:uid="{00000000-0005-0000-0000-0000FABF0000}"/>
    <cellStyle name="Output 7 7 5 4" xfId="49115" xr:uid="{00000000-0005-0000-0000-0000FBBF0000}"/>
    <cellStyle name="Output 7 7 6" xfId="49116" xr:uid="{00000000-0005-0000-0000-0000FCBF0000}"/>
    <cellStyle name="Output 7 7 6 2" xfId="49117" xr:uid="{00000000-0005-0000-0000-0000FDBF0000}"/>
    <cellStyle name="Output 7 7 6 3" xfId="49118" xr:uid="{00000000-0005-0000-0000-0000FEBF0000}"/>
    <cellStyle name="Output 7 7 6 4" xfId="49119" xr:uid="{00000000-0005-0000-0000-0000FFBF0000}"/>
    <cellStyle name="Output 7 7 7" xfId="49120" xr:uid="{00000000-0005-0000-0000-000000C00000}"/>
    <cellStyle name="Output 7 7 7 2" xfId="49121" xr:uid="{00000000-0005-0000-0000-000001C00000}"/>
    <cellStyle name="Output 7 7 7 3" xfId="49122" xr:uid="{00000000-0005-0000-0000-000002C00000}"/>
    <cellStyle name="Output 7 7 7 4" xfId="49123" xr:uid="{00000000-0005-0000-0000-000003C00000}"/>
    <cellStyle name="Output 7 7 8" xfId="49124" xr:uid="{00000000-0005-0000-0000-000004C00000}"/>
    <cellStyle name="Output 7 7 8 2" xfId="49125" xr:uid="{00000000-0005-0000-0000-000005C00000}"/>
    <cellStyle name="Output 7 7 8 3" xfId="49126" xr:uid="{00000000-0005-0000-0000-000006C00000}"/>
    <cellStyle name="Output 7 7 8 4" xfId="49127" xr:uid="{00000000-0005-0000-0000-000007C00000}"/>
    <cellStyle name="Output 7 7 9" xfId="49128" xr:uid="{00000000-0005-0000-0000-000008C00000}"/>
    <cellStyle name="Output 7 7 9 2" xfId="49129" xr:uid="{00000000-0005-0000-0000-000009C00000}"/>
    <cellStyle name="Output 7 7 9 3" xfId="49130" xr:uid="{00000000-0005-0000-0000-00000AC00000}"/>
    <cellStyle name="Output 7 7 9 4" xfId="49131" xr:uid="{00000000-0005-0000-0000-00000BC00000}"/>
    <cellStyle name="Output 7 8" xfId="49132" xr:uid="{00000000-0005-0000-0000-00000CC00000}"/>
    <cellStyle name="Output 7 8 10" xfId="49133" xr:uid="{00000000-0005-0000-0000-00000DC00000}"/>
    <cellStyle name="Output 7 8 10 2" xfId="49134" xr:uid="{00000000-0005-0000-0000-00000EC00000}"/>
    <cellStyle name="Output 7 8 10 3" xfId="49135" xr:uid="{00000000-0005-0000-0000-00000FC00000}"/>
    <cellStyle name="Output 7 8 10 4" xfId="49136" xr:uid="{00000000-0005-0000-0000-000010C00000}"/>
    <cellStyle name="Output 7 8 11" xfId="49137" xr:uid="{00000000-0005-0000-0000-000011C00000}"/>
    <cellStyle name="Output 7 8 11 2" xfId="49138" xr:uid="{00000000-0005-0000-0000-000012C00000}"/>
    <cellStyle name="Output 7 8 11 3" xfId="49139" xr:uid="{00000000-0005-0000-0000-000013C00000}"/>
    <cellStyle name="Output 7 8 11 4" xfId="49140" xr:uid="{00000000-0005-0000-0000-000014C00000}"/>
    <cellStyle name="Output 7 8 12" xfId="49141" xr:uid="{00000000-0005-0000-0000-000015C00000}"/>
    <cellStyle name="Output 7 8 12 2" xfId="49142" xr:uid="{00000000-0005-0000-0000-000016C00000}"/>
    <cellStyle name="Output 7 8 12 3" xfId="49143" xr:uid="{00000000-0005-0000-0000-000017C00000}"/>
    <cellStyle name="Output 7 8 12 4" xfId="49144" xr:uid="{00000000-0005-0000-0000-000018C00000}"/>
    <cellStyle name="Output 7 8 13" xfId="49145" xr:uid="{00000000-0005-0000-0000-000019C00000}"/>
    <cellStyle name="Output 7 8 13 2" xfId="49146" xr:uid="{00000000-0005-0000-0000-00001AC00000}"/>
    <cellStyle name="Output 7 8 13 3" xfId="49147" xr:uid="{00000000-0005-0000-0000-00001BC00000}"/>
    <cellStyle name="Output 7 8 13 4" xfId="49148" xr:uid="{00000000-0005-0000-0000-00001CC00000}"/>
    <cellStyle name="Output 7 8 14" xfId="49149" xr:uid="{00000000-0005-0000-0000-00001DC00000}"/>
    <cellStyle name="Output 7 8 14 2" xfId="49150" xr:uid="{00000000-0005-0000-0000-00001EC00000}"/>
    <cellStyle name="Output 7 8 14 3" xfId="49151" xr:uid="{00000000-0005-0000-0000-00001FC00000}"/>
    <cellStyle name="Output 7 8 14 4" xfId="49152" xr:uid="{00000000-0005-0000-0000-000020C00000}"/>
    <cellStyle name="Output 7 8 15" xfId="49153" xr:uid="{00000000-0005-0000-0000-000021C00000}"/>
    <cellStyle name="Output 7 8 15 2" xfId="49154" xr:uid="{00000000-0005-0000-0000-000022C00000}"/>
    <cellStyle name="Output 7 8 15 3" xfId="49155" xr:uid="{00000000-0005-0000-0000-000023C00000}"/>
    <cellStyle name="Output 7 8 15 4" xfId="49156" xr:uid="{00000000-0005-0000-0000-000024C00000}"/>
    <cellStyle name="Output 7 8 16" xfId="49157" xr:uid="{00000000-0005-0000-0000-000025C00000}"/>
    <cellStyle name="Output 7 8 16 2" xfId="49158" xr:uid="{00000000-0005-0000-0000-000026C00000}"/>
    <cellStyle name="Output 7 8 16 3" xfId="49159" xr:uid="{00000000-0005-0000-0000-000027C00000}"/>
    <cellStyle name="Output 7 8 16 4" xfId="49160" xr:uid="{00000000-0005-0000-0000-000028C00000}"/>
    <cellStyle name="Output 7 8 17" xfId="49161" xr:uid="{00000000-0005-0000-0000-000029C00000}"/>
    <cellStyle name="Output 7 8 17 2" xfId="49162" xr:uid="{00000000-0005-0000-0000-00002AC00000}"/>
    <cellStyle name="Output 7 8 17 3" xfId="49163" xr:uid="{00000000-0005-0000-0000-00002BC00000}"/>
    <cellStyle name="Output 7 8 17 4" xfId="49164" xr:uid="{00000000-0005-0000-0000-00002CC00000}"/>
    <cellStyle name="Output 7 8 18" xfId="49165" xr:uid="{00000000-0005-0000-0000-00002DC00000}"/>
    <cellStyle name="Output 7 8 18 2" xfId="49166" xr:uid="{00000000-0005-0000-0000-00002EC00000}"/>
    <cellStyle name="Output 7 8 18 3" xfId="49167" xr:uid="{00000000-0005-0000-0000-00002FC00000}"/>
    <cellStyle name="Output 7 8 18 4" xfId="49168" xr:uid="{00000000-0005-0000-0000-000030C00000}"/>
    <cellStyle name="Output 7 8 19" xfId="49169" xr:uid="{00000000-0005-0000-0000-000031C00000}"/>
    <cellStyle name="Output 7 8 19 2" xfId="49170" xr:uid="{00000000-0005-0000-0000-000032C00000}"/>
    <cellStyle name="Output 7 8 19 3" xfId="49171" xr:uid="{00000000-0005-0000-0000-000033C00000}"/>
    <cellStyle name="Output 7 8 19 4" xfId="49172" xr:uid="{00000000-0005-0000-0000-000034C00000}"/>
    <cellStyle name="Output 7 8 2" xfId="49173" xr:uid="{00000000-0005-0000-0000-000035C00000}"/>
    <cellStyle name="Output 7 8 2 2" xfId="49174" xr:uid="{00000000-0005-0000-0000-000036C00000}"/>
    <cellStyle name="Output 7 8 2 3" xfId="49175" xr:uid="{00000000-0005-0000-0000-000037C00000}"/>
    <cellStyle name="Output 7 8 2 4" xfId="49176" xr:uid="{00000000-0005-0000-0000-000038C00000}"/>
    <cellStyle name="Output 7 8 20" xfId="49177" xr:uid="{00000000-0005-0000-0000-000039C00000}"/>
    <cellStyle name="Output 7 8 20 2" xfId="49178" xr:uid="{00000000-0005-0000-0000-00003AC00000}"/>
    <cellStyle name="Output 7 8 20 3" xfId="49179" xr:uid="{00000000-0005-0000-0000-00003BC00000}"/>
    <cellStyle name="Output 7 8 20 4" xfId="49180" xr:uid="{00000000-0005-0000-0000-00003CC00000}"/>
    <cellStyle name="Output 7 8 21" xfId="49181" xr:uid="{00000000-0005-0000-0000-00003DC00000}"/>
    <cellStyle name="Output 7 8 22" xfId="49182" xr:uid="{00000000-0005-0000-0000-00003EC00000}"/>
    <cellStyle name="Output 7 8 3" xfId="49183" xr:uid="{00000000-0005-0000-0000-00003FC00000}"/>
    <cellStyle name="Output 7 8 3 2" xfId="49184" xr:uid="{00000000-0005-0000-0000-000040C00000}"/>
    <cellStyle name="Output 7 8 3 3" xfId="49185" xr:uid="{00000000-0005-0000-0000-000041C00000}"/>
    <cellStyle name="Output 7 8 3 4" xfId="49186" xr:uid="{00000000-0005-0000-0000-000042C00000}"/>
    <cellStyle name="Output 7 8 4" xfId="49187" xr:uid="{00000000-0005-0000-0000-000043C00000}"/>
    <cellStyle name="Output 7 8 4 2" xfId="49188" xr:uid="{00000000-0005-0000-0000-000044C00000}"/>
    <cellStyle name="Output 7 8 4 3" xfId="49189" xr:uid="{00000000-0005-0000-0000-000045C00000}"/>
    <cellStyle name="Output 7 8 4 4" xfId="49190" xr:uid="{00000000-0005-0000-0000-000046C00000}"/>
    <cellStyle name="Output 7 8 5" xfId="49191" xr:uid="{00000000-0005-0000-0000-000047C00000}"/>
    <cellStyle name="Output 7 8 5 2" xfId="49192" xr:uid="{00000000-0005-0000-0000-000048C00000}"/>
    <cellStyle name="Output 7 8 5 3" xfId="49193" xr:uid="{00000000-0005-0000-0000-000049C00000}"/>
    <cellStyle name="Output 7 8 5 4" xfId="49194" xr:uid="{00000000-0005-0000-0000-00004AC00000}"/>
    <cellStyle name="Output 7 8 6" xfId="49195" xr:uid="{00000000-0005-0000-0000-00004BC00000}"/>
    <cellStyle name="Output 7 8 6 2" xfId="49196" xr:uid="{00000000-0005-0000-0000-00004CC00000}"/>
    <cellStyle name="Output 7 8 6 3" xfId="49197" xr:uid="{00000000-0005-0000-0000-00004DC00000}"/>
    <cellStyle name="Output 7 8 6 4" xfId="49198" xr:uid="{00000000-0005-0000-0000-00004EC00000}"/>
    <cellStyle name="Output 7 8 7" xfId="49199" xr:uid="{00000000-0005-0000-0000-00004FC00000}"/>
    <cellStyle name="Output 7 8 7 2" xfId="49200" xr:uid="{00000000-0005-0000-0000-000050C00000}"/>
    <cellStyle name="Output 7 8 7 3" xfId="49201" xr:uid="{00000000-0005-0000-0000-000051C00000}"/>
    <cellStyle name="Output 7 8 7 4" xfId="49202" xr:uid="{00000000-0005-0000-0000-000052C00000}"/>
    <cellStyle name="Output 7 8 8" xfId="49203" xr:uid="{00000000-0005-0000-0000-000053C00000}"/>
    <cellStyle name="Output 7 8 8 2" xfId="49204" xr:uid="{00000000-0005-0000-0000-000054C00000}"/>
    <cellStyle name="Output 7 8 8 3" xfId="49205" xr:uid="{00000000-0005-0000-0000-000055C00000}"/>
    <cellStyle name="Output 7 8 8 4" xfId="49206" xr:uid="{00000000-0005-0000-0000-000056C00000}"/>
    <cellStyle name="Output 7 8 9" xfId="49207" xr:uid="{00000000-0005-0000-0000-000057C00000}"/>
    <cellStyle name="Output 7 8 9 2" xfId="49208" xr:uid="{00000000-0005-0000-0000-000058C00000}"/>
    <cellStyle name="Output 7 8 9 3" xfId="49209" xr:uid="{00000000-0005-0000-0000-000059C00000}"/>
    <cellStyle name="Output 7 8 9 4" xfId="49210" xr:uid="{00000000-0005-0000-0000-00005AC00000}"/>
    <cellStyle name="Output 7 9" xfId="49211" xr:uid="{00000000-0005-0000-0000-00005BC00000}"/>
    <cellStyle name="Output 7 9 10" xfId="49212" xr:uid="{00000000-0005-0000-0000-00005CC00000}"/>
    <cellStyle name="Output 7 9 10 2" xfId="49213" xr:uid="{00000000-0005-0000-0000-00005DC00000}"/>
    <cellStyle name="Output 7 9 10 3" xfId="49214" xr:uid="{00000000-0005-0000-0000-00005EC00000}"/>
    <cellStyle name="Output 7 9 10 4" xfId="49215" xr:uid="{00000000-0005-0000-0000-00005FC00000}"/>
    <cellStyle name="Output 7 9 11" xfId="49216" xr:uid="{00000000-0005-0000-0000-000060C00000}"/>
    <cellStyle name="Output 7 9 11 2" xfId="49217" xr:uid="{00000000-0005-0000-0000-000061C00000}"/>
    <cellStyle name="Output 7 9 11 3" xfId="49218" xr:uid="{00000000-0005-0000-0000-000062C00000}"/>
    <cellStyle name="Output 7 9 11 4" xfId="49219" xr:uid="{00000000-0005-0000-0000-000063C00000}"/>
    <cellStyle name="Output 7 9 12" xfId="49220" xr:uid="{00000000-0005-0000-0000-000064C00000}"/>
    <cellStyle name="Output 7 9 12 2" xfId="49221" xr:uid="{00000000-0005-0000-0000-000065C00000}"/>
    <cellStyle name="Output 7 9 12 3" xfId="49222" xr:uid="{00000000-0005-0000-0000-000066C00000}"/>
    <cellStyle name="Output 7 9 12 4" xfId="49223" xr:uid="{00000000-0005-0000-0000-000067C00000}"/>
    <cellStyle name="Output 7 9 13" xfId="49224" xr:uid="{00000000-0005-0000-0000-000068C00000}"/>
    <cellStyle name="Output 7 9 13 2" xfId="49225" xr:uid="{00000000-0005-0000-0000-000069C00000}"/>
    <cellStyle name="Output 7 9 13 3" xfId="49226" xr:uid="{00000000-0005-0000-0000-00006AC00000}"/>
    <cellStyle name="Output 7 9 13 4" xfId="49227" xr:uid="{00000000-0005-0000-0000-00006BC00000}"/>
    <cellStyle name="Output 7 9 14" xfId="49228" xr:uid="{00000000-0005-0000-0000-00006CC00000}"/>
    <cellStyle name="Output 7 9 14 2" xfId="49229" xr:uid="{00000000-0005-0000-0000-00006DC00000}"/>
    <cellStyle name="Output 7 9 14 3" xfId="49230" xr:uid="{00000000-0005-0000-0000-00006EC00000}"/>
    <cellStyle name="Output 7 9 14 4" xfId="49231" xr:uid="{00000000-0005-0000-0000-00006FC00000}"/>
    <cellStyle name="Output 7 9 15" xfId="49232" xr:uid="{00000000-0005-0000-0000-000070C00000}"/>
    <cellStyle name="Output 7 9 15 2" xfId="49233" xr:uid="{00000000-0005-0000-0000-000071C00000}"/>
    <cellStyle name="Output 7 9 15 3" xfId="49234" xr:uid="{00000000-0005-0000-0000-000072C00000}"/>
    <cellStyle name="Output 7 9 15 4" xfId="49235" xr:uid="{00000000-0005-0000-0000-000073C00000}"/>
    <cellStyle name="Output 7 9 16" xfId="49236" xr:uid="{00000000-0005-0000-0000-000074C00000}"/>
    <cellStyle name="Output 7 9 16 2" xfId="49237" xr:uid="{00000000-0005-0000-0000-000075C00000}"/>
    <cellStyle name="Output 7 9 16 3" xfId="49238" xr:uid="{00000000-0005-0000-0000-000076C00000}"/>
    <cellStyle name="Output 7 9 16 4" xfId="49239" xr:uid="{00000000-0005-0000-0000-000077C00000}"/>
    <cellStyle name="Output 7 9 17" xfId="49240" xr:uid="{00000000-0005-0000-0000-000078C00000}"/>
    <cellStyle name="Output 7 9 17 2" xfId="49241" xr:uid="{00000000-0005-0000-0000-000079C00000}"/>
    <cellStyle name="Output 7 9 17 3" xfId="49242" xr:uid="{00000000-0005-0000-0000-00007AC00000}"/>
    <cellStyle name="Output 7 9 17 4" xfId="49243" xr:uid="{00000000-0005-0000-0000-00007BC00000}"/>
    <cellStyle name="Output 7 9 18" xfId="49244" xr:uid="{00000000-0005-0000-0000-00007CC00000}"/>
    <cellStyle name="Output 7 9 18 2" xfId="49245" xr:uid="{00000000-0005-0000-0000-00007DC00000}"/>
    <cellStyle name="Output 7 9 18 3" xfId="49246" xr:uid="{00000000-0005-0000-0000-00007EC00000}"/>
    <cellStyle name="Output 7 9 18 4" xfId="49247" xr:uid="{00000000-0005-0000-0000-00007FC00000}"/>
    <cellStyle name="Output 7 9 19" xfId="49248" xr:uid="{00000000-0005-0000-0000-000080C00000}"/>
    <cellStyle name="Output 7 9 19 2" xfId="49249" xr:uid="{00000000-0005-0000-0000-000081C00000}"/>
    <cellStyle name="Output 7 9 19 3" xfId="49250" xr:uid="{00000000-0005-0000-0000-000082C00000}"/>
    <cellStyle name="Output 7 9 19 4" xfId="49251" xr:uid="{00000000-0005-0000-0000-000083C00000}"/>
    <cellStyle name="Output 7 9 2" xfId="49252" xr:uid="{00000000-0005-0000-0000-000084C00000}"/>
    <cellStyle name="Output 7 9 2 2" xfId="49253" xr:uid="{00000000-0005-0000-0000-000085C00000}"/>
    <cellStyle name="Output 7 9 2 3" xfId="49254" xr:uid="{00000000-0005-0000-0000-000086C00000}"/>
    <cellStyle name="Output 7 9 2 4" xfId="49255" xr:uid="{00000000-0005-0000-0000-000087C00000}"/>
    <cellStyle name="Output 7 9 20" xfId="49256" xr:uid="{00000000-0005-0000-0000-000088C00000}"/>
    <cellStyle name="Output 7 9 20 2" xfId="49257" xr:uid="{00000000-0005-0000-0000-000089C00000}"/>
    <cellStyle name="Output 7 9 20 3" xfId="49258" xr:uid="{00000000-0005-0000-0000-00008AC00000}"/>
    <cellStyle name="Output 7 9 20 4" xfId="49259" xr:uid="{00000000-0005-0000-0000-00008BC00000}"/>
    <cellStyle name="Output 7 9 21" xfId="49260" xr:uid="{00000000-0005-0000-0000-00008CC00000}"/>
    <cellStyle name="Output 7 9 22" xfId="49261" xr:uid="{00000000-0005-0000-0000-00008DC00000}"/>
    <cellStyle name="Output 7 9 3" xfId="49262" xr:uid="{00000000-0005-0000-0000-00008EC00000}"/>
    <cellStyle name="Output 7 9 3 2" xfId="49263" xr:uid="{00000000-0005-0000-0000-00008FC00000}"/>
    <cellStyle name="Output 7 9 3 3" xfId="49264" xr:uid="{00000000-0005-0000-0000-000090C00000}"/>
    <cellStyle name="Output 7 9 3 4" xfId="49265" xr:uid="{00000000-0005-0000-0000-000091C00000}"/>
    <cellStyle name="Output 7 9 4" xfId="49266" xr:uid="{00000000-0005-0000-0000-000092C00000}"/>
    <cellStyle name="Output 7 9 4 2" xfId="49267" xr:uid="{00000000-0005-0000-0000-000093C00000}"/>
    <cellStyle name="Output 7 9 4 3" xfId="49268" xr:uid="{00000000-0005-0000-0000-000094C00000}"/>
    <cellStyle name="Output 7 9 4 4" xfId="49269" xr:uid="{00000000-0005-0000-0000-000095C00000}"/>
    <cellStyle name="Output 7 9 5" xfId="49270" xr:uid="{00000000-0005-0000-0000-000096C00000}"/>
    <cellStyle name="Output 7 9 5 2" xfId="49271" xr:uid="{00000000-0005-0000-0000-000097C00000}"/>
    <cellStyle name="Output 7 9 5 3" xfId="49272" xr:uid="{00000000-0005-0000-0000-000098C00000}"/>
    <cellStyle name="Output 7 9 5 4" xfId="49273" xr:uid="{00000000-0005-0000-0000-000099C00000}"/>
    <cellStyle name="Output 7 9 6" xfId="49274" xr:uid="{00000000-0005-0000-0000-00009AC00000}"/>
    <cellStyle name="Output 7 9 6 2" xfId="49275" xr:uid="{00000000-0005-0000-0000-00009BC00000}"/>
    <cellStyle name="Output 7 9 6 3" xfId="49276" xr:uid="{00000000-0005-0000-0000-00009CC00000}"/>
    <cellStyle name="Output 7 9 6 4" xfId="49277" xr:uid="{00000000-0005-0000-0000-00009DC00000}"/>
    <cellStyle name="Output 7 9 7" xfId="49278" xr:uid="{00000000-0005-0000-0000-00009EC00000}"/>
    <cellStyle name="Output 7 9 7 2" xfId="49279" xr:uid="{00000000-0005-0000-0000-00009FC00000}"/>
    <cellStyle name="Output 7 9 7 3" xfId="49280" xr:uid="{00000000-0005-0000-0000-0000A0C00000}"/>
    <cellStyle name="Output 7 9 7 4" xfId="49281" xr:uid="{00000000-0005-0000-0000-0000A1C00000}"/>
    <cellStyle name="Output 7 9 8" xfId="49282" xr:uid="{00000000-0005-0000-0000-0000A2C00000}"/>
    <cellStyle name="Output 7 9 8 2" xfId="49283" xr:uid="{00000000-0005-0000-0000-0000A3C00000}"/>
    <cellStyle name="Output 7 9 8 3" xfId="49284" xr:uid="{00000000-0005-0000-0000-0000A4C00000}"/>
    <cellStyle name="Output 7 9 8 4" xfId="49285" xr:uid="{00000000-0005-0000-0000-0000A5C00000}"/>
    <cellStyle name="Output 7 9 9" xfId="49286" xr:uid="{00000000-0005-0000-0000-0000A6C00000}"/>
    <cellStyle name="Output 7 9 9 2" xfId="49287" xr:uid="{00000000-0005-0000-0000-0000A7C00000}"/>
    <cellStyle name="Output 7 9 9 3" xfId="49288" xr:uid="{00000000-0005-0000-0000-0000A8C00000}"/>
    <cellStyle name="Output 7 9 9 4" xfId="49289" xr:uid="{00000000-0005-0000-0000-0000A9C00000}"/>
    <cellStyle name="Output 8" xfId="49290" xr:uid="{00000000-0005-0000-0000-0000AAC00000}"/>
    <cellStyle name="Output 8 10" xfId="49291" xr:uid="{00000000-0005-0000-0000-0000ABC00000}"/>
    <cellStyle name="Output 8 10 2" xfId="49292" xr:uid="{00000000-0005-0000-0000-0000ACC00000}"/>
    <cellStyle name="Output 8 10 3" xfId="49293" xr:uid="{00000000-0005-0000-0000-0000ADC00000}"/>
    <cellStyle name="Output 8 10 4" xfId="49294" xr:uid="{00000000-0005-0000-0000-0000AEC00000}"/>
    <cellStyle name="Output 8 11" xfId="49295" xr:uid="{00000000-0005-0000-0000-0000AFC00000}"/>
    <cellStyle name="Output 8 11 2" xfId="49296" xr:uid="{00000000-0005-0000-0000-0000B0C00000}"/>
    <cellStyle name="Output 8 11 3" xfId="49297" xr:uid="{00000000-0005-0000-0000-0000B1C00000}"/>
    <cellStyle name="Output 8 11 4" xfId="49298" xr:uid="{00000000-0005-0000-0000-0000B2C00000}"/>
    <cellStyle name="Output 8 12" xfId="49299" xr:uid="{00000000-0005-0000-0000-0000B3C00000}"/>
    <cellStyle name="Output 8 12 2" xfId="49300" xr:uid="{00000000-0005-0000-0000-0000B4C00000}"/>
    <cellStyle name="Output 8 12 3" xfId="49301" xr:uid="{00000000-0005-0000-0000-0000B5C00000}"/>
    <cellStyle name="Output 8 12 4" xfId="49302" xr:uid="{00000000-0005-0000-0000-0000B6C00000}"/>
    <cellStyle name="Output 8 13" xfId="49303" xr:uid="{00000000-0005-0000-0000-0000B7C00000}"/>
    <cellStyle name="Output 8 13 2" xfId="49304" xr:uid="{00000000-0005-0000-0000-0000B8C00000}"/>
    <cellStyle name="Output 8 13 3" xfId="49305" xr:uid="{00000000-0005-0000-0000-0000B9C00000}"/>
    <cellStyle name="Output 8 13 4" xfId="49306" xr:uid="{00000000-0005-0000-0000-0000BAC00000}"/>
    <cellStyle name="Output 8 14" xfId="49307" xr:uid="{00000000-0005-0000-0000-0000BBC00000}"/>
    <cellStyle name="Output 8 14 2" xfId="49308" xr:uid="{00000000-0005-0000-0000-0000BCC00000}"/>
    <cellStyle name="Output 8 14 3" xfId="49309" xr:uid="{00000000-0005-0000-0000-0000BDC00000}"/>
    <cellStyle name="Output 8 14 4" xfId="49310" xr:uid="{00000000-0005-0000-0000-0000BEC00000}"/>
    <cellStyle name="Output 8 15" xfId="49311" xr:uid="{00000000-0005-0000-0000-0000BFC00000}"/>
    <cellStyle name="Output 8 15 2" xfId="49312" xr:uid="{00000000-0005-0000-0000-0000C0C00000}"/>
    <cellStyle name="Output 8 15 3" xfId="49313" xr:uid="{00000000-0005-0000-0000-0000C1C00000}"/>
    <cellStyle name="Output 8 15 4" xfId="49314" xr:uid="{00000000-0005-0000-0000-0000C2C00000}"/>
    <cellStyle name="Output 8 16" xfId="49315" xr:uid="{00000000-0005-0000-0000-0000C3C00000}"/>
    <cellStyle name="Output 8 16 2" xfId="49316" xr:uid="{00000000-0005-0000-0000-0000C4C00000}"/>
    <cellStyle name="Output 8 16 3" xfId="49317" xr:uid="{00000000-0005-0000-0000-0000C5C00000}"/>
    <cellStyle name="Output 8 16 4" xfId="49318" xr:uid="{00000000-0005-0000-0000-0000C6C00000}"/>
    <cellStyle name="Output 8 17" xfId="49319" xr:uid="{00000000-0005-0000-0000-0000C7C00000}"/>
    <cellStyle name="Output 8 17 2" xfId="49320" xr:uid="{00000000-0005-0000-0000-0000C8C00000}"/>
    <cellStyle name="Output 8 17 3" xfId="49321" xr:uid="{00000000-0005-0000-0000-0000C9C00000}"/>
    <cellStyle name="Output 8 17 4" xfId="49322" xr:uid="{00000000-0005-0000-0000-0000CAC00000}"/>
    <cellStyle name="Output 8 18" xfId="49323" xr:uid="{00000000-0005-0000-0000-0000CBC00000}"/>
    <cellStyle name="Output 8 18 2" xfId="49324" xr:uid="{00000000-0005-0000-0000-0000CCC00000}"/>
    <cellStyle name="Output 8 18 3" xfId="49325" xr:uid="{00000000-0005-0000-0000-0000CDC00000}"/>
    <cellStyle name="Output 8 18 4" xfId="49326" xr:uid="{00000000-0005-0000-0000-0000CEC00000}"/>
    <cellStyle name="Output 8 19" xfId="49327" xr:uid="{00000000-0005-0000-0000-0000CFC00000}"/>
    <cellStyle name="Output 8 19 2" xfId="49328" xr:uid="{00000000-0005-0000-0000-0000D0C00000}"/>
    <cellStyle name="Output 8 19 3" xfId="49329" xr:uid="{00000000-0005-0000-0000-0000D1C00000}"/>
    <cellStyle name="Output 8 19 4" xfId="49330" xr:uid="{00000000-0005-0000-0000-0000D2C00000}"/>
    <cellStyle name="Output 8 2" xfId="49331" xr:uid="{00000000-0005-0000-0000-0000D3C00000}"/>
    <cellStyle name="Output 8 2 2" xfId="49332" xr:uid="{00000000-0005-0000-0000-0000D4C00000}"/>
    <cellStyle name="Output 8 2 3" xfId="49333" xr:uid="{00000000-0005-0000-0000-0000D5C00000}"/>
    <cellStyle name="Output 8 2 4" xfId="49334" xr:uid="{00000000-0005-0000-0000-0000D6C00000}"/>
    <cellStyle name="Output 8 20" xfId="49335" xr:uid="{00000000-0005-0000-0000-0000D7C00000}"/>
    <cellStyle name="Output 8 20 2" xfId="49336" xr:uid="{00000000-0005-0000-0000-0000D8C00000}"/>
    <cellStyle name="Output 8 20 3" xfId="49337" xr:uid="{00000000-0005-0000-0000-0000D9C00000}"/>
    <cellStyle name="Output 8 20 4" xfId="49338" xr:uid="{00000000-0005-0000-0000-0000DAC00000}"/>
    <cellStyle name="Output 8 21" xfId="49339" xr:uid="{00000000-0005-0000-0000-0000DBC00000}"/>
    <cellStyle name="Output 8 22" xfId="49340" xr:uid="{00000000-0005-0000-0000-0000DCC00000}"/>
    <cellStyle name="Output 8 23" xfId="49341" xr:uid="{00000000-0005-0000-0000-0000DDC00000}"/>
    <cellStyle name="Output 8 3" xfId="49342" xr:uid="{00000000-0005-0000-0000-0000DEC00000}"/>
    <cellStyle name="Output 8 3 2" xfId="49343" xr:uid="{00000000-0005-0000-0000-0000DFC00000}"/>
    <cellStyle name="Output 8 3 3" xfId="49344" xr:uid="{00000000-0005-0000-0000-0000E0C00000}"/>
    <cellStyle name="Output 8 3 4" xfId="49345" xr:uid="{00000000-0005-0000-0000-0000E1C00000}"/>
    <cellStyle name="Output 8 4" xfId="49346" xr:uid="{00000000-0005-0000-0000-0000E2C00000}"/>
    <cellStyle name="Output 8 4 2" xfId="49347" xr:uid="{00000000-0005-0000-0000-0000E3C00000}"/>
    <cellStyle name="Output 8 4 3" xfId="49348" xr:uid="{00000000-0005-0000-0000-0000E4C00000}"/>
    <cellStyle name="Output 8 4 4" xfId="49349" xr:uid="{00000000-0005-0000-0000-0000E5C00000}"/>
    <cellStyle name="Output 8 5" xfId="49350" xr:uid="{00000000-0005-0000-0000-0000E6C00000}"/>
    <cellStyle name="Output 8 5 2" xfId="49351" xr:uid="{00000000-0005-0000-0000-0000E7C00000}"/>
    <cellStyle name="Output 8 5 3" xfId="49352" xr:uid="{00000000-0005-0000-0000-0000E8C00000}"/>
    <cellStyle name="Output 8 5 4" xfId="49353" xr:uid="{00000000-0005-0000-0000-0000E9C00000}"/>
    <cellStyle name="Output 8 6" xfId="49354" xr:uid="{00000000-0005-0000-0000-0000EAC00000}"/>
    <cellStyle name="Output 8 6 2" xfId="49355" xr:uid="{00000000-0005-0000-0000-0000EBC00000}"/>
    <cellStyle name="Output 8 6 3" xfId="49356" xr:uid="{00000000-0005-0000-0000-0000ECC00000}"/>
    <cellStyle name="Output 8 6 4" xfId="49357" xr:uid="{00000000-0005-0000-0000-0000EDC00000}"/>
    <cellStyle name="Output 8 7" xfId="49358" xr:uid="{00000000-0005-0000-0000-0000EEC00000}"/>
    <cellStyle name="Output 8 7 2" xfId="49359" xr:uid="{00000000-0005-0000-0000-0000EFC00000}"/>
    <cellStyle name="Output 8 7 3" xfId="49360" xr:uid="{00000000-0005-0000-0000-0000F0C00000}"/>
    <cellStyle name="Output 8 7 4" xfId="49361" xr:uid="{00000000-0005-0000-0000-0000F1C00000}"/>
    <cellStyle name="Output 8 8" xfId="49362" xr:uid="{00000000-0005-0000-0000-0000F2C00000}"/>
    <cellStyle name="Output 8 8 2" xfId="49363" xr:uid="{00000000-0005-0000-0000-0000F3C00000}"/>
    <cellStyle name="Output 8 8 3" xfId="49364" xr:uid="{00000000-0005-0000-0000-0000F4C00000}"/>
    <cellStyle name="Output 8 8 4" xfId="49365" xr:uid="{00000000-0005-0000-0000-0000F5C00000}"/>
    <cellStyle name="Output 8 9" xfId="49366" xr:uid="{00000000-0005-0000-0000-0000F6C00000}"/>
    <cellStyle name="Output 8 9 2" xfId="49367" xr:uid="{00000000-0005-0000-0000-0000F7C00000}"/>
    <cellStyle name="Output 8 9 3" xfId="49368" xr:uid="{00000000-0005-0000-0000-0000F8C00000}"/>
    <cellStyle name="Output 8 9 4" xfId="49369" xr:uid="{00000000-0005-0000-0000-0000F9C00000}"/>
    <cellStyle name="Output 9" xfId="49370" xr:uid="{00000000-0005-0000-0000-0000FAC00000}"/>
    <cellStyle name="Output 9 10" xfId="49371" xr:uid="{00000000-0005-0000-0000-0000FBC00000}"/>
    <cellStyle name="Output 9 10 2" xfId="49372" xr:uid="{00000000-0005-0000-0000-0000FCC00000}"/>
    <cellStyle name="Output 9 10 3" xfId="49373" xr:uid="{00000000-0005-0000-0000-0000FDC00000}"/>
    <cellStyle name="Output 9 10 4" xfId="49374" xr:uid="{00000000-0005-0000-0000-0000FEC00000}"/>
    <cellStyle name="Output 9 11" xfId="49375" xr:uid="{00000000-0005-0000-0000-0000FFC00000}"/>
    <cellStyle name="Output 9 11 2" xfId="49376" xr:uid="{00000000-0005-0000-0000-000000C10000}"/>
    <cellStyle name="Output 9 11 3" xfId="49377" xr:uid="{00000000-0005-0000-0000-000001C10000}"/>
    <cellStyle name="Output 9 11 4" xfId="49378" xr:uid="{00000000-0005-0000-0000-000002C10000}"/>
    <cellStyle name="Output 9 12" xfId="49379" xr:uid="{00000000-0005-0000-0000-000003C10000}"/>
    <cellStyle name="Output 9 12 2" xfId="49380" xr:uid="{00000000-0005-0000-0000-000004C10000}"/>
    <cellStyle name="Output 9 12 3" xfId="49381" xr:uid="{00000000-0005-0000-0000-000005C10000}"/>
    <cellStyle name="Output 9 12 4" xfId="49382" xr:uid="{00000000-0005-0000-0000-000006C10000}"/>
    <cellStyle name="Output 9 13" xfId="49383" xr:uid="{00000000-0005-0000-0000-000007C10000}"/>
    <cellStyle name="Output 9 13 2" xfId="49384" xr:uid="{00000000-0005-0000-0000-000008C10000}"/>
    <cellStyle name="Output 9 13 3" xfId="49385" xr:uid="{00000000-0005-0000-0000-000009C10000}"/>
    <cellStyle name="Output 9 13 4" xfId="49386" xr:uid="{00000000-0005-0000-0000-00000AC10000}"/>
    <cellStyle name="Output 9 14" xfId="49387" xr:uid="{00000000-0005-0000-0000-00000BC10000}"/>
    <cellStyle name="Output 9 14 2" xfId="49388" xr:uid="{00000000-0005-0000-0000-00000CC10000}"/>
    <cellStyle name="Output 9 14 3" xfId="49389" xr:uid="{00000000-0005-0000-0000-00000DC10000}"/>
    <cellStyle name="Output 9 14 4" xfId="49390" xr:uid="{00000000-0005-0000-0000-00000EC10000}"/>
    <cellStyle name="Output 9 15" xfId="49391" xr:uid="{00000000-0005-0000-0000-00000FC10000}"/>
    <cellStyle name="Output 9 15 2" xfId="49392" xr:uid="{00000000-0005-0000-0000-000010C10000}"/>
    <cellStyle name="Output 9 15 3" xfId="49393" xr:uid="{00000000-0005-0000-0000-000011C10000}"/>
    <cellStyle name="Output 9 15 4" xfId="49394" xr:uid="{00000000-0005-0000-0000-000012C10000}"/>
    <cellStyle name="Output 9 16" xfId="49395" xr:uid="{00000000-0005-0000-0000-000013C10000}"/>
    <cellStyle name="Output 9 16 2" xfId="49396" xr:uid="{00000000-0005-0000-0000-000014C10000}"/>
    <cellStyle name="Output 9 16 3" xfId="49397" xr:uid="{00000000-0005-0000-0000-000015C10000}"/>
    <cellStyle name="Output 9 16 4" xfId="49398" xr:uid="{00000000-0005-0000-0000-000016C10000}"/>
    <cellStyle name="Output 9 17" xfId="49399" xr:uid="{00000000-0005-0000-0000-000017C10000}"/>
    <cellStyle name="Output 9 17 2" xfId="49400" xr:uid="{00000000-0005-0000-0000-000018C10000}"/>
    <cellStyle name="Output 9 17 3" xfId="49401" xr:uid="{00000000-0005-0000-0000-000019C10000}"/>
    <cellStyle name="Output 9 17 4" xfId="49402" xr:uid="{00000000-0005-0000-0000-00001AC10000}"/>
    <cellStyle name="Output 9 18" xfId="49403" xr:uid="{00000000-0005-0000-0000-00001BC10000}"/>
    <cellStyle name="Output 9 18 2" xfId="49404" xr:uid="{00000000-0005-0000-0000-00001CC10000}"/>
    <cellStyle name="Output 9 18 3" xfId="49405" xr:uid="{00000000-0005-0000-0000-00001DC10000}"/>
    <cellStyle name="Output 9 18 4" xfId="49406" xr:uid="{00000000-0005-0000-0000-00001EC10000}"/>
    <cellStyle name="Output 9 19" xfId="49407" xr:uid="{00000000-0005-0000-0000-00001FC10000}"/>
    <cellStyle name="Output 9 19 2" xfId="49408" xr:uid="{00000000-0005-0000-0000-000020C10000}"/>
    <cellStyle name="Output 9 19 3" xfId="49409" xr:uid="{00000000-0005-0000-0000-000021C10000}"/>
    <cellStyle name="Output 9 19 4" xfId="49410" xr:uid="{00000000-0005-0000-0000-000022C10000}"/>
    <cellStyle name="Output 9 2" xfId="49411" xr:uid="{00000000-0005-0000-0000-000023C10000}"/>
    <cellStyle name="Output 9 2 2" xfId="49412" xr:uid="{00000000-0005-0000-0000-000024C10000}"/>
    <cellStyle name="Output 9 2 3" xfId="49413" xr:uid="{00000000-0005-0000-0000-000025C10000}"/>
    <cellStyle name="Output 9 2 4" xfId="49414" xr:uid="{00000000-0005-0000-0000-000026C10000}"/>
    <cellStyle name="Output 9 20" xfId="49415" xr:uid="{00000000-0005-0000-0000-000027C10000}"/>
    <cellStyle name="Output 9 20 2" xfId="49416" xr:uid="{00000000-0005-0000-0000-000028C10000}"/>
    <cellStyle name="Output 9 20 3" xfId="49417" xr:uid="{00000000-0005-0000-0000-000029C10000}"/>
    <cellStyle name="Output 9 20 4" xfId="49418" xr:uid="{00000000-0005-0000-0000-00002AC10000}"/>
    <cellStyle name="Output 9 21" xfId="49419" xr:uid="{00000000-0005-0000-0000-00002BC10000}"/>
    <cellStyle name="Output 9 22" xfId="49420" xr:uid="{00000000-0005-0000-0000-00002CC10000}"/>
    <cellStyle name="Output 9 23" xfId="49421" xr:uid="{00000000-0005-0000-0000-00002DC10000}"/>
    <cellStyle name="Output 9 3" xfId="49422" xr:uid="{00000000-0005-0000-0000-00002EC10000}"/>
    <cellStyle name="Output 9 3 2" xfId="49423" xr:uid="{00000000-0005-0000-0000-00002FC10000}"/>
    <cellStyle name="Output 9 3 3" xfId="49424" xr:uid="{00000000-0005-0000-0000-000030C10000}"/>
    <cellStyle name="Output 9 3 4" xfId="49425" xr:uid="{00000000-0005-0000-0000-000031C10000}"/>
    <cellStyle name="Output 9 4" xfId="49426" xr:uid="{00000000-0005-0000-0000-000032C10000}"/>
    <cellStyle name="Output 9 4 2" xfId="49427" xr:uid="{00000000-0005-0000-0000-000033C10000}"/>
    <cellStyle name="Output 9 4 3" xfId="49428" xr:uid="{00000000-0005-0000-0000-000034C10000}"/>
    <cellStyle name="Output 9 4 4" xfId="49429" xr:uid="{00000000-0005-0000-0000-000035C10000}"/>
    <cellStyle name="Output 9 5" xfId="49430" xr:uid="{00000000-0005-0000-0000-000036C10000}"/>
    <cellStyle name="Output 9 5 2" xfId="49431" xr:uid="{00000000-0005-0000-0000-000037C10000}"/>
    <cellStyle name="Output 9 5 3" xfId="49432" xr:uid="{00000000-0005-0000-0000-000038C10000}"/>
    <cellStyle name="Output 9 5 4" xfId="49433" xr:uid="{00000000-0005-0000-0000-000039C10000}"/>
    <cellStyle name="Output 9 6" xfId="49434" xr:uid="{00000000-0005-0000-0000-00003AC10000}"/>
    <cellStyle name="Output 9 6 2" xfId="49435" xr:uid="{00000000-0005-0000-0000-00003BC10000}"/>
    <cellStyle name="Output 9 6 3" xfId="49436" xr:uid="{00000000-0005-0000-0000-00003CC10000}"/>
    <cellStyle name="Output 9 6 4" xfId="49437" xr:uid="{00000000-0005-0000-0000-00003DC10000}"/>
    <cellStyle name="Output 9 7" xfId="49438" xr:uid="{00000000-0005-0000-0000-00003EC10000}"/>
    <cellStyle name="Output 9 7 2" xfId="49439" xr:uid="{00000000-0005-0000-0000-00003FC10000}"/>
    <cellStyle name="Output 9 7 3" xfId="49440" xr:uid="{00000000-0005-0000-0000-000040C10000}"/>
    <cellStyle name="Output 9 7 4" xfId="49441" xr:uid="{00000000-0005-0000-0000-000041C10000}"/>
    <cellStyle name="Output 9 8" xfId="49442" xr:uid="{00000000-0005-0000-0000-000042C10000}"/>
    <cellStyle name="Output 9 8 2" xfId="49443" xr:uid="{00000000-0005-0000-0000-000043C10000}"/>
    <cellStyle name="Output 9 8 3" xfId="49444" xr:uid="{00000000-0005-0000-0000-000044C10000}"/>
    <cellStyle name="Output 9 8 4" xfId="49445" xr:uid="{00000000-0005-0000-0000-000045C10000}"/>
    <cellStyle name="Output 9 9" xfId="49446" xr:uid="{00000000-0005-0000-0000-000046C10000}"/>
    <cellStyle name="Output 9 9 2" xfId="49447" xr:uid="{00000000-0005-0000-0000-000047C10000}"/>
    <cellStyle name="Output 9 9 3" xfId="49448" xr:uid="{00000000-0005-0000-0000-000048C10000}"/>
    <cellStyle name="Output 9 9 4" xfId="49449" xr:uid="{00000000-0005-0000-0000-000049C10000}"/>
    <cellStyle name="Percent" xfId="55630" builtinId="5"/>
    <cellStyle name="Percent 2" xfId="37" xr:uid="{00000000-0005-0000-0000-00004BC10000}"/>
    <cellStyle name="Percent 2 10" xfId="189" xr:uid="{00000000-0005-0000-0000-00004CC10000}"/>
    <cellStyle name="Percent 2 10 2" xfId="55561" xr:uid="{00000000-0005-0000-0000-00004DC10000}"/>
    <cellStyle name="Percent 2 11" xfId="190" xr:uid="{00000000-0005-0000-0000-00004EC10000}"/>
    <cellStyle name="Percent 2 11 2" xfId="55563" xr:uid="{00000000-0005-0000-0000-00004FC10000}"/>
    <cellStyle name="Percent 2 12" xfId="191" xr:uid="{00000000-0005-0000-0000-000050C10000}"/>
    <cellStyle name="Percent 2 12 2" xfId="55573" xr:uid="{00000000-0005-0000-0000-000051C10000}"/>
    <cellStyle name="Percent 2 13" xfId="192" xr:uid="{00000000-0005-0000-0000-000052C10000}"/>
    <cellStyle name="Percent 2 14" xfId="193" xr:uid="{00000000-0005-0000-0000-000053C10000}"/>
    <cellStyle name="Percent 2 15" xfId="194" xr:uid="{00000000-0005-0000-0000-000054C10000}"/>
    <cellStyle name="Percent 2 16" xfId="195" xr:uid="{00000000-0005-0000-0000-000055C10000}"/>
    <cellStyle name="Percent 2 17" xfId="196" xr:uid="{00000000-0005-0000-0000-000056C10000}"/>
    <cellStyle name="Percent 2 18" xfId="197" xr:uid="{00000000-0005-0000-0000-000057C10000}"/>
    <cellStyle name="Percent 2 19" xfId="198" xr:uid="{00000000-0005-0000-0000-000058C10000}"/>
    <cellStyle name="Percent 2 2" xfId="199" xr:uid="{00000000-0005-0000-0000-000059C10000}"/>
    <cellStyle name="Percent 2 2 2" xfId="200" xr:uid="{00000000-0005-0000-0000-00005AC10000}"/>
    <cellStyle name="Percent 2 2 2 2" xfId="55588" xr:uid="{00000000-0005-0000-0000-00005BC10000}"/>
    <cellStyle name="Percent 2 2 3" xfId="201" xr:uid="{00000000-0005-0000-0000-00005CC10000}"/>
    <cellStyle name="Percent 2 2 3 2" xfId="55589" xr:uid="{00000000-0005-0000-0000-00005DC10000}"/>
    <cellStyle name="Percent 2 2 4" xfId="202" xr:uid="{00000000-0005-0000-0000-00005EC10000}"/>
    <cellStyle name="Percent 2 20" xfId="203" xr:uid="{00000000-0005-0000-0000-00005FC10000}"/>
    <cellStyle name="Percent 2 21" xfId="204" xr:uid="{00000000-0005-0000-0000-000060C10000}"/>
    <cellStyle name="Percent 2 22" xfId="205" xr:uid="{00000000-0005-0000-0000-000061C10000}"/>
    <cellStyle name="Percent 2 23" xfId="206" xr:uid="{00000000-0005-0000-0000-000062C10000}"/>
    <cellStyle name="Percent 2 24" xfId="207" xr:uid="{00000000-0005-0000-0000-000063C10000}"/>
    <cellStyle name="Percent 2 25" xfId="208" xr:uid="{00000000-0005-0000-0000-000064C10000}"/>
    <cellStyle name="Percent 2 26" xfId="209" xr:uid="{00000000-0005-0000-0000-000065C10000}"/>
    <cellStyle name="Percent 2 27" xfId="210" xr:uid="{00000000-0005-0000-0000-000066C10000}"/>
    <cellStyle name="Percent 2 28" xfId="211" xr:uid="{00000000-0005-0000-0000-000067C10000}"/>
    <cellStyle name="Percent 2 29" xfId="212" xr:uid="{00000000-0005-0000-0000-000068C10000}"/>
    <cellStyle name="Percent 2 3" xfId="213" xr:uid="{00000000-0005-0000-0000-000069C10000}"/>
    <cellStyle name="Percent 2 3 2" xfId="49450" xr:uid="{00000000-0005-0000-0000-00006AC10000}"/>
    <cellStyle name="Percent 2 3 3" xfId="49451" xr:uid="{00000000-0005-0000-0000-00006BC10000}"/>
    <cellStyle name="Percent 2 30" xfId="214" xr:uid="{00000000-0005-0000-0000-00006CC10000}"/>
    <cellStyle name="Percent 2 4" xfId="215" xr:uid="{00000000-0005-0000-0000-00006DC10000}"/>
    <cellStyle name="Percent 2 4 2" xfId="55549" xr:uid="{00000000-0005-0000-0000-00006EC10000}"/>
    <cellStyle name="Percent 2 5" xfId="216" xr:uid="{00000000-0005-0000-0000-00006FC10000}"/>
    <cellStyle name="Percent 2 5 2" xfId="55551" xr:uid="{00000000-0005-0000-0000-000070C10000}"/>
    <cellStyle name="Percent 2 6" xfId="217" xr:uid="{00000000-0005-0000-0000-000071C10000}"/>
    <cellStyle name="Percent 2 6 2" xfId="55553" xr:uid="{00000000-0005-0000-0000-000072C10000}"/>
    <cellStyle name="Percent 2 7" xfId="218" xr:uid="{00000000-0005-0000-0000-000073C10000}"/>
    <cellStyle name="Percent 2 7 2" xfId="55555" xr:uid="{00000000-0005-0000-0000-000074C10000}"/>
    <cellStyle name="Percent 2 8" xfId="219" xr:uid="{00000000-0005-0000-0000-000075C10000}"/>
    <cellStyle name="Percent 2 8 2" xfId="55557" xr:uid="{00000000-0005-0000-0000-000076C10000}"/>
    <cellStyle name="Percent 2 9" xfId="220" xr:uid="{00000000-0005-0000-0000-000077C10000}"/>
    <cellStyle name="Percent 2 9 2" xfId="55559" xr:uid="{00000000-0005-0000-0000-000078C10000}"/>
    <cellStyle name="Percent 3" xfId="38" xr:uid="{00000000-0005-0000-0000-000079C10000}"/>
    <cellStyle name="Percent 3 2" xfId="221" xr:uid="{00000000-0005-0000-0000-00007AC10000}"/>
    <cellStyle name="Percent 3 3" xfId="222" xr:uid="{00000000-0005-0000-0000-00007BC10000}"/>
    <cellStyle name="Percent 3 3 2" xfId="55590" xr:uid="{00000000-0005-0000-0000-00007CC10000}"/>
    <cellStyle name="Percent 3 4" xfId="223" xr:uid="{00000000-0005-0000-0000-00007DC10000}"/>
    <cellStyle name="Percent 4" xfId="41" xr:uid="{00000000-0005-0000-0000-00007EC10000}"/>
    <cellStyle name="Percent 4 2" xfId="224" xr:uid="{00000000-0005-0000-0000-00007FC10000}"/>
    <cellStyle name="Percent 4 2 2" xfId="55591" xr:uid="{00000000-0005-0000-0000-000080C10000}"/>
    <cellStyle name="Percent 5" xfId="225" xr:uid="{00000000-0005-0000-0000-000081C10000}"/>
    <cellStyle name="Percent 5 2" xfId="49452" xr:uid="{00000000-0005-0000-0000-000082C10000}"/>
    <cellStyle name="Percent 6" xfId="227" xr:uid="{00000000-0005-0000-0000-000083C10000}"/>
    <cellStyle name="Percent 6 2" xfId="49453" xr:uid="{00000000-0005-0000-0000-000084C10000}"/>
    <cellStyle name="Percent 7" xfId="49454" xr:uid="{00000000-0005-0000-0000-000085C10000}"/>
    <cellStyle name="Percent 8" xfId="6" xr:uid="{00000000-0005-0000-0000-000086C10000}"/>
    <cellStyle name="Percent 9" xfId="55627" xr:uid="{00000000-0005-0000-0000-000087C10000}"/>
    <cellStyle name="rowfield" xfId="49455" xr:uid="{00000000-0005-0000-0000-000088C10000}"/>
    <cellStyle name="SAPBEXaggData" xfId="49456" xr:uid="{00000000-0005-0000-0000-000089C10000}"/>
    <cellStyle name="SAPBEXaggData 2" xfId="49457" xr:uid="{00000000-0005-0000-0000-00008AC10000}"/>
    <cellStyle name="SAPBEXaggData 3" xfId="49458" xr:uid="{00000000-0005-0000-0000-00008BC10000}"/>
    <cellStyle name="SAPBEXaggData 4" xfId="49459" xr:uid="{00000000-0005-0000-0000-00008CC10000}"/>
    <cellStyle name="SAPBEXaggData 5" xfId="49460" xr:uid="{00000000-0005-0000-0000-00008DC10000}"/>
    <cellStyle name="SAPBEXaggData 6" xfId="49461" xr:uid="{00000000-0005-0000-0000-00008EC10000}"/>
    <cellStyle name="SAPBEXaggData 7" xfId="49462" xr:uid="{00000000-0005-0000-0000-00008FC10000}"/>
    <cellStyle name="SAPBEXaggData 8" xfId="49463" xr:uid="{00000000-0005-0000-0000-000090C10000}"/>
    <cellStyle name="SAPBEXaggDataEmph" xfId="49464" xr:uid="{00000000-0005-0000-0000-000091C10000}"/>
    <cellStyle name="SAPBEXaggDataEmph 2" xfId="49465" xr:uid="{00000000-0005-0000-0000-000092C10000}"/>
    <cellStyle name="SAPBEXaggDataEmph 3" xfId="49466" xr:uid="{00000000-0005-0000-0000-000093C10000}"/>
    <cellStyle name="SAPBEXaggDataEmph 4" xfId="49467" xr:uid="{00000000-0005-0000-0000-000094C10000}"/>
    <cellStyle name="SAPBEXaggDataEmph 5" xfId="49468" xr:uid="{00000000-0005-0000-0000-000095C10000}"/>
    <cellStyle name="SAPBEXaggDataEmph 6" xfId="49469" xr:uid="{00000000-0005-0000-0000-000096C10000}"/>
    <cellStyle name="SAPBEXaggDataEmph 7" xfId="49470" xr:uid="{00000000-0005-0000-0000-000097C10000}"/>
    <cellStyle name="SAPBEXaggDataEmph 8" xfId="49471" xr:uid="{00000000-0005-0000-0000-000098C10000}"/>
    <cellStyle name="SAPBEXaggItem" xfId="49472" xr:uid="{00000000-0005-0000-0000-000099C10000}"/>
    <cellStyle name="SAPBEXaggItem 2" xfId="49473" xr:uid="{00000000-0005-0000-0000-00009AC10000}"/>
    <cellStyle name="SAPBEXaggItem 3" xfId="49474" xr:uid="{00000000-0005-0000-0000-00009BC10000}"/>
    <cellStyle name="SAPBEXaggItem 4" xfId="49475" xr:uid="{00000000-0005-0000-0000-00009CC10000}"/>
    <cellStyle name="SAPBEXaggItem 5" xfId="49476" xr:uid="{00000000-0005-0000-0000-00009DC10000}"/>
    <cellStyle name="SAPBEXaggItem 6" xfId="49477" xr:uid="{00000000-0005-0000-0000-00009EC10000}"/>
    <cellStyle name="SAPBEXaggItem 7" xfId="49478" xr:uid="{00000000-0005-0000-0000-00009FC10000}"/>
    <cellStyle name="SAPBEXaggItem 8" xfId="49479" xr:uid="{00000000-0005-0000-0000-0000A0C10000}"/>
    <cellStyle name="SAPBEXaggItemX" xfId="49480" xr:uid="{00000000-0005-0000-0000-0000A1C10000}"/>
    <cellStyle name="SAPBEXaggItemX 2" xfId="49481" xr:uid="{00000000-0005-0000-0000-0000A2C10000}"/>
    <cellStyle name="SAPBEXaggItemX 3" xfId="49482" xr:uid="{00000000-0005-0000-0000-0000A3C10000}"/>
    <cellStyle name="SAPBEXaggItemX 4" xfId="49483" xr:uid="{00000000-0005-0000-0000-0000A4C10000}"/>
    <cellStyle name="SAPBEXaggItemX 5" xfId="49484" xr:uid="{00000000-0005-0000-0000-0000A5C10000}"/>
    <cellStyle name="SAPBEXaggItemX 6" xfId="49485" xr:uid="{00000000-0005-0000-0000-0000A6C10000}"/>
    <cellStyle name="SAPBEXaggItemX 7" xfId="49486" xr:uid="{00000000-0005-0000-0000-0000A7C10000}"/>
    <cellStyle name="SAPBEXaggItemX 8" xfId="49487" xr:uid="{00000000-0005-0000-0000-0000A8C10000}"/>
    <cellStyle name="SAPBEXchaText" xfId="49488" xr:uid="{00000000-0005-0000-0000-0000A9C10000}"/>
    <cellStyle name="SAPBEXexcBad7" xfId="49489" xr:uid="{00000000-0005-0000-0000-0000AAC10000}"/>
    <cellStyle name="SAPBEXexcBad7 2" xfId="49490" xr:uid="{00000000-0005-0000-0000-0000ABC10000}"/>
    <cellStyle name="SAPBEXexcBad7 3" xfId="49491" xr:uid="{00000000-0005-0000-0000-0000ACC10000}"/>
    <cellStyle name="SAPBEXexcBad7 4" xfId="49492" xr:uid="{00000000-0005-0000-0000-0000ADC10000}"/>
    <cellStyle name="SAPBEXexcBad7 5" xfId="49493" xr:uid="{00000000-0005-0000-0000-0000AEC10000}"/>
    <cellStyle name="SAPBEXexcBad7 6" xfId="49494" xr:uid="{00000000-0005-0000-0000-0000AFC10000}"/>
    <cellStyle name="SAPBEXexcBad7 7" xfId="49495" xr:uid="{00000000-0005-0000-0000-0000B0C10000}"/>
    <cellStyle name="SAPBEXexcBad7 8" xfId="49496" xr:uid="{00000000-0005-0000-0000-0000B1C10000}"/>
    <cellStyle name="SAPBEXexcBad8" xfId="49497" xr:uid="{00000000-0005-0000-0000-0000B2C10000}"/>
    <cellStyle name="SAPBEXexcBad8 2" xfId="49498" xr:uid="{00000000-0005-0000-0000-0000B3C10000}"/>
    <cellStyle name="SAPBEXexcBad8 3" xfId="49499" xr:uid="{00000000-0005-0000-0000-0000B4C10000}"/>
    <cellStyle name="SAPBEXexcBad8 4" xfId="49500" xr:uid="{00000000-0005-0000-0000-0000B5C10000}"/>
    <cellStyle name="SAPBEXexcBad8 5" xfId="49501" xr:uid="{00000000-0005-0000-0000-0000B6C10000}"/>
    <cellStyle name="SAPBEXexcBad8 6" xfId="49502" xr:uid="{00000000-0005-0000-0000-0000B7C10000}"/>
    <cellStyle name="SAPBEXexcBad8 7" xfId="49503" xr:uid="{00000000-0005-0000-0000-0000B8C10000}"/>
    <cellStyle name="SAPBEXexcBad8 8" xfId="49504" xr:uid="{00000000-0005-0000-0000-0000B9C10000}"/>
    <cellStyle name="SAPBEXexcBad9" xfId="49505" xr:uid="{00000000-0005-0000-0000-0000BAC10000}"/>
    <cellStyle name="SAPBEXexcBad9 2" xfId="49506" xr:uid="{00000000-0005-0000-0000-0000BBC10000}"/>
    <cellStyle name="SAPBEXexcBad9 3" xfId="49507" xr:uid="{00000000-0005-0000-0000-0000BCC10000}"/>
    <cellStyle name="SAPBEXexcBad9 4" xfId="49508" xr:uid="{00000000-0005-0000-0000-0000BDC10000}"/>
    <cellStyle name="SAPBEXexcBad9 5" xfId="49509" xr:uid="{00000000-0005-0000-0000-0000BEC10000}"/>
    <cellStyle name="SAPBEXexcBad9 6" xfId="49510" xr:uid="{00000000-0005-0000-0000-0000BFC10000}"/>
    <cellStyle name="SAPBEXexcBad9 7" xfId="49511" xr:uid="{00000000-0005-0000-0000-0000C0C10000}"/>
    <cellStyle name="SAPBEXexcBad9 8" xfId="49512" xr:uid="{00000000-0005-0000-0000-0000C1C10000}"/>
    <cellStyle name="SAPBEXexcCritical4" xfId="49513" xr:uid="{00000000-0005-0000-0000-0000C2C10000}"/>
    <cellStyle name="SAPBEXexcCritical4 2" xfId="49514" xr:uid="{00000000-0005-0000-0000-0000C3C10000}"/>
    <cellStyle name="SAPBEXexcCritical4 3" xfId="49515" xr:uid="{00000000-0005-0000-0000-0000C4C10000}"/>
    <cellStyle name="SAPBEXexcCritical4 4" xfId="49516" xr:uid="{00000000-0005-0000-0000-0000C5C10000}"/>
    <cellStyle name="SAPBEXexcCritical4 5" xfId="49517" xr:uid="{00000000-0005-0000-0000-0000C6C10000}"/>
    <cellStyle name="SAPBEXexcCritical4 6" xfId="49518" xr:uid="{00000000-0005-0000-0000-0000C7C10000}"/>
    <cellStyle name="SAPBEXexcCritical4 7" xfId="49519" xr:uid="{00000000-0005-0000-0000-0000C8C10000}"/>
    <cellStyle name="SAPBEXexcCritical4 8" xfId="49520" xr:uid="{00000000-0005-0000-0000-0000C9C10000}"/>
    <cellStyle name="SAPBEXexcCritical5" xfId="49521" xr:uid="{00000000-0005-0000-0000-0000CAC10000}"/>
    <cellStyle name="SAPBEXexcCritical5 2" xfId="49522" xr:uid="{00000000-0005-0000-0000-0000CBC10000}"/>
    <cellStyle name="SAPBEXexcCritical5 3" xfId="49523" xr:uid="{00000000-0005-0000-0000-0000CCC10000}"/>
    <cellStyle name="SAPBEXexcCritical5 4" xfId="49524" xr:uid="{00000000-0005-0000-0000-0000CDC10000}"/>
    <cellStyle name="SAPBEXexcCritical5 5" xfId="49525" xr:uid="{00000000-0005-0000-0000-0000CEC10000}"/>
    <cellStyle name="SAPBEXexcCritical5 6" xfId="49526" xr:uid="{00000000-0005-0000-0000-0000CFC10000}"/>
    <cellStyle name="SAPBEXexcCritical5 7" xfId="49527" xr:uid="{00000000-0005-0000-0000-0000D0C10000}"/>
    <cellStyle name="SAPBEXexcCritical5 8" xfId="49528" xr:uid="{00000000-0005-0000-0000-0000D1C10000}"/>
    <cellStyle name="SAPBEXexcCritical6" xfId="49529" xr:uid="{00000000-0005-0000-0000-0000D2C10000}"/>
    <cellStyle name="SAPBEXexcCritical6 2" xfId="49530" xr:uid="{00000000-0005-0000-0000-0000D3C10000}"/>
    <cellStyle name="SAPBEXexcCritical6 3" xfId="49531" xr:uid="{00000000-0005-0000-0000-0000D4C10000}"/>
    <cellStyle name="SAPBEXexcCritical6 4" xfId="49532" xr:uid="{00000000-0005-0000-0000-0000D5C10000}"/>
    <cellStyle name="SAPBEXexcCritical6 5" xfId="49533" xr:uid="{00000000-0005-0000-0000-0000D6C10000}"/>
    <cellStyle name="SAPBEXexcCritical6 6" xfId="49534" xr:uid="{00000000-0005-0000-0000-0000D7C10000}"/>
    <cellStyle name="SAPBEXexcCritical6 7" xfId="49535" xr:uid="{00000000-0005-0000-0000-0000D8C10000}"/>
    <cellStyle name="SAPBEXexcCritical6 8" xfId="49536" xr:uid="{00000000-0005-0000-0000-0000D9C10000}"/>
    <cellStyle name="SAPBEXexcGood1" xfId="49537" xr:uid="{00000000-0005-0000-0000-0000DAC10000}"/>
    <cellStyle name="SAPBEXexcGood1 2" xfId="49538" xr:uid="{00000000-0005-0000-0000-0000DBC10000}"/>
    <cellStyle name="SAPBEXexcGood1 3" xfId="49539" xr:uid="{00000000-0005-0000-0000-0000DCC10000}"/>
    <cellStyle name="SAPBEXexcGood1 4" xfId="49540" xr:uid="{00000000-0005-0000-0000-0000DDC10000}"/>
    <cellStyle name="SAPBEXexcGood1 5" xfId="49541" xr:uid="{00000000-0005-0000-0000-0000DEC10000}"/>
    <cellStyle name="SAPBEXexcGood1 6" xfId="49542" xr:uid="{00000000-0005-0000-0000-0000DFC10000}"/>
    <cellStyle name="SAPBEXexcGood1 7" xfId="49543" xr:uid="{00000000-0005-0000-0000-0000E0C10000}"/>
    <cellStyle name="SAPBEXexcGood1 8" xfId="49544" xr:uid="{00000000-0005-0000-0000-0000E1C10000}"/>
    <cellStyle name="SAPBEXexcGood2" xfId="49545" xr:uid="{00000000-0005-0000-0000-0000E2C10000}"/>
    <cellStyle name="SAPBEXexcGood2 2" xfId="49546" xr:uid="{00000000-0005-0000-0000-0000E3C10000}"/>
    <cellStyle name="SAPBEXexcGood2 3" xfId="49547" xr:uid="{00000000-0005-0000-0000-0000E4C10000}"/>
    <cellStyle name="SAPBEXexcGood2 4" xfId="49548" xr:uid="{00000000-0005-0000-0000-0000E5C10000}"/>
    <cellStyle name="SAPBEXexcGood2 5" xfId="49549" xr:uid="{00000000-0005-0000-0000-0000E6C10000}"/>
    <cellStyle name="SAPBEXexcGood2 6" xfId="49550" xr:uid="{00000000-0005-0000-0000-0000E7C10000}"/>
    <cellStyle name="SAPBEXexcGood2 7" xfId="49551" xr:uid="{00000000-0005-0000-0000-0000E8C10000}"/>
    <cellStyle name="SAPBEXexcGood2 8" xfId="49552" xr:uid="{00000000-0005-0000-0000-0000E9C10000}"/>
    <cellStyle name="SAPBEXexcGood3" xfId="49553" xr:uid="{00000000-0005-0000-0000-0000EAC10000}"/>
    <cellStyle name="SAPBEXexcGood3 2" xfId="49554" xr:uid="{00000000-0005-0000-0000-0000EBC10000}"/>
    <cellStyle name="SAPBEXexcGood3 3" xfId="49555" xr:uid="{00000000-0005-0000-0000-0000ECC10000}"/>
    <cellStyle name="SAPBEXexcGood3 4" xfId="49556" xr:uid="{00000000-0005-0000-0000-0000EDC10000}"/>
    <cellStyle name="SAPBEXexcGood3 5" xfId="49557" xr:uid="{00000000-0005-0000-0000-0000EEC10000}"/>
    <cellStyle name="SAPBEXexcGood3 6" xfId="49558" xr:uid="{00000000-0005-0000-0000-0000EFC10000}"/>
    <cellStyle name="SAPBEXexcGood3 7" xfId="49559" xr:uid="{00000000-0005-0000-0000-0000F0C10000}"/>
    <cellStyle name="SAPBEXexcGood3 8" xfId="49560" xr:uid="{00000000-0005-0000-0000-0000F1C10000}"/>
    <cellStyle name="SAPBEXfilterDrill" xfId="49561" xr:uid="{00000000-0005-0000-0000-0000F2C10000}"/>
    <cellStyle name="SAPBEXfilterItem" xfId="49562" xr:uid="{00000000-0005-0000-0000-0000F3C10000}"/>
    <cellStyle name="SAPBEXfilterText" xfId="49563" xr:uid="{00000000-0005-0000-0000-0000F4C10000}"/>
    <cellStyle name="SAPBEXfilterText 2" xfId="49564" xr:uid="{00000000-0005-0000-0000-0000F5C10000}"/>
    <cellStyle name="SAPBEXfilterText 3" xfId="49565" xr:uid="{00000000-0005-0000-0000-0000F6C10000}"/>
    <cellStyle name="SAPBEXfilterText 3 2" xfId="49566" xr:uid="{00000000-0005-0000-0000-0000F7C10000}"/>
    <cellStyle name="SAPBEXformats" xfId="49567" xr:uid="{00000000-0005-0000-0000-0000F8C10000}"/>
    <cellStyle name="SAPBEXformats 2" xfId="49568" xr:uid="{00000000-0005-0000-0000-0000F9C10000}"/>
    <cellStyle name="SAPBEXformats 3" xfId="49569" xr:uid="{00000000-0005-0000-0000-0000FAC10000}"/>
    <cellStyle name="SAPBEXformats 4" xfId="49570" xr:uid="{00000000-0005-0000-0000-0000FBC10000}"/>
    <cellStyle name="SAPBEXformats 5" xfId="49571" xr:uid="{00000000-0005-0000-0000-0000FCC10000}"/>
    <cellStyle name="SAPBEXformats 6" xfId="49572" xr:uid="{00000000-0005-0000-0000-0000FDC10000}"/>
    <cellStyle name="SAPBEXformats 7" xfId="49573" xr:uid="{00000000-0005-0000-0000-0000FEC10000}"/>
    <cellStyle name="SAPBEXformats 8" xfId="49574" xr:uid="{00000000-0005-0000-0000-0000FFC10000}"/>
    <cellStyle name="SAPBEXheaderItem" xfId="49575" xr:uid="{00000000-0005-0000-0000-000000C20000}"/>
    <cellStyle name="SAPBEXheaderItem 2" xfId="49576" xr:uid="{00000000-0005-0000-0000-000001C20000}"/>
    <cellStyle name="SAPBEXheaderItem 3" xfId="49577" xr:uid="{00000000-0005-0000-0000-000002C20000}"/>
    <cellStyle name="SAPBEXheaderItem 3 2" xfId="49578" xr:uid="{00000000-0005-0000-0000-000003C20000}"/>
    <cellStyle name="SAPBEXheaderText" xfId="49579" xr:uid="{00000000-0005-0000-0000-000004C20000}"/>
    <cellStyle name="SAPBEXheaderText 2" xfId="49580" xr:uid="{00000000-0005-0000-0000-000005C20000}"/>
    <cellStyle name="SAPBEXheaderText 3" xfId="49581" xr:uid="{00000000-0005-0000-0000-000006C20000}"/>
    <cellStyle name="SAPBEXheaderText 3 2" xfId="49582" xr:uid="{00000000-0005-0000-0000-000007C20000}"/>
    <cellStyle name="SAPBEXHLevel0" xfId="49583" xr:uid="{00000000-0005-0000-0000-000008C20000}"/>
    <cellStyle name="SAPBEXHLevel0 2" xfId="49584" xr:uid="{00000000-0005-0000-0000-000009C20000}"/>
    <cellStyle name="SAPBEXHLevel0 3" xfId="49585" xr:uid="{00000000-0005-0000-0000-00000AC20000}"/>
    <cellStyle name="SAPBEXHLevel0 3 2" xfId="49586" xr:uid="{00000000-0005-0000-0000-00000BC20000}"/>
    <cellStyle name="SAPBEXHLevel0 4" xfId="49587" xr:uid="{00000000-0005-0000-0000-00000CC20000}"/>
    <cellStyle name="SAPBEXHLevel0 5" xfId="49588" xr:uid="{00000000-0005-0000-0000-00000DC20000}"/>
    <cellStyle name="SAPBEXHLevel0 6" xfId="49589" xr:uid="{00000000-0005-0000-0000-00000EC20000}"/>
    <cellStyle name="SAPBEXHLevel0 7" xfId="49590" xr:uid="{00000000-0005-0000-0000-00000FC20000}"/>
    <cellStyle name="SAPBEXHLevel0 8" xfId="49591" xr:uid="{00000000-0005-0000-0000-000010C20000}"/>
    <cellStyle name="SAPBEXHLevel0X" xfId="49592" xr:uid="{00000000-0005-0000-0000-000011C20000}"/>
    <cellStyle name="SAPBEXHLevel0X 2" xfId="49593" xr:uid="{00000000-0005-0000-0000-000012C20000}"/>
    <cellStyle name="SAPBEXHLevel0X 3" xfId="49594" xr:uid="{00000000-0005-0000-0000-000013C20000}"/>
    <cellStyle name="SAPBEXHLevel0X 3 2" xfId="49595" xr:uid="{00000000-0005-0000-0000-000014C20000}"/>
    <cellStyle name="SAPBEXHLevel0X 4" xfId="49596" xr:uid="{00000000-0005-0000-0000-000015C20000}"/>
    <cellStyle name="SAPBEXHLevel0X 5" xfId="49597" xr:uid="{00000000-0005-0000-0000-000016C20000}"/>
    <cellStyle name="SAPBEXHLevel0X 6" xfId="49598" xr:uid="{00000000-0005-0000-0000-000017C20000}"/>
    <cellStyle name="SAPBEXHLevel0X 7" xfId="49599" xr:uid="{00000000-0005-0000-0000-000018C20000}"/>
    <cellStyle name="SAPBEXHLevel0X 8" xfId="49600" xr:uid="{00000000-0005-0000-0000-000019C20000}"/>
    <cellStyle name="SAPBEXHLevel1" xfId="49601" xr:uid="{00000000-0005-0000-0000-00001AC20000}"/>
    <cellStyle name="SAPBEXHLevel1 2" xfId="49602" xr:uid="{00000000-0005-0000-0000-00001BC20000}"/>
    <cellStyle name="SAPBEXHLevel1 3" xfId="49603" xr:uid="{00000000-0005-0000-0000-00001CC20000}"/>
    <cellStyle name="SAPBEXHLevel1 3 2" xfId="49604" xr:uid="{00000000-0005-0000-0000-00001DC20000}"/>
    <cellStyle name="SAPBEXHLevel1 4" xfId="49605" xr:uid="{00000000-0005-0000-0000-00001EC20000}"/>
    <cellStyle name="SAPBEXHLevel1 5" xfId="49606" xr:uid="{00000000-0005-0000-0000-00001FC20000}"/>
    <cellStyle name="SAPBEXHLevel1 6" xfId="49607" xr:uid="{00000000-0005-0000-0000-000020C20000}"/>
    <cellStyle name="SAPBEXHLevel1 7" xfId="49608" xr:uid="{00000000-0005-0000-0000-000021C20000}"/>
    <cellStyle name="SAPBEXHLevel1 8" xfId="49609" xr:uid="{00000000-0005-0000-0000-000022C20000}"/>
    <cellStyle name="SAPBEXHLevel1X" xfId="49610" xr:uid="{00000000-0005-0000-0000-000023C20000}"/>
    <cellStyle name="SAPBEXHLevel1X 2" xfId="49611" xr:uid="{00000000-0005-0000-0000-000024C20000}"/>
    <cellStyle name="SAPBEXHLevel1X 3" xfId="49612" xr:uid="{00000000-0005-0000-0000-000025C20000}"/>
    <cellStyle name="SAPBEXHLevel1X 3 2" xfId="49613" xr:uid="{00000000-0005-0000-0000-000026C20000}"/>
    <cellStyle name="SAPBEXHLevel1X 4" xfId="49614" xr:uid="{00000000-0005-0000-0000-000027C20000}"/>
    <cellStyle name="SAPBEXHLevel1X 5" xfId="49615" xr:uid="{00000000-0005-0000-0000-000028C20000}"/>
    <cellStyle name="SAPBEXHLevel1X 6" xfId="49616" xr:uid="{00000000-0005-0000-0000-000029C20000}"/>
    <cellStyle name="SAPBEXHLevel1X 7" xfId="49617" xr:uid="{00000000-0005-0000-0000-00002AC20000}"/>
    <cellStyle name="SAPBEXHLevel1X 8" xfId="49618" xr:uid="{00000000-0005-0000-0000-00002BC20000}"/>
    <cellStyle name="SAPBEXHLevel2" xfId="49619" xr:uid="{00000000-0005-0000-0000-00002CC20000}"/>
    <cellStyle name="SAPBEXHLevel2 2" xfId="49620" xr:uid="{00000000-0005-0000-0000-00002DC20000}"/>
    <cellStyle name="SAPBEXHLevel2 3" xfId="49621" xr:uid="{00000000-0005-0000-0000-00002EC20000}"/>
    <cellStyle name="SAPBEXHLevel2 3 2" xfId="49622" xr:uid="{00000000-0005-0000-0000-00002FC20000}"/>
    <cellStyle name="SAPBEXHLevel2 4" xfId="49623" xr:uid="{00000000-0005-0000-0000-000030C20000}"/>
    <cellStyle name="SAPBEXHLevel2 5" xfId="49624" xr:uid="{00000000-0005-0000-0000-000031C20000}"/>
    <cellStyle name="SAPBEXHLevel2 6" xfId="49625" xr:uid="{00000000-0005-0000-0000-000032C20000}"/>
    <cellStyle name="SAPBEXHLevel2 7" xfId="49626" xr:uid="{00000000-0005-0000-0000-000033C20000}"/>
    <cellStyle name="SAPBEXHLevel2 8" xfId="49627" xr:uid="{00000000-0005-0000-0000-000034C20000}"/>
    <cellStyle name="SAPBEXHLevel2X" xfId="49628" xr:uid="{00000000-0005-0000-0000-000035C20000}"/>
    <cellStyle name="SAPBEXHLevel2X 2" xfId="49629" xr:uid="{00000000-0005-0000-0000-000036C20000}"/>
    <cellStyle name="SAPBEXHLevel2X 3" xfId="49630" xr:uid="{00000000-0005-0000-0000-000037C20000}"/>
    <cellStyle name="SAPBEXHLevel2X 3 2" xfId="49631" xr:uid="{00000000-0005-0000-0000-000038C20000}"/>
    <cellStyle name="SAPBEXHLevel2X 4" xfId="49632" xr:uid="{00000000-0005-0000-0000-000039C20000}"/>
    <cellStyle name="SAPBEXHLevel2X 5" xfId="49633" xr:uid="{00000000-0005-0000-0000-00003AC20000}"/>
    <cellStyle name="SAPBEXHLevel2X 6" xfId="49634" xr:uid="{00000000-0005-0000-0000-00003BC20000}"/>
    <cellStyle name="SAPBEXHLevel2X 7" xfId="49635" xr:uid="{00000000-0005-0000-0000-00003CC20000}"/>
    <cellStyle name="SAPBEXHLevel2X 8" xfId="49636" xr:uid="{00000000-0005-0000-0000-00003DC20000}"/>
    <cellStyle name="SAPBEXHLevel3" xfId="49637" xr:uid="{00000000-0005-0000-0000-00003EC20000}"/>
    <cellStyle name="SAPBEXHLevel3 2" xfId="49638" xr:uid="{00000000-0005-0000-0000-00003FC20000}"/>
    <cellStyle name="SAPBEXHLevel3 3" xfId="49639" xr:uid="{00000000-0005-0000-0000-000040C20000}"/>
    <cellStyle name="SAPBEXHLevel3 3 2" xfId="49640" xr:uid="{00000000-0005-0000-0000-000041C20000}"/>
    <cellStyle name="SAPBEXHLevel3 4" xfId="49641" xr:uid="{00000000-0005-0000-0000-000042C20000}"/>
    <cellStyle name="SAPBEXHLevel3 5" xfId="49642" xr:uid="{00000000-0005-0000-0000-000043C20000}"/>
    <cellStyle name="SAPBEXHLevel3 6" xfId="49643" xr:uid="{00000000-0005-0000-0000-000044C20000}"/>
    <cellStyle name="SAPBEXHLevel3 7" xfId="49644" xr:uid="{00000000-0005-0000-0000-000045C20000}"/>
    <cellStyle name="SAPBEXHLevel3 8" xfId="49645" xr:uid="{00000000-0005-0000-0000-000046C20000}"/>
    <cellStyle name="SAPBEXHLevel3X" xfId="49646" xr:uid="{00000000-0005-0000-0000-000047C20000}"/>
    <cellStyle name="SAPBEXHLevel3X 2" xfId="49647" xr:uid="{00000000-0005-0000-0000-000048C20000}"/>
    <cellStyle name="SAPBEXHLevel3X 3" xfId="49648" xr:uid="{00000000-0005-0000-0000-000049C20000}"/>
    <cellStyle name="SAPBEXHLevel3X 3 2" xfId="49649" xr:uid="{00000000-0005-0000-0000-00004AC20000}"/>
    <cellStyle name="SAPBEXHLevel3X 4" xfId="49650" xr:uid="{00000000-0005-0000-0000-00004BC20000}"/>
    <cellStyle name="SAPBEXHLevel3X 5" xfId="49651" xr:uid="{00000000-0005-0000-0000-00004CC20000}"/>
    <cellStyle name="SAPBEXHLevel3X 6" xfId="49652" xr:uid="{00000000-0005-0000-0000-00004DC20000}"/>
    <cellStyle name="SAPBEXHLevel3X 7" xfId="49653" xr:uid="{00000000-0005-0000-0000-00004EC20000}"/>
    <cellStyle name="SAPBEXHLevel3X 8" xfId="49654" xr:uid="{00000000-0005-0000-0000-00004FC20000}"/>
    <cellStyle name="SAPBEXinputData" xfId="49655" xr:uid="{00000000-0005-0000-0000-000050C20000}"/>
    <cellStyle name="SAPBEXinputData 10" xfId="49656" xr:uid="{00000000-0005-0000-0000-000051C20000}"/>
    <cellStyle name="SAPBEXinputData 11" xfId="49657" xr:uid="{00000000-0005-0000-0000-000052C20000}"/>
    <cellStyle name="SAPBEXinputData 12" xfId="55594" xr:uid="{00000000-0005-0000-0000-000053C20000}"/>
    <cellStyle name="SAPBEXinputData 2" xfId="49658" xr:uid="{00000000-0005-0000-0000-000054C20000}"/>
    <cellStyle name="SAPBEXinputData 2 10" xfId="49659" xr:uid="{00000000-0005-0000-0000-000055C20000}"/>
    <cellStyle name="SAPBEXinputData 2 11" xfId="55600" xr:uid="{00000000-0005-0000-0000-000056C20000}"/>
    <cellStyle name="SAPBEXinputData 2 2" xfId="49660" xr:uid="{00000000-0005-0000-0000-000057C20000}"/>
    <cellStyle name="SAPBEXinputData 2 3" xfId="49661" xr:uid="{00000000-0005-0000-0000-000058C20000}"/>
    <cellStyle name="SAPBEXinputData 2 4" xfId="49662" xr:uid="{00000000-0005-0000-0000-000059C20000}"/>
    <cellStyle name="SAPBEXinputData 2 5" xfId="49663" xr:uid="{00000000-0005-0000-0000-00005AC20000}"/>
    <cellStyle name="SAPBEXinputData 2 6" xfId="49664" xr:uid="{00000000-0005-0000-0000-00005BC20000}"/>
    <cellStyle name="SAPBEXinputData 2 7" xfId="49665" xr:uid="{00000000-0005-0000-0000-00005CC20000}"/>
    <cellStyle name="SAPBEXinputData 2 8" xfId="49666" xr:uid="{00000000-0005-0000-0000-00005DC20000}"/>
    <cellStyle name="SAPBEXinputData 2 9" xfId="49667" xr:uid="{00000000-0005-0000-0000-00005EC20000}"/>
    <cellStyle name="SAPBEXinputData 3" xfId="49668" xr:uid="{00000000-0005-0000-0000-00005FC20000}"/>
    <cellStyle name="SAPBEXinputData 3 2" xfId="49669" xr:uid="{00000000-0005-0000-0000-000060C20000}"/>
    <cellStyle name="SAPBEXinputData 4" xfId="49670" xr:uid="{00000000-0005-0000-0000-000061C20000}"/>
    <cellStyle name="SAPBEXinputData 5" xfId="49671" xr:uid="{00000000-0005-0000-0000-000062C20000}"/>
    <cellStyle name="SAPBEXinputData 6" xfId="49672" xr:uid="{00000000-0005-0000-0000-000063C20000}"/>
    <cellStyle name="SAPBEXinputData 7" xfId="49673" xr:uid="{00000000-0005-0000-0000-000064C20000}"/>
    <cellStyle name="SAPBEXinputData 8" xfId="49674" xr:uid="{00000000-0005-0000-0000-000065C20000}"/>
    <cellStyle name="SAPBEXinputData 9" xfId="49675" xr:uid="{00000000-0005-0000-0000-000066C20000}"/>
    <cellStyle name="SAPBEXresData" xfId="49676" xr:uid="{00000000-0005-0000-0000-000067C20000}"/>
    <cellStyle name="SAPBEXresData 2" xfId="49677" xr:uid="{00000000-0005-0000-0000-000068C20000}"/>
    <cellStyle name="SAPBEXresData 3" xfId="49678" xr:uid="{00000000-0005-0000-0000-000069C20000}"/>
    <cellStyle name="SAPBEXresData 4" xfId="49679" xr:uid="{00000000-0005-0000-0000-00006AC20000}"/>
    <cellStyle name="SAPBEXresData 5" xfId="49680" xr:uid="{00000000-0005-0000-0000-00006BC20000}"/>
    <cellStyle name="SAPBEXresData 6" xfId="49681" xr:uid="{00000000-0005-0000-0000-00006CC20000}"/>
    <cellStyle name="SAPBEXresData 7" xfId="49682" xr:uid="{00000000-0005-0000-0000-00006DC20000}"/>
    <cellStyle name="SAPBEXresData 8" xfId="49683" xr:uid="{00000000-0005-0000-0000-00006EC20000}"/>
    <cellStyle name="SAPBEXresDataEmph" xfId="49684" xr:uid="{00000000-0005-0000-0000-00006FC20000}"/>
    <cellStyle name="SAPBEXresDataEmph 2" xfId="49685" xr:uid="{00000000-0005-0000-0000-000070C20000}"/>
    <cellStyle name="SAPBEXresDataEmph 3" xfId="49686" xr:uid="{00000000-0005-0000-0000-000071C20000}"/>
    <cellStyle name="SAPBEXresDataEmph 4" xfId="49687" xr:uid="{00000000-0005-0000-0000-000072C20000}"/>
    <cellStyle name="SAPBEXresDataEmph 5" xfId="49688" xr:uid="{00000000-0005-0000-0000-000073C20000}"/>
    <cellStyle name="SAPBEXresDataEmph 6" xfId="49689" xr:uid="{00000000-0005-0000-0000-000074C20000}"/>
    <cellStyle name="SAPBEXresDataEmph 7" xfId="49690" xr:uid="{00000000-0005-0000-0000-000075C20000}"/>
    <cellStyle name="SAPBEXresDataEmph 8" xfId="49691" xr:uid="{00000000-0005-0000-0000-000076C20000}"/>
    <cellStyle name="SAPBEXresItem" xfId="49692" xr:uid="{00000000-0005-0000-0000-000077C20000}"/>
    <cellStyle name="SAPBEXresItem 2" xfId="49693" xr:uid="{00000000-0005-0000-0000-000078C20000}"/>
    <cellStyle name="SAPBEXresItem 3" xfId="49694" xr:uid="{00000000-0005-0000-0000-000079C20000}"/>
    <cellStyle name="SAPBEXresItem 4" xfId="49695" xr:uid="{00000000-0005-0000-0000-00007AC20000}"/>
    <cellStyle name="SAPBEXresItem 5" xfId="49696" xr:uid="{00000000-0005-0000-0000-00007BC20000}"/>
    <cellStyle name="SAPBEXresItem 6" xfId="49697" xr:uid="{00000000-0005-0000-0000-00007CC20000}"/>
    <cellStyle name="SAPBEXresItem 7" xfId="49698" xr:uid="{00000000-0005-0000-0000-00007DC20000}"/>
    <cellStyle name="SAPBEXresItem 8" xfId="49699" xr:uid="{00000000-0005-0000-0000-00007EC20000}"/>
    <cellStyle name="SAPBEXresItemX" xfId="49700" xr:uid="{00000000-0005-0000-0000-00007FC20000}"/>
    <cellStyle name="SAPBEXresItemX 2" xfId="49701" xr:uid="{00000000-0005-0000-0000-000080C20000}"/>
    <cellStyle name="SAPBEXresItemX 3" xfId="49702" xr:uid="{00000000-0005-0000-0000-000081C20000}"/>
    <cellStyle name="SAPBEXresItemX 4" xfId="49703" xr:uid="{00000000-0005-0000-0000-000082C20000}"/>
    <cellStyle name="SAPBEXresItemX 5" xfId="49704" xr:uid="{00000000-0005-0000-0000-000083C20000}"/>
    <cellStyle name="SAPBEXresItemX 6" xfId="49705" xr:uid="{00000000-0005-0000-0000-000084C20000}"/>
    <cellStyle name="SAPBEXresItemX 7" xfId="49706" xr:uid="{00000000-0005-0000-0000-000085C20000}"/>
    <cellStyle name="SAPBEXresItemX 8" xfId="49707" xr:uid="{00000000-0005-0000-0000-000086C20000}"/>
    <cellStyle name="SAPBEXstdData" xfId="49708" xr:uid="{00000000-0005-0000-0000-000087C20000}"/>
    <cellStyle name="SAPBEXstdData 2" xfId="49709" xr:uid="{00000000-0005-0000-0000-000088C20000}"/>
    <cellStyle name="SAPBEXstdData 3" xfId="49710" xr:uid="{00000000-0005-0000-0000-000089C20000}"/>
    <cellStyle name="SAPBEXstdData 4" xfId="49711" xr:uid="{00000000-0005-0000-0000-00008AC20000}"/>
    <cellStyle name="SAPBEXstdData 5" xfId="49712" xr:uid="{00000000-0005-0000-0000-00008BC20000}"/>
    <cellStyle name="SAPBEXstdData 6" xfId="49713" xr:uid="{00000000-0005-0000-0000-00008CC20000}"/>
    <cellStyle name="SAPBEXstdData 7" xfId="49714" xr:uid="{00000000-0005-0000-0000-00008DC20000}"/>
    <cellStyle name="SAPBEXstdData 8" xfId="49715" xr:uid="{00000000-0005-0000-0000-00008EC20000}"/>
    <cellStyle name="SAPBEXstdDataEmph" xfId="49716" xr:uid="{00000000-0005-0000-0000-00008FC20000}"/>
    <cellStyle name="SAPBEXstdDataEmph 2" xfId="49717" xr:uid="{00000000-0005-0000-0000-000090C20000}"/>
    <cellStyle name="SAPBEXstdDataEmph 3" xfId="49718" xr:uid="{00000000-0005-0000-0000-000091C20000}"/>
    <cellStyle name="SAPBEXstdDataEmph 4" xfId="49719" xr:uid="{00000000-0005-0000-0000-000092C20000}"/>
    <cellStyle name="SAPBEXstdDataEmph 5" xfId="49720" xr:uid="{00000000-0005-0000-0000-000093C20000}"/>
    <cellStyle name="SAPBEXstdDataEmph 6" xfId="49721" xr:uid="{00000000-0005-0000-0000-000094C20000}"/>
    <cellStyle name="SAPBEXstdDataEmph 7" xfId="49722" xr:uid="{00000000-0005-0000-0000-000095C20000}"/>
    <cellStyle name="SAPBEXstdDataEmph 8" xfId="49723" xr:uid="{00000000-0005-0000-0000-000096C20000}"/>
    <cellStyle name="SAPBEXstdItem" xfId="49724" xr:uid="{00000000-0005-0000-0000-000097C20000}"/>
    <cellStyle name="SAPBEXstdItem 2" xfId="49725" xr:uid="{00000000-0005-0000-0000-000098C20000}"/>
    <cellStyle name="SAPBEXstdItem 3" xfId="49726" xr:uid="{00000000-0005-0000-0000-000099C20000}"/>
    <cellStyle name="SAPBEXstdItem 4" xfId="49727" xr:uid="{00000000-0005-0000-0000-00009AC20000}"/>
    <cellStyle name="SAPBEXstdItem 5" xfId="49728" xr:uid="{00000000-0005-0000-0000-00009BC20000}"/>
    <cellStyle name="SAPBEXstdItem 6" xfId="49729" xr:uid="{00000000-0005-0000-0000-00009CC20000}"/>
    <cellStyle name="SAPBEXstdItem 7" xfId="49730" xr:uid="{00000000-0005-0000-0000-00009DC20000}"/>
    <cellStyle name="SAPBEXstdItem 8" xfId="49731" xr:uid="{00000000-0005-0000-0000-00009EC20000}"/>
    <cellStyle name="SAPBEXstdItemX" xfId="49732" xr:uid="{00000000-0005-0000-0000-00009FC20000}"/>
    <cellStyle name="SAPBEXstdItemX 2" xfId="49733" xr:uid="{00000000-0005-0000-0000-0000A0C20000}"/>
    <cellStyle name="SAPBEXstdItemX 3" xfId="49734" xr:uid="{00000000-0005-0000-0000-0000A1C20000}"/>
    <cellStyle name="SAPBEXstdItemX 4" xfId="49735" xr:uid="{00000000-0005-0000-0000-0000A2C20000}"/>
    <cellStyle name="SAPBEXstdItemX 5" xfId="49736" xr:uid="{00000000-0005-0000-0000-0000A3C20000}"/>
    <cellStyle name="SAPBEXstdItemX 6" xfId="49737" xr:uid="{00000000-0005-0000-0000-0000A4C20000}"/>
    <cellStyle name="SAPBEXstdItemX 7" xfId="49738" xr:uid="{00000000-0005-0000-0000-0000A5C20000}"/>
    <cellStyle name="SAPBEXstdItemX 8" xfId="49739" xr:uid="{00000000-0005-0000-0000-0000A6C20000}"/>
    <cellStyle name="SAPBEXtitle" xfId="49740" xr:uid="{00000000-0005-0000-0000-0000A7C20000}"/>
    <cellStyle name="SAPBEXtitle 2" xfId="49741" xr:uid="{00000000-0005-0000-0000-0000A8C20000}"/>
    <cellStyle name="SAPBEXtitle 2 2" xfId="49742" xr:uid="{00000000-0005-0000-0000-0000A9C20000}"/>
    <cellStyle name="SAPBEXtitle 3" xfId="49743" xr:uid="{00000000-0005-0000-0000-0000AAC20000}"/>
    <cellStyle name="SAPBEXtitle 3 2" xfId="49744" xr:uid="{00000000-0005-0000-0000-0000ABC20000}"/>
    <cellStyle name="SAPBEXundefined" xfId="49745" xr:uid="{00000000-0005-0000-0000-0000ACC20000}"/>
    <cellStyle name="SAPBEXundefined 2" xfId="49746" xr:uid="{00000000-0005-0000-0000-0000ADC20000}"/>
    <cellStyle name="SAPBEXundefined 3" xfId="49747" xr:uid="{00000000-0005-0000-0000-0000AEC20000}"/>
    <cellStyle name="SAPBEXundefined 4" xfId="49748" xr:uid="{00000000-0005-0000-0000-0000AFC20000}"/>
    <cellStyle name="SAPBEXundefined 5" xfId="49749" xr:uid="{00000000-0005-0000-0000-0000B0C20000}"/>
    <cellStyle name="SAPBEXundefined 6" xfId="49750" xr:uid="{00000000-0005-0000-0000-0000B1C20000}"/>
    <cellStyle name="SAPBEXundefined 7" xfId="49751" xr:uid="{00000000-0005-0000-0000-0000B2C20000}"/>
    <cellStyle name="SAPBEXundefined 8" xfId="49752" xr:uid="{00000000-0005-0000-0000-0000B3C20000}"/>
    <cellStyle name="Sheet Title" xfId="49753" xr:uid="{00000000-0005-0000-0000-0000B4C20000}"/>
    <cellStyle name="Style 1" xfId="49754" xr:uid="{00000000-0005-0000-0000-0000B5C20000}"/>
    <cellStyle name="Style 1 2" xfId="49755" xr:uid="{00000000-0005-0000-0000-0000B6C20000}"/>
    <cellStyle name="Style 1 2 2" xfId="49756" xr:uid="{00000000-0005-0000-0000-0000B7C20000}"/>
    <cellStyle name="Style 1 3" xfId="49757" xr:uid="{00000000-0005-0000-0000-0000B8C20000}"/>
    <cellStyle name="Style 1 3 2" xfId="49758" xr:uid="{00000000-0005-0000-0000-0000B9C20000}"/>
    <cellStyle name="Style 1 4" xfId="49759" xr:uid="{00000000-0005-0000-0000-0000BAC20000}"/>
    <cellStyle name="Style 1 5" xfId="49760" xr:uid="{00000000-0005-0000-0000-0000BBC20000}"/>
    <cellStyle name="Style 2" xfId="49761" xr:uid="{00000000-0005-0000-0000-0000BCC20000}"/>
    <cellStyle name="Title 10" xfId="49762" xr:uid="{00000000-0005-0000-0000-0000BDC20000}"/>
    <cellStyle name="Title 10 2" xfId="49763" xr:uid="{00000000-0005-0000-0000-0000BEC20000}"/>
    <cellStyle name="Title 10 3" xfId="49764" xr:uid="{00000000-0005-0000-0000-0000BFC20000}"/>
    <cellStyle name="Title 11" xfId="49765" xr:uid="{00000000-0005-0000-0000-0000C0C20000}"/>
    <cellStyle name="Title 11 2" xfId="49766" xr:uid="{00000000-0005-0000-0000-0000C1C20000}"/>
    <cellStyle name="Title 11 3" xfId="49767" xr:uid="{00000000-0005-0000-0000-0000C2C20000}"/>
    <cellStyle name="Title 12" xfId="49768" xr:uid="{00000000-0005-0000-0000-0000C3C20000}"/>
    <cellStyle name="Title 12 10" xfId="49769" xr:uid="{00000000-0005-0000-0000-0000C4C20000}"/>
    <cellStyle name="Title 12 10 2" xfId="49770" xr:uid="{00000000-0005-0000-0000-0000C5C20000}"/>
    <cellStyle name="Title 12 11" xfId="49771" xr:uid="{00000000-0005-0000-0000-0000C6C20000}"/>
    <cellStyle name="Title 12 11 2" xfId="49772" xr:uid="{00000000-0005-0000-0000-0000C7C20000}"/>
    <cellStyle name="Title 12 12" xfId="49773" xr:uid="{00000000-0005-0000-0000-0000C8C20000}"/>
    <cellStyle name="Title 12 12 2" xfId="49774" xr:uid="{00000000-0005-0000-0000-0000C9C20000}"/>
    <cellStyle name="Title 12 13" xfId="49775" xr:uid="{00000000-0005-0000-0000-0000CAC20000}"/>
    <cellStyle name="Title 12 13 2" xfId="49776" xr:uid="{00000000-0005-0000-0000-0000CBC20000}"/>
    <cellStyle name="Title 12 14" xfId="49777" xr:uid="{00000000-0005-0000-0000-0000CCC20000}"/>
    <cellStyle name="Title 12 14 2" xfId="49778" xr:uid="{00000000-0005-0000-0000-0000CDC20000}"/>
    <cellStyle name="Title 12 15" xfId="49779" xr:uid="{00000000-0005-0000-0000-0000CEC20000}"/>
    <cellStyle name="Title 12 15 2" xfId="49780" xr:uid="{00000000-0005-0000-0000-0000CFC20000}"/>
    <cellStyle name="Title 12 16" xfId="49781" xr:uid="{00000000-0005-0000-0000-0000D0C20000}"/>
    <cellStyle name="Title 12 16 2" xfId="49782" xr:uid="{00000000-0005-0000-0000-0000D1C20000}"/>
    <cellStyle name="Title 12 17" xfId="49783" xr:uid="{00000000-0005-0000-0000-0000D2C20000}"/>
    <cellStyle name="Title 12 17 2" xfId="49784" xr:uid="{00000000-0005-0000-0000-0000D3C20000}"/>
    <cellStyle name="Title 12 18" xfId="49785" xr:uid="{00000000-0005-0000-0000-0000D4C20000}"/>
    <cellStyle name="Title 12 18 2" xfId="49786" xr:uid="{00000000-0005-0000-0000-0000D5C20000}"/>
    <cellStyle name="Title 12 19" xfId="49787" xr:uid="{00000000-0005-0000-0000-0000D6C20000}"/>
    <cellStyle name="Title 12 19 2" xfId="49788" xr:uid="{00000000-0005-0000-0000-0000D7C20000}"/>
    <cellStyle name="Title 12 2" xfId="49789" xr:uid="{00000000-0005-0000-0000-0000D8C20000}"/>
    <cellStyle name="Title 12 2 2" xfId="49790" xr:uid="{00000000-0005-0000-0000-0000D9C20000}"/>
    <cellStyle name="Title 12 20" xfId="49791" xr:uid="{00000000-0005-0000-0000-0000DAC20000}"/>
    <cellStyle name="Title 12 20 2" xfId="49792" xr:uid="{00000000-0005-0000-0000-0000DBC20000}"/>
    <cellStyle name="Title 12 21" xfId="49793" xr:uid="{00000000-0005-0000-0000-0000DCC20000}"/>
    <cellStyle name="Title 12 21 2" xfId="49794" xr:uid="{00000000-0005-0000-0000-0000DDC20000}"/>
    <cellStyle name="Title 12 22" xfId="49795" xr:uid="{00000000-0005-0000-0000-0000DEC20000}"/>
    <cellStyle name="Title 12 22 2" xfId="49796" xr:uid="{00000000-0005-0000-0000-0000DFC20000}"/>
    <cellStyle name="Title 12 23" xfId="49797" xr:uid="{00000000-0005-0000-0000-0000E0C20000}"/>
    <cellStyle name="Title 12 23 2" xfId="49798" xr:uid="{00000000-0005-0000-0000-0000E1C20000}"/>
    <cellStyle name="Title 12 24" xfId="49799" xr:uid="{00000000-0005-0000-0000-0000E2C20000}"/>
    <cellStyle name="Title 12 24 2" xfId="49800" xr:uid="{00000000-0005-0000-0000-0000E3C20000}"/>
    <cellStyle name="Title 12 25" xfId="49801" xr:uid="{00000000-0005-0000-0000-0000E4C20000}"/>
    <cellStyle name="Title 12 25 2" xfId="49802" xr:uid="{00000000-0005-0000-0000-0000E5C20000}"/>
    <cellStyle name="Title 12 26" xfId="49803" xr:uid="{00000000-0005-0000-0000-0000E6C20000}"/>
    <cellStyle name="Title 12 26 2" xfId="49804" xr:uid="{00000000-0005-0000-0000-0000E7C20000}"/>
    <cellStyle name="Title 12 27" xfId="49805" xr:uid="{00000000-0005-0000-0000-0000E8C20000}"/>
    <cellStyle name="Title 12 27 2" xfId="49806" xr:uid="{00000000-0005-0000-0000-0000E9C20000}"/>
    <cellStyle name="Title 12 28" xfId="49807" xr:uid="{00000000-0005-0000-0000-0000EAC20000}"/>
    <cellStyle name="Title 12 28 2" xfId="49808" xr:uid="{00000000-0005-0000-0000-0000EBC20000}"/>
    <cellStyle name="Title 12 29" xfId="49809" xr:uid="{00000000-0005-0000-0000-0000ECC20000}"/>
    <cellStyle name="Title 12 29 2" xfId="49810" xr:uid="{00000000-0005-0000-0000-0000EDC20000}"/>
    <cellStyle name="Title 12 3" xfId="49811" xr:uid="{00000000-0005-0000-0000-0000EEC20000}"/>
    <cellStyle name="Title 12 3 2" xfId="49812" xr:uid="{00000000-0005-0000-0000-0000EFC20000}"/>
    <cellStyle name="Title 12 30" xfId="49813" xr:uid="{00000000-0005-0000-0000-0000F0C20000}"/>
    <cellStyle name="Title 12 30 2" xfId="49814" xr:uid="{00000000-0005-0000-0000-0000F1C20000}"/>
    <cellStyle name="Title 12 31" xfId="49815" xr:uid="{00000000-0005-0000-0000-0000F2C20000}"/>
    <cellStyle name="Title 12 4" xfId="49816" xr:uid="{00000000-0005-0000-0000-0000F3C20000}"/>
    <cellStyle name="Title 12 4 2" xfId="49817" xr:uid="{00000000-0005-0000-0000-0000F4C20000}"/>
    <cellStyle name="Title 12 5" xfId="49818" xr:uid="{00000000-0005-0000-0000-0000F5C20000}"/>
    <cellStyle name="Title 12 5 2" xfId="49819" xr:uid="{00000000-0005-0000-0000-0000F6C20000}"/>
    <cellStyle name="Title 12 6" xfId="49820" xr:uid="{00000000-0005-0000-0000-0000F7C20000}"/>
    <cellStyle name="Title 12 6 2" xfId="49821" xr:uid="{00000000-0005-0000-0000-0000F8C20000}"/>
    <cellStyle name="Title 12 7" xfId="49822" xr:uid="{00000000-0005-0000-0000-0000F9C20000}"/>
    <cellStyle name="Title 12 7 2" xfId="49823" xr:uid="{00000000-0005-0000-0000-0000FAC20000}"/>
    <cellStyle name="Title 12 8" xfId="49824" xr:uid="{00000000-0005-0000-0000-0000FBC20000}"/>
    <cellStyle name="Title 12 8 2" xfId="49825" xr:uid="{00000000-0005-0000-0000-0000FCC20000}"/>
    <cellStyle name="Title 12 9" xfId="49826" xr:uid="{00000000-0005-0000-0000-0000FDC20000}"/>
    <cellStyle name="Title 12 9 2" xfId="49827" xr:uid="{00000000-0005-0000-0000-0000FEC20000}"/>
    <cellStyle name="Title 13" xfId="49828" xr:uid="{00000000-0005-0000-0000-0000FFC20000}"/>
    <cellStyle name="Title 13 2" xfId="49829" xr:uid="{00000000-0005-0000-0000-000000C30000}"/>
    <cellStyle name="Title 14" xfId="49830" xr:uid="{00000000-0005-0000-0000-000001C30000}"/>
    <cellStyle name="Title 14 2" xfId="49831" xr:uid="{00000000-0005-0000-0000-000002C30000}"/>
    <cellStyle name="Title 15" xfId="49832" xr:uid="{00000000-0005-0000-0000-000003C30000}"/>
    <cellStyle name="Title 15 2" xfId="49833" xr:uid="{00000000-0005-0000-0000-000004C30000}"/>
    <cellStyle name="Title 16" xfId="49834" xr:uid="{00000000-0005-0000-0000-000005C30000}"/>
    <cellStyle name="Title 17" xfId="49835" xr:uid="{00000000-0005-0000-0000-000006C30000}"/>
    <cellStyle name="Title 18" xfId="49836" xr:uid="{00000000-0005-0000-0000-000007C30000}"/>
    <cellStyle name="Title 2" xfId="49837" xr:uid="{00000000-0005-0000-0000-000008C30000}"/>
    <cellStyle name="Title 2 10" xfId="49838" xr:uid="{00000000-0005-0000-0000-000009C30000}"/>
    <cellStyle name="Title 2 10 2" xfId="49839" xr:uid="{00000000-0005-0000-0000-00000AC30000}"/>
    <cellStyle name="Title 2 11" xfId="49840" xr:uid="{00000000-0005-0000-0000-00000BC30000}"/>
    <cellStyle name="Title 2 11 2" xfId="49841" xr:uid="{00000000-0005-0000-0000-00000CC30000}"/>
    <cellStyle name="Title 2 12" xfId="49842" xr:uid="{00000000-0005-0000-0000-00000DC30000}"/>
    <cellStyle name="Title 2 2" xfId="49843" xr:uid="{00000000-0005-0000-0000-00000EC30000}"/>
    <cellStyle name="Title 2 2 2" xfId="49844" xr:uid="{00000000-0005-0000-0000-00000FC30000}"/>
    <cellStyle name="Title 2 2 3" xfId="49845" xr:uid="{00000000-0005-0000-0000-000010C30000}"/>
    <cellStyle name="Title 2 3" xfId="49846" xr:uid="{00000000-0005-0000-0000-000011C30000}"/>
    <cellStyle name="Title 2 3 2" xfId="49847" xr:uid="{00000000-0005-0000-0000-000012C30000}"/>
    <cellStyle name="Title 2 3 3" xfId="49848" xr:uid="{00000000-0005-0000-0000-000013C30000}"/>
    <cellStyle name="Title 2 4" xfId="49849" xr:uid="{00000000-0005-0000-0000-000014C30000}"/>
    <cellStyle name="Title 2 4 2" xfId="49850" xr:uid="{00000000-0005-0000-0000-000015C30000}"/>
    <cellStyle name="Title 2 4 3" xfId="49851" xr:uid="{00000000-0005-0000-0000-000016C30000}"/>
    <cellStyle name="Title 2 5" xfId="49852" xr:uid="{00000000-0005-0000-0000-000017C30000}"/>
    <cellStyle name="Title 2 5 2" xfId="49853" xr:uid="{00000000-0005-0000-0000-000018C30000}"/>
    <cellStyle name="Title 2 5 3" xfId="49854" xr:uid="{00000000-0005-0000-0000-000019C30000}"/>
    <cellStyle name="Title 2 6" xfId="49855" xr:uid="{00000000-0005-0000-0000-00001AC30000}"/>
    <cellStyle name="Title 2 6 2" xfId="49856" xr:uid="{00000000-0005-0000-0000-00001BC30000}"/>
    <cellStyle name="Title 2 6 3" xfId="49857" xr:uid="{00000000-0005-0000-0000-00001CC30000}"/>
    <cellStyle name="Title 2 7" xfId="49858" xr:uid="{00000000-0005-0000-0000-00001DC30000}"/>
    <cellStyle name="Title 2 7 2" xfId="49859" xr:uid="{00000000-0005-0000-0000-00001EC30000}"/>
    <cellStyle name="Title 2 7 3" xfId="49860" xr:uid="{00000000-0005-0000-0000-00001FC30000}"/>
    <cellStyle name="Title 2 8" xfId="49861" xr:uid="{00000000-0005-0000-0000-000020C30000}"/>
    <cellStyle name="Title 2 8 2" xfId="49862" xr:uid="{00000000-0005-0000-0000-000021C30000}"/>
    <cellStyle name="Title 2 8 3" xfId="49863" xr:uid="{00000000-0005-0000-0000-000022C30000}"/>
    <cellStyle name="Title 2 9" xfId="49864" xr:uid="{00000000-0005-0000-0000-000023C30000}"/>
    <cellStyle name="Title 3" xfId="49865" xr:uid="{00000000-0005-0000-0000-000024C30000}"/>
    <cellStyle name="Title 3 2" xfId="49866" xr:uid="{00000000-0005-0000-0000-000025C30000}"/>
    <cellStyle name="Title 3 2 2" xfId="49867" xr:uid="{00000000-0005-0000-0000-000026C30000}"/>
    <cellStyle name="Title 3 3" xfId="49868" xr:uid="{00000000-0005-0000-0000-000027C30000}"/>
    <cellStyle name="Title 3 4" xfId="49869" xr:uid="{00000000-0005-0000-0000-000028C30000}"/>
    <cellStyle name="Title 4" xfId="49870" xr:uid="{00000000-0005-0000-0000-000029C30000}"/>
    <cellStyle name="Title 4 2" xfId="49871" xr:uid="{00000000-0005-0000-0000-00002AC30000}"/>
    <cellStyle name="Title 4 2 2" xfId="49872" xr:uid="{00000000-0005-0000-0000-00002BC30000}"/>
    <cellStyle name="Title 4 3" xfId="49873" xr:uid="{00000000-0005-0000-0000-00002CC30000}"/>
    <cellStyle name="Title 4 4" xfId="49874" xr:uid="{00000000-0005-0000-0000-00002DC30000}"/>
    <cellStyle name="Title 5" xfId="49875" xr:uid="{00000000-0005-0000-0000-00002EC30000}"/>
    <cellStyle name="Title 5 2" xfId="49876" xr:uid="{00000000-0005-0000-0000-00002FC30000}"/>
    <cellStyle name="Title 5 2 2" xfId="49877" xr:uid="{00000000-0005-0000-0000-000030C30000}"/>
    <cellStyle name="Title 5 3" xfId="49878" xr:uid="{00000000-0005-0000-0000-000031C30000}"/>
    <cellStyle name="Title 5 4" xfId="49879" xr:uid="{00000000-0005-0000-0000-000032C30000}"/>
    <cellStyle name="Title 6" xfId="49880" xr:uid="{00000000-0005-0000-0000-000033C30000}"/>
    <cellStyle name="Title 6 2" xfId="49881" xr:uid="{00000000-0005-0000-0000-000034C30000}"/>
    <cellStyle name="Title 6 2 2" xfId="49882" xr:uid="{00000000-0005-0000-0000-000035C30000}"/>
    <cellStyle name="Title 6 3" xfId="49883" xr:uid="{00000000-0005-0000-0000-000036C30000}"/>
    <cellStyle name="Title 6 4" xfId="49884" xr:uid="{00000000-0005-0000-0000-000037C30000}"/>
    <cellStyle name="Title 7" xfId="49885" xr:uid="{00000000-0005-0000-0000-000038C30000}"/>
    <cellStyle name="Title 7 10" xfId="49886" xr:uid="{00000000-0005-0000-0000-000039C30000}"/>
    <cellStyle name="Title 7 10 2" xfId="49887" xr:uid="{00000000-0005-0000-0000-00003AC30000}"/>
    <cellStyle name="Title 7 11" xfId="49888" xr:uid="{00000000-0005-0000-0000-00003BC30000}"/>
    <cellStyle name="Title 7 11 2" xfId="49889" xr:uid="{00000000-0005-0000-0000-00003CC30000}"/>
    <cellStyle name="Title 7 12" xfId="49890" xr:uid="{00000000-0005-0000-0000-00003DC30000}"/>
    <cellStyle name="Title 7 13" xfId="49891" xr:uid="{00000000-0005-0000-0000-00003EC30000}"/>
    <cellStyle name="Title 7 2" xfId="49892" xr:uid="{00000000-0005-0000-0000-00003FC30000}"/>
    <cellStyle name="Title 7 2 2" xfId="49893" xr:uid="{00000000-0005-0000-0000-000040C30000}"/>
    <cellStyle name="Title 7 3" xfId="49894" xr:uid="{00000000-0005-0000-0000-000041C30000}"/>
    <cellStyle name="Title 7 3 2" xfId="49895" xr:uid="{00000000-0005-0000-0000-000042C30000}"/>
    <cellStyle name="Title 7 4" xfId="49896" xr:uid="{00000000-0005-0000-0000-000043C30000}"/>
    <cellStyle name="Title 7 4 2" xfId="49897" xr:uid="{00000000-0005-0000-0000-000044C30000}"/>
    <cellStyle name="Title 7 5" xfId="49898" xr:uid="{00000000-0005-0000-0000-000045C30000}"/>
    <cellStyle name="Title 7 5 2" xfId="49899" xr:uid="{00000000-0005-0000-0000-000046C30000}"/>
    <cellStyle name="Title 7 6" xfId="49900" xr:uid="{00000000-0005-0000-0000-000047C30000}"/>
    <cellStyle name="Title 7 6 2" xfId="49901" xr:uid="{00000000-0005-0000-0000-000048C30000}"/>
    <cellStyle name="Title 7 7" xfId="49902" xr:uid="{00000000-0005-0000-0000-000049C30000}"/>
    <cellStyle name="Title 7 7 2" xfId="49903" xr:uid="{00000000-0005-0000-0000-00004AC30000}"/>
    <cellStyle name="Title 7 8" xfId="49904" xr:uid="{00000000-0005-0000-0000-00004BC30000}"/>
    <cellStyle name="Title 7 8 2" xfId="49905" xr:uid="{00000000-0005-0000-0000-00004CC30000}"/>
    <cellStyle name="Title 7 9" xfId="49906" xr:uid="{00000000-0005-0000-0000-00004DC30000}"/>
    <cellStyle name="Title 7 9 2" xfId="49907" xr:uid="{00000000-0005-0000-0000-00004EC30000}"/>
    <cellStyle name="Title 8" xfId="49908" xr:uid="{00000000-0005-0000-0000-00004FC30000}"/>
    <cellStyle name="Title 8 2" xfId="49909" xr:uid="{00000000-0005-0000-0000-000050C30000}"/>
    <cellStyle name="Title 8 3" xfId="49910" xr:uid="{00000000-0005-0000-0000-000051C30000}"/>
    <cellStyle name="Title 9" xfId="49911" xr:uid="{00000000-0005-0000-0000-000052C30000}"/>
    <cellStyle name="Title 9 2" xfId="49912" xr:uid="{00000000-0005-0000-0000-000053C30000}"/>
    <cellStyle name="Title 9 3" xfId="49913" xr:uid="{00000000-0005-0000-0000-000054C30000}"/>
    <cellStyle name="Total 10" xfId="49914" xr:uid="{00000000-0005-0000-0000-000055C30000}"/>
    <cellStyle name="Total 10 10" xfId="49915" xr:uid="{00000000-0005-0000-0000-000056C30000}"/>
    <cellStyle name="Total 10 10 2" xfId="49916" xr:uid="{00000000-0005-0000-0000-000057C30000}"/>
    <cellStyle name="Total 10 10 3" xfId="49917" xr:uid="{00000000-0005-0000-0000-000058C30000}"/>
    <cellStyle name="Total 10 10 4" xfId="49918" xr:uid="{00000000-0005-0000-0000-000059C30000}"/>
    <cellStyle name="Total 10 11" xfId="49919" xr:uid="{00000000-0005-0000-0000-00005AC30000}"/>
    <cellStyle name="Total 10 11 2" xfId="49920" xr:uid="{00000000-0005-0000-0000-00005BC30000}"/>
    <cellStyle name="Total 10 11 3" xfId="49921" xr:uid="{00000000-0005-0000-0000-00005CC30000}"/>
    <cellStyle name="Total 10 11 4" xfId="49922" xr:uid="{00000000-0005-0000-0000-00005DC30000}"/>
    <cellStyle name="Total 10 12" xfId="49923" xr:uid="{00000000-0005-0000-0000-00005EC30000}"/>
    <cellStyle name="Total 10 12 2" xfId="49924" xr:uid="{00000000-0005-0000-0000-00005FC30000}"/>
    <cellStyle name="Total 10 12 3" xfId="49925" xr:uid="{00000000-0005-0000-0000-000060C30000}"/>
    <cellStyle name="Total 10 12 4" xfId="49926" xr:uid="{00000000-0005-0000-0000-000061C30000}"/>
    <cellStyle name="Total 10 13" xfId="49927" xr:uid="{00000000-0005-0000-0000-000062C30000}"/>
    <cellStyle name="Total 10 13 2" xfId="49928" xr:uid="{00000000-0005-0000-0000-000063C30000}"/>
    <cellStyle name="Total 10 13 3" xfId="49929" xr:uid="{00000000-0005-0000-0000-000064C30000}"/>
    <cellStyle name="Total 10 13 4" xfId="49930" xr:uid="{00000000-0005-0000-0000-000065C30000}"/>
    <cellStyle name="Total 10 14" xfId="49931" xr:uid="{00000000-0005-0000-0000-000066C30000}"/>
    <cellStyle name="Total 10 14 2" xfId="49932" xr:uid="{00000000-0005-0000-0000-000067C30000}"/>
    <cellStyle name="Total 10 14 3" xfId="49933" xr:uid="{00000000-0005-0000-0000-000068C30000}"/>
    <cellStyle name="Total 10 14 4" xfId="49934" xr:uid="{00000000-0005-0000-0000-000069C30000}"/>
    <cellStyle name="Total 10 15" xfId="49935" xr:uid="{00000000-0005-0000-0000-00006AC30000}"/>
    <cellStyle name="Total 10 15 2" xfId="49936" xr:uid="{00000000-0005-0000-0000-00006BC30000}"/>
    <cellStyle name="Total 10 15 3" xfId="49937" xr:uid="{00000000-0005-0000-0000-00006CC30000}"/>
    <cellStyle name="Total 10 15 4" xfId="49938" xr:uid="{00000000-0005-0000-0000-00006DC30000}"/>
    <cellStyle name="Total 10 16" xfId="49939" xr:uid="{00000000-0005-0000-0000-00006EC30000}"/>
    <cellStyle name="Total 10 16 2" xfId="49940" xr:uid="{00000000-0005-0000-0000-00006FC30000}"/>
    <cellStyle name="Total 10 16 3" xfId="49941" xr:uid="{00000000-0005-0000-0000-000070C30000}"/>
    <cellStyle name="Total 10 16 4" xfId="49942" xr:uid="{00000000-0005-0000-0000-000071C30000}"/>
    <cellStyle name="Total 10 17" xfId="49943" xr:uid="{00000000-0005-0000-0000-000072C30000}"/>
    <cellStyle name="Total 10 17 2" xfId="49944" xr:uid="{00000000-0005-0000-0000-000073C30000}"/>
    <cellStyle name="Total 10 17 3" xfId="49945" xr:uid="{00000000-0005-0000-0000-000074C30000}"/>
    <cellStyle name="Total 10 17 4" xfId="49946" xr:uid="{00000000-0005-0000-0000-000075C30000}"/>
    <cellStyle name="Total 10 18" xfId="49947" xr:uid="{00000000-0005-0000-0000-000076C30000}"/>
    <cellStyle name="Total 10 18 2" xfId="49948" xr:uid="{00000000-0005-0000-0000-000077C30000}"/>
    <cellStyle name="Total 10 18 3" xfId="49949" xr:uid="{00000000-0005-0000-0000-000078C30000}"/>
    <cellStyle name="Total 10 18 4" xfId="49950" xr:uid="{00000000-0005-0000-0000-000079C30000}"/>
    <cellStyle name="Total 10 19" xfId="49951" xr:uid="{00000000-0005-0000-0000-00007AC30000}"/>
    <cellStyle name="Total 10 19 2" xfId="49952" xr:uid="{00000000-0005-0000-0000-00007BC30000}"/>
    <cellStyle name="Total 10 19 3" xfId="49953" xr:uid="{00000000-0005-0000-0000-00007CC30000}"/>
    <cellStyle name="Total 10 19 4" xfId="49954" xr:uid="{00000000-0005-0000-0000-00007DC30000}"/>
    <cellStyle name="Total 10 2" xfId="49955" xr:uid="{00000000-0005-0000-0000-00007EC30000}"/>
    <cellStyle name="Total 10 2 2" xfId="49956" xr:uid="{00000000-0005-0000-0000-00007FC30000}"/>
    <cellStyle name="Total 10 2 3" xfId="49957" xr:uid="{00000000-0005-0000-0000-000080C30000}"/>
    <cellStyle name="Total 10 2 4" xfId="49958" xr:uid="{00000000-0005-0000-0000-000081C30000}"/>
    <cellStyle name="Total 10 20" xfId="49959" xr:uid="{00000000-0005-0000-0000-000082C30000}"/>
    <cellStyle name="Total 10 20 2" xfId="49960" xr:uid="{00000000-0005-0000-0000-000083C30000}"/>
    <cellStyle name="Total 10 20 3" xfId="49961" xr:uid="{00000000-0005-0000-0000-000084C30000}"/>
    <cellStyle name="Total 10 20 4" xfId="49962" xr:uid="{00000000-0005-0000-0000-000085C30000}"/>
    <cellStyle name="Total 10 21" xfId="49963" xr:uid="{00000000-0005-0000-0000-000086C30000}"/>
    <cellStyle name="Total 10 22" xfId="49964" xr:uid="{00000000-0005-0000-0000-000087C30000}"/>
    <cellStyle name="Total 10 23" xfId="49965" xr:uid="{00000000-0005-0000-0000-000088C30000}"/>
    <cellStyle name="Total 10 3" xfId="49966" xr:uid="{00000000-0005-0000-0000-000089C30000}"/>
    <cellStyle name="Total 10 3 2" xfId="49967" xr:uid="{00000000-0005-0000-0000-00008AC30000}"/>
    <cellStyle name="Total 10 3 3" xfId="49968" xr:uid="{00000000-0005-0000-0000-00008BC30000}"/>
    <cellStyle name="Total 10 3 4" xfId="49969" xr:uid="{00000000-0005-0000-0000-00008CC30000}"/>
    <cellStyle name="Total 10 4" xfId="49970" xr:uid="{00000000-0005-0000-0000-00008DC30000}"/>
    <cellStyle name="Total 10 4 2" xfId="49971" xr:uid="{00000000-0005-0000-0000-00008EC30000}"/>
    <cellStyle name="Total 10 4 3" xfId="49972" xr:uid="{00000000-0005-0000-0000-00008FC30000}"/>
    <cellStyle name="Total 10 4 4" xfId="49973" xr:uid="{00000000-0005-0000-0000-000090C30000}"/>
    <cellStyle name="Total 10 5" xfId="49974" xr:uid="{00000000-0005-0000-0000-000091C30000}"/>
    <cellStyle name="Total 10 5 2" xfId="49975" xr:uid="{00000000-0005-0000-0000-000092C30000}"/>
    <cellStyle name="Total 10 5 3" xfId="49976" xr:uid="{00000000-0005-0000-0000-000093C30000}"/>
    <cellStyle name="Total 10 5 4" xfId="49977" xr:uid="{00000000-0005-0000-0000-000094C30000}"/>
    <cellStyle name="Total 10 6" xfId="49978" xr:uid="{00000000-0005-0000-0000-000095C30000}"/>
    <cellStyle name="Total 10 6 2" xfId="49979" xr:uid="{00000000-0005-0000-0000-000096C30000}"/>
    <cellStyle name="Total 10 6 3" xfId="49980" xr:uid="{00000000-0005-0000-0000-000097C30000}"/>
    <cellStyle name="Total 10 6 4" xfId="49981" xr:uid="{00000000-0005-0000-0000-000098C30000}"/>
    <cellStyle name="Total 10 7" xfId="49982" xr:uid="{00000000-0005-0000-0000-000099C30000}"/>
    <cellStyle name="Total 10 7 2" xfId="49983" xr:uid="{00000000-0005-0000-0000-00009AC30000}"/>
    <cellStyle name="Total 10 7 3" xfId="49984" xr:uid="{00000000-0005-0000-0000-00009BC30000}"/>
    <cellStyle name="Total 10 7 4" xfId="49985" xr:uid="{00000000-0005-0000-0000-00009CC30000}"/>
    <cellStyle name="Total 10 8" xfId="49986" xr:uid="{00000000-0005-0000-0000-00009DC30000}"/>
    <cellStyle name="Total 10 8 2" xfId="49987" xr:uid="{00000000-0005-0000-0000-00009EC30000}"/>
    <cellStyle name="Total 10 8 3" xfId="49988" xr:uid="{00000000-0005-0000-0000-00009FC30000}"/>
    <cellStyle name="Total 10 8 4" xfId="49989" xr:uid="{00000000-0005-0000-0000-0000A0C30000}"/>
    <cellStyle name="Total 10 9" xfId="49990" xr:uid="{00000000-0005-0000-0000-0000A1C30000}"/>
    <cellStyle name="Total 10 9 2" xfId="49991" xr:uid="{00000000-0005-0000-0000-0000A2C30000}"/>
    <cellStyle name="Total 10 9 3" xfId="49992" xr:uid="{00000000-0005-0000-0000-0000A3C30000}"/>
    <cellStyle name="Total 10 9 4" xfId="49993" xr:uid="{00000000-0005-0000-0000-0000A4C30000}"/>
    <cellStyle name="Total 11" xfId="49994" xr:uid="{00000000-0005-0000-0000-0000A5C30000}"/>
    <cellStyle name="Total 11 10" xfId="49995" xr:uid="{00000000-0005-0000-0000-0000A6C30000}"/>
    <cellStyle name="Total 11 10 2" xfId="49996" xr:uid="{00000000-0005-0000-0000-0000A7C30000}"/>
    <cellStyle name="Total 11 10 3" xfId="49997" xr:uid="{00000000-0005-0000-0000-0000A8C30000}"/>
    <cellStyle name="Total 11 10 4" xfId="49998" xr:uid="{00000000-0005-0000-0000-0000A9C30000}"/>
    <cellStyle name="Total 11 11" xfId="49999" xr:uid="{00000000-0005-0000-0000-0000AAC30000}"/>
    <cellStyle name="Total 11 11 2" xfId="50000" xr:uid="{00000000-0005-0000-0000-0000ABC30000}"/>
    <cellStyle name="Total 11 11 3" xfId="50001" xr:uid="{00000000-0005-0000-0000-0000ACC30000}"/>
    <cellStyle name="Total 11 11 4" xfId="50002" xr:uid="{00000000-0005-0000-0000-0000ADC30000}"/>
    <cellStyle name="Total 11 12" xfId="50003" xr:uid="{00000000-0005-0000-0000-0000AEC30000}"/>
    <cellStyle name="Total 11 12 2" xfId="50004" xr:uid="{00000000-0005-0000-0000-0000AFC30000}"/>
    <cellStyle name="Total 11 12 3" xfId="50005" xr:uid="{00000000-0005-0000-0000-0000B0C30000}"/>
    <cellStyle name="Total 11 12 4" xfId="50006" xr:uid="{00000000-0005-0000-0000-0000B1C30000}"/>
    <cellStyle name="Total 11 13" xfId="50007" xr:uid="{00000000-0005-0000-0000-0000B2C30000}"/>
    <cellStyle name="Total 11 13 2" xfId="50008" xr:uid="{00000000-0005-0000-0000-0000B3C30000}"/>
    <cellStyle name="Total 11 13 3" xfId="50009" xr:uid="{00000000-0005-0000-0000-0000B4C30000}"/>
    <cellStyle name="Total 11 13 4" xfId="50010" xr:uid="{00000000-0005-0000-0000-0000B5C30000}"/>
    <cellStyle name="Total 11 14" xfId="50011" xr:uid="{00000000-0005-0000-0000-0000B6C30000}"/>
    <cellStyle name="Total 11 14 2" xfId="50012" xr:uid="{00000000-0005-0000-0000-0000B7C30000}"/>
    <cellStyle name="Total 11 14 3" xfId="50013" xr:uid="{00000000-0005-0000-0000-0000B8C30000}"/>
    <cellStyle name="Total 11 14 4" xfId="50014" xr:uid="{00000000-0005-0000-0000-0000B9C30000}"/>
    <cellStyle name="Total 11 15" xfId="50015" xr:uid="{00000000-0005-0000-0000-0000BAC30000}"/>
    <cellStyle name="Total 11 15 2" xfId="50016" xr:uid="{00000000-0005-0000-0000-0000BBC30000}"/>
    <cellStyle name="Total 11 15 3" xfId="50017" xr:uid="{00000000-0005-0000-0000-0000BCC30000}"/>
    <cellStyle name="Total 11 15 4" xfId="50018" xr:uid="{00000000-0005-0000-0000-0000BDC30000}"/>
    <cellStyle name="Total 11 16" xfId="50019" xr:uid="{00000000-0005-0000-0000-0000BEC30000}"/>
    <cellStyle name="Total 11 16 2" xfId="50020" xr:uid="{00000000-0005-0000-0000-0000BFC30000}"/>
    <cellStyle name="Total 11 16 3" xfId="50021" xr:uid="{00000000-0005-0000-0000-0000C0C30000}"/>
    <cellStyle name="Total 11 16 4" xfId="50022" xr:uid="{00000000-0005-0000-0000-0000C1C30000}"/>
    <cellStyle name="Total 11 17" xfId="50023" xr:uid="{00000000-0005-0000-0000-0000C2C30000}"/>
    <cellStyle name="Total 11 17 2" xfId="50024" xr:uid="{00000000-0005-0000-0000-0000C3C30000}"/>
    <cellStyle name="Total 11 17 3" xfId="50025" xr:uid="{00000000-0005-0000-0000-0000C4C30000}"/>
    <cellStyle name="Total 11 17 4" xfId="50026" xr:uid="{00000000-0005-0000-0000-0000C5C30000}"/>
    <cellStyle name="Total 11 18" xfId="50027" xr:uid="{00000000-0005-0000-0000-0000C6C30000}"/>
    <cellStyle name="Total 11 18 2" xfId="50028" xr:uid="{00000000-0005-0000-0000-0000C7C30000}"/>
    <cellStyle name="Total 11 18 3" xfId="50029" xr:uid="{00000000-0005-0000-0000-0000C8C30000}"/>
    <cellStyle name="Total 11 18 4" xfId="50030" xr:uid="{00000000-0005-0000-0000-0000C9C30000}"/>
    <cellStyle name="Total 11 19" xfId="50031" xr:uid="{00000000-0005-0000-0000-0000CAC30000}"/>
    <cellStyle name="Total 11 19 2" xfId="50032" xr:uid="{00000000-0005-0000-0000-0000CBC30000}"/>
    <cellStyle name="Total 11 19 3" xfId="50033" xr:uid="{00000000-0005-0000-0000-0000CCC30000}"/>
    <cellStyle name="Total 11 19 4" xfId="50034" xr:uid="{00000000-0005-0000-0000-0000CDC30000}"/>
    <cellStyle name="Total 11 2" xfId="50035" xr:uid="{00000000-0005-0000-0000-0000CEC30000}"/>
    <cellStyle name="Total 11 2 2" xfId="50036" xr:uid="{00000000-0005-0000-0000-0000CFC30000}"/>
    <cellStyle name="Total 11 2 3" xfId="50037" xr:uid="{00000000-0005-0000-0000-0000D0C30000}"/>
    <cellStyle name="Total 11 2 4" xfId="50038" xr:uid="{00000000-0005-0000-0000-0000D1C30000}"/>
    <cellStyle name="Total 11 20" xfId="50039" xr:uid="{00000000-0005-0000-0000-0000D2C30000}"/>
    <cellStyle name="Total 11 20 2" xfId="50040" xr:uid="{00000000-0005-0000-0000-0000D3C30000}"/>
    <cellStyle name="Total 11 20 3" xfId="50041" xr:uid="{00000000-0005-0000-0000-0000D4C30000}"/>
    <cellStyle name="Total 11 20 4" xfId="50042" xr:uid="{00000000-0005-0000-0000-0000D5C30000}"/>
    <cellStyle name="Total 11 21" xfId="50043" xr:uid="{00000000-0005-0000-0000-0000D6C30000}"/>
    <cellStyle name="Total 11 22" xfId="50044" xr:uid="{00000000-0005-0000-0000-0000D7C30000}"/>
    <cellStyle name="Total 11 23" xfId="50045" xr:uid="{00000000-0005-0000-0000-0000D8C30000}"/>
    <cellStyle name="Total 11 3" xfId="50046" xr:uid="{00000000-0005-0000-0000-0000D9C30000}"/>
    <cellStyle name="Total 11 3 2" xfId="50047" xr:uid="{00000000-0005-0000-0000-0000DAC30000}"/>
    <cellStyle name="Total 11 3 3" xfId="50048" xr:uid="{00000000-0005-0000-0000-0000DBC30000}"/>
    <cellStyle name="Total 11 3 4" xfId="50049" xr:uid="{00000000-0005-0000-0000-0000DCC30000}"/>
    <cellStyle name="Total 11 4" xfId="50050" xr:uid="{00000000-0005-0000-0000-0000DDC30000}"/>
    <cellStyle name="Total 11 4 2" xfId="50051" xr:uid="{00000000-0005-0000-0000-0000DEC30000}"/>
    <cellStyle name="Total 11 4 3" xfId="50052" xr:uid="{00000000-0005-0000-0000-0000DFC30000}"/>
    <cellStyle name="Total 11 4 4" xfId="50053" xr:uid="{00000000-0005-0000-0000-0000E0C30000}"/>
    <cellStyle name="Total 11 5" xfId="50054" xr:uid="{00000000-0005-0000-0000-0000E1C30000}"/>
    <cellStyle name="Total 11 5 2" xfId="50055" xr:uid="{00000000-0005-0000-0000-0000E2C30000}"/>
    <cellStyle name="Total 11 5 3" xfId="50056" xr:uid="{00000000-0005-0000-0000-0000E3C30000}"/>
    <cellStyle name="Total 11 5 4" xfId="50057" xr:uid="{00000000-0005-0000-0000-0000E4C30000}"/>
    <cellStyle name="Total 11 6" xfId="50058" xr:uid="{00000000-0005-0000-0000-0000E5C30000}"/>
    <cellStyle name="Total 11 6 2" xfId="50059" xr:uid="{00000000-0005-0000-0000-0000E6C30000}"/>
    <cellStyle name="Total 11 6 3" xfId="50060" xr:uid="{00000000-0005-0000-0000-0000E7C30000}"/>
    <cellStyle name="Total 11 6 4" xfId="50061" xr:uid="{00000000-0005-0000-0000-0000E8C30000}"/>
    <cellStyle name="Total 11 7" xfId="50062" xr:uid="{00000000-0005-0000-0000-0000E9C30000}"/>
    <cellStyle name="Total 11 7 2" xfId="50063" xr:uid="{00000000-0005-0000-0000-0000EAC30000}"/>
    <cellStyle name="Total 11 7 3" xfId="50064" xr:uid="{00000000-0005-0000-0000-0000EBC30000}"/>
    <cellStyle name="Total 11 7 4" xfId="50065" xr:uid="{00000000-0005-0000-0000-0000ECC30000}"/>
    <cellStyle name="Total 11 8" xfId="50066" xr:uid="{00000000-0005-0000-0000-0000EDC30000}"/>
    <cellStyle name="Total 11 8 2" xfId="50067" xr:uid="{00000000-0005-0000-0000-0000EEC30000}"/>
    <cellStyle name="Total 11 8 3" xfId="50068" xr:uid="{00000000-0005-0000-0000-0000EFC30000}"/>
    <cellStyle name="Total 11 8 4" xfId="50069" xr:uid="{00000000-0005-0000-0000-0000F0C30000}"/>
    <cellStyle name="Total 11 9" xfId="50070" xr:uid="{00000000-0005-0000-0000-0000F1C30000}"/>
    <cellStyle name="Total 11 9 2" xfId="50071" xr:uid="{00000000-0005-0000-0000-0000F2C30000}"/>
    <cellStyle name="Total 11 9 3" xfId="50072" xr:uid="{00000000-0005-0000-0000-0000F3C30000}"/>
    <cellStyle name="Total 11 9 4" xfId="50073" xr:uid="{00000000-0005-0000-0000-0000F4C30000}"/>
    <cellStyle name="Total 12" xfId="50074" xr:uid="{00000000-0005-0000-0000-0000F5C30000}"/>
    <cellStyle name="Total 12 10" xfId="50075" xr:uid="{00000000-0005-0000-0000-0000F6C30000}"/>
    <cellStyle name="Total 12 10 10" xfId="50076" xr:uid="{00000000-0005-0000-0000-0000F7C30000}"/>
    <cellStyle name="Total 12 10 10 2" xfId="50077" xr:uid="{00000000-0005-0000-0000-0000F8C30000}"/>
    <cellStyle name="Total 12 10 10 3" xfId="50078" xr:uid="{00000000-0005-0000-0000-0000F9C30000}"/>
    <cellStyle name="Total 12 10 10 4" xfId="50079" xr:uid="{00000000-0005-0000-0000-0000FAC30000}"/>
    <cellStyle name="Total 12 10 11" xfId="50080" xr:uid="{00000000-0005-0000-0000-0000FBC30000}"/>
    <cellStyle name="Total 12 10 11 2" xfId="50081" xr:uid="{00000000-0005-0000-0000-0000FCC30000}"/>
    <cellStyle name="Total 12 10 11 3" xfId="50082" xr:uid="{00000000-0005-0000-0000-0000FDC30000}"/>
    <cellStyle name="Total 12 10 11 4" xfId="50083" xr:uid="{00000000-0005-0000-0000-0000FEC30000}"/>
    <cellStyle name="Total 12 10 12" xfId="50084" xr:uid="{00000000-0005-0000-0000-0000FFC30000}"/>
    <cellStyle name="Total 12 10 12 2" xfId="50085" xr:uid="{00000000-0005-0000-0000-000000C40000}"/>
    <cellStyle name="Total 12 10 12 3" xfId="50086" xr:uid="{00000000-0005-0000-0000-000001C40000}"/>
    <cellStyle name="Total 12 10 12 4" xfId="50087" xr:uid="{00000000-0005-0000-0000-000002C40000}"/>
    <cellStyle name="Total 12 10 13" xfId="50088" xr:uid="{00000000-0005-0000-0000-000003C40000}"/>
    <cellStyle name="Total 12 10 13 2" xfId="50089" xr:uid="{00000000-0005-0000-0000-000004C40000}"/>
    <cellStyle name="Total 12 10 13 3" xfId="50090" xr:uid="{00000000-0005-0000-0000-000005C40000}"/>
    <cellStyle name="Total 12 10 13 4" xfId="50091" xr:uid="{00000000-0005-0000-0000-000006C40000}"/>
    <cellStyle name="Total 12 10 14" xfId="50092" xr:uid="{00000000-0005-0000-0000-000007C40000}"/>
    <cellStyle name="Total 12 10 14 2" xfId="50093" xr:uid="{00000000-0005-0000-0000-000008C40000}"/>
    <cellStyle name="Total 12 10 14 3" xfId="50094" xr:uid="{00000000-0005-0000-0000-000009C40000}"/>
    <cellStyle name="Total 12 10 14 4" xfId="50095" xr:uid="{00000000-0005-0000-0000-00000AC40000}"/>
    <cellStyle name="Total 12 10 15" xfId="50096" xr:uid="{00000000-0005-0000-0000-00000BC40000}"/>
    <cellStyle name="Total 12 10 15 2" xfId="50097" xr:uid="{00000000-0005-0000-0000-00000CC40000}"/>
    <cellStyle name="Total 12 10 15 3" xfId="50098" xr:uid="{00000000-0005-0000-0000-00000DC40000}"/>
    <cellStyle name="Total 12 10 15 4" xfId="50099" xr:uid="{00000000-0005-0000-0000-00000EC40000}"/>
    <cellStyle name="Total 12 10 16" xfId="50100" xr:uid="{00000000-0005-0000-0000-00000FC40000}"/>
    <cellStyle name="Total 12 10 16 2" xfId="50101" xr:uid="{00000000-0005-0000-0000-000010C40000}"/>
    <cellStyle name="Total 12 10 16 3" xfId="50102" xr:uid="{00000000-0005-0000-0000-000011C40000}"/>
    <cellStyle name="Total 12 10 16 4" xfId="50103" xr:uid="{00000000-0005-0000-0000-000012C40000}"/>
    <cellStyle name="Total 12 10 17" xfId="50104" xr:uid="{00000000-0005-0000-0000-000013C40000}"/>
    <cellStyle name="Total 12 10 17 2" xfId="50105" xr:uid="{00000000-0005-0000-0000-000014C40000}"/>
    <cellStyle name="Total 12 10 17 3" xfId="50106" xr:uid="{00000000-0005-0000-0000-000015C40000}"/>
    <cellStyle name="Total 12 10 17 4" xfId="50107" xr:uid="{00000000-0005-0000-0000-000016C40000}"/>
    <cellStyle name="Total 12 10 18" xfId="50108" xr:uid="{00000000-0005-0000-0000-000017C40000}"/>
    <cellStyle name="Total 12 10 18 2" xfId="50109" xr:uid="{00000000-0005-0000-0000-000018C40000}"/>
    <cellStyle name="Total 12 10 18 3" xfId="50110" xr:uid="{00000000-0005-0000-0000-000019C40000}"/>
    <cellStyle name="Total 12 10 18 4" xfId="50111" xr:uid="{00000000-0005-0000-0000-00001AC40000}"/>
    <cellStyle name="Total 12 10 19" xfId="50112" xr:uid="{00000000-0005-0000-0000-00001BC40000}"/>
    <cellStyle name="Total 12 10 19 2" xfId="50113" xr:uid="{00000000-0005-0000-0000-00001CC40000}"/>
    <cellStyle name="Total 12 10 19 3" xfId="50114" xr:uid="{00000000-0005-0000-0000-00001DC40000}"/>
    <cellStyle name="Total 12 10 19 4" xfId="50115" xr:uid="{00000000-0005-0000-0000-00001EC40000}"/>
    <cellStyle name="Total 12 10 2" xfId="50116" xr:uid="{00000000-0005-0000-0000-00001FC40000}"/>
    <cellStyle name="Total 12 10 2 2" xfId="50117" xr:uid="{00000000-0005-0000-0000-000020C40000}"/>
    <cellStyle name="Total 12 10 2 3" xfId="50118" xr:uid="{00000000-0005-0000-0000-000021C40000}"/>
    <cellStyle name="Total 12 10 2 4" xfId="50119" xr:uid="{00000000-0005-0000-0000-000022C40000}"/>
    <cellStyle name="Total 12 10 20" xfId="50120" xr:uid="{00000000-0005-0000-0000-000023C40000}"/>
    <cellStyle name="Total 12 10 20 2" xfId="50121" xr:uid="{00000000-0005-0000-0000-000024C40000}"/>
    <cellStyle name="Total 12 10 20 3" xfId="50122" xr:uid="{00000000-0005-0000-0000-000025C40000}"/>
    <cellStyle name="Total 12 10 20 4" xfId="50123" xr:uid="{00000000-0005-0000-0000-000026C40000}"/>
    <cellStyle name="Total 12 10 21" xfId="50124" xr:uid="{00000000-0005-0000-0000-000027C40000}"/>
    <cellStyle name="Total 12 10 22" xfId="50125" xr:uid="{00000000-0005-0000-0000-000028C40000}"/>
    <cellStyle name="Total 12 10 3" xfId="50126" xr:uid="{00000000-0005-0000-0000-000029C40000}"/>
    <cellStyle name="Total 12 10 3 2" xfId="50127" xr:uid="{00000000-0005-0000-0000-00002AC40000}"/>
    <cellStyle name="Total 12 10 3 3" xfId="50128" xr:uid="{00000000-0005-0000-0000-00002BC40000}"/>
    <cellStyle name="Total 12 10 3 4" xfId="50129" xr:uid="{00000000-0005-0000-0000-00002CC40000}"/>
    <cellStyle name="Total 12 10 4" xfId="50130" xr:uid="{00000000-0005-0000-0000-00002DC40000}"/>
    <cellStyle name="Total 12 10 4 2" xfId="50131" xr:uid="{00000000-0005-0000-0000-00002EC40000}"/>
    <cellStyle name="Total 12 10 4 3" xfId="50132" xr:uid="{00000000-0005-0000-0000-00002FC40000}"/>
    <cellStyle name="Total 12 10 4 4" xfId="50133" xr:uid="{00000000-0005-0000-0000-000030C40000}"/>
    <cellStyle name="Total 12 10 5" xfId="50134" xr:uid="{00000000-0005-0000-0000-000031C40000}"/>
    <cellStyle name="Total 12 10 5 2" xfId="50135" xr:uid="{00000000-0005-0000-0000-000032C40000}"/>
    <cellStyle name="Total 12 10 5 3" xfId="50136" xr:uid="{00000000-0005-0000-0000-000033C40000}"/>
    <cellStyle name="Total 12 10 5 4" xfId="50137" xr:uid="{00000000-0005-0000-0000-000034C40000}"/>
    <cellStyle name="Total 12 10 6" xfId="50138" xr:uid="{00000000-0005-0000-0000-000035C40000}"/>
    <cellStyle name="Total 12 10 6 2" xfId="50139" xr:uid="{00000000-0005-0000-0000-000036C40000}"/>
    <cellStyle name="Total 12 10 6 3" xfId="50140" xr:uid="{00000000-0005-0000-0000-000037C40000}"/>
    <cellStyle name="Total 12 10 6 4" xfId="50141" xr:uid="{00000000-0005-0000-0000-000038C40000}"/>
    <cellStyle name="Total 12 10 7" xfId="50142" xr:uid="{00000000-0005-0000-0000-000039C40000}"/>
    <cellStyle name="Total 12 10 7 2" xfId="50143" xr:uid="{00000000-0005-0000-0000-00003AC40000}"/>
    <cellStyle name="Total 12 10 7 3" xfId="50144" xr:uid="{00000000-0005-0000-0000-00003BC40000}"/>
    <cellStyle name="Total 12 10 7 4" xfId="50145" xr:uid="{00000000-0005-0000-0000-00003CC40000}"/>
    <cellStyle name="Total 12 10 8" xfId="50146" xr:uid="{00000000-0005-0000-0000-00003DC40000}"/>
    <cellStyle name="Total 12 10 8 2" xfId="50147" xr:uid="{00000000-0005-0000-0000-00003EC40000}"/>
    <cellStyle name="Total 12 10 8 3" xfId="50148" xr:uid="{00000000-0005-0000-0000-00003FC40000}"/>
    <cellStyle name="Total 12 10 8 4" xfId="50149" xr:uid="{00000000-0005-0000-0000-000040C40000}"/>
    <cellStyle name="Total 12 10 9" xfId="50150" xr:uid="{00000000-0005-0000-0000-000041C40000}"/>
    <cellStyle name="Total 12 10 9 2" xfId="50151" xr:uid="{00000000-0005-0000-0000-000042C40000}"/>
    <cellStyle name="Total 12 10 9 3" xfId="50152" xr:uid="{00000000-0005-0000-0000-000043C40000}"/>
    <cellStyle name="Total 12 10 9 4" xfId="50153" xr:uid="{00000000-0005-0000-0000-000044C40000}"/>
    <cellStyle name="Total 12 11" xfId="50154" xr:uid="{00000000-0005-0000-0000-000045C40000}"/>
    <cellStyle name="Total 12 11 10" xfId="50155" xr:uid="{00000000-0005-0000-0000-000046C40000}"/>
    <cellStyle name="Total 12 11 10 2" xfId="50156" xr:uid="{00000000-0005-0000-0000-000047C40000}"/>
    <cellStyle name="Total 12 11 10 3" xfId="50157" xr:uid="{00000000-0005-0000-0000-000048C40000}"/>
    <cellStyle name="Total 12 11 10 4" xfId="50158" xr:uid="{00000000-0005-0000-0000-000049C40000}"/>
    <cellStyle name="Total 12 11 11" xfId="50159" xr:uid="{00000000-0005-0000-0000-00004AC40000}"/>
    <cellStyle name="Total 12 11 11 2" xfId="50160" xr:uid="{00000000-0005-0000-0000-00004BC40000}"/>
    <cellStyle name="Total 12 11 11 3" xfId="50161" xr:uid="{00000000-0005-0000-0000-00004CC40000}"/>
    <cellStyle name="Total 12 11 11 4" xfId="50162" xr:uid="{00000000-0005-0000-0000-00004DC40000}"/>
    <cellStyle name="Total 12 11 12" xfId="50163" xr:uid="{00000000-0005-0000-0000-00004EC40000}"/>
    <cellStyle name="Total 12 11 12 2" xfId="50164" xr:uid="{00000000-0005-0000-0000-00004FC40000}"/>
    <cellStyle name="Total 12 11 12 3" xfId="50165" xr:uid="{00000000-0005-0000-0000-000050C40000}"/>
    <cellStyle name="Total 12 11 12 4" xfId="50166" xr:uid="{00000000-0005-0000-0000-000051C40000}"/>
    <cellStyle name="Total 12 11 13" xfId="50167" xr:uid="{00000000-0005-0000-0000-000052C40000}"/>
    <cellStyle name="Total 12 11 13 2" xfId="50168" xr:uid="{00000000-0005-0000-0000-000053C40000}"/>
    <cellStyle name="Total 12 11 13 3" xfId="50169" xr:uid="{00000000-0005-0000-0000-000054C40000}"/>
    <cellStyle name="Total 12 11 13 4" xfId="50170" xr:uid="{00000000-0005-0000-0000-000055C40000}"/>
    <cellStyle name="Total 12 11 14" xfId="50171" xr:uid="{00000000-0005-0000-0000-000056C40000}"/>
    <cellStyle name="Total 12 11 14 2" xfId="50172" xr:uid="{00000000-0005-0000-0000-000057C40000}"/>
    <cellStyle name="Total 12 11 14 3" xfId="50173" xr:uid="{00000000-0005-0000-0000-000058C40000}"/>
    <cellStyle name="Total 12 11 14 4" xfId="50174" xr:uid="{00000000-0005-0000-0000-000059C40000}"/>
    <cellStyle name="Total 12 11 15" xfId="50175" xr:uid="{00000000-0005-0000-0000-00005AC40000}"/>
    <cellStyle name="Total 12 11 15 2" xfId="50176" xr:uid="{00000000-0005-0000-0000-00005BC40000}"/>
    <cellStyle name="Total 12 11 15 3" xfId="50177" xr:uid="{00000000-0005-0000-0000-00005CC40000}"/>
    <cellStyle name="Total 12 11 15 4" xfId="50178" xr:uid="{00000000-0005-0000-0000-00005DC40000}"/>
    <cellStyle name="Total 12 11 16" xfId="50179" xr:uid="{00000000-0005-0000-0000-00005EC40000}"/>
    <cellStyle name="Total 12 11 16 2" xfId="50180" xr:uid="{00000000-0005-0000-0000-00005FC40000}"/>
    <cellStyle name="Total 12 11 16 3" xfId="50181" xr:uid="{00000000-0005-0000-0000-000060C40000}"/>
    <cellStyle name="Total 12 11 16 4" xfId="50182" xr:uid="{00000000-0005-0000-0000-000061C40000}"/>
    <cellStyle name="Total 12 11 17" xfId="50183" xr:uid="{00000000-0005-0000-0000-000062C40000}"/>
    <cellStyle name="Total 12 11 17 2" xfId="50184" xr:uid="{00000000-0005-0000-0000-000063C40000}"/>
    <cellStyle name="Total 12 11 17 3" xfId="50185" xr:uid="{00000000-0005-0000-0000-000064C40000}"/>
    <cellStyle name="Total 12 11 17 4" xfId="50186" xr:uid="{00000000-0005-0000-0000-000065C40000}"/>
    <cellStyle name="Total 12 11 18" xfId="50187" xr:uid="{00000000-0005-0000-0000-000066C40000}"/>
    <cellStyle name="Total 12 11 18 2" xfId="50188" xr:uid="{00000000-0005-0000-0000-000067C40000}"/>
    <cellStyle name="Total 12 11 18 3" xfId="50189" xr:uid="{00000000-0005-0000-0000-000068C40000}"/>
    <cellStyle name="Total 12 11 18 4" xfId="50190" xr:uid="{00000000-0005-0000-0000-000069C40000}"/>
    <cellStyle name="Total 12 11 19" xfId="50191" xr:uid="{00000000-0005-0000-0000-00006AC40000}"/>
    <cellStyle name="Total 12 11 19 2" xfId="50192" xr:uid="{00000000-0005-0000-0000-00006BC40000}"/>
    <cellStyle name="Total 12 11 19 3" xfId="50193" xr:uid="{00000000-0005-0000-0000-00006CC40000}"/>
    <cellStyle name="Total 12 11 19 4" xfId="50194" xr:uid="{00000000-0005-0000-0000-00006DC40000}"/>
    <cellStyle name="Total 12 11 2" xfId="50195" xr:uid="{00000000-0005-0000-0000-00006EC40000}"/>
    <cellStyle name="Total 12 11 2 2" xfId="50196" xr:uid="{00000000-0005-0000-0000-00006FC40000}"/>
    <cellStyle name="Total 12 11 2 3" xfId="50197" xr:uid="{00000000-0005-0000-0000-000070C40000}"/>
    <cellStyle name="Total 12 11 2 4" xfId="50198" xr:uid="{00000000-0005-0000-0000-000071C40000}"/>
    <cellStyle name="Total 12 11 20" xfId="50199" xr:uid="{00000000-0005-0000-0000-000072C40000}"/>
    <cellStyle name="Total 12 11 20 2" xfId="50200" xr:uid="{00000000-0005-0000-0000-000073C40000}"/>
    <cellStyle name="Total 12 11 20 3" xfId="50201" xr:uid="{00000000-0005-0000-0000-000074C40000}"/>
    <cellStyle name="Total 12 11 20 4" xfId="50202" xr:uid="{00000000-0005-0000-0000-000075C40000}"/>
    <cellStyle name="Total 12 11 21" xfId="50203" xr:uid="{00000000-0005-0000-0000-000076C40000}"/>
    <cellStyle name="Total 12 11 22" xfId="50204" xr:uid="{00000000-0005-0000-0000-000077C40000}"/>
    <cellStyle name="Total 12 11 3" xfId="50205" xr:uid="{00000000-0005-0000-0000-000078C40000}"/>
    <cellStyle name="Total 12 11 3 2" xfId="50206" xr:uid="{00000000-0005-0000-0000-000079C40000}"/>
    <cellStyle name="Total 12 11 3 3" xfId="50207" xr:uid="{00000000-0005-0000-0000-00007AC40000}"/>
    <cellStyle name="Total 12 11 3 4" xfId="50208" xr:uid="{00000000-0005-0000-0000-00007BC40000}"/>
    <cellStyle name="Total 12 11 4" xfId="50209" xr:uid="{00000000-0005-0000-0000-00007CC40000}"/>
    <cellStyle name="Total 12 11 4 2" xfId="50210" xr:uid="{00000000-0005-0000-0000-00007DC40000}"/>
    <cellStyle name="Total 12 11 4 3" xfId="50211" xr:uid="{00000000-0005-0000-0000-00007EC40000}"/>
    <cellStyle name="Total 12 11 4 4" xfId="50212" xr:uid="{00000000-0005-0000-0000-00007FC40000}"/>
    <cellStyle name="Total 12 11 5" xfId="50213" xr:uid="{00000000-0005-0000-0000-000080C40000}"/>
    <cellStyle name="Total 12 11 5 2" xfId="50214" xr:uid="{00000000-0005-0000-0000-000081C40000}"/>
    <cellStyle name="Total 12 11 5 3" xfId="50215" xr:uid="{00000000-0005-0000-0000-000082C40000}"/>
    <cellStyle name="Total 12 11 5 4" xfId="50216" xr:uid="{00000000-0005-0000-0000-000083C40000}"/>
    <cellStyle name="Total 12 11 6" xfId="50217" xr:uid="{00000000-0005-0000-0000-000084C40000}"/>
    <cellStyle name="Total 12 11 6 2" xfId="50218" xr:uid="{00000000-0005-0000-0000-000085C40000}"/>
    <cellStyle name="Total 12 11 6 3" xfId="50219" xr:uid="{00000000-0005-0000-0000-000086C40000}"/>
    <cellStyle name="Total 12 11 6 4" xfId="50220" xr:uid="{00000000-0005-0000-0000-000087C40000}"/>
    <cellStyle name="Total 12 11 7" xfId="50221" xr:uid="{00000000-0005-0000-0000-000088C40000}"/>
    <cellStyle name="Total 12 11 7 2" xfId="50222" xr:uid="{00000000-0005-0000-0000-000089C40000}"/>
    <cellStyle name="Total 12 11 7 3" xfId="50223" xr:uid="{00000000-0005-0000-0000-00008AC40000}"/>
    <cellStyle name="Total 12 11 7 4" xfId="50224" xr:uid="{00000000-0005-0000-0000-00008BC40000}"/>
    <cellStyle name="Total 12 11 8" xfId="50225" xr:uid="{00000000-0005-0000-0000-00008CC40000}"/>
    <cellStyle name="Total 12 11 8 2" xfId="50226" xr:uid="{00000000-0005-0000-0000-00008DC40000}"/>
    <cellStyle name="Total 12 11 8 3" xfId="50227" xr:uid="{00000000-0005-0000-0000-00008EC40000}"/>
    <cellStyle name="Total 12 11 8 4" xfId="50228" xr:uid="{00000000-0005-0000-0000-00008FC40000}"/>
    <cellStyle name="Total 12 11 9" xfId="50229" xr:uid="{00000000-0005-0000-0000-000090C40000}"/>
    <cellStyle name="Total 12 11 9 2" xfId="50230" xr:uid="{00000000-0005-0000-0000-000091C40000}"/>
    <cellStyle name="Total 12 11 9 3" xfId="50231" xr:uid="{00000000-0005-0000-0000-000092C40000}"/>
    <cellStyle name="Total 12 11 9 4" xfId="50232" xr:uid="{00000000-0005-0000-0000-000093C40000}"/>
    <cellStyle name="Total 12 12" xfId="50233" xr:uid="{00000000-0005-0000-0000-000094C40000}"/>
    <cellStyle name="Total 12 12 10" xfId="50234" xr:uid="{00000000-0005-0000-0000-000095C40000}"/>
    <cellStyle name="Total 12 12 10 2" xfId="50235" xr:uid="{00000000-0005-0000-0000-000096C40000}"/>
    <cellStyle name="Total 12 12 10 3" xfId="50236" xr:uid="{00000000-0005-0000-0000-000097C40000}"/>
    <cellStyle name="Total 12 12 10 4" xfId="50237" xr:uid="{00000000-0005-0000-0000-000098C40000}"/>
    <cellStyle name="Total 12 12 11" xfId="50238" xr:uid="{00000000-0005-0000-0000-000099C40000}"/>
    <cellStyle name="Total 12 12 11 2" xfId="50239" xr:uid="{00000000-0005-0000-0000-00009AC40000}"/>
    <cellStyle name="Total 12 12 11 3" xfId="50240" xr:uid="{00000000-0005-0000-0000-00009BC40000}"/>
    <cellStyle name="Total 12 12 11 4" xfId="50241" xr:uid="{00000000-0005-0000-0000-00009CC40000}"/>
    <cellStyle name="Total 12 12 12" xfId="50242" xr:uid="{00000000-0005-0000-0000-00009DC40000}"/>
    <cellStyle name="Total 12 12 12 2" xfId="50243" xr:uid="{00000000-0005-0000-0000-00009EC40000}"/>
    <cellStyle name="Total 12 12 12 3" xfId="50244" xr:uid="{00000000-0005-0000-0000-00009FC40000}"/>
    <cellStyle name="Total 12 12 12 4" xfId="50245" xr:uid="{00000000-0005-0000-0000-0000A0C40000}"/>
    <cellStyle name="Total 12 12 13" xfId="50246" xr:uid="{00000000-0005-0000-0000-0000A1C40000}"/>
    <cellStyle name="Total 12 12 13 2" xfId="50247" xr:uid="{00000000-0005-0000-0000-0000A2C40000}"/>
    <cellStyle name="Total 12 12 13 3" xfId="50248" xr:uid="{00000000-0005-0000-0000-0000A3C40000}"/>
    <cellStyle name="Total 12 12 13 4" xfId="50249" xr:uid="{00000000-0005-0000-0000-0000A4C40000}"/>
    <cellStyle name="Total 12 12 14" xfId="50250" xr:uid="{00000000-0005-0000-0000-0000A5C40000}"/>
    <cellStyle name="Total 12 12 14 2" xfId="50251" xr:uid="{00000000-0005-0000-0000-0000A6C40000}"/>
    <cellStyle name="Total 12 12 14 3" xfId="50252" xr:uid="{00000000-0005-0000-0000-0000A7C40000}"/>
    <cellStyle name="Total 12 12 14 4" xfId="50253" xr:uid="{00000000-0005-0000-0000-0000A8C40000}"/>
    <cellStyle name="Total 12 12 15" xfId="50254" xr:uid="{00000000-0005-0000-0000-0000A9C40000}"/>
    <cellStyle name="Total 12 12 15 2" xfId="50255" xr:uid="{00000000-0005-0000-0000-0000AAC40000}"/>
    <cellStyle name="Total 12 12 15 3" xfId="50256" xr:uid="{00000000-0005-0000-0000-0000ABC40000}"/>
    <cellStyle name="Total 12 12 15 4" xfId="50257" xr:uid="{00000000-0005-0000-0000-0000ACC40000}"/>
    <cellStyle name="Total 12 12 16" xfId="50258" xr:uid="{00000000-0005-0000-0000-0000ADC40000}"/>
    <cellStyle name="Total 12 12 16 2" xfId="50259" xr:uid="{00000000-0005-0000-0000-0000AEC40000}"/>
    <cellStyle name="Total 12 12 16 3" xfId="50260" xr:uid="{00000000-0005-0000-0000-0000AFC40000}"/>
    <cellStyle name="Total 12 12 16 4" xfId="50261" xr:uid="{00000000-0005-0000-0000-0000B0C40000}"/>
    <cellStyle name="Total 12 12 17" xfId="50262" xr:uid="{00000000-0005-0000-0000-0000B1C40000}"/>
    <cellStyle name="Total 12 12 17 2" xfId="50263" xr:uid="{00000000-0005-0000-0000-0000B2C40000}"/>
    <cellStyle name="Total 12 12 17 3" xfId="50264" xr:uid="{00000000-0005-0000-0000-0000B3C40000}"/>
    <cellStyle name="Total 12 12 17 4" xfId="50265" xr:uid="{00000000-0005-0000-0000-0000B4C40000}"/>
    <cellStyle name="Total 12 12 18" xfId="50266" xr:uid="{00000000-0005-0000-0000-0000B5C40000}"/>
    <cellStyle name="Total 12 12 18 2" xfId="50267" xr:uid="{00000000-0005-0000-0000-0000B6C40000}"/>
    <cellStyle name="Total 12 12 18 3" xfId="50268" xr:uid="{00000000-0005-0000-0000-0000B7C40000}"/>
    <cellStyle name="Total 12 12 18 4" xfId="50269" xr:uid="{00000000-0005-0000-0000-0000B8C40000}"/>
    <cellStyle name="Total 12 12 19" xfId="50270" xr:uid="{00000000-0005-0000-0000-0000B9C40000}"/>
    <cellStyle name="Total 12 12 19 2" xfId="50271" xr:uid="{00000000-0005-0000-0000-0000BAC40000}"/>
    <cellStyle name="Total 12 12 19 3" xfId="50272" xr:uid="{00000000-0005-0000-0000-0000BBC40000}"/>
    <cellStyle name="Total 12 12 19 4" xfId="50273" xr:uid="{00000000-0005-0000-0000-0000BCC40000}"/>
    <cellStyle name="Total 12 12 2" xfId="50274" xr:uid="{00000000-0005-0000-0000-0000BDC40000}"/>
    <cellStyle name="Total 12 12 2 2" xfId="50275" xr:uid="{00000000-0005-0000-0000-0000BEC40000}"/>
    <cellStyle name="Total 12 12 2 3" xfId="50276" xr:uid="{00000000-0005-0000-0000-0000BFC40000}"/>
    <cellStyle name="Total 12 12 2 4" xfId="50277" xr:uid="{00000000-0005-0000-0000-0000C0C40000}"/>
    <cellStyle name="Total 12 12 20" xfId="50278" xr:uid="{00000000-0005-0000-0000-0000C1C40000}"/>
    <cellStyle name="Total 12 12 20 2" xfId="50279" xr:uid="{00000000-0005-0000-0000-0000C2C40000}"/>
    <cellStyle name="Total 12 12 20 3" xfId="50280" xr:uid="{00000000-0005-0000-0000-0000C3C40000}"/>
    <cellStyle name="Total 12 12 20 4" xfId="50281" xr:uid="{00000000-0005-0000-0000-0000C4C40000}"/>
    <cellStyle name="Total 12 12 21" xfId="50282" xr:uid="{00000000-0005-0000-0000-0000C5C40000}"/>
    <cellStyle name="Total 12 12 22" xfId="50283" xr:uid="{00000000-0005-0000-0000-0000C6C40000}"/>
    <cellStyle name="Total 12 12 3" xfId="50284" xr:uid="{00000000-0005-0000-0000-0000C7C40000}"/>
    <cellStyle name="Total 12 12 3 2" xfId="50285" xr:uid="{00000000-0005-0000-0000-0000C8C40000}"/>
    <cellStyle name="Total 12 12 3 3" xfId="50286" xr:uid="{00000000-0005-0000-0000-0000C9C40000}"/>
    <cellStyle name="Total 12 12 3 4" xfId="50287" xr:uid="{00000000-0005-0000-0000-0000CAC40000}"/>
    <cellStyle name="Total 12 12 4" xfId="50288" xr:uid="{00000000-0005-0000-0000-0000CBC40000}"/>
    <cellStyle name="Total 12 12 4 2" xfId="50289" xr:uid="{00000000-0005-0000-0000-0000CCC40000}"/>
    <cellStyle name="Total 12 12 4 3" xfId="50290" xr:uid="{00000000-0005-0000-0000-0000CDC40000}"/>
    <cellStyle name="Total 12 12 4 4" xfId="50291" xr:uid="{00000000-0005-0000-0000-0000CEC40000}"/>
    <cellStyle name="Total 12 12 5" xfId="50292" xr:uid="{00000000-0005-0000-0000-0000CFC40000}"/>
    <cellStyle name="Total 12 12 5 2" xfId="50293" xr:uid="{00000000-0005-0000-0000-0000D0C40000}"/>
    <cellStyle name="Total 12 12 5 3" xfId="50294" xr:uid="{00000000-0005-0000-0000-0000D1C40000}"/>
    <cellStyle name="Total 12 12 5 4" xfId="50295" xr:uid="{00000000-0005-0000-0000-0000D2C40000}"/>
    <cellStyle name="Total 12 12 6" xfId="50296" xr:uid="{00000000-0005-0000-0000-0000D3C40000}"/>
    <cellStyle name="Total 12 12 6 2" xfId="50297" xr:uid="{00000000-0005-0000-0000-0000D4C40000}"/>
    <cellStyle name="Total 12 12 6 3" xfId="50298" xr:uid="{00000000-0005-0000-0000-0000D5C40000}"/>
    <cellStyle name="Total 12 12 6 4" xfId="50299" xr:uid="{00000000-0005-0000-0000-0000D6C40000}"/>
    <cellStyle name="Total 12 12 7" xfId="50300" xr:uid="{00000000-0005-0000-0000-0000D7C40000}"/>
    <cellStyle name="Total 12 12 7 2" xfId="50301" xr:uid="{00000000-0005-0000-0000-0000D8C40000}"/>
    <cellStyle name="Total 12 12 7 3" xfId="50302" xr:uid="{00000000-0005-0000-0000-0000D9C40000}"/>
    <cellStyle name="Total 12 12 7 4" xfId="50303" xr:uid="{00000000-0005-0000-0000-0000DAC40000}"/>
    <cellStyle name="Total 12 12 8" xfId="50304" xr:uid="{00000000-0005-0000-0000-0000DBC40000}"/>
    <cellStyle name="Total 12 12 8 2" xfId="50305" xr:uid="{00000000-0005-0000-0000-0000DCC40000}"/>
    <cellStyle name="Total 12 12 8 3" xfId="50306" xr:uid="{00000000-0005-0000-0000-0000DDC40000}"/>
    <cellStyle name="Total 12 12 8 4" xfId="50307" xr:uid="{00000000-0005-0000-0000-0000DEC40000}"/>
    <cellStyle name="Total 12 12 9" xfId="50308" xr:uid="{00000000-0005-0000-0000-0000DFC40000}"/>
    <cellStyle name="Total 12 12 9 2" xfId="50309" xr:uid="{00000000-0005-0000-0000-0000E0C40000}"/>
    <cellStyle name="Total 12 12 9 3" xfId="50310" xr:uid="{00000000-0005-0000-0000-0000E1C40000}"/>
    <cellStyle name="Total 12 12 9 4" xfId="50311" xr:uid="{00000000-0005-0000-0000-0000E2C40000}"/>
    <cellStyle name="Total 12 13" xfId="50312" xr:uid="{00000000-0005-0000-0000-0000E3C40000}"/>
    <cellStyle name="Total 12 13 10" xfId="50313" xr:uid="{00000000-0005-0000-0000-0000E4C40000}"/>
    <cellStyle name="Total 12 13 10 2" xfId="50314" xr:uid="{00000000-0005-0000-0000-0000E5C40000}"/>
    <cellStyle name="Total 12 13 10 3" xfId="50315" xr:uid="{00000000-0005-0000-0000-0000E6C40000}"/>
    <cellStyle name="Total 12 13 10 4" xfId="50316" xr:uid="{00000000-0005-0000-0000-0000E7C40000}"/>
    <cellStyle name="Total 12 13 11" xfId="50317" xr:uid="{00000000-0005-0000-0000-0000E8C40000}"/>
    <cellStyle name="Total 12 13 11 2" xfId="50318" xr:uid="{00000000-0005-0000-0000-0000E9C40000}"/>
    <cellStyle name="Total 12 13 11 3" xfId="50319" xr:uid="{00000000-0005-0000-0000-0000EAC40000}"/>
    <cellStyle name="Total 12 13 11 4" xfId="50320" xr:uid="{00000000-0005-0000-0000-0000EBC40000}"/>
    <cellStyle name="Total 12 13 12" xfId="50321" xr:uid="{00000000-0005-0000-0000-0000ECC40000}"/>
    <cellStyle name="Total 12 13 12 2" xfId="50322" xr:uid="{00000000-0005-0000-0000-0000EDC40000}"/>
    <cellStyle name="Total 12 13 12 3" xfId="50323" xr:uid="{00000000-0005-0000-0000-0000EEC40000}"/>
    <cellStyle name="Total 12 13 12 4" xfId="50324" xr:uid="{00000000-0005-0000-0000-0000EFC40000}"/>
    <cellStyle name="Total 12 13 13" xfId="50325" xr:uid="{00000000-0005-0000-0000-0000F0C40000}"/>
    <cellStyle name="Total 12 13 13 2" xfId="50326" xr:uid="{00000000-0005-0000-0000-0000F1C40000}"/>
    <cellStyle name="Total 12 13 13 3" xfId="50327" xr:uid="{00000000-0005-0000-0000-0000F2C40000}"/>
    <cellStyle name="Total 12 13 13 4" xfId="50328" xr:uid="{00000000-0005-0000-0000-0000F3C40000}"/>
    <cellStyle name="Total 12 13 14" xfId="50329" xr:uid="{00000000-0005-0000-0000-0000F4C40000}"/>
    <cellStyle name="Total 12 13 14 2" xfId="50330" xr:uid="{00000000-0005-0000-0000-0000F5C40000}"/>
    <cellStyle name="Total 12 13 14 3" xfId="50331" xr:uid="{00000000-0005-0000-0000-0000F6C40000}"/>
    <cellStyle name="Total 12 13 14 4" xfId="50332" xr:uid="{00000000-0005-0000-0000-0000F7C40000}"/>
    <cellStyle name="Total 12 13 15" xfId="50333" xr:uid="{00000000-0005-0000-0000-0000F8C40000}"/>
    <cellStyle name="Total 12 13 15 2" xfId="50334" xr:uid="{00000000-0005-0000-0000-0000F9C40000}"/>
    <cellStyle name="Total 12 13 15 3" xfId="50335" xr:uid="{00000000-0005-0000-0000-0000FAC40000}"/>
    <cellStyle name="Total 12 13 15 4" xfId="50336" xr:uid="{00000000-0005-0000-0000-0000FBC40000}"/>
    <cellStyle name="Total 12 13 16" xfId="50337" xr:uid="{00000000-0005-0000-0000-0000FCC40000}"/>
    <cellStyle name="Total 12 13 16 2" xfId="50338" xr:uid="{00000000-0005-0000-0000-0000FDC40000}"/>
    <cellStyle name="Total 12 13 16 3" xfId="50339" xr:uid="{00000000-0005-0000-0000-0000FEC40000}"/>
    <cellStyle name="Total 12 13 16 4" xfId="50340" xr:uid="{00000000-0005-0000-0000-0000FFC40000}"/>
    <cellStyle name="Total 12 13 17" xfId="50341" xr:uid="{00000000-0005-0000-0000-000000C50000}"/>
    <cellStyle name="Total 12 13 17 2" xfId="50342" xr:uid="{00000000-0005-0000-0000-000001C50000}"/>
    <cellStyle name="Total 12 13 17 3" xfId="50343" xr:uid="{00000000-0005-0000-0000-000002C50000}"/>
    <cellStyle name="Total 12 13 17 4" xfId="50344" xr:uid="{00000000-0005-0000-0000-000003C50000}"/>
    <cellStyle name="Total 12 13 18" xfId="50345" xr:uid="{00000000-0005-0000-0000-000004C50000}"/>
    <cellStyle name="Total 12 13 18 2" xfId="50346" xr:uid="{00000000-0005-0000-0000-000005C50000}"/>
    <cellStyle name="Total 12 13 18 3" xfId="50347" xr:uid="{00000000-0005-0000-0000-000006C50000}"/>
    <cellStyle name="Total 12 13 18 4" xfId="50348" xr:uid="{00000000-0005-0000-0000-000007C50000}"/>
    <cellStyle name="Total 12 13 19" xfId="50349" xr:uid="{00000000-0005-0000-0000-000008C50000}"/>
    <cellStyle name="Total 12 13 19 2" xfId="50350" xr:uid="{00000000-0005-0000-0000-000009C50000}"/>
    <cellStyle name="Total 12 13 19 3" xfId="50351" xr:uid="{00000000-0005-0000-0000-00000AC50000}"/>
    <cellStyle name="Total 12 13 19 4" xfId="50352" xr:uid="{00000000-0005-0000-0000-00000BC50000}"/>
    <cellStyle name="Total 12 13 2" xfId="50353" xr:uid="{00000000-0005-0000-0000-00000CC50000}"/>
    <cellStyle name="Total 12 13 2 2" xfId="50354" xr:uid="{00000000-0005-0000-0000-00000DC50000}"/>
    <cellStyle name="Total 12 13 2 3" xfId="50355" xr:uid="{00000000-0005-0000-0000-00000EC50000}"/>
    <cellStyle name="Total 12 13 2 4" xfId="50356" xr:uid="{00000000-0005-0000-0000-00000FC50000}"/>
    <cellStyle name="Total 12 13 20" xfId="50357" xr:uid="{00000000-0005-0000-0000-000010C50000}"/>
    <cellStyle name="Total 12 13 20 2" xfId="50358" xr:uid="{00000000-0005-0000-0000-000011C50000}"/>
    <cellStyle name="Total 12 13 20 3" xfId="50359" xr:uid="{00000000-0005-0000-0000-000012C50000}"/>
    <cellStyle name="Total 12 13 20 4" xfId="50360" xr:uid="{00000000-0005-0000-0000-000013C50000}"/>
    <cellStyle name="Total 12 13 21" xfId="50361" xr:uid="{00000000-0005-0000-0000-000014C50000}"/>
    <cellStyle name="Total 12 13 22" xfId="50362" xr:uid="{00000000-0005-0000-0000-000015C50000}"/>
    <cellStyle name="Total 12 13 3" xfId="50363" xr:uid="{00000000-0005-0000-0000-000016C50000}"/>
    <cellStyle name="Total 12 13 3 2" xfId="50364" xr:uid="{00000000-0005-0000-0000-000017C50000}"/>
    <cellStyle name="Total 12 13 3 3" xfId="50365" xr:uid="{00000000-0005-0000-0000-000018C50000}"/>
    <cellStyle name="Total 12 13 3 4" xfId="50366" xr:uid="{00000000-0005-0000-0000-000019C50000}"/>
    <cellStyle name="Total 12 13 4" xfId="50367" xr:uid="{00000000-0005-0000-0000-00001AC50000}"/>
    <cellStyle name="Total 12 13 4 2" xfId="50368" xr:uid="{00000000-0005-0000-0000-00001BC50000}"/>
    <cellStyle name="Total 12 13 4 3" xfId="50369" xr:uid="{00000000-0005-0000-0000-00001CC50000}"/>
    <cellStyle name="Total 12 13 4 4" xfId="50370" xr:uid="{00000000-0005-0000-0000-00001DC50000}"/>
    <cellStyle name="Total 12 13 5" xfId="50371" xr:uid="{00000000-0005-0000-0000-00001EC50000}"/>
    <cellStyle name="Total 12 13 5 2" xfId="50372" xr:uid="{00000000-0005-0000-0000-00001FC50000}"/>
    <cellStyle name="Total 12 13 5 3" xfId="50373" xr:uid="{00000000-0005-0000-0000-000020C50000}"/>
    <cellStyle name="Total 12 13 5 4" xfId="50374" xr:uid="{00000000-0005-0000-0000-000021C50000}"/>
    <cellStyle name="Total 12 13 6" xfId="50375" xr:uid="{00000000-0005-0000-0000-000022C50000}"/>
    <cellStyle name="Total 12 13 6 2" xfId="50376" xr:uid="{00000000-0005-0000-0000-000023C50000}"/>
    <cellStyle name="Total 12 13 6 3" xfId="50377" xr:uid="{00000000-0005-0000-0000-000024C50000}"/>
    <cellStyle name="Total 12 13 6 4" xfId="50378" xr:uid="{00000000-0005-0000-0000-000025C50000}"/>
    <cellStyle name="Total 12 13 7" xfId="50379" xr:uid="{00000000-0005-0000-0000-000026C50000}"/>
    <cellStyle name="Total 12 13 7 2" xfId="50380" xr:uid="{00000000-0005-0000-0000-000027C50000}"/>
    <cellStyle name="Total 12 13 7 3" xfId="50381" xr:uid="{00000000-0005-0000-0000-000028C50000}"/>
    <cellStyle name="Total 12 13 7 4" xfId="50382" xr:uid="{00000000-0005-0000-0000-000029C50000}"/>
    <cellStyle name="Total 12 13 8" xfId="50383" xr:uid="{00000000-0005-0000-0000-00002AC50000}"/>
    <cellStyle name="Total 12 13 8 2" xfId="50384" xr:uid="{00000000-0005-0000-0000-00002BC50000}"/>
    <cellStyle name="Total 12 13 8 3" xfId="50385" xr:uid="{00000000-0005-0000-0000-00002CC50000}"/>
    <cellStyle name="Total 12 13 8 4" xfId="50386" xr:uid="{00000000-0005-0000-0000-00002DC50000}"/>
    <cellStyle name="Total 12 13 9" xfId="50387" xr:uid="{00000000-0005-0000-0000-00002EC50000}"/>
    <cellStyle name="Total 12 13 9 2" xfId="50388" xr:uid="{00000000-0005-0000-0000-00002FC50000}"/>
    <cellStyle name="Total 12 13 9 3" xfId="50389" xr:uid="{00000000-0005-0000-0000-000030C50000}"/>
    <cellStyle name="Total 12 13 9 4" xfId="50390" xr:uid="{00000000-0005-0000-0000-000031C50000}"/>
    <cellStyle name="Total 12 14" xfId="50391" xr:uid="{00000000-0005-0000-0000-000032C50000}"/>
    <cellStyle name="Total 12 14 10" xfId="50392" xr:uid="{00000000-0005-0000-0000-000033C50000}"/>
    <cellStyle name="Total 12 14 10 2" xfId="50393" xr:uid="{00000000-0005-0000-0000-000034C50000}"/>
    <cellStyle name="Total 12 14 10 3" xfId="50394" xr:uid="{00000000-0005-0000-0000-000035C50000}"/>
    <cellStyle name="Total 12 14 10 4" xfId="50395" xr:uid="{00000000-0005-0000-0000-000036C50000}"/>
    <cellStyle name="Total 12 14 11" xfId="50396" xr:uid="{00000000-0005-0000-0000-000037C50000}"/>
    <cellStyle name="Total 12 14 11 2" xfId="50397" xr:uid="{00000000-0005-0000-0000-000038C50000}"/>
    <cellStyle name="Total 12 14 11 3" xfId="50398" xr:uid="{00000000-0005-0000-0000-000039C50000}"/>
    <cellStyle name="Total 12 14 11 4" xfId="50399" xr:uid="{00000000-0005-0000-0000-00003AC50000}"/>
    <cellStyle name="Total 12 14 12" xfId="50400" xr:uid="{00000000-0005-0000-0000-00003BC50000}"/>
    <cellStyle name="Total 12 14 12 2" xfId="50401" xr:uid="{00000000-0005-0000-0000-00003CC50000}"/>
    <cellStyle name="Total 12 14 12 3" xfId="50402" xr:uid="{00000000-0005-0000-0000-00003DC50000}"/>
    <cellStyle name="Total 12 14 12 4" xfId="50403" xr:uid="{00000000-0005-0000-0000-00003EC50000}"/>
    <cellStyle name="Total 12 14 13" xfId="50404" xr:uid="{00000000-0005-0000-0000-00003FC50000}"/>
    <cellStyle name="Total 12 14 13 2" xfId="50405" xr:uid="{00000000-0005-0000-0000-000040C50000}"/>
    <cellStyle name="Total 12 14 13 3" xfId="50406" xr:uid="{00000000-0005-0000-0000-000041C50000}"/>
    <cellStyle name="Total 12 14 13 4" xfId="50407" xr:uid="{00000000-0005-0000-0000-000042C50000}"/>
    <cellStyle name="Total 12 14 14" xfId="50408" xr:uid="{00000000-0005-0000-0000-000043C50000}"/>
    <cellStyle name="Total 12 14 14 2" xfId="50409" xr:uid="{00000000-0005-0000-0000-000044C50000}"/>
    <cellStyle name="Total 12 14 14 3" xfId="50410" xr:uid="{00000000-0005-0000-0000-000045C50000}"/>
    <cellStyle name="Total 12 14 14 4" xfId="50411" xr:uid="{00000000-0005-0000-0000-000046C50000}"/>
    <cellStyle name="Total 12 14 15" xfId="50412" xr:uid="{00000000-0005-0000-0000-000047C50000}"/>
    <cellStyle name="Total 12 14 15 2" xfId="50413" xr:uid="{00000000-0005-0000-0000-000048C50000}"/>
    <cellStyle name="Total 12 14 15 3" xfId="50414" xr:uid="{00000000-0005-0000-0000-000049C50000}"/>
    <cellStyle name="Total 12 14 15 4" xfId="50415" xr:uid="{00000000-0005-0000-0000-00004AC50000}"/>
    <cellStyle name="Total 12 14 16" xfId="50416" xr:uid="{00000000-0005-0000-0000-00004BC50000}"/>
    <cellStyle name="Total 12 14 16 2" xfId="50417" xr:uid="{00000000-0005-0000-0000-00004CC50000}"/>
    <cellStyle name="Total 12 14 16 3" xfId="50418" xr:uid="{00000000-0005-0000-0000-00004DC50000}"/>
    <cellStyle name="Total 12 14 16 4" xfId="50419" xr:uid="{00000000-0005-0000-0000-00004EC50000}"/>
    <cellStyle name="Total 12 14 17" xfId="50420" xr:uid="{00000000-0005-0000-0000-00004FC50000}"/>
    <cellStyle name="Total 12 14 17 2" xfId="50421" xr:uid="{00000000-0005-0000-0000-000050C50000}"/>
    <cellStyle name="Total 12 14 17 3" xfId="50422" xr:uid="{00000000-0005-0000-0000-000051C50000}"/>
    <cellStyle name="Total 12 14 17 4" xfId="50423" xr:uid="{00000000-0005-0000-0000-000052C50000}"/>
    <cellStyle name="Total 12 14 18" xfId="50424" xr:uid="{00000000-0005-0000-0000-000053C50000}"/>
    <cellStyle name="Total 12 14 18 2" xfId="50425" xr:uid="{00000000-0005-0000-0000-000054C50000}"/>
    <cellStyle name="Total 12 14 18 3" xfId="50426" xr:uid="{00000000-0005-0000-0000-000055C50000}"/>
    <cellStyle name="Total 12 14 18 4" xfId="50427" xr:uid="{00000000-0005-0000-0000-000056C50000}"/>
    <cellStyle name="Total 12 14 19" xfId="50428" xr:uid="{00000000-0005-0000-0000-000057C50000}"/>
    <cellStyle name="Total 12 14 19 2" xfId="50429" xr:uid="{00000000-0005-0000-0000-000058C50000}"/>
    <cellStyle name="Total 12 14 19 3" xfId="50430" xr:uid="{00000000-0005-0000-0000-000059C50000}"/>
    <cellStyle name="Total 12 14 19 4" xfId="50431" xr:uid="{00000000-0005-0000-0000-00005AC50000}"/>
    <cellStyle name="Total 12 14 2" xfId="50432" xr:uid="{00000000-0005-0000-0000-00005BC50000}"/>
    <cellStyle name="Total 12 14 2 2" xfId="50433" xr:uid="{00000000-0005-0000-0000-00005CC50000}"/>
    <cellStyle name="Total 12 14 2 3" xfId="50434" xr:uid="{00000000-0005-0000-0000-00005DC50000}"/>
    <cellStyle name="Total 12 14 2 4" xfId="50435" xr:uid="{00000000-0005-0000-0000-00005EC50000}"/>
    <cellStyle name="Total 12 14 20" xfId="50436" xr:uid="{00000000-0005-0000-0000-00005FC50000}"/>
    <cellStyle name="Total 12 14 20 2" xfId="50437" xr:uid="{00000000-0005-0000-0000-000060C50000}"/>
    <cellStyle name="Total 12 14 20 3" xfId="50438" xr:uid="{00000000-0005-0000-0000-000061C50000}"/>
    <cellStyle name="Total 12 14 20 4" xfId="50439" xr:uid="{00000000-0005-0000-0000-000062C50000}"/>
    <cellStyle name="Total 12 14 21" xfId="50440" xr:uid="{00000000-0005-0000-0000-000063C50000}"/>
    <cellStyle name="Total 12 14 22" xfId="50441" xr:uid="{00000000-0005-0000-0000-000064C50000}"/>
    <cellStyle name="Total 12 14 3" xfId="50442" xr:uid="{00000000-0005-0000-0000-000065C50000}"/>
    <cellStyle name="Total 12 14 3 2" xfId="50443" xr:uid="{00000000-0005-0000-0000-000066C50000}"/>
    <cellStyle name="Total 12 14 3 3" xfId="50444" xr:uid="{00000000-0005-0000-0000-000067C50000}"/>
    <cellStyle name="Total 12 14 3 4" xfId="50445" xr:uid="{00000000-0005-0000-0000-000068C50000}"/>
    <cellStyle name="Total 12 14 4" xfId="50446" xr:uid="{00000000-0005-0000-0000-000069C50000}"/>
    <cellStyle name="Total 12 14 4 2" xfId="50447" xr:uid="{00000000-0005-0000-0000-00006AC50000}"/>
    <cellStyle name="Total 12 14 4 3" xfId="50448" xr:uid="{00000000-0005-0000-0000-00006BC50000}"/>
    <cellStyle name="Total 12 14 4 4" xfId="50449" xr:uid="{00000000-0005-0000-0000-00006CC50000}"/>
    <cellStyle name="Total 12 14 5" xfId="50450" xr:uid="{00000000-0005-0000-0000-00006DC50000}"/>
    <cellStyle name="Total 12 14 5 2" xfId="50451" xr:uid="{00000000-0005-0000-0000-00006EC50000}"/>
    <cellStyle name="Total 12 14 5 3" xfId="50452" xr:uid="{00000000-0005-0000-0000-00006FC50000}"/>
    <cellStyle name="Total 12 14 5 4" xfId="50453" xr:uid="{00000000-0005-0000-0000-000070C50000}"/>
    <cellStyle name="Total 12 14 6" xfId="50454" xr:uid="{00000000-0005-0000-0000-000071C50000}"/>
    <cellStyle name="Total 12 14 6 2" xfId="50455" xr:uid="{00000000-0005-0000-0000-000072C50000}"/>
    <cellStyle name="Total 12 14 6 3" xfId="50456" xr:uid="{00000000-0005-0000-0000-000073C50000}"/>
    <cellStyle name="Total 12 14 6 4" xfId="50457" xr:uid="{00000000-0005-0000-0000-000074C50000}"/>
    <cellStyle name="Total 12 14 7" xfId="50458" xr:uid="{00000000-0005-0000-0000-000075C50000}"/>
    <cellStyle name="Total 12 14 7 2" xfId="50459" xr:uid="{00000000-0005-0000-0000-000076C50000}"/>
    <cellStyle name="Total 12 14 7 3" xfId="50460" xr:uid="{00000000-0005-0000-0000-000077C50000}"/>
    <cellStyle name="Total 12 14 7 4" xfId="50461" xr:uid="{00000000-0005-0000-0000-000078C50000}"/>
    <cellStyle name="Total 12 14 8" xfId="50462" xr:uid="{00000000-0005-0000-0000-000079C50000}"/>
    <cellStyle name="Total 12 14 8 2" xfId="50463" xr:uid="{00000000-0005-0000-0000-00007AC50000}"/>
    <cellStyle name="Total 12 14 8 3" xfId="50464" xr:uid="{00000000-0005-0000-0000-00007BC50000}"/>
    <cellStyle name="Total 12 14 8 4" xfId="50465" xr:uid="{00000000-0005-0000-0000-00007CC50000}"/>
    <cellStyle name="Total 12 14 9" xfId="50466" xr:uid="{00000000-0005-0000-0000-00007DC50000}"/>
    <cellStyle name="Total 12 14 9 2" xfId="50467" xr:uid="{00000000-0005-0000-0000-00007EC50000}"/>
    <cellStyle name="Total 12 14 9 3" xfId="50468" xr:uid="{00000000-0005-0000-0000-00007FC50000}"/>
    <cellStyle name="Total 12 14 9 4" xfId="50469" xr:uid="{00000000-0005-0000-0000-000080C50000}"/>
    <cellStyle name="Total 12 15" xfId="50470" xr:uid="{00000000-0005-0000-0000-000081C50000}"/>
    <cellStyle name="Total 12 15 10" xfId="50471" xr:uid="{00000000-0005-0000-0000-000082C50000}"/>
    <cellStyle name="Total 12 15 10 2" xfId="50472" xr:uid="{00000000-0005-0000-0000-000083C50000}"/>
    <cellStyle name="Total 12 15 10 3" xfId="50473" xr:uid="{00000000-0005-0000-0000-000084C50000}"/>
    <cellStyle name="Total 12 15 10 4" xfId="50474" xr:uid="{00000000-0005-0000-0000-000085C50000}"/>
    <cellStyle name="Total 12 15 11" xfId="50475" xr:uid="{00000000-0005-0000-0000-000086C50000}"/>
    <cellStyle name="Total 12 15 11 2" xfId="50476" xr:uid="{00000000-0005-0000-0000-000087C50000}"/>
    <cellStyle name="Total 12 15 11 3" xfId="50477" xr:uid="{00000000-0005-0000-0000-000088C50000}"/>
    <cellStyle name="Total 12 15 11 4" xfId="50478" xr:uid="{00000000-0005-0000-0000-000089C50000}"/>
    <cellStyle name="Total 12 15 12" xfId="50479" xr:uid="{00000000-0005-0000-0000-00008AC50000}"/>
    <cellStyle name="Total 12 15 12 2" xfId="50480" xr:uid="{00000000-0005-0000-0000-00008BC50000}"/>
    <cellStyle name="Total 12 15 12 3" xfId="50481" xr:uid="{00000000-0005-0000-0000-00008CC50000}"/>
    <cellStyle name="Total 12 15 12 4" xfId="50482" xr:uid="{00000000-0005-0000-0000-00008DC50000}"/>
    <cellStyle name="Total 12 15 13" xfId="50483" xr:uid="{00000000-0005-0000-0000-00008EC50000}"/>
    <cellStyle name="Total 12 15 13 2" xfId="50484" xr:uid="{00000000-0005-0000-0000-00008FC50000}"/>
    <cellStyle name="Total 12 15 13 3" xfId="50485" xr:uid="{00000000-0005-0000-0000-000090C50000}"/>
    <cellStyle name="Total 12 15 13 4" xfId="50486" xr:uid="{00000000-0005-0000-0000-000091C50000}"/>
    <cellStyle name="Total 12 15 14" xfId="50487" xr:uid="{00000000-0005-0000-0000-000092C50000}"/>
    <cellStyle name="Total 12 15 14 2" xfId="50488" xr:uid="{00000000-0005-0000-0000-000093C50000}"/>
    <cellStyle name="Total 12 15 14 3" xfId="50489" xr:uid="{00000000-0005-0000-0000-000094C50000}"/>
    <cellStyle name="Total 12 15 14 4" xfId="50490" xr:uid="{00000000-0005-0000-0000-000095C50000}"/>
    <cellStyle name="Total 12 15 15" xfId="50491" xr:uid="{00000000-0005-0000-0000-000096C50000}"/>
    <cellStyle name="Total 12 15 15 2" xfId="50492" xr:uid="{00000000-0005-0000-0000-000097C50000}"/>
    <cellStyle name="Total 12 15 15 3" xfId="50493" xr:uid="{00000000-0005-0000-0000-000098C50000}"/>
    <cellStyle name="Total 12 15 15 4" xfId="50494" xr:uid="{00000000-0005-0000-0000-000099C50000}"/>
    <cellStyle name="Total 12 15 16" xfId="50495" xr:uid="{00000000-0005-0000-0000-00009AC50000}"/>
    <cellStyle name="Total 12 15 16 2" xfId="50496" xr:uid="{00000000-0005-0000-0000-00009BC50000}"/>
    <cellStyle name="Total 12 15 16 3" xfId="50497" xr:uid="{00000000-0005-0000-0000-00009CC50000}"/>
    <cellStyle name="Total 12 15 16 4" xfId="50498" xr:uid="{00000000-0005-0000-0000-00009DC50000}"/>
    <cellStyle name="Total 12 15 17" xfId="50499" xr:uid="{00000000-0005-0000-0000-00009EC50000}"/>
    <cellStyle name="Total 12 15 17 2" xfId="50500" xr:uid="{00000000-0005-0000-0000-00009FC50000}"/>
    <cellStyle name="Total 12 15 17 3" xfId="50501" xr:uid="{00000000-0005-0000-0000-0000A0C50000}"/>
    <cellStyle name="Total 12 15 17 4" xfId="50502" xr:uid="{00000000-0005-0000-0000-0000A1C50000}"/>
    <cellStyle name="Total 12 15 18" xfId="50503" xr:uid="{00000000-0005-0000-0000-0000A2C50000}"/>
    <cellStyle name="Total 12 15 18 2" xfId="50504" xr:uid="{00000000-0005-0000-0000-0000A3C50000}"/>
    <cellStyle name="Total 12 15 18 3" xfId="50505" xr:uid="{00000000-0005-0000-0000-0000A4C50000}"/>
    <cellStyle name="Total 12 15 18 4" xfId="50506" xr:uid="{00000000-0005-0000-0000-0000A5C50000}"/>
    <cellStyle name="Total 12 15 19" xfId="50507" xr:uid="{00000000-0005-0000-0000-0000A6C50000}"/>
    <cellStyle name="Total 12 15 19 2" xfId="50508" xr:uid="{00000000-0005-0000-0000-0000A7C50000}"/>
    <cellStyle name="Total 12 15 19 3" xfId="50509" xr:uid="{00000000-0005-0000-0000-0000A8C50000}"/>
    <cellStyle name="Total 12 15 19 4" xfId="50510" xr:uid="{00000000-0005-0000-0000-0000A9C50000}"/>
    <cellStyle name="Total 12 15 2" xfId="50511" xr:uid="{00000000-0005-0000-0000-0000AAC50000}"/>
    <cellStyle name="Total 12 15 2 2" xfId="50512" xr:uid="{00000000-0005-0000-0000-0000ABC50000}"/>
    <cellStyle name="Total 12 15 2 3" xfId="50513" xr:uid="{00000000-0005-0000-0000-0000ACC50000}"/>
    <cellStyle name="Total 12 15 2 4" xfId="50514" xr:uid="{00000000-0005-0000-0000-0000ADC50000}"/>
    <cellStyle name="Total 12 15 20" xfId="50515" xr:uid="{00000000-0005-0000-0000-0000AEC50000}"/>
    <cellStyle name="Total 12 15 20 2" xfId="50516" xr:uid="{00000000-0005-0000-0000-0000AFC50000}"/>
    <cellStyle name="Total 12 15 20 3" xfId="50517" xr:uid="{00000000-0005-0000-0000-0000B0C50000}"/>
    <cellStyle name="Total 12 15 20 4" xfId="50518" xr:uid="{00000000-0005-0000-0000-0000B1C50000}"/>
    <cellStyle name="Total 12 15 21" xfId="50519" xr:uid="{00000000-0005-0000-0000-0000B2C50000}"/>
    <cellStyle name="Total 12 15 22" xfId="50520" xr:uid="{00000000-0005-0000-0000-0000B3C50000}"/>
    <cellStyle name="Total 12 15 3" xfId="50521" xr:uid="{00000000-0005-0000-0000-0000B4C50000}"/>
    <cellStyle name="Total 12 15 3 2" xfId="50522" xr:uid="{00000000-0005-0000-0000-0000B5C50000}"/>
    <cellStyle name="Total 12 15 3 3" xfId="50523" xr:uid="{00000000-0005-0000-0000-0000B6C50000}"/>
    <cellStyle name="Total 12 15 3 4" xfId="50524" xr:uid="{00000000-0005-0000-0000-0000B7C50000}"/>
    <cellStyle name="Total 12 15 4" xfId="50525" xr:uid="{00000000-0005-0000-0000-0000B8C50000}"/>
    <cellStyle name="Total 12 15 4 2" xfId="50526" xr:uid="{00000000-0005-0000-0000-0000B9C50000}"/>
    <cellStyle name="Total 12 15 4 3" xfId="50527" xr:uid="{00000000-0005-0000-0000-0000BAC50000}"/>
    <cellStyle name="Total 12 15 4 4" xfId="50528" xr:uid="{00000000-0005-0000-0000-0000BBC50000}"/>
    <cellStyle name="Total 12 15 5" xfId="50529" xr:uid="{00000000-0005-0000-0000-0000BCC50000}"/>
    <cellStyle name="Total 12 15 5 2" xfId="50530" xr:uid="{00000000-0005-0000-0000-0000BDC50000}"/>
    <cellStyle name="Total 12 15 5 3" xfId="50531" xr:uid="{00000000-0005-0000-0000-0000BEC50000}"/>
    <cellStyle name="Total 12 15 5 4" xfId="50532" xr:uid="{00000000-0005-0000-0000-0000BFC50000}"/>
    <cellStyle name="Total 12 15 6" xfId="50533" xr:uid="{00000000-0005-0000-0000-0000C0C50000}"/>
    <cellStyle name="Total 12 15 6 2" xfId="50534" xr:uid="{00000000-0005-0000-0000-0000C1C50000}"/>
    <cellStyle name="Total 12 15 6 3" xfId="50535" xr:uid="{00000000-0005-0000-0000-0000C2C50000}"/>
    <cellStyle name="Total 12 15 6 4" xfId="50536" xr:uid="{00000000-0005-0000-0000-0000C3C50000}"/>
    <cellStyle name="Total 12 15 7" xfId="50537" xr:uid="{00000000-0005-0000-0000-0000C4C50000}"/>
    <cellStyle name="Total 12 15 7 2" xfId="50538" xr:uid="{00000000-0005-0000-0000-0000C5C50000}"/>
    <cellStyle name="Total 12 15 7 3" xfId="50539" xr:uid="{00000000-0005-0000-0000-0000C6C50000}"/>
    <cellStyle name="Total 12 15 7 4" xfId="50540" xr:uid="{00000000-0005-0000-0000-0000C7C50000}"/>
    <cellStyle name="Total 12 15 8" xfId="50541" xr:uid="{00000000-0005-0000-0000-0000C8C50000}"/>
    <cellStyle name="Total 12 15 8 2" xfId="50542" xr:uid="{00000000-0005-0000-0000-0000C9C50000}"/>
    <cellStyle name="Total 12 15 8 3" xfId="50543" xr:uid="{00000000-0005-0000-0000-0000CAC50000}"/>
    <cellStyle name="Total 12 15 8 4" xfId="50544" xr:uid="{00000000-0005-0000-0000-0000CBC50000}"/>
    <cellStyle name="Total 12 15 9" xfId="50545" xr:uid="{00000000-0005-0000-0000-0000CCC50000}"/>
    <cellStyle name="Total 12 15 9 2" xfId="50546" xr:uid="{00000000-0005-0000-0000-0000CDC50000}"/>
    <cellStyle name="Total 12 15 9 3" xfId="50547" xr:uid="{00000000-0005-0000-0000-0000CEC50000}"/>
    <cellStyle name="Total 12 15 9 4" xfId="50548" xr:uid="{00000000-0005-0000-0000-0000CFC50000}"/>
    <cellStyle name="Total 12 16" xfId="50549" xr:uid="{00000000-0005-0000-0000-0000D0C50000}"/>
    <cellStyle name="Total 12 16 10" xfId="50550" xr:uid="{00000000-0005-0000-0000-0000D1C50000}"/>
    <cellStyle name="Total 12 16 10 2" xfId="50551" xr:uid="{00000000-0005-0000-0000-0000D2C50000}"/>
    <cellStyle name="Total 12 16 10 3" xfId="50552" xr:uid="{00000000-0005-0000-0000-0000D3C50000}"/>
    <cellStyle name="Total 12 16 10 4" xfId="50553" xr:uid="{00000000-0005-0000-0000-0000D4C50000}"/>
    <cellStyle name="Total 12 16 11" xfId="50554" xr:uid="{00000000-0005-0000-0000-0000D5C50000}"/>
    <cellStyle name="Total 12 16 11 2" xfId="50555" xr:uid="{00000000-0005-0000-0000-0000D6C50000}"/>
    <cellStyle name="Total 12 16 11 3" xfId="50556" xr:uid="{00000000-0005-0000-0000-0000D7C50000}"/>
    <cellStyle name="Total 12 16 11 4" xfId="50557" xr:uid="{00000000-0005-0000-0000-0000D8C50000}"/>
    <cellStyle name="Total 12 16 12" xfId="50558" xr:uid="{00000000-0005-0000-0000-0000D9C50000}"/>
    <cellStyle name="Total 12 16 12 2" xfId="50559" xr:uid="{00000000-0005-0000-0000-0000DAC50000}"/>
    <cellStyle name="Total 12 16 12 3" xfId="50560" xr:uid="{00000000-0005-0000-0000-0000DBC50000}"/>
    <cellStyle name="Total 12 16 12 4" xfId="50561" xr:uid="{00000000-0005-0000-0000-0000DCC50000}"/>
    <cellStyle name="Total 12 16 13" xfId="50562" xr:uid="{00000000-0005-0000-0000-0000DDC50000}"/>
    <cellStyle name="Total 12 16 13 2" xfId="50563" xr:uid="{00000000-0005-0000-0000-0000DEC50000}"/>
    <cellStyle name="Total 12 16 13 3" xfId="50564" xr:uid="{00000000-0005-0000-0000-0000DFC50000}"/>
    <cellStyle name="Total 12 16 13 4" xfId="50565" xr:uid="{00000000-0005-0000-0000-0000E0C50000}"/>
    <cellStyle name="Total 12 16 14" xfId="50566" xr:uid="{00000000-0005-0000-0000-0000E1C50000}"/>
    <cellStyle name="Total 12 16 14 2" xfId="50567" xr:uid="{00000000-0005-0000-0000-0000E2C50000}"/>
    <cellStyle name="Total 12 16 14 3" xfId="50568" xr:uid="{00000000-0005-0000-0000-0000E3C50000}"/>
    <cellStyle name="Total 12 16 14 4" xfId="50569" xr:uid="{00000000-0005-0000-0000-0000E4C50000}"/>
    <cellStyle name="Total 12 16 15" xfId="50570" xr:uid="{00000000-0005-0000-0000-0000E5C50000}"/>
    <cellStyle name="Total 12 16 15 2" xfId="50571" xr:uid="{00000000-0005-0000-0000-0000E6C50000}"/>
    <cellStyle name="Total 12 16 15 3" xfId="50572" xr:uid="{00000000-0005-0000-0000-0000E7C50000}"/>
    <cellStyle name="Total 12 16 15 4" xfId="50573" xr:uid="{00000000-0005-0000-0000-0000E8C50000}"/>
    <cellStyle name="Total 12 16 16" xfId="50574" xr:uid="{00000000-0005-0000-0000-0000E9C50000}"/>
    <cellStyle name="Total 12 16 16 2" xfId="50575" xr:uid="{00000000-0005-0000-0000-0000EAC50000}"/>
    <cellStyle name="Total 12 16 16 3" xfId="50576" xr:uid="{00000000-0005-0000-0000-0000EBC50000}"/>
    <cellStyle name="Total 12 16 16 4" xfId="50577" xr:uid="{00000000-0005-0000-0000-0000ECC50000}"/>
    <cellStyle name="Total 12 16 17" xfId="50578" xr:uid="{00000000-0005-0000-0000-0000EDC50000}"/>
    <cellStyle name="Total 12 16 17 2" xfId="50579" xr:uid="{00000000-0005-0000-0000-0000EEC50000}"/>
    <cellStyle name="Total 12 16 17 3" xfId="50580" xr:uid="{00000000-0005-0000-0000-0000EFC50000}"/>
    <cellStyle name="Total 12 16 17 4" xfId="50581" xr:uid="{00000000-0005-0000-0000-0000F0C50000}"/>
    <cellStyle name="Total 12 16 18" xfId="50582" xr:uid="{00000000-0005-0000-0000-0000F1C50000}"/>
    <cellStyle name="Total 12 16 18 2" xfId="50583" xr:uid="{00000000-0005-0000-0000-0000F2C50000}"/>
    <cellStyle name="Total 12 16 18 3" xfId="50584" xr:uid="{00000000-0005-0000-0000-0000F3C50000}"/>
    <cellStyle name="Total 12 16 18 4" xfId="50585" xr:uid="{00000000-0005-0000-0000-0000F4C50000}"/>
    <cellStyle name="Total 12 16 19" xfId="50586" xr:uid="{00000000-0005-0000-0000-0000F5C50000}"/>
    <cellStyle name="Total 12 16 19 2" xfId="50587" xr:uid="{00000000-0005-0000-0000-0000F6C50000}"/>
    <cellStyle name="Total 12 16 19 3" xfId="50588" xr:uid="{00000000-0005-0000-0000-0000F7C50000}"/>
    <cellStyle name="Total 12 16 19 4" xfId="50589" xr:uid="{00000000-0005-0000-0000-0000F8C50000}"/>
    <cellStyle name="Total 12 16 2" xfId="50590" xr:uid="{00000000-0005-0000-0000-0000F9C50000}"/>
    <cellStyle name="Total 12 16 2 2" xfId="50591" xr:uid="{00000000-0005-0000-0000-0000FAC50000}"/>
    <cellStyle name="Total 12 16 2 3" xfId="50592" xr:uid="{00000000-0005-0000-0000-0000FBC50000}"/>
    <cellStyle name="Total 12 16 2 4" xfId="50593" xr:uid="{00000000-0005-0000-0000-0000FCC50000}"/>
    <cellStyle name="Total 12 16 20" xfId="50594" xr:uid="{00000000-0005-0000-0000-0000FDC50000}"/>
    <cellStyle name="Total 12 16 20 2" xfId="50595" xr:uid="{00000000-0005-0000-0000-0000FEC50000}"/>
    <cellStyle name="Total 12 16 20 3" xfId="50596" xr:uid="{00000000-0005-0000-0000-0000FFC50000}"/>
    <cellStyle name="Total 12 16 20 4" xfId="50597" xr:uid="{00000000-0005-0000-0000-000000C60000}"/>
    <cellStyle name="Total 12 16 21" xfId="50598" xr:uid="{00000000-0005-0000-0000-000001C60000}"/>
    <cellStyle name="Total 12 16 22" xfId="50599" xr:uid="{00000000-0005-0000-0000-000002C60000}"/>
    <cellStyle name="Total 12 16 3" xfId="50600" xr:uid="{00000000-0005-0000-0000-000003C60000}"/>
    <cellStyle name="Total 12 16 3 2" xfId="50601" xr:uid="{00000000-0005-0000-0000-000004C60000}"/>
    <cellStyle name="Total 12 16 3 3" xfId="50602" xr:uid="{00000000-0005-0000-0000-000005C60000}"/>
    <cellStyle name="Total 12 16 3 4" xfId="50603" xr:uid="{00000000-0005-0000-0000-000006C60000}"/>
    <cellStyle name="Total 12 16 4" xfId="50604" xr:uid="{00000000-0005-0000-0000-000007C60000}"/>
    <cellStyle name="Total 12 16 4 2" xfId="50605" xr:uid="{00000000-0005-0000-0000-000008C60000}"/>
    <cellStyle name="Total 12 16 4 3" xfId="50606" xr:uid="{00000000-0005-0000-0000-000009C60000}"/>
    <cellStyle name="Total 12 16 4 4" xfId="50607" xr:uid="{00000000-0005-0000-0000-00000AC60000}"/>
    <cellStyle name="Total 12 16 5" xfId="50608" xr:uid="{00000000-0005-0000-0000-00000BC60000}"/>
    <cellStyle name="Total 12 16 5 2" xfId="50609" xr:uid="{00000000-0005-0000-0000-00000CC60000}"/>
    <cellStyle name="Total 12 16 5 3" xfId="50610" xr:uid="{00000000-0005-0000-0000-00000DC60000}"/>
    <cellStyle name="Total 12 16 5 4" xfId="50611" xr:uid="{00000000-0005-0000-0000-00000EC60000}"/>
    <cellStyle name="Total 12 16 6" xfId="50612" xr:uid="{00000000-0005-0000-0000-00000FC60000}"/>
    <cellStyle name="Total 12 16 6 2" xfId="50613" xr:uid="{00000000-0005-0000-0000-000010C60000}"/>
    <cellStyle name="Total 12 16 6 3" xfId="50614" xr:uid="{00000000-0005-0000-0000-000011C60000}"/>
    <cellStyle name="Total 12 16 6 4" xfId="50615" xr:uid="{00000000-0005-0000-0000-000012C60000}"/>
    <cellStyle name="Total 12 16 7" xfId="50616" xr:uid="{00000000-0005-0000-0000-000013C60000}"/>
    <cellStyle name="Total 12 16 7 2" xfId="50617" xr:uid="{00000000-0005-0000-0000-000014C60000}"/>
    <cellStyle name="Total 12 16 7 3" xfId="50618" xr:uid="{00000000-0005-0000-0000-000015C60000}"/>
    <cellStyle name="Total 12 16 7 4" xfId="50619" xr:uid="{00000000-0005-0000-0000-000016C60000}"/>
    <cellStyle name="Total 12 16 8" xfId="50620" xr:uid="{00000000-0005-0000-0000-000017C60000}"/>
    <cellStyle name="Total 12 16 8 2" xfId="50621" xr:uid="{00000000-0005-0000-0000-000018C60000}"/>
    <cellStyle name="Total 12 16 8 3" xfId="50622" xr:uid="{00000000-0005-0000-0000-000019C60000}"/>
    <cellStyle name="Total 12 16 8 4" xfId="50623" xr:uid="{00000000-0005-0000-0000-00001AC60000}"/>
    <cellStyle name="Total 12 16 9" xfId="50624" xr:uid="{00000000-0005-0000-0000-00001BC60000}"/>
    <cellStyle name="Total 12 16 9 2" xfId="50625" xr:uid="{00000000-0005-0000-0000-00001CC60000}"/>
    <cellStyle name="Total 12 16 9 3" xfId="50626" xr:uid="{00000000-0005-0000-0000-00001DC60000}"/>
    <cellStyle name="Total 12 16 9 4" xfId="50627" xr:uid="{00000000-0005-0000-0000-00001EC60000}"/>
    <cellStyle name="Total 12 17" xfId="50628" xr:uid="{00000000-0005-0000-0000-00001FC60000}"/>
    <cellStyle name="Total 12 17 10" xfId="50629" xr:uid="{00000000-0005-0000-0000-000020C60000}"/>
    <cellStyle name="Total 12 17 10 2" xfId="50630" xr:uid="{00000000-0005-0000-0000-000021C60000}"/>
    <cellStyle name="Total 12 17 10 3" xfId="50631" xr:uid="{00000000-0005-0000-0000-000022C60000}"/>
    <cellStyle name="Total 12 17 10 4" xfId="50632" xr:uid="{00000000-0005-0000-0000-000023C60000}"/>
    <cellStyle name="Total 12 17 11" xfId="50633" xr:uid="{00000000-0005-0000-0000-000024C60000}"/>
    <cellStyle name="Total 12 17 11 2" xfId="50634" xr:uid="{00000000-0005-0000-0000-000025C60000}"/>
    <cellStyle name="Total 12 17 11 3" xfId="50635" xr:uid="{00000000-0005-0000-0000-000026C60000}"/>
    <cellStyle name="Total 12 17 11 4" xfId="50636" xr:uid="{00000000-0005-0000-0000-000027C60000}"/>
    <cellStyle name="Total 12 17 12" xfId="50637" xr:uid="{00000000-0005-0000-0000-000028C60000}"/>
    <cellStyle name="Total 12 17 12 2" xfId="50638" xr:uid="{00000000-0005-0000-0000-000029C60000}"/>
    <cellStyle name="Total 12 17 12 3" xfId="50639" xr:uid="{00000000-0005-0000-0000-00002AC60000}"/>
    <cellStyle name="Total 12 17 12 4" xfId="50640" xr:uid="{00000000-0005-0000-0000-00002BC60000}"/>
    <cellStyle name="Total 12 17 13" xfId="50641" xr:uid="{00000000-0005-0000-0000-00002CC60000}"/>
    <cellStyle name="Total 12 17 13 2" xfId="50642" xr:uid="{00000000-0005-0000-0000-00002DC60000}"/>
    <cellStyle name="Total 12 17 13 3" xfId="50643" xr:uid="{00000000-0005-0000-0000-00002EC60000}"/>
    <cellStyle name="Total 12 17 13 4" xfId="50644" xr:uid="{00000000-0005-0000-0000-00002FC60000}"/>
    <cellStyle name="Total 12 17 14" xfId="50645" xr:uid="{00000000-0005-0000-0000-000030C60000}"/>
    <cellStyle name="Total 12 17 14 2" xfId="50646" xr:uid="{00000000-0005-0000-0000-000031C60000}"/>
    <cellStyle name="Total 12 17 14 3" xfId="50647" xr:uid="{00000000-0005-0000-0000-000032C60000}"/>
    <cellStyle name="Total 12 17 14 4" xfId="50648" xr:uid="{00000000-0005-0000-0000-000033C60000}"/>
    <cellStyle name="Total 12 17 15" xfId="50649" xr:uid="{00000000-0005-0000-0000-000034C60000}"/>
    <cellStyle name="Total 12 17 15 2" xfId="50650" xr:uid="{00000000-0005-0000-0000-000035C60000}"/>
    <cellStyle name="Total 12 17 15 3" xfId="50651" xr:uid="{00000000-0005-0000-0000-000036C60000}"/>
    <cellStyle name="Total 12 17 15 4" xfId="50652" xr:uid="{00000000-0005-0000-0000-000037C60000}"/>
    <cellStyle name="Total 12 17 16" xfId="50653" xr:uid="{00000000-0005-0000-0000-000038C60000}"/>
    <cellStyle name="Total 12 17 16 2" xfId="50654" xr:uid="{00000000-0005-0000-0000-000039C60000}"/>
    <cellStyle name="Total 12 17 16 3" xfId="50655" xr:uid="{00000000-0005-0000-0000-00003AC60000}"/>
    <cellStyle name="Total 12 17 16 4" xfId="50656" xr:uid="{00000000-0005-0000-0000-00003BC60000}"/>
    <cellStyle name="Total 12 17 17" xfId="50657" xr:uid="{00000000-0005-0000-0000-00003CC60000}"/>
    <cellStyle name="Total 12 17 17 2" xfId="50658" xr:uid="{00000000-0005-0000-0000-00003DC60000}"/>
    <cellStyle name="Total 12 17 17 3" xfId="50659" xr:uid="{00000000-0005-0000-0000-00003EC60000}"/>
    <cellStyle name="Total 12 17 17 4" xfId="50660" xr:uid="{00000000-0005-0000-0000-00003FC60000}"/>
    <cellStyle name="Total 12 17 18" xfId="50661" xr:uid="{00000000-0005-0000-0000-000040C60000}"/>
    <cellStyle name="Total 12 17 18 2" xfId="50662" xr:uid="{00000000-0005-0000-0000-000041C60000}"/>
    <cellStyle name="Total 12 17 18 3" xfId="50663" xr:uid="{00000000-0005-0000-0000-000042C60000}"/>
    <cellStyle name="Total 12 17 18 4" xfId="50664" xr:uid="{00000000-0005-0000-0000-000043C60000}"/>
    <cellStyle name="Total 12 17 19" xfId="50665" xr:uid="{00000000-0005-0000-0000-000044C60000}"/>
    <cellStyle name="Total 12 17 19 2" xfId="50666" xr:uid="{00000000-0005-0000-0000-000045C60000}"/>
    <cellStyle name="Total 12 17 19 3" xfId="50667" xr:uid="{00000000-0005-0000-0000-000046C60000}"/>
    <cellStyle name="Total 12 17 19 4" xfId="50668" xr:uid="{00000000-0005-0000-0000-000047C60000}"/>
    <cellStyle name="Total 12 17 2" xfId="50669" xr:uid="{00000000-0005-0000-0000-000048C60000}"/>
    <cellStyle name="Total 12 17 2 2" xfId="50670" xr:uid="{00000000-0005-0000-0000-000049C60000}"/>
    <cellStyle name="Total 12 17 2 3" xfId="50671" xr:uid="{00000000-0005-0000-0000-00004AC60000}"/>
    <cellStyle name="Total 12 17 2 4" xfId="50672" xr:uid="{00000000-0005-0000-0000-00004BC60000}"/>
    <cellStyle name="Total 12 17 20" xfId="50673" xr:uid="{00000000-0005-0000-0000-00004CC60000}"/>
    <cellStyle name="Total 12 17 20 2" xfId="50674" xr:uid="{00000000-0005-0000-0000-00004DC60000}"/>
    <cellStyle name="Total 12 17 20 3" xfId="50675" xr:uid="{00000000-0005-0000-0000-00004EC60000}"/>
    <cellStyle name="Total 12 17 20 4" xfId="50676" xr:uid="{00000000-0005-0000-0000-00004FC60000}"/>
    <cellStyle name="Total 12 17 21" xfId="50677" xr:uid="{00000000-0005-0000-0000-000050C60000}"/>
    <cellStyle name="Total 12 17 22" xfId="50678" xr:uid="{00000000-0005-0000-0000-000051C60000}"/>
    <cellStyle name="Total 12 17 3" xfId="50679" xr:uid="{00000000-0005-0000-0000-000052C60000}"/>
    <cellStyle name="Total 12 17 3 2" xfId="50680" xr:uid="{00000000-0005-0000-0000-000053C60000}"/>
    <cellStyle name="Total 12 17 3 3" xfId="50681" xr:uid="{00000000-0005-0000-0000-000054C60000}"/>
    <cellStyle name="Total 12 17 3 4" xfId="50682" xr:uid="{00000000-0005-0000-0000-000055C60000}"/>
    <cellStyle name="Total 12 17 4" xfId="50683" xr:uid="{00000000-0005-0000-0000-000056C60000}"/>
    <cellStyle name="Total 12 17 4 2" xfId="50684" xr:uid="{00000000-0005-0000-0000-000057C60000}"/>
    <cellStyle name="Total 12 17 4 3" xfId="50685" xr:uid="{00000000-0005-0000-0000-000058C60000}"/>
    <cellStyle name="Total 12 17 4 4" xfId="50686" xr:uid="{00000000-0005-0000-0000-000059C60000}"/>
    <cellStyle name="Total 12 17 5" xfId="50687" xr:uid="{00000000-0005-0000-0000-00005AC60000}"/>
    <cellStyle name="Total 12 17 5 2" xfId="50688" xr:uid="{00000000-0005-0000-0000-00005BC60000}"/>
    <cellStyle name="Total 12 17 5 3" xfId="50689" xr:uid="{00000000-0005-0000-0000-00005CC60000}"/>
    <cellStyle name="Total 12 17 5 4" xfId="50690" xr:uid="{00000000-0005-0000-0000-00005DC60000}"/>
    <cellStyle name="Total 12 17 6" xfId="50691" xr:uid="{00000000-0005-0000-0000-00005EC60000}"/>
    <cellStyle name="Total 12 17 6 2" xfId="50692" xr:uid="{00000000-0005-0000-0000-00005FC60000}"/>
    <cellStyle name="Total 12 17 6 3" xfId="50693" xr:uid="{00000000-0005-0000-0000-000060C60000}"/>
    <cellStyle name="Total 12 17 6 4" xfId="50694" xr:uid="{00000000-0005-0000-0000-000061C60000}"/>
    <cellStyle name="Total 12 17 7" xfId="50695" xr:uid="{00000000-0005-0000-0000-000062C60000}"/>
    <cellStyle name="Total 12 17 7 2" xfId="50696" xr:uid="{00000000-0005-0000-0000-000063C60000}"/>
    <cellStyle name="Total 12 17 7 3" xfId="50697" xr:uid="{00000000-0005-0000-0000-000064C60000}"/>
    <cellStyle name="Total 12 17 7 4" xfId="50698" xr:uid="{00000000-0005-0000-0000-000065C60000}"/>
    <cellStyle name="Total 12 17 8" xfId="50699" xr:uid="{00000000-0005-0000-0000-000066C60000}"/>
    <cellStyle name="Total 12 17 8 2" xfId="50700" xr:uid="{00000000-0005-0000-0000-000067C60000}"/>
    <cellStyle name="Total 12 17 8 3" xfId="50701" xr:uid="{00000000-0005-0000-0000-000068C60000}"/>
    <cellStyle name="Total 12 17 8 4" xfId="50702" xr:uid="{00000000-0005-0000-0000-000069C60000}"/>
    <cellStyle name="Total 12 17 9" xfId="50703" xr:uid="{00000000-0005-0000-0000-00006AC60000}"/>
    <cellStyle name="Total 12 17 9 2" xfId="50704" xr:uid="{00000000-0005-0000-0000-00006BC60000}"/>
    <cellStyle name="Total 12 17 9 3" xfId="50705" xr:uid="{00000000-0005-0000-0000-00006CC60000}"/>
    <cellStyle name="Total 12 17 9 4" xfId="50706" xr:uid="{00000000-0005-0000-0000-00006DC60000}"/>
    <cellStyle name="Total 12 18" xfId="50707" xr:uid="{00000000-0005-0000-0000-00006EC60000}"/>
    <cellStyle name="Total 12 18 10" xfId="50708" xr:uid="{00000000-0005-0000-0000-00006FC60000}"/>
    <cellStyle name="Total 12 18 10 2" xfId="50709" xr:uid="{00000000-0005-0000-0000-000070C60000}"/>
    <cellStyle name="Total 12 18 10 3" xfId="50710" xr:uid="{00000000-0005-0000-0000-000071C60000}"/>
    <cellStyle name="Total 12 18 10 4" xfId="50711" xr:uid="{00000000-0005-0000-0000-000072C60000}"/>
    <cellStyle name="Total 12 18 11" xfId="50712" xr:uid="{00000000-0005-0000-0000-000073C60000}"/>
    <cellStyle name="Total 12 18 11 2" xfId="50713" xr:uid="{00000000-0005-0000-0000-000074C60000}"/>
    <cellStyle name="Total 12 18 11 3" xfId="50714" xr:uid="{00000000-0005-0000-0000-000075C60000}"/>
    <cellStyle name="Total 12 18 11 4" xfId="50715" xr:uid="{00000000-0005-0000-0000-000076C60000}"/>
    <cellStyle name="Total 12 18 12" xfId="50716" xr:uid="{00000000-0005-0000-0000-000077C60000}"/>
    <cellStyle name="Total 12 18 12 2" xfId="50717" xr:uid="{00000000-0005-0000-0000-000078C60000}"/>
    <cellStyle name="Total 12 18 12 3" xfId="50718" xr:uid="{00000000-0005-0000-0000-000079C60000}"/>
    <cellStyle name="Total 12 18 12 4" xfId="50719" xr:uid="{00000000-0005-0000-0000-00007AC60000}"/>
    <cellStyle name="Total 12 18 13" xfId="50720" xr:uid="{00000000-0005-0000-0000-00007BC60000}"/>
    <cellStyle name="Total 12 18 13 2" xfId="50721" xr:uid="{00000000-0005-0000-0000-00007CC60000}"/>
    <cellStyle name="Total 12 18 13 3" xfId="50722" xr:uid="{00000000-0005-0000-0000-00007DC60000}"/>
    <cellStyle name="Total 12 18 13 4" xfId="50723" xr:uid="{00000000-0005-0000-0000-00007EC60000}"/>
    <cellStyle name="Total 12 18 14" xfId="50724" xr:uid="{00000000-0005-0000-0000-00007FC60000}"/>
    <cellStyle name="Total 12 18 14 2" xfId="50725" xr:uid="{00000000-0005-0000-0000-000080C60000}"/>
    <cellStyle name="Total 12 18 14 3" xfId="50726" xr:uid="{00000000-0005-0000-0000-000081C60000}"/>
    <cellStyle name="Total 12 18 14 4" xfId="50727" xr:uid="{00000000-0005-0000-0000-000082C60000}"/>
    <cellStyle name="Total 12 18 15" xfId="50728" xr:uid="{00000000-0005-0000-0000-000083C60000}"/>
    <cellStyle name="Total 12 18 15 2" xfId="50729" xr:uid="{00000000-0005-0000-0000-000084C60000}"/>
    <cellStyle name="Total 12 18 15 3" xfId="50730" xr:uid="{00000000-0005-0000-0000-000085C60000}"/>
    <cellStyle name="Total 12 18 15 4" xfId="50731" xr:uid="{00000000-0005-0000-0000-000086C60000}"/>
    <cellStyle name="Total 12 18 16" xfId="50732" xr:uid="{00000000-0005-0000-0000-000087C60000}"/>
    <cellStyle name="Total 12 18 16 2" xfId="50733" xr:uid="{00000000-0005-0000-0000-000088C60000}"/>
    <cellStyle name="Total 12 18 16 3" xfId="50734" xr:uid="{00000000-0005-0000-0000-000089C60000}"/>
    <cellStyle name="Total 12 18 16 4" xfId="50735" xr:uid="{00000000-0005-0000-0000-00008AC60000}"/>
    <cellStyle name="Total 12 18 17" xfId="50736" xr:uid="{00000000-0005-0000-0000-00008BC60000}"/>
    <cellStyle name="Total 12 18 17 2" xfId="50737" xr:uid="{00000000-0005-0000-0000-00008CC60000}"/>
    <cellStyle name="Total 12 18 17 3" xfId="50738" xr:uid="{00000000-0005-0000-0000-00008DC60000}"/>
    <cellStyle name="Total 12 18 17 4" xfId="50739" xr:uid="{00000000-0005-0000-0000-00008EC60000}"/>
    <cellStyle name="Total 12 18 18" xfId="50740" xr:uid="{00000000-0005-0000-0000-00008FC60000}"/>
    <cellStyle name="Total 12 18 18 2" xfId="50741" xr:uid="{00000000-0005-0000-0000-000090C60000}"/>
    <cellStyle name="Total 12 18 18 3" xfId="50742" xr:uid="{00000000-0005-0000-0000-000091C60000}"/>
    <cellStyle name="Total 12 18 18 4" xfId="50743" xr:uid="{00000000-0005-0000-0000-000092C60000}"/>
    <cellStyle name="Total 12 18 19" xfId="50744" xr:uid="{00000000-0005-0000-0000-000093C60000}"/>
    <cellStyle name="Total 12 18 19 2" xfId="50745" xr:uid="{00000000-0005-0000-0000-000094C60000}"/>
    <cellStyle name="Total 12 18 19 3" xfId="50746" xr:uid="{00000000-0005-0000-0000-000095C60000}"/>
    <cellStyle name="Total 12 18 19 4" xfId="50747" xr:uid="{00000000-0005-0000-0000-000096C60000}"/>
    <cellStyle name="Total 12 18 2" xfId="50748" xr:uid="{00000000-0005-0000-0000-000097C60000}"/>
    <cellStyle name="Total 12 18 2 2" xfId="50749" xr:uid="{00000000-0005-0000-0000-000098C60000}"/>
    <cellStyle name="Total 12 18 2 3" xfId="50750" xr:uid="{00000000-0005-0000-0000-000099C60000}"/>
    <cellStyle name="Total 12 18 2 4" xfId="50751" xr:uid="{00000000-0005-0000-0000-00009AC60000}"/>
    <cellStyle name="Total 12 18 20" xfId="50752" xr:uid="{00000000-0005-0000-0000-00009BC60000}"/>
    <cellStyle name="Total 12 18 20 2" xfId="50753" xr:uid="{00000000-0005-0000-0000-00009CC60000}"/>
    <cellStyle name="Total 12 18 20 3" xfId="50754" xr:uid="{00000000-0005-0000-0000-00009DC60000}"/>
    <cellStyle name="Total 12 18 20 4" xfId="50755" xr:uid="{00000000-0005-0000-0000-00009EC60000}"/>
    <cellStyle name="Total 12 18 21" xfId="50756" xr:uid="{00000000-0005-0000-0000-00009FC60000}"/>
    <cellStyle name="Total 12 18 22" xfId="50757" xr:uid="{00000000-0005-0000-0000-0000A0C60000}"/>
    <cellStyle name="Total 12 18 3" xfId="50758" xr:uid="{00000000-0005-0000-0000-0000A1C60000}"/>
    <cellStyle name="Total 12 18 3 2" xfId="50759" xr:uid="{00000000-0005-0000-0000-0000A2C60000}"/>
    <cellStyle name="Total 12 18 3 3" xfId="50760" xr:uid="{00000000-0005-0000-0000-0000A3C60000}"/>
    <cellStyle name="Total 12 18 3 4" xfId="50761" xr:uid="{00000000-0005-0000-0000-0000A4C60000}"/>
    <cellStyle name="Total 12 18 4" xfId="50762" xr:uid="{00000000-0005-0000-0000-0000A5C60000}"/>
    <cellStyle name="Total 12 18 4 2" xfId="50763" xr:uid="{00000000-0005-0000-0000-0000A6C60000}"/>
    <cellStyle name="Total 12 18 4 3" xfId="50764" xr:uid="{00000000-0005-0000-0000-0000A7C60000}"/>
    <cellStyle name="Total 12 18 4 4" xfId="50765" xr:uid="{00000000-0005-0000-0000-0000A8C60000}"/>
    <cellStyle name="Total 12 18 5" xfId="50766" xr:uid="{00000000-0005-0000-0000-0000A9C60000}"/>
    <cellStyle name="Total 12 18 5 2" xfId="50767" xr:uid="{00000000-0005-0000-0000-0000AAC60000}"/>
    <cellStyle name="Total 12 18 5 3" xfId="50768" xr:uid="{00000000-0005-0000-0000-0000ABC60000}"/>
    <cellStyle name="Total 12 18 5 4" xfId="50769" xr:uid="{00000000-0005-0000-0000-0000ACC60000}"/>
    <cellStyle name="Total 12 18 6" xfId="50770" xr:uid="{00000000-0005-0000-0000-0000ADC60000}"/>
    <cellStyle name="Total 12 18 6 2" xfId="50771" xr:uid="{00000000-0005-0000-0000-0000AEC60000}"/>
    <cellStyle name="Total 12 18 6 3" xfId="50772" xr:uid="{00000000-0005-0000-0000-0000AFC60000}"/>
    <cellStyle name="Total 12 18 6 4" xfId="50773" xr:uid="{00000000-0005-0000-0000-0000B0C60000}"/>
    <cellStyle name="Total 12 18 7" xfId="50774" xr:uid="{00000000-0005-0000-0000-0000B1C60000}"/>
    <cellStyle name="Total 12 18 7 2" xfId="50775" xr:uid="{00000000-0005-0000-0000-0000B2C60000}"/>
    <cellStyle name="Total 12 18 7 3" xfId="50776" xr:uid="{00000000-0005-0000-0000-0000B3C60000}"/>
    <cellStyle name="Total 12 18 7 4" xfId="50777" xr:uid="{00000000-0005-0000-0000-0000B4C60000}"/>
    <cellStyle name="Total 12 18 8" xfId="50778" xr:uid="{00000000-0005-0000-0000-0000B5C60000}"/>
    <cellStyle name="Total 12 18 8 2" xfId="50779" xr:uid="{00000000-0005-0000-0000-0000B6C60000}"/>
    <cellStyle name="Total 12 18 8 3" xfId="50780" xr:uid="{00000000-0005-0000-0000-0000B7C60000}"/>
    <cellStyle name="Total 12 18 8 4" xfId="50781" xr:uid="{00000000-0005-0000-0000-0000B8C60000}"/>
    <cellStyle name="Total 12 18 9" xfId="50782" xr:uid="{00000000-0005-0000-0000-0000B9C60000}"/>
    <cellStyle name="Total 12 18 9 2" xfId="50783" xr:uid="{00000000-0005-0000-0000-0000BAC60000}"/>
    <cellStyle name="Total 12 18 9 3" xfId="50784" xr:uid="{00000000-0005-0000-0000-0000BBC60000}"/>
    <cellStyle name="Total 12 18 9 4" xfId="50785" xr:uid="{00000000-0005-0000-0000-0000BCC60000}"/>
    <cellStyle name="Total 12 19" xfId="50786" xr:uid="{00000000-0005-0000-0000-0000BDC60000}"/>
    <cellStyle name="Total 12 19 10" xfId="50787" xr:uid="{00000000-0005-0000-0000-0000BEC60000}"/>
    <cellStyle name="Total 12 19 10 2" xfId="50788" xr:uid="{00000000-0005-0000-0000-0000BFC60000}"/>
    <cellStyle name="Total 12 19 10 3" xfId="50789" xr:uid="{00000000-0005-0000-0000-0000C0C60000}"/>
    <cellStyle name="Total 12 19 10 4" xfId="50790" xr:uid="{00000000-0005-0000-0000-0000C1C60000}"/>
    <cellStyle name="Total 12 19 11" xfId="50791" xr:uid="{00000000-0005-0000-0000-0000C2C60000}"/>
    <cellStyle name="Total 12 19 11 2" xfId="50792" xr:uid="{00000000-0005-0000-0000-0000C3C60000}"/>
    <cellStyle name="Total 12 19 11 3" xfId="50793" xr:uid="{00000000-0005-0000-0000-0000C4C60000}"/>
    <cellStyle name="Total 12 19 11 4" xfId="50794" xr:uid="{00000000-0005-0000-0000-0000C5C60000}"/>
    <cellStyle name="Total 12 19 12" xfId="50795" xr:uid="{00000000-0005-0000-0000-0000C6C60000}"/>
    <cellStyle name="Total 12 19 12 2" xfId="50796" xr:uid="{00000000-0005-0000-0000-0000C7C60000}"/>
    <cellStyle name="Total 12 19 12 3" xfId="50797" xr:uid="{00000000-0005-0000-0000-0000C8C60000}"/>
    <cellStyle name="Total 12 19 12 4" xfId="50798" xr:uid="{00000000-0005-0000-0000-0000C9C60000}"/>
    <cellStyle name="Total 12 19 13" xfId="50799" xr:uid="{00000000-0005-0000-0000-0000CAC60000}"/>
    <cellStyle name="Total 12 19 13 2" xfId="50800" xr:uid="{00000000-0005-0000-0000-0000CBC60000}"/>
    <cellStyle name="Total 12 19 13 3" xfId="50801" xr:uid="{00000000-0005-0000-0000-0000CCC60000}"/>
    <cellStyle name="Total 12 19 13 4" xfId="50802" xr:uid="{00000000-0005-0000-0000-0000CDC60000}"/>
    <cellStyle name="Total 12 19 14" xfId="50803" xr:uid="{00000000-0005-0000-0000-0000CEC60000}"/>
    <cellStyle name="Total 12 19 14 2" xfId="50804" xr:uid="{00000000-0005-0000-0000-0000CFC60000}"/>
    <cellStyle name="Total 12 19 14 3" xfId="50805" xr:uid="{00000000-0005-0000-0000-0000D0C60000}"/>
    <cellStyle name="Total 12 19 14 4" xfId="50806" xr:uid="{00000000-0005-0000-0000-0000D1C60000}"/>
    <cellStyle name="Total 12 19 15" xfId="50807" xr:uid="{00000000-0005-0000-0000-0000D2C60000}"/>
    <cellStyle name="Total 12 19 15 2" xfId="50808" xr:uid="{00000000-0005-0000-0000-0000D3C60000}"/>
    <cellStyle name="Total 12 19 15 3" xfId="50809" xr:uid="{00000000-0005-0000-0000-0000D4C60000}"/>
    <cellStyle name="Total 12 19 15 4" xfId="50810" xr:uid="{00000000-0005-0000-0000-0000D5C60000}"/>
    <cellStyle name="Total 12 19 16" xfId="50811" xr:uid="{00000000-0005-0000-0000-0000D6C60000}"/>
    <cellStyle name="Total 12 19 16 2" xfId="50812" xr:uid="{00000000-0005-0000-0000-0000D7C60000}"/>
    <cellStyle name="Total 12 19 16 3" xfId="50813" xr:uid="{00000000-0005-0000-0000-0000D8C60000}"/>
    <cellStyle name="Total 12 19 16 4" xfId="50814" xr:uid="{00000000-0005-0000-0000-0000D9C60000}"/>
    <cellStyle name="Total 12 19 17" xfId="50815" xr:uid="{00000000-0005-0000-0000-0000DAC60000}"/>
    <cellStyle name="Total 12 19 17 2" xfId="50816" xr:uid="{00000000-0005-0000-0000-0000DBC60000}"/>
    <cellStyle name="Total 12 19 17 3" xfId="50817" xr:uid="{00000000-0005-0000-0000-0000DCC60000}"/>
    <cellStyle name="Total 12 19 17 4" xfId="50818" xr:uid="{00000000-0005-0000-0000-0000DDC60000}"/>
    <cellStyle name="Total 12 19 18" xfId="50819" xr:uid="{00000000-0005-0000-0000-0000DEC60000}"/>
    <cellStyle name="Total 12 19 18 2" xfId="50820" xr:uid="{00000000-0005-0000-0000-0000DFC60000}"/>
    <cellStyle name="Total 12 19 18 3" xfId="50821" xr:uid="{00000000-0005-0000-0000-0000E0C60000}"/>
    <cellStyle name="Total 12 19 18 4" xfId="50822" xr:uid="{00000000-0005-0000-0000-0000E1C60000}"/>
    <cellStyle name="Total 12 19 19" xfId="50823" xr:uid="{00000000-0005-0000-0000-0000E2C60000}"/>
    <cellStyle name="Total 12 19 19 2" xfId="50824" xr:uid="{00000000-0005-0000-0000-0000E3C60000}"/>
    <cellStyle name="Total 12 19 19 3" xfId="50825" xr:uid="{00000000-0005-0000-0000-0000E4C60000}"/>
    <cellStyle name="Total 12 19 19 4" xfId="50826" xr:uid="{00000000-0005-0000-0000-0000E5C60000}"/>
    <cellStyle name="Total 12 19 2" xfId="50827" xr:uid="{00000000-0005-0000-0000-0000E6C60000}"/>
    <cellStyle name="Total 12 19 2 2" xfId="50828" xr:uid="{00000000-0005-0000-0000-0000E7C60000}"/>
    <cellStyle name="Total 12 19 2 3" xfId="50829" xr:uid="{00000000-0005-0000-0000-0000E8C60000}"/>
    <cellStyle name="Total 12 19 2 4" xfId="50830" xr:uid="{00000000-0005-0000-0000-0000E9C60000}"/>
    <cellStyle name="Total 12 19 20" xfId="50831" xr:uid="{00000000-0005-0000-0000-0000EAC60000}"/>
    <cellStyle name="Total 12 19 20 2" xfId="50832" xr:uid="{00000000-0005-0000-0000-0000EBC60000}"/>
    <cellStyle name="Total 12 19 20 3" xfId="50833" xr:uid="{00000000-0005-0000-0000-0000ECC60000}"/>
    <cellStyle name="Total 12 19 20 4" xfId="50834" xr:uid="{00000000-0005-0000-0000-0000EDC60000}"/>
    <cellStyle name="Total 12 19 21" xfId="50835" xr:uid="{00000000-0005-0000-0000-0000EEC60000}"/>
    <cellStyle name="Total 12 19 22" xfId="50836" xr:uid="{00000000-0005-0000-0000-0000EFC60000}"/>
    <cellStyle name="Total 12 19 3" xfId="50837" xr:uid="{00000000-0005-0000-0000-0000F0C60000}"/>
    <cellStyle name="Total 12 19 3 2" xfId="50838" xr:uid="{00000000-0005-0000-0000-0000F1C60000}"/>
    <cellStyle name="Total 12 19 3 3" xfId="50839" xr:uid="{00000000-0005-0000-0000-0000F2C60000}"/>
    <cellStyle name="Total 12 19 3 4" xfId="50840" xr:uid="{00000000-0005-0000-0000-0000F3C60000}"/>
    <cellStyle name="Total 12 19 4" xfId="50841" xr:uid="{00000000-0005-0000-0000-0000F4C60000}"/>
    <cellStyle name="Total 12 19 4 2" xfId="50842" xr:uid="{00000000-0005-0000-0000-0000F5C60000}"/>
    <cellStyle name="Total 12 19 4 3" xfId="50843" xr:uid="{00000000-0005-0000-0000-0000F6C60000}"/>
    <cellStyle name="Total 12 19 4 4" xfId="50844" xr:uid="{00000000-0005-0000-0000-0000F7C60000}"/>
    <cellStyle name="Total 12 19 5" xfId="50845" xr:uid="{00000000-0005-0000-0000-0000F8C60000}"/>
    <cellStyle name="Total 12 19 5 2" xfId="50846" xr:uid="{00000000-0005-0000-0000-0000F9C60000}"/>
    <cellStyle name="Total 12 19 5 3" xfId="50847" xr:uid="{00000000-0005-0000-0000-0000FAC60000}"/>
    <cellStyle name="Total 12 19 5 4" xfId="50848" xr:uid="{00000000-0005-0000-0000-0000FBC60000}"/>
    <cellStyle name="Total 12 19 6" xfId="50849" xr:uid="{00000000-0005-0000-0000-0000FCC60000}"/>
    <cellStyle name="Total 12 19 6 2" xfId="50850" xr:uid="{00000000-0005-0000-0000-0000FDC60000}"/>
    <cellStyle name="Total 12 19 6 3" xfId="50851" xr:uid="{00000000-0005-0000-0000-0000FEC60000}"/>
    <cellStyle name="Total 12 19 6 4" xfId="50852" xr:uid="{00000000-0005-0000-0000-0000FFC60000}"/>
    <cellStyle name="Total 12 19 7" xfId="50853" xr:uid="{00000000-0005-0000-0000-000000C70000}"/>
    <cellStyle name="Total 12 19 7 2" xfId="50854" xr:uid="{00000000-0005-0000-0000-000001C70000}"/>
    <cellStyle name="Total 12 19 7 3" xfId="50855" xr:uid="{00000000-0005-0000-0000-000002C70000}"/>
    <cellStyle name="Total 12 19 7 4" xfId="50856" xr:uid="{00000000-0005-0000-0000-000003C70000}"/>
    <cellStyle name="Total 12 19 8" xfId="50857" xr:uid="{00000000-0005-0000-0000-000004C70000}"/>
    <cellStyle name="Total 12 19 8 2" xfId="50858" xr:uid="{00000000-0005-0000-0000-000005C70000}"/>
    <cellStyle name="Total 12 19 8 3" xfId="50859" xr:uid="{00000000-0005-0000-0000-000006C70000}"/>
    <cellStyle name="Total 12 19 8 4" xfId="50860" xr:uid="{00000000-0005-0000-0000-000007C70000}"/>
    <cellStyle name="Total 12 19 9" xfId="50861" xr:uid="{00000000-0005-0000-0000-000008C70000}"/>
    <cellStyle name="Total 12 19 9 2" xfId="50862" xr:uid="{00000000-0005-0000-0000-000009C70000}"/>
    <cellStyle name="Total 12 19 9 3" xfId="50863" xr:uid="{00000000-0005-0000-0000-00000AC70000}"/>
    <cellStyle name="Total 12 19 9 4" xfId="50864" xr:uid="{00000000-0005-0000-0000-00000BC70000}"/>
    <cellStyle name="Total 12 2" xfId="50865" xr:uid="{00000000-0005-0000-0000-00000CC70000}"/>
    <cellStyle name="Total 12 2 10" xfId="50866" xr:uid="{00000000-0005-0000-0000-00000DC70000}"/>
    <cellStyle name="Total 12 2 10 2" xfId="50867" xr:uid="{00000000-0005-0000-0000-00000EC70000}"/>
    <cellStyle name="Total 12 2 10 3" xfId="50868" xr:uid="{00000000-0005-0000-0000-00000FC70000}"/>
    <cellStyle name="Total 12 2 10 4" xfId="50869" xr:uid="{00000000-0005-0000-0000-000010C70000}"/>
    <cellStyle name="Total 12 2 11" xfId="50870" xr:uid="{00000000-0005-0000-0000-000011C70000}"/>
    <cellStyle name="Total 12 2 11 2" xfId="50871" xr:uid="{00000000-0005-0000-0000-000012C70000}"/>
    <cellStyle name="Total 12 2 11 3" xfId="50872" xr:uid="{00000000-0005-0000-0000-000013C70000}"/>
    <cellStyle name="Total 12 2 11 4" xfId="50873" xr:uid="{00000000-0005-0000-0000-000014C70000}"/>
    <cellStyle name="Total 12 2 12" xfId="50874" xr:uid="{00000000-0005-0000-0000-000015C70000}"/>
    <cellStyle name="Total 12 2 12 2" xfId="50875" xr:uid="{00000000-0005-0000-0000-000016C70000}"/>
    <cellStyle name="Total 12 2 12 3" xfId="50876" xr:uid="{00000000-0005-0000-0000-000017C70000}"/>
    <cellStyle name="Total 12 2 12 4" xfId="50877" xr:uid="{00000000-0005-0000-0000-000018C70000}"/>
    <cellStyle name="Total 12 2 13" xfId="50878" xr:uid="{00000000-0005-0000-0000-000019C70000}"/>
    <cellStyle name="Total 12 2 13 2" xfId="50879" xr:uid="{00000000-0005-0000-0000-00001AC70000}"/>
    <cellStyle name="Total 12 2 13 3" xfId="50880" xr:uid="{00000000-0005-0000-0000-00001BC70000}"/>
    <cellStyle name="Total 12 2 13 4" xfId="50881" xr:uid="{00000000-0005-0000-0000-00001CC70000}"/>
    <cellStyle name="Total 12 2 14" xfId="50882" xr:uid="{00000000-0005-0000-0000-00001DC70000}"/>
    <cellStyle name="Total 12 2 14 2" xfId="50883" xr:uid="{00000000-0005-0000-0000-00001EC70000}"/>
    <cellStyle name="Total 12 2 14 3" xfId="50884" xr:uid="{00000000-0005-0000-0000-00001FC70000}"/>
    <cellStyle name="Total 12 2 14 4" xfId="50885" xr:uid="{00000000-0005-0000-0000-000020C70000}"/>
    <cellStyle name="Total 12 2 15" xfId="50886" xr:uid="{00000000-0005-0000-0000-000021C70000}"/>
    <cellStyle name="Total 12 2 15 2" xfId="50887" xr:uid="{00000000-0005-0000-0000-000022C70000}"/>
    <cellStyle name="Total 12 2 15 3" xfId="50888" xr:uid="{00000000-0005-0000-0000-000023C70000}"/>
    <cellStyle name="Total 12 2 15 4" xfId="50889" xr:uid="{00000000-0005-0000-0000-000024C70000}"/>
    <cellStyle name="Total 12 2 16" xfId="50890" xr:uid="{00000000-0005-0000-0000-000025C70000}"/>
    <cellStyle name="Total 12 2 16 2" xfId="50891" xr:uid="{00000000-0005-0000-0000-000026C70000}"/>
    <cellStyle name="Total 12 2 16 3" xfId="50892" xr:uid="{00000000-0005-0000-0000-000027C70000}"/>
    <cellStyle name="Total 12 2 16 4" xfId="50893" xr:uid="{00000000-0005-0000-0000-000028C70000}"/>
    <cellStyle name="Total 12 2 17" xfId="50894" xr:uid="{00000000-0005-0000-0000-000029C70000}"/>
    <cellStyle name="Total 12 2 17 2" xfId="50895" xr:uid="{00000000-0005-0000-0000-00002AC70000}"/>
    <cellStyle name="Total 12 2 17 3" xfId="50896" xr:uid="{00000000-0005-0000-0000-00002BC70000}"/>
    <cellStyle name="Total 12 2 17 4" xfId="50897" xr:uid="{00000000-0005-0000-0000-00002CC70000}"/>
    <cellStyle name="Total 12 2 18" xfId="50898" xr:uid="{00000000-0005-0000-0000-00002DC70000}"/>
    <cellStyle name="Total 12 2 18 2" xfId="50899" xr:uid="{00000000-0005-0000-0000-00002EC70000}"/>
    <cellStyle name="Total 12 2 18 3" xfId="50900" xr:uid="{00000000-0005-0000-0000-00002FC70000}"/>
    <cellStyle name="Total 12 2 18 4" xfId="50901" xr:uid="{00000000-0005-0000-0000-000030C70000}"/>
    <cellStyle name="Total 12 2 19" xfId="50902" xr:uid="{00000000-0005-0000-0000-000031C70000}"/>
    <cellStyle name="Total 12 2 19 2" xfId="50903" xr:uid="{00000000-0005-0000-0000-000032C70000}"/>
    <cellStyle name="Total 12 2 19 3" xfId="50904" xr:uid="{00000000-0005-0000-0000-000033C70000}"/>
    <cellStyle name="Total 12 2 19 4" xfId="50905" xr:uid="{00000000-0005-0000-0000-000034C70000}"/>
    <cellStyle name="Total 12 2 2" xfId="50906" xr:uid="{00000000-0005-0000-0000-000035C70000}"/>
    <cellStyle name="Total 12 2 2 2" xfId="50907" xr:uid="{00000000-0005-0000-0000-000036C70000}"/>
    <cellStyle name="Total 12 2 2 3" xfId="50908" xr:uid="{00000000-0005-0000-0000-000037C70000}"/>
    <cellStyle name="Total 12 2 2 4" xfId="50909" xr:uid="{00000000-0005-0000-0000-000038C70000}"/>
    <cellStyle name="Total 12 2 20" xfId="50910" xr:uid="{00000000-0005-0000-0000-000039C70000}"/>
    <cellStyle name="Total 12 2 20 2" xfId="50911" xr:uid="{00000000-0005-0000-0000-00003AC70000}"/>
    <cellStyle name="Total 12 2 20 3" xfId="50912" xr:uid="{00000000-0005-0000-0000-00003BC70000}"/>
    <cellStyle name="Total 12 2 20 4" xfId="50913" xr:uid="{00000000-0005-0000-0000-00003CC70000}"/>
    <cellStyle name="Total 12 2 21" xfId="50914" xr:uid="{00000000-0005-0000-0000-00003DC70000}"/>
    <cellStyle name="Total 12 2 22" xfId="50915" xr:uid="{00000000-0005-0000-0000-00003EC70000}"/>
    <cellStyle name="Total 12 2 3" xfId="50916" xr:uid="{00000000-0005-0000-0000-00003FC70000}"/>
    <cellStyle name="Total 12 2 3 2" xfId="50917" xr:uid="{00000000-0005-0000-0000-000040C70000}"/>
    <cellStyle name="Total 12 2 3 3" xfId="50918" xr:uid="{00000000-0005-0000-0000-000041C70000}"/>
    <cellStyle name="Total 12 2 3 4" xfId="50919" xr:uid="{00000000-0005-0000-0000-000042C70000}"/>
    <cellStyle name="Total 12 2 4" xfId="50920" xr:uid="{00000000-0005-0000-0000-000043C70000}"/>
    <cellStyle name="Total 12 2 4 2" xfId="50921" xr:uid="{00000000-0005-0000-0000-000044C70000}"/>
    <cellStyle name="Total 12 2 4 3" xfId="50922" xr:uid="{00000000-0005-0000-0000-000045C70000}"/>
    <cellStyle name="Total 12 2 4 4" xfId="50923" xr:uid="{00000000-0005-0000-0000-000046C70000}"/>
    <cellStyle name="Total 12 2 5" xfId="50924" xr:uid="{00000000-0005-0000-0000-000047C70000}"/>
    <cellStyle name="Total 12 2 5 2" xfId="50925" xr:uid="{00000000-0005-0000-0000-000048C70000}"/>
    <cellStyle name="Total 12 2 5 3" xfId="50926" xr:uid="{00000000-0005-0000-0000-000049C70000}"/>
    <cellStyle name="Total 12 2 5 4" xfId="50927" xr:uid="{00000000-0005-0000-0000-00004AC70000}"/>
    <cellStyle name="Total 12 2 6" xfId="50928" xr:uid="{00000000-0005-0000-0000-00004BC70000}"/>
    <cellStyle name="Total 12 2 6 2" xfId="50929" xr:uid="{00000000-0005-0000-0000-00004CC70000}"/>
    <cellStyle name="Total 12 2 6 3" xfId="50930" xr:uid="{00000000-0005-0000-0000-00004DC70000}"/>
    <cellStyle name="Total 12 2 6 4" xfId="50931" xr:uid="{00000000-0005-0000-0000-00004EC70000}"/>
    <cellStyle name="Total 12 2 7" xfId="50932" xr:uid="{00000000-0005-0000-0000-00004FC70000}"/>
    <cellStyle name="Total 12 2 7 2" xfId="50933" xr:uid="{00000000-0005-0000-0000-000050C70000}"/>
    <cellStyle name="Total 12 2 7 3" xfId="50934" xr:uid="{00000000-0005-0000-0000-000051C70000}"/>
    <cellStyle name="Total 12 2 7 4" xfId="50935" xr:uid="{00000000-0005-0000-0000-000052C70000}"/>
    <cellStyle name="Total 12 2 8" xfId="50936" xr:uid="{00000000-0005-0000-0000-000053C70000}"/>
    <cellStyle name="Total 12 2 8 2" xfId="50937" xr:uid="{00000000-0005-0000-0000-000054C70000}"/>
    <cellStyle name="Total 12 2 8 3" xfId="50938" xr:uid="{00000000-0005-0000-0000-000055C70000}"/>
    <cellStyle name="Total 12 2 8 4" xfId="50939" xr:uid="{00000000-0005-0000-0000-000056C70000}"/>
    <cellStyle name="Total 12 2 9" xfId="50940" xr:uid="{00000000-0005-0000-0000-000057C70000}"/>
    <cellStyle name="Total 12 2 9 2" xfId="50941" xr:uid="{00000000-0005-0000-0000-000058C70000}"/>
    <cellStyle name="Total 12 2 9 3" xfId="50942" xr:uid="{00000000-0005-0000-0000-000059C70000}"/>
    <cellStyle name="Total 12 2 9 4" xfId="50943" xr:uid="{00000000-0005-0000-0000-00005AC70000}"/>
    <cellStyle name="Total 12 20" xfId="50944" xr:uid="{00000000-0005-0000-0000-00005BC70000}"/>
    <cellStyle name="Total 12 20 10" xfId="50945" xr:uid="{00000000-0005-0000-0000-00005CC70000}"/>
    <cellStyle name="Total 12 20 10 2" xfId="50946" xr:uid="{00000000-0005-0000-0000-00005DC70000}"/>
    <cellStyle name="Total 12 20 10 3" xfId="50947" xr:uid="{00000000-0005-0000-0000-00005EC70000}"/>
    <cellStyle name="Total 12 20 10 4" xfId="50948" xr:uid="{00000000-0005-0000-0000-00005FC70000}"/>
    <cellStyle name="Total 12 20 11" xfId="50949" xr:uid="{00000000-0005-0000-0000-000060C70000}"/>
    <cellStyle name="Total 12 20 11 2" xfId="50950" xr:uid="{00000000-0005-0000-0000-000061C70000}"/>
    <cellStyle name="Total 12 20 11 3" xfId="50951" xr:uid="{00000000-0005-0000-0000-000062C70000}"/>
    <cellStyle name="Total 12 20 11 4" xfId="50952" xr:uid="{00000000-0005-0000-0000-000063C70000}"/>
    <cellStyle name="Total 12 20 12" xfId="50953" xr:uid="{00000000-0005-0000-0000-000064C70000}"/>
    <cellStyle name="Total 12 20 12 2" xfId="50954" xr:uid="{00000000-0005-0000-0000-000065C70000}"/>
    <cellStyle name="Total 12 20 12 3" xfId="50955" xr:uid="{00000000-0005-0000-0000-000066C70000}"/>
    <cellStyle name="Total 12 20 12 4" xfId="50956" xr:uid="{00000000-0005-0000-0000-000067C70000}"/>
    <cellStyle name="Total 12 20 13" xfId="50957" xr:uid="{00000000-0005-0000-0000-000068C70000}"/>
    <cellStyle name="Total 12 20 13 2" xfId="50958" xr:uid="{00000000-0005-0000-0000-000069C70000}"/>
    <cellStyle name="Total 12 20 13 3" xfId="50959" xr:uid="{00000000-0005-0000-0000-00006AC70000}"/>
    <cellStyle name="Total 12 20 13 4" xfId="50960" xr:uid="{00000000-0005-0000-0000-00006BC70000}"/>
    <cellStyle name="Total 12 20 14" xfId="50961" xr:uid="{00000000-0005-0000-0000-00006CC70000}"/>
    <cellStyle name="Total 12 20 14 2" xfId="50962" xr:uid="{00000000-0005-0000-0000-00006DC70000}"/>
    <cellStyle name="Total 12 20 14 3" xfId="50963" xr:uid="{00000000-0005-0000-0000-00006EC70000}"/>
    <cellStyle name="Total 12 20 14 4" xfId="50964" xr:uid="{00000000-0005-0000-0000-00006FC70000}"/>
    <cellStyle name="Total 12 20 15" xfId="50965" xr:uid="{00000000-0005-0000-0000-000070C70000}"/>
    <cellStyle name="Total 12 20 15 2" xfId="50966" xr:uid="{00000000-0005-0000-0000-000071C70000}"/>
    <cellStyle name="Total 12 20 15 3" xfId="50967" xr:uid="{00000000-0005-0000-0000-000072C70000}"/>
    <cellStyle name="Total 12 20 15 4" xfId="50968" xr:uid="{00000000-0005-0000-0000-000073C70000}"/>
    <cellStyle name="Total 12 20 16" xfId="50969" xr:uid="{00000000-0005-0000-0000-000074C70000}"/>
    <cellStyle name="Total 12 20 16 2" xfId="50970" xr:uid="{00000000-0005-0000-0000-000075C70000}"/>
    <cellStyle name="Total 12 20 16 3" xfId="50971" xr:uid="{00000000-0005-0000-0000-000076C70000}"/>
    <cellStyle name="Total 12 20 16 4" xfId="50972" xr:uid="{00000000-0005-0000-0000-000077C70000}"/>
    <cellStyle name="Total 12 20 17" xfId="50973" xr:uid="{00000000-0005-0000-0000-000078C70000}"/>
    <cellStyle name="Total 12 20 17 2" xfId="50974" xr:uid="{00000000-0005-0000-0000-000079C70000}"/>
    <cellStyle name="Total 12 20 17 3" xfId="50975" xr:uid="{00000000-0005-0000-0000-00007AC70000}"/>
    <cellStyle name="Total 12 20 17 4" xfId="50976" xr:uid="{00000000-0005-0000-0000-00007BC70000}"/>
    <cellStyle name="Total 12 20 18" xfId="50977" xr:uid="{00000000-0005-0000-0000-00007CC70000}"/>
    <cellStyle name="Total 12 20 18 2" xfId="50978" xr:uid="{00000000-0005-0000-0000-00007DC70000}"/>
    <cellStyle name="Total 12 20 18 3" xfId="50979" xr:uid="{00000000-0005-0000-0000-00007EC70000}"/>
    <cellStyle name="Total 12 20 18 4" xfId="50980" xr:uid="{00000000-0005-0000-0000-00007FC70000}"/>
    <cellStyle name="Total 12 20 19" xfId="50981" xr:uid="{00000000-0005-0000-0000-000080C70000}"/>
    <cellStyle name="Total 12 20 19 2" xfId="50982" xr:uid="{00000000-0005-0000-0000-000081C70000}"/>
    <cellStyle name="Total 12 20 19 3" xfId="50983" xr:uid="{00000000-0005-0000-0000-000082C70000}"/>
    <cellStyle name="Total 12 20 19 4" xfId="50984" xr:uid="{00000000-0005-0000-0000-000083C70000}"/>
    <cellStyle name="Total 12 20 2" xfId="50985" xr:uid="{00000000-0005-0000-0000-000084C70000}"/>
    <cellStyle name="Total 12 20 2 2" xfId="50986" xr:uid="{00000000-0005-0000-0000-000085C70000}"/>
    <cellStyle name="Total 12 20 2 3" xfId="50987" xr:uid="{00000000-0005-0000-0000-000086C70000}"/>
    <cellStyle name="Total 12 20 2 4" xfId="50988" xr:uid="{00000000-0005-0000-0000-000087C70000}"/>
    <cellStyle name="Total 12 20 20" xfId="50989" xr:uid="{00000000-0005-0000-0000-000088C70000}"/>
    <cellStyle name="Total 12 20 20 2" xfId="50990" xr:uid="{00000000-0005-0000-0000-000089C70000}"/>
    <cellStyle name="Total 12 20 20 3" xfId="50991" xr:uid="{00000000-0005-0000-0000-00008AC70000}"/>
    <cellStyle name="Total 12 20 20 4" xfId="50992" xr:uid="{00000000-0005-0000-0000-00008BC70000}"/>
    <cellStyle name="Total 12 20 21" xfId="50993" xr:uid="{00000000-0005-0000-0000-00008CC70000}"/>
    <cellStyle name="Total 12 20 22" xfId="50994" xr:uid="{00000000-0005-0000-0000-00008DC70000}"/>
    <cellStyle name="Total 12 20 3" xfId="50995" xr:uid="{00000000-0005-0000-0000-00008EC70000}"/>
    <cellStyle name="Total 12 20 3 2" xfId="50996" xr:uid="{00000000-0005-0000-0000-00008FC70000}"/>
    <cellStyle name="Total 12 20 3 3" xfId="50997" xr:uid="{00000000-0005-0000-0000-000090C70000}"/>
    <cellStyle name="Total 12 20 3 4" xfId="50998" xr:uid="{00000000-0005-0000-0000-000091C70000}"/>
    <cellStyle name="Total 12 20 4" xfId="50999" xr:uid="{00000000-0005-0000-0000-000092C70000}"/>
    <cellStyle name="Total 12 20 4 2" xfId="51000" xr:uid="{00000000-0005-0000-0000-000093C70000}"/>
    <cellStyle name="Total 12 20 4 3" xfId="51001" xr:uid="{00000000-0005-0000-0000-000094C70000}"/>
    <cellStyle name="Total 12 20 4 4" xfId="51002" xr:uid="{00000000-0005-0000-0000-000095C70000}"/>
    <cellStyle name="Total 12 20 5" xfId="51003" xr:uid="{00000000-0005-0000-0000-000096C70000}"/>
    <cellStyle name="Total 12 20 5 2" xfId="51004" xr:uid="{00000000-0005-0000-0000-000097C70000}"/>
    <cellStyle name="Total 12 20 5 3" xfId="51005" xr:uid="{00000000-0005-0000-0000-000098C70000}"/>
    <cellStyle name="Total 12 20 5 4" xfId="51006" xr:uid="{00000000-0005-0000-0000-000099C70000}"/>
    <cellStyle name="Total 12 20 6" xfId="51007" xr:uid="{00000000-0005-0000-0000-00009AC70000}"/>
    <cellStyle name="Total 12 20 6 2" xfId="51008" xr:uid="{00000000-0005-0000-0000-00009BC70000}"/>
    <cellStyle name="Total 12 20 6 3" xfId="51009" xr:uid="{00000000-0005-0000-0000-00009CC70000}"/>
    <cellStyle name="Total 12 20 6 4" xfId="51010" xr:uid="{00000000-0005-0000-0000-00009DC70000}"/>
    <cellStyle name="Total 12 20 7" xfId="51011" xr:uid="{00000000-0005-0000-0000-00009EC70000}"/>
    <cellStyle name="Total 12 20 7 2" xfId="51012" xr:uid="{00000000-0005-0000-0000-00009FC70000}"/>
    <cellStyle name="Total 12 20 7 3" xfId="51013" xr:uid="{00000000-0005-0000-0000-0000A0C70000}"/>
    <cellStyle name="Total 12 20 7 4" xfId="51014" xr:uid="{00000000-0005-0000-0000-0000A1C70000}"/>
    <cellStyle name="Total 12 20 8" xfId="51015" xr:uid="{00000000-0005-0000-0000-0000A2C70000}"/>
    <cellStyle name="Total 12 20 8 2" xfId="51016" xr:uid="{00000000-0005-0000-0000-0000A3C70000}"/>
    <cellStyle name="Total 12 20 8 3" xfId="51017" xr:uid="{00000000-0005-0000-0000-0000A4C70000}"/>
    <cellStyle name="Total 12 20 8 4" xfId="51018" xr:uid="{00000000-0005-0000-0000-0000A5C70000}"/>
    <cellStyle name="Total 12 20 9" xfId="51019" xr:uid="{00000000-0005-0000-0000-0000A6C70000}"/>
    <cellStyle name="Total 12 20 9 2" xfId="51020" xr:uid="{00000000-0005-0000-0000-0000A7C70000}"/>
    <cellStyle name="Total 12 20 9 3" xfId="51021" xr:uid="{00000000-0005-0000-0000-0000A8C70000}"/>
    <cellStyle name="Total 12 20 9 4" xfId="51022" xr:uid="{00000000-0005-0000-0000-0000A9C70000}"/>
    <cellStyle name="Total 12 21" xfId="51023" xr:uid="{00000000-0005-0000-0000-0000AAC70000}"/>
    <cellStyle name="Total 12 21 10" xfId="51024" xr:uid="{00000000-0005-0000-0000-0000ABC70000}"/>
    <cellStyle name="Total 12 21 10 2" xfId="51025" xr:uid="{00000000-0005-0000-0000-0000ACC70000}"/>
    <cellStyle name="Total 12 21 10 3" xfId="51026" xr:uid="{00000000-0005-0000-0000-0000ADC70000}"/>
    <cellStyle name="Total 12 21 10 4" xfId="51027" xr:uid="{00000000-0005-0000-0000-0000AEC70000}"/>
    <cellStyle name="Total 12 21 11" xfId="51028" xr:uid="{00000000-0005-0000-0000-0000AFC70000}"/>
    <cellStyle name="Total 12 21 11 2" xfId="51029" xr:uid="{00000000-0005-0000-0000-0000B0C70000}"/>
    <cellStyle name="Total 12 21 11 3" xfId="51030" xr:uid="{00000000-0005-0000-0000-0000B1C70000}"/>
    <cellStyle name="Total 12 21 11 4" xfId="51031" xr:uid="{00000000-0005-0000-0000-0000B2C70000}"/>
    <cellStyle name="Total 12 21 12" xfId="51032" xr:uid="{00000000-0005-0000-0000-0000B3C70000}"/>
    <cellStyle name="Total 12 21 12 2" xfId="51033" xr:uid="{00000000-0005-0000-0000-0000B4C70000}"/>
    <cellStyle name="Total 12 21 12 3" xfId="51034" xr:uid="{00000000-0005-0000-0000-0000B5C70000}"/>
    <cellStyle name="Total 12 21 12 4" xfId="51035" xr:uid="{00000000-0005-0000-0000-0000B6C70000}"/>
    <cellStyle name="Total 12 21 13" xfId="51036" xr:uid="{00000000-0005-0000-0000-0000B7C70000}"/>
    <cellStyle name="Total 12 21 13 2" xfId="51037" xr:uid="{00000000-0005-0000-0000-0000B8C70000}"/>
    <cellStyle name="Total 12 21 13 3" xfId="51038" xr:uid="{00000000-0005-0000-0000-0000B9C70000}"/>
    <cellStyle name="Total 12 21 13 4" xfId="51039" xr:uid="{00000000-0005-0000-0000-0000BAC70000}"/>
    <cellStyle name="Total 12 21 14" xfId="51040" xr:uid="{00000000-0005-0000-0000-0000BBC70000}"/>
    <cellStyle name="Total 12 21 14 2" xfId="51041" xr:uid="{00000000-0005-0000-0000-0000BCC70000}"/>
    <cellStyle name="Total 12 21 14 3" xfId="51042" xr:uid="{00000000-0005-0000-0000-0000BDC70000}"/>
    <cellStyle name="Total 12 21 14 4" xfId="51043" xr:uid="{00000000-0005-0000-0000-0000BEC70000}"/>
    <cellStyle name="Total 12 21 15" xfId="51044" xr:uid="{00000000-0005-0000-0000-0000BFC70000}"/>
    <cellStyle name="Total 12 21 15 2" xfId="51045" xr:uid="{00000000-0005-0000-0000-0000C0C70000}"/>
    <cellStyle name="Total 12 21 15 3" xfId="51046" xr:uid="{00000000-0005-0000-0000-0000C1C70000}"/>
    <cellStyle name="Total 12 21 15 4" xfId="51047" xr:uid="{00000000-0005-0000-0000-0000C2C70000}"/>
    <cellStyle name="Total 12 21 16" xfId="51048" xr:uid="{00000000-0005-0000-0000-0000C3C70000}"/>
    <cellStyle name="Total 12 21 16 2" xfId="51049" xr:uid="{00000000-0005-0000-0000-0000C4C70000}"/>
    <cellStyle name="Total 12 21 16 3" xfId="51050" xr:uid="{00000000-0005-0000-0000-0000C5C70000}"/>
    <cellStyle name="Total 12 21 16 4" xfId="51051" xr:uid="{00000000-0005-0000-0000-0000C6C70000}"/>
    <cellStyle name="Total 12 21 17" xfId="51052" xr:uid="{00000000-0005-0000-0000-0000C7C70000}"/>
    <cellStyle name="Total 12 21 17 2" xfId="51053" xr:uid="{00000000-0005-0000-0000-0000C8C70000}"/>
    <cellStyle name="Total 12 21 17 3" xfId="51054" xr:uid="{00000000-0005-0000-0000-0000C9C70000}"/>
    <cellStyle name="Total 12 21 17 4" xfId="51055" xr:uid="{00000000-0005-0000-0000-0000CAC70000}"/>
    <cellStyle name="Total 12 21 18" xfId="51056" xr:uid="{00000000-0005-0000-0000-0000CBC70000}"/>
    <cellStyle name="Total 12 21 18 2" xfId="51057" xr:uid="{00000000-0005-0000-0000-0000CCC70000}"/>
    <cellStyle name="Total 12 21 18 3" xfId="51058" xr:uid="{00000000-0005-0000-0000-0000CDC70000}"/>
    <cellStyle name="Total 12 21 18 4" xfId="51059" xr:uid="{00000000-0005-0000-0000-0000CEC70000}"/>
    <cellStyle name="Total 12 21 19" xfId="51060" xr:uid="{00000000-0005-0000-0000-0000CFC70000}"/>
    <cellStyle name="Total 12 21 19 2" xfId="51061" xr:uid="{00000000-0005-0000-0000-0000D0C70000}"/>
    <cellStyle name="Total 12 21 19 3" xfId="51062" xr:uid="{00000000-0005-0000-0000-0000D1C70000}"/>
    <cellStyle name="Total 12 21 19 4" xfId="51063" xr:uid="{00000000-0005-0000-0000-0000D2C70000}"/>
    <cellStyle name="Total 12 21 2" xfId="51064" xr:uid="{00000000-0005-0000-0000-0000D3C70000}"/>
    <cellStyle name="Total 12 21 2 2" xfId="51065" xr:uid="{00000000-0005-0000-0000-0000D4C70000}"/>
    <cellStyle name="Total 12 21 2 3" xfId="51066" xr:uid="{00000000-0005-0000-0000-0000D5C70000}"/>
    <cellStyle name="Total 12 21 2 4" xfId="51067" xr:uid="{00000000-0005-0000-0000-0000D6C70000}"/>
    <cellStyle name="Total 12 21 20" xfId="51068" xr:uid="{00000000-0005-0000-0000-0000D7C70000}"/>
    <cellStyle name="Total 12 21 20 2" xfId="51069" xr:uid="{00000000-0005-0000-0000-0000D8C70000}"/>
    <cellStyle name="Total 12 21 20 3" xfId="51070" xr:uid="{00000000-0005-0000-0000-0000D9C70000}"/>
    <cellStyle name="Total 12 21 20 4" xfId="51071" xr:uid="{00000000-0005-0000-0000-0000DAC70000}"/>
    <cellStyle name="Total 12 21 21" xfId="51072" xr:uid="{00000000-0005-0000-0000-0000DBC70000}"/>
    <cellStyle name="Total 12 21 22" xfId="51073" xr:uid="{00000000-0005-0000-0000-0000DCC70000}"/>
    <cellStyle name="Total 12 21 3" xfId="51074" xr:uid="{00000000-0005-0000-0000-0000DDC70000}"/>
    <cellStyle name="Total 12 21 3 2" xfId="51075" xr:uid="{00000000-0005-0000-0000-0000DEC70000}"/>
    <cellStyle name="Total 12 21 3 3" xfId="51076" xr:uid="{00000000-0005-0000-0000-0000DFC70000}"/>
    <cellStyle name="Total 12 21 3 4" xfId="51077" xr:uid="{00000000-0005-0000-0000-0000E0C70000}"/>
    <cellStyle name="Total 12 21 4" xfId="51078" xr:uid="{00000000-0005-0000-0000-0000E1C70000}"/>
    <cellStyle name="Total 12 21 4 2" xfId="51079" xr:uid="{00000000-0005-0000-0000-0000E2C70000}"/>
    <cellStyle name="Total 12 21 4 3" xfId="51080" xr:uid="{00000000-0005-0000-0000-0000E3C70000}"/>
    <cellStyle name="Total 12 21 4 4" xfId="51081" xr:uid="{00000000-0005-0000-0000-0000E4C70000}"/>
    <cellStyle name="Total 12 21 5" xfId="51082" xr:uid="{00000000-0005-0000-0000-0000E5C70000}"/>
    <cellStyle name="Total 12 21 5 2" xfId="51083" xr:uid="{00000000-0005-0000-0000-0000E6C70000}"/>
    <cellStyle name="Total 12 21 5 3" xfId="51084" xr:uid="{00000000-0005-0000-0000-0000E7C70000}"/>
    <cellStyle name="Total 12 21 5 4" xfId="51085" xr:uid="{00000000-0005-0000-0000-0000E8C70000}"/>
    <cellStyle name="Total 12 21 6" xfId="51086" xr:uid="{00000000-0005-0000-0000-0000E9C70000}"/>
    <cellStyle name="Total 12 21 6 2" xfId="51087" xr:uid="{00000000-0005-0000-0000-0000EAC70000}"/>
    <cellStyle name="Total 12 21 6 3" xfId="51088" xr:uid="{00000000-0005-0000-0000-0000EBC70000}"/>
    <cellStyle name="Total 12 21 6 4" xfId="51089" xr:uid="{00000000-0005-0000-0000-0000ECC70000}"/>
    <cellStyle name="Total 12 21 7" xfId="51090" xr:uid="{00000000-0005-0000-0000-0000EDC70000}"/>
    <cellStyle name="Total 12 21 7 2" xfId="51091" xr:uid="{00000000-0005-0000-0000-0000EEC70000}"/>
    <cellStyle name="Total 12 21 7 3" xfId="51092" xr:uid="{00000000-0005-0000-0000-0000EFC70000}"/>
    <cellStyle name="Total 12 21 7 4" xfId="51093" xr:uid="{00000000-0005-0000-0000-0000F0C70000}"/>
    <cellStyle name="Total 12 21 8" xfId="51094" xr:uid="{00000000-0005-0000-0000-0000F1C70000}"/>
    <cellStyle name="Total 12 21 8 2" xfId="51095" xr:uid="{00000000-0005-0000-0000-0000F2C70000}"/>
    <cellStyle name="Total 12 21 8 3" xfId="51096" xr:uid="{00000000-0005-0000-0000-0000F3C70000}"/>
    <cellStyle name="Total 12 21 8 4" xfId="51097" xr:uid="{00000000-0005-0000-0000-0000F4C70000}"/>
    <cellStyle name="Total 12 21 9" xfId="51098" xr:uid="{00000000-0005-0000-0000-0000F5C70000}"/>
    <cellStyle name="Total 12 21 9 2" xfId="51099" xr:uid="{00000000-0005-0000-0000-0000F6C70000}"/>
    <cellStyle name="Total 12 21 9 3" xfId="51100" xr:uid="{00000000-0005-0000-0000-0000F7C70000}"/>
    <cellStyle name="Total 12 21 9 4" xfId="51101" xr:uid="{00000000-0005-0000-0000-0000F8C70000}"/>
    <cellStyle name="Total 12 22" xfId="51102" xr:uid="{00000000-0005-0000-0000-0000F9C70000}"/>
    <cellStyle name="Total 12 22 10" xfId="51103" xr:uid="{00000000-0005-0000-0000-0000FAC70000}"/>
    <cellStyle name="Total 12 22 10 2" xfId="51104" xr:uid="{00000000-0005-0000-0000-0000FBC70000}"/>
    <cellStyle name="Total 12 22 10 3" xfId="51105" xr:uid="{00000000-0005-0000-0000-0000FCC70000}"/>
    <cellStyle name="Total 12 22 10 4" xfId="51106" xr:uid="{00000000-0005-0000-0000-0000FDC70000}"/>
    <cellStyle name="Total 12 22 11" xfId="51107" xr:uid="{00000000-0005-0000-0000-0000FEC70000}"/>
    <cellStyle name="Total 12 22 11 2" xfId="51108" xr:uid="{00000000-0005-0000-0000-0000FFC70000}"/>
    <cellStyle name="Total 12 22 11 3" xfId="51109" xr:uid="{00000000-0005-0000-0000-000000C80000}"/>
    <cellStyle name="Total 12 22 11 4" xfId="51110" xr:uid="{00000000-0005-0000-0000-000001C80000}"/>
    <cellStyle name="Total 12 22 12" xfId="51111" xr:uid="{00000000-0005-0000-0000-000002C80000}"/>
    <cellStyle name="Total 12 22 12 2" xfId="51112" xr:uid="{00000000-0005-0000-0000-000003C80000}"/>
    <cellStyle name="Total 12 22 12 3" xfId="51113" xr:uid="{00000000-0005-0000-0000-000004C80000}"/>
    <cellStyle name="Total 12 22 12 4" xfId="51114" xr:uid="{00000000-0005-0000-0000-000005C80000}"/>
    <cellStyle name="Total 12 22 13" xfId="51115" xr:uid="{00000000-0005-0000-0000-000006C80000}"/>
    <cellStyle name="Total 12 22 13 2" xfId="51116" xr:uid="{00000000-0005-0000-0000-000007C80000}"/>
    <cellStyle name="Total 12 22 13 3" xfId="51117" xr:uid="{00000000-0005-0000-0000-000008C80000}"/>
    <cellStyle name="Total 12 22 13 4" xfId="51118" xr:uid="{00000000-0005-0000-0000-000009C80000}"/>
    <cellStyle name="Total 12 22 14" xfId="51119" xr:uid="{00000000-0005-0000-0000-00000AC80000}"/>
    <cellStyle name="Total 12 22 14 2" xfId="51120" xr:uid="{00000000-0005-0000-0000-00000BC80000}"/>
    <cellStyle name="Total 12 22 14 3" xfId="51121" xr:uid="{00000000-0005-0000-0000-00000CC80000}"/>
    <cellStyle name="Total 12 22 14 4" xfId="51122" xr:uid="{00000000-0005-0000-0000-00000DC80000}"/>
    <cellStyle name="Total 12 22 15" xfId="51123" xr:uid="{00000000-0005-0000-0000-00000EC80000}"/>
    <cellStyle name="Total 12 22 15 2" xfId="51124" xr:uid="{00000000-0005-0000-0000-00000FC80000}"/>
    <cellStyle name="Total 12 22 15 3" xfId="51125" xr:uid="{00000000-0005-0000-0000-000010C80000}"/>
    <cellStyle name="Total 12 22 15 4" xfId="51126" xr:uid="{00000000-0005-0000-0000-000011C80000}"/>
    <cellStyle name="Total 12 22 16" xfId="51127" xr:uid="{00000000-0005-0000-0000-000012C80000}"/>
    <cellStyle name="Total 12 22 16 2" xfId="51128" xr:uid="{00000000-0005-0000-0000-000013C80000}"/>
    <cellStyle name="Total 12 22 16 3" xfId="51129" xr:uid="{00000000-0005-0000-0000-000014C80000}"/>
    <cellStyle name="Total 12 22 16 4" xfId="51130" xr:uid="{00000000-0005-0000-0000-000015C80000}"/>
    <cellStyle name="Total 12 22 17" xfId="51131" xr:uid="{00000000-0005-0000-0000-000016C80000}"/>
    <cellStyle name="Total 12 22 17 2" xfId="51132" xr:uid="{00000000-0005-0000-0000-000017C80000}"/>
    <cellStyle name="Total 12 22 17 3" xfId="51133" xr:uid="{00000000-0005-0000-0000-000018C80000}"/>
    <cellStyle name="Total 12 22 17 4" xfId="51134" xr:uid="{00000000-0005-0000-0000-000019C80000}"/>
    <cellStyle name="Total 12 22 18" xfId="51135" xr:uid="{00000000-0005-0000-0000-00001AC80000}"/>
    <cellStyle name="Total 12 22 18 2" xfId="51136" xr:uid="{00000000-0005-0000-0000-00001BC80000}"/>
    <cellStyle name="Total 12 22 18 3" xfId="51137" xr:uid="{00000000-0005-0000-0000-00001CC80000}"/>
    <cellStyle name="Total 12 22 18 4" xfId="51138" xr:uid="{00000000-0005-0000-0000-00001DC80000}"/>
    <cellStyle name="Total 12 22 19" xfId="51139" xr:uid="{00000000-0005-0000-0000-00001EC80000}"/>
    <cellStyle name="Total 12 22 19 2" xfId="51140" xr:uid="{00000000-0005-0000-0000-00001FC80000}"/>
    <cellStyle name="Total 12 22 19 3" xfId="51141" xr:uid="{00000000-0005-0000-0000-000020C80000}"/>
    <cellStyle name="Total 12 22 19 4" xfId="51142" xr:uid="{00000000-0005-0000-0000-000021C80000}"/>
    <cellStyle name="Total 12 22 2" xfId="51143" xr:uid="{00000000-0005-0000-0000-000022C80000}"/>
    <cellStyle name="Total 12 22 2 2" xfId="51144" xr:uid="{00000000-0005-0000-0000-000023C80000}"/>
    <cellStyle name="Total 12 22 2 3" xfId="51145" xr:uid="{00000000-0005-0000-0000-000024C80000}"/>
    <cellStyle name="Total 12 22 2 4" xfId="51146" xr:uid="{00000000-0005-0000-0000-000025C80000}"/>
    <cellStyle name="Total 12 22 20" xfId="51147" xr:uid="{00000000-0005-0000-0000-000026C80000}"/>
    <cellStyle name="Total 12 22 20 2" xfId="51148" xr:uid="{00000000-0005-0000-0000-000027C80000}"/>
    <cellStyle name="Total 12 22 20 3" xfId="51149" xr:uid="{00000000-0005-0000-0000-000028C80000}"/>
    <cellStyle name="Total 12 22 20 4" xfId="51150" xr:uid="{00000000-0005-0000-0000-000029C80000}"/>
    <cellStyle name="Total 12 22 21" xfId="51151" xr:uid="{00000000-0005-0000-0000-00002AC80000}"/>
    <cellStyle name="Total 12 22 22" xfId="51152" xr:uid="{00000000-0005-0000-0000-00002BC80000}"/>
    <cellStyle name="Total 12 22 3" xfId="51153" xr:uid="{00000000-0005-0000-0000-00002CC80000}"/>
    <cellStyle name="Total 12 22 3 2" xfId="51154" xr:uid="{00000000-0005-0000-0000-00002DC80000}"/>
    <cellStyle name="Total 12 22 3 3" xfId="51155" xr:uid="{00000000-0005-0000-0000-00002EC80000}"/>
    <cellStyle name="Total 12 22 3 4" xfId="51156" xr:uid="{00000000-0005-0000-0000-00002FC80000}"/>
    <cellStyle name="Total 12 22 4" xfId="51157" xr:uid="{00000000-0005-0000-0000-000030C80000}"/>
    <cellStyle name="Total 12 22 4 2" xfId="51158" xr:uid="{00000000-0005-0000-0000-000031C80000}"/>
    <cellStyle name="Total 12 22 4 3" xfId="51159" xr:uid="{00000000-0005-0000-0000-000032C80000}"/>
    <cellStyle name="Total 12 22 4 4" xfId="51160" xr:uid="{00000000-0005-0000-0000-000033C80000}"/>
    <cellStyle name="Total 12 22 5" xfId="51161" xr:uid="{00000000-0005-0000-0000-000034C80000}"/>
    <cellStyle name="Total 12 22 5 2" xfId="51162" xr:uid="{00000000-0005-0000-0000-000035C80000}"/>
    <cellStyle name="Total 12 22 5 3" xfId="51163" xr:uid="{00000000-0005-0000-0000-000036C80000}"/>
    <cellStyle name="Total 12 22 5 4" xfId="51164" xr:uid="{00000000-0005-0000-0000-000037C80000}"/>
    <cellStyle name="Total 12 22 6" xfId="51165" xr:uid="{00000000-0005-0000-0000-000038C80000}"/>
    <cellStyle name="Total 12 22 6 2" xfId="51166" xr:uid="{00000000-0005-0000-0000-000039C80000}"/>
    <cellStyle name="Total 12 22 6 3" xfId="51167" xr:uid="{00000000-0005-0000-0000-00003AC80000}"/>
    <cellStyle name="Total 12 22 6 4" xfId="51168" xr:uid="{00000000-0005-0000-0000-00003BC80000}"/>
    <cellStyle name="Total 12 22 7" xfId="51169" xr:uid="{00000000-0005-0000-0000-00003CC80000}"/>
    <cellStyle name="Total 12 22 7 2" xfId="51170" xr:uid="{00000000-0005-0000-0000-00003DC80000}"/>
    <cellStyle name="Total 12 22 7 3" xfId="51171" xr:uid="{00000000-0005-0000-0000-00003EC80000}"/>
    <cellStyle name="Total 12 22 7 4" xfId="51172" xr:uid="{00000000-0005-0000-0000-00003FC80000}"/>
    <cellStyle name="Total 12 22 8" xfId="51173" xr:uid="{00000000-0005-0000-0000-000040C80000}"/>
    <cellStyle name="Total 12 22 8 2" xfId="51174" xr:uid="{00000000-0005-0000-0000-000041C80000}"/>
    <cellStyle name="Total 12 22 8 3" xfId="51175" xr:uid="{00000000-0005-0000-0000-000042C80000}"/>
    <cellStyle name="Total 12 22 8 4" xfId="51176" xr:uid="{00000000-0005-0000-0000-000043C80000}"/>
    <cellStyle name="Total 12 22 9" xfId="51177" xr:uid="{00000000-0005-0000-0000-000044C80000}"/>
    <cellStyle name="Total 12 22 9 2" xfId="51178" xr:uid="{00000000-0005-0000-0000-000045C80000}"/>
    <cellStyle name="Total 12 22 9 3" xfId="51179" xr:uid="{00000000-0005-0000-0000-000046C80000}"/>
    <cellStyle name="Total 12 22 9 4" xfId="51180" xr:uid="{00000000-0005-0000-0000-000047C80000}"/>
    <cellStyle name="Total 12 23" xfId="51181" xr:uid="{00000000-0005-0000-0000-000048C80000}"/>
    <cellStyle name="Total 12 23 10" xfId="51182" xr:uid="{00000000-0005-0000-0000-000049C80000}"/>
    <cellStyle name="Total 12 23 10 2" xfId="51183" xr:uid="{00000000-0005-0000-0000-00004AC80000}"/>
    <cellStyle name="Total 12 23 10 3" xfId="51184" xr:uid="{00000000-0005-0000-0000-00004BC80000}"/>
    <cellStyle name="Total 12 23 10 4" xfId="51185" xr:uid="{00000000-0005-0000-0000-00004CC80000}"/>
    <cellStyle name="Total 12 23 11" xfId="51186" xr:uid="{00000000-0005-0000-0000-00004DC80000}"/>
    <cellStyle name="Total 12 23 11 2" xfId="51187" xr:uid="{00000000-0005-0000-0000-00004EC80000}"/>
    <cellStyle name="Total 12 23 11 3" xfId="51188" xr:uid="{00000000-0005-0000-0000-00004FC80000}"/>
    <cellStyle name="Total 12 23 11 4" xfId="51189" xr:uid="{00000000-0005-0000-0000-000050C80000}"/>
    <cellStyle name="Total 12 23 12" xfId="51190" xr:uid="{00000000-0005-0000-0000-000051C80000}"/>
    <cellStyle name="Total 12 23 12 2" xfId="51191" xr:uid="{00000000-0005-0000-0000-000052C80000}"/>
    <cellStyle name="Total 12 23 12 3" xfId="51192" xr:uid="{00000000-0005-0000-0000-000053C80000}"/>
    <cellStyle name="Total 12 23 12 4" xfId="51193" xr:uid="{00000000-0005-0000-0000-000054C80000}"/>
    <cellStyle name="Total 12 23 13" xfId="51194" xr:uid="{00000000-0005-0000-0000-000055C80000}"/>
    <cellStyle name="Total 12 23 13 2" xfId="51195" xr:uid="{00000000-0005-0000-0000-000056C80000}"/>
    <cellStyle name="Total 12 23 13 3" xfId="51196" xr:uid="{00000000-0005-0000-0000-000057C80000}"/>
    <cellStyle name="Total 12 23 13 4" xfId="51197" xr:uid="{00000000-0005-0000-0000-000058C80000}"/>
    <cellStyle name="Total 12 23 14" xfId="51198" xr:uid="{00000000-0005-0000-0000-000059C80000}"/>
    <cellStyle name="Total 12 23 14 2" xfId="51199" xr:uid="{00000000-0005-0000-0000-00005AC80000}"/>
    <cellStyle name="Total 12 23 14 3" xfId="51200" xr:uid="{00000000-0005-0000-0000-00005BC80000}"/>
    <cellStyle name="Total 12 23 14 4" xfId="51201" xr:uid="{00000000-0005-0000-0000-00005CC80000}"/>
    <cellStyle name="Total 12 23 15" xfId="51202" xr:uid="{00000000-0005-0000-0000-00005DC80000}"/>
    <cellStyle name="Total 12 23 15 2" xfId="51203" xr:uid="{00000000-0005-0000-0000-00005EC80000}"/>
    <cellStyle name="Total 12 23 15 3" xfId="51204" xr:uid="{00000000-0005-0000-0000-00005FC80000}"/>
    <cellStyle name="Total 12 23 15 4" xfId="51205" xr:uid="{00000000-0005-0000-0000-000060C80000}"/>
    <cellStyle name="Total 12 23 16" xfId="51206" xr:uid="{00000000-0005-0000-0000-000061C80000}"/>
    <cellStyle name="Total 12 23 16 2" xfId="51207" xr:uid="{00000000-0005-0000-0000-000062C80000}"/>
    <cellStyle name="Total 12 23 16 3" xfId="51208" xr:uid="{00000000-0005-0000-0000-000063C80000}"/>
    <cellStyle name="Total 12 23 16 4" xfId="51209" xr:uid="{00000000-0005-0000-0000-000064C80000}"/>
    <cellStyle name="Total 12 23 17" xfId="51210" xr:uid="{00000000-0005-0000-0000-000065C80000}"/>
    <cellStyle name="Total 12 23 17 2" xfId="51211" xr:uid="{00000000-0005-0000-0000-000066C80000}"/>
    <cellStyle name="Total 12 23 17 3" xfId="51212" xr:uid="{00000000-0005-0000-0000-000067C80000}"/>
    <cellStyle name="Total 12 23 17 4" xfId="51213" xr:uid="{00000000-0005-0000-0000-000068C80000}"/>
    <cellStyle name="Total 12 23 18" xfId="51214" xr:uid="{00000000-0005-0000-0000-000069C80000}"/>
    <cellStyle name="Total 12 23 18 2" xfId="51215" xr:uid="{00000000-0005-0000-0000-00006AC80000}"/>
    <cellStyle name="Total 12 23 18 3" xfId="51216" xr:uid="{00000000-0005-0000-0000-00006BC80000}"/>
    <cellStyle name="Total 12 23 18 4" xfId="51217" xr:uid="{00000000-0005-0000-0000-00006CC80000}"/>
    <cellStyle name="Total 12 23 19" xfId="51218" xr:uid="{00000000-0005-0000-0000-00006DC80000}"/>
    <cellStyle name="Total 12 23 19 2" xfId="51219" xr:uid="{00000000-0005-0000-0000-00006EC80000}"/>
    <cellStyle name="Total 12 23 19 3" xfId="51220" xr:uid="{00000000-0005-0000-0000-00006FC80000}"/>
    <cellStyle name="Total 12 23 19 4" xfId="51221" xr:uid="{00000000-0005-0000-0000-000070C80000}"/>
    <cellStyle name="Total 12 23 2" xfId="51222" xr:uid="{00000000-0005-0000-0000-000071C80000}"/>
    <cellStyle name="Total 12 23 2 2" xfId="51223" xr:uid="{00000000-0005-0000-0000-000072C80000}"/>
    <cellStyle name="Total 12 23 2 3" xfId="51224" xr:uid="{00000000-0005-0000-0000-000073C80000}"/>
    <cellStyle name="Total 12 23 2 4" xfId="51225" xr:uid="{00000000-0005-0000-0000-000074C80000}"/>
    <cellStyle name="Total 12 23 20" xfId="51226" xr:uid="{00000000-0005-0000-0000-000075C80000}"/>
    <cellStyle name="Total 12 23 20 2" xfId="51227" xr:uid="{00000000-0005-0000-0000-000076C80000}"/>
    <cellStyle name="Total 12 23 20 3" xfId="51228" xr:uid="{00000000-0005-0000-0000-000077C80000}"/>
    <cellStyle name="Total 12 23 20 4" xfId="51229" xr:uid="{00000000-0005-0000-0000-000078C80000}"/>
    <cellStyle name="Total 12 23 21" xfId="51230" xr:uid="{00000000-0005-0000-0000-000079C80000}"/>
    <cellStyle name="Total 12 23 22" xfId="51231" xr:uid="{00000000-0005-0000-0000-00007AC80000}"/>
    <cellStyle name="Total 12 23 3" xfId="51232" xr:uid="{00000000-0005-0000-0000-00007BC80000}"/>
    <cellStyle name="Total 12 23 3 2" xfId="51233" xr:uid="{00000000-0005-0000-0000-00007CC80000}"/>
    <cellStyle name="Total 12 23 3 3" xfId="51234" xr:uid="{00000000-0005-0000-0000-00007DC80000}"/>
    <cellStyle name="Total 12 23 3 4" xfId="51235" xr:uid="{00000000-0005-0000-0000-00007EC80000}"/>
    <cellStyle name="Total 12 23 4" xfId="51236" xr:uid="{00000000-0005-0000-0000-00007FC80000}"/>
    <cellStyle name="Total 12 23 4 2" xfId="51237" xr:uid="{00000000-0005-0000-0000-000080C80000}"/>
    <cellStyle name="Total 12 23 4 3" xfId="51238" xr:uid="{00000000-0005-0000-0000-000081C80000}"/>
    <cellStyle name="Total 12 23 4 4" xfId="51239" xr:uid="{00000000-0005-0000-0000-000082C80000}"/>
    <cellStyle name="Total 12 23 5" xfId="51240" xr:uid="{00000000-0005-0000-0000-000083C80000}"/>
    <cellStyle name="Total 12 23 5 2" xfId="51241" xr:uid="{00000000-0005-0000-0000-000084C80000}"/>
    <cellStyle name="Total 12 23 5 3" xfId="51242" xr:uid="{00000000-0005-0000-0000-000085C80000}"/>
    <cellStyle name="Total 12 23 5 4" xfId="51243" xr:uid="{00000000-0005-0000-0000-000086C80000}"/>
    <cellStyle name="Total 12 23 6" xfId="51244" xr:uid="{00000000-0005-0000-0000-000087C80000}"/>
    <cellStyle name="Total 12 23 6 2" xfId="51245" xr:uid="{00000000-0005-0000-0000-000088C80000}"/>
    <cellStyle name="Total 12 23 6 3" xfId="51246" xr:uid="{00000000-0005-0000-0000-000089C80000}"/>
    <cellStyle name="Total 12 23 6 4" xfId="51247" xr:uid="{00000000-0005-0000-0000-00008AC80000}"/>
    <cellStyle name="Total 12 23 7" xfId="51248" xr:uid="{00000000-0005-0000-0000-00008BC80000}"/>
    <cellStyle name="Total 12 23 7 2" xfId="51249" xr:uid="{00000000-0005-0000-0000-00008CC80000}"/>
    <cellStyle name="Total 12 23 7 3" xfId="51250" xr:uid="{00000000-0005-0000-0000-00008DC80000}"/>
    <cellStyle name="Total 12 23 7 4" xfId="51251" xr:uid="{00000000-0005-0000-0000-00008EC80000}"/>
    <cellStyle name="Total 12 23 8" xfId="51252" xr:uid="{00000000-0005-0000-0000-00008FC80000}"/>
    <cellStyle name="Total 12 23 8 2" xfId="51253" xr:uid="{00000000-0005-0000-0000-000090C80000}"/>
    <cellStyle name="Total 12 23 8 3" xfId="51254" xr:uid="{00000000-0005-0000-0000-000091C80000}"/>
    <cellStyle name="Total 12 23 8 4" xfId="51255" xr:uid="{00000000-0005-0000-0000-000092C80000}"/>
    <cellStyle name="Total 12 23 9" xfId="51256" xr:uid="{00000000-0005-0000-0000-000093C80000}"/>
    <cellStyle name="Total 12 23 9 2" xfId="51257" xr:uid="{00000000-0005-0000-0000-000094C80000}"/>
    <cellStyle name="Total 12 23 9 3" xfId="51258" xr:uid="{00000000-0005-0000-0000-000095C80000}"/>
    <cellStyle name="Total 12 23 9 4" xfId="51259" xr:uid="{00000000-0005-0000-0000-000096C80000}"/>
    <cellStyle name="Total 12 24" xfId="51260" xr:uid="{00000000-0005-0000-0000-000097C80000}"/>
    <cellStyle name="Total 12 24 10" xfId="51261" xr:uid="{00000000-0005-0000-0000-000098C80000}"/>
    <cellStyle name="Total 12 24 10 2" xfId="51262" xr:uid="{00000000-0005-0000-0000-000099C80000}"/>
    <cellStyle name="Total 12 24 10 3" xfId="51263" xr:uid="{00000000-0005-0000-0000-00009AC80000}"/>
    <cellStyle name="Total 12 24 10 4" xfId="51264" xr:uid="{00000000-0005-0000-0000-00009BC80000}"/>
    <cellStyle name="Total 12 24 11" xfId="51265" xr:uid="{00000000-0005-0000-0000-00009CC80000}"/>
    <cellStyle name="Total 12 24 11 2" xfId="51266" xr:uid="{00000000-0005-0000-0000-00009DC80000}"/>
    <cellStyle name="Total 12 24 11 3" xfId="51267" xr:uid="{00000000-0005-0000-0000-00009EC80000}"/>
    <cellStyle name="Total 12 24 11 4" xfId="51268" xr:uid="{00000000-0005-0000-0000-00009FC80000}"/>
    <cellStyle name="Total 12 24 12" xfId="51269" xr:uid="{00000000-0005-0000-0000-0000A0C80000}"/>
    <cellStyle name="Total 12 24 12 2" xfId="51270" xr:uid="{00000000-0005-0000-0000-0000A1C80000}"/>
    <cellStyle name="Total 12 24 12 3" xfId="51271" xr:uid="{00000000-0005-0000-0000-0000A2C80000}"/>
    <cellStyle name="Total 12 24 12 4" xfId="51272" xr:uid="{00000000-0005-0000-0000-0000A3C80000}"/>
    <cellStyle name="Total 12 24 13" xfId="51273" xr:uid="{00000000-0005-0000-0000-0000A4C80000}"/>
    <cellStyle name="Total 12 24 13 2" xfId="51274" xr:uid="{00000000-0005-0000-0000-0000A5C80000}"/>
    <cellStyle name="Total 12 24 13 3" xfId="51275" xr:uid="{00000000-0005-0000-0000-0000A6C80000}"/>
    <cellStyle name="Total 12 24 13 4" xfId="51276" xr:uid="{00000000-0005-0000-0000-0000A7C80000}"/>
    <cellStyle name="Total 12 24 14" xfId="51277" xr:uid="{00000000-0005-0000-0000-0000A8C80000}"/>
    <cellStyle name="Total 12 24 14 2" xfId="51278" xr:uid="{00000000-0005-0000-0000-0000A9C80000}"/>
    <cellStyle name="Total 12 24 14 3" xfId="51279" xr:uid="{00000000-0005-0000-0000-0000AAC80000}"/>
    <cellStyle name="Total 12 24 14 4" xfId="51280" xr:uid="{00000000-0005-0000-0000-0000ABC80000}"/>
    <cellStyle name="Total 12 24 15" xfId="51281" xr:uid="{00000000-0005-0000-0000-0000ACC80000}"/>
    <cellStyle name="Total 12 24 15 2" xfId="51282" xr:uid="{00000000-0005-0000-0000-0000ADC80000}"/>
    <cellStyle name="Total 12 24 15 3" xfId="51283" xr:uid="{00000000-0005-0000-0000-0000AEC80000}"/>
    <cellStyle name="Total 12 24 15 4" xfId="51284" xr:uid="{00000000-0005-0000-0000-0000AFC80000}"/>
    <cellStyle name="Total 12 24 16" xfId="51285" xr:uid="{00000000-0005-0000-0000-0000B0C80000}"/>
    <cellStyle name="Total 12 24 16 2" xfId="51286" xr:uid="{00000000-0005-0000-0000-0000B1C80000}"/>
    <cellStyle name="Total 12 24 16 3" xfId="51287" xr:uid="{00000000-0005-0000-0000-0000B2C80000}"/>
    <cellStyle name="Total 12 24 16 4" xfId="51288" xr:uid="{00000000-0005-0000-0000-0000B3C80000}"/>
    <cellStyle name="Total 12 24 17" xfId="51289" xr:uid="{00000000-0005-0000-0000-0000B4C80000}"/>
    <cellStyle name="Total 12 24 17 2" xfId="51290" xr:uid="{00000000-0005-0000-0000-0000B5C80000}"/>
    <cellStyle name="Total 12 24 17 3" xfId="51291" xr:uid="{00000000-0005-0000-0000-0000B6C80000}"/>
    <cellStyle name="Total 12 24 17 4" xfId="51292" xr:uid="{00000000-0005-0000-0000-0000B7C80000}"/>
    <cellStyle name="Total 12 24 18" xfId="51293" xr:uid="{00000000-0005-0000-0000-0000B8C80000}"/>
    <cellStyle name="Total 12 24 18 2" xfId="51294" xr:uid="{00000000-0005-0000-0000-0000B9C80000}"/>
    <cellStyle name="Total 12 24 18 3" xfId="51295" xr:uid="{00000000-0005-0000-0000-0000BAC80000}"/>
    <cellStyle name="Total 12 24 18 4" xfId="51296" xr:uid="{00000000-0005-0000-0000-0000BBC80000}"/>
    <cellStyle name="Total 12 24 19" xfId="51297" xr:uid="{00000000-0005-0000-0000-0000BCC80000}"/>
    <cellStyle name="Total 12 24 19 2" xfId="51298" xr:uid="{00000000-0005-0000-0000-0000BDC80000}"/>
    <cellStyle name="Total 12 24 19 3" xfId="51299" xr:uid="{00000000-0005-0000-0000-0000BEC80000}"/>
    <cellStyle name="Total 12 24 19 4" xfId="51300" xr:uid="{00000000-0005-0000-0000-0000BFC80000}"/>
    <cellStyle name="Total 12 24 2" xfId="51301" xr:uid="{00000000-0005-0000-0000-0000C0C80000}"/>
    <cellStyle name="Total 12 24 2 2" xfId="51302" xr:uid="{00000000-0005-0000-0000-0000C1C80000}"/>
    <cellStyle name="Total 12 24 2 3" xfId="51303" xr:uid="{00000000-0005-0000-0000-0000C2C80000}"/>
    <cellStyle name="Total 12 24 2 4" xfId="51304" xr:uid="{00000000-0005-0000-0000-0000C3C80000}"/>
    <cellStyle name="Total 12 24 20" xfId="51305" xr:uid="{00000000-0005-0000-0000-0000C4C80000}"/>
    <cellStyle name="Total 12 24 20 2" xfId="51306" xr:uid="{00000000-0005-0000-0000-0000C5C80000}"/>
    <cellStyle name="Total 12 24 20 3" xfId="51307" xr:uid="{00000000-0005-0000-0000-0000C6C80000}"/>
    <cellStyle name="Total 12 24 20 4" xfId="51308" xr:uid="{00000000-0005-0000-0000-0000C7C80000}"/>
    <cellStyle name="Total 12 24 21" xfId="51309" xr:uid="{00000000-0005-0000-0000-0000C8C80000}"/>
    <cellStyle name="Total 12 24 22" xfId="51310" xr:uid="{00000000-0005-0000-0000-0000C9C80000}"/>
    <cellStyle name="Total 12 24 3" xfId="51311" xr:uid="{00000000-0005-0000-0000-0000CAC80000}"/>
    <cellStyle name="Total 12 24 3 2" xfId="51312" xr:uid="{00000000-0005-0000-0000-0000CBC80000}"/>
    <cellStyle name="Total 12 24 3 3" xfId="51313" xr:uid="{00000000-0005-0000-0000-0000CCC80000}"/>
    <cellStyle name="Total 12 24 3 4" xfId="51314" xr:uid="{00000000-0005-0000-0000-0000CDC80000}"/>
    <cellStyle name="Total 12 24 4" xfId="51315" xr:uid="{00000000-0005-0000-0000-0000CEC80000}"/>
    <cellStyle name="Total 12 24 4 2" xfId="51316" xr:uid="{00000000-0005-0000-0000-0000CFC80000}"/>
    <cellStyle name="Total 12 24 4 3" xfId="51317" xr:uid="{00000000-0005-0000-0000-0000D0C80000}"/>
    <cellStyle name="Total 12 24 4 4" xfId="51318" xr:uid="{00000000-0005-0000-0000-0000D1C80000}"/>
    <cellStyle name="Total 12 24 5" xfId="51319" xr:uid="{00000000-0005-0000-0000-0000D2C80000}"/>
    <cellStyle name="Total 12 24 5 2" xfId="51320" xr:uid="{00000000-0005-0000-0000-0000D3C80000}"/>
    <cellStyle name="Total 12 24 5 3" xfId="51321" xr:uid="{00000000-0005-0000-0000-0000D4C80000}"/>
    <cellStyle name="Total 12 24 5 4" xfId="51322" xr:uid="{00000000-0005-0000-0000-0000D5C80000}"/>
    <cellStyle name="Total 12 24 6" xfId="51323" xr:uid="{00000000-0005-0000-0000-0000D6C80000}"/>
    <cellStyle name="Total 12 24 6 2" xfId="51324" xr:uid="{00000000-0005-0000-0000-0000D7C80000}"/>
    <cellStyle name="Total 12 24 6 3" xfId="51325" xr:uid="{00000000-0005-0000-0000-0000D8C80000}"/>
    <cellStyle name="Total 12 24 6 4" xfId="51326" xr:uid="{00000000-0005-0000-0000-0000D9C80000}"/>
    <cellStyle name="Total 12 24 7" xfId="51327" xr:uid="{00000000-0005-0000-0000-0000DAC80000}"/>
    <cellStyle name="Total 12 24 7 2" xfId="51328" xr:uid="{00000000-0005-0000-0000-0000DBC80000}"/>
    <cellStyle name="Total 12 24 7 3" xfId="51329" xr:uid="{00000000-0005-0000-0000-0000DCC80000}"/>
    <cellStyle name="Total 12 24 7 4" xfId="51330" xr:uid="{00000000-0005-0000-0000-0000DDC80000}"/>
    <cellStyle name="Total 12 24 8" xfId="51331" xr:uid="{00000000-0005-0000-0000-0000DEC80000}"/>
    <cellStyle name="Total 12 24 8 2" xfId="51332" xr:uid="{00000000-0005-0000-0000-0000DFC80000}"/>
    <cellStyle name="Total 12 24 8 3" xfId="51333" xr:uid="{00000000-0005-0000-0000-0000E0C80000}"/>
    <cellStyle name="Total 12 24 8 4" xfId="51334" xr:uid="{00000000-0005-0000-0000-0000E1C80000}"/>
    <cellStyle name="Total 12 24 9" xfId="51335" xr:uid="{00000000-0005-0000-0000-0000E2C80000}"/>
    <cellStyle name="Total 12 24 9 2" xfId="51336" xr:uid="{00000000-0005-0000-0000-0000E3C80000}"/>
    <cellStyle name="Total 12 24 9 3" xfId="51337" xr:uid="{00000000-0005-0000-0000-0000E4C80000}"/>
    <cellStyle name="Total 12 24 9 4" xfId="51338" xr:uid="{00000000-0005-0000-0000-0000E5C80000}"/>
    <cellStyle name="Total 12 25" xfId="51339" xr:uid="{00000000-0005-0000-0000-0000E6C80000}"/>
    <cellStyle name="Total 12 25 10" xfId="51340" xr:uid="{00000000-0005-0000-0000-0000E7C80000}"/>
    <cellStyle name="Total 12 25 10 2" xfId="51341" xr:uid="{00000000-0005-0000-0000-0000E8C80000}"/>
    <cellStyle name="Total 12 25 10 3" xfId="51342" xr:uid="{00000000-0005-0000-0000-0000E9C80000}"/>
    <cellStyle name="Total 12 25 10 4" xfId="51343" xr:uid="{00000000-0005-0000-0000-0000EAC80000}"/>
    <cellStyle name="Total 12 25 11" xfId="51344" xr:uid="{00000000-0005-0000-0000-0000EBC80000}"/>
    <cellStyle name="Total 12 25 11 2" xfId="51345" xr:uid="{00000000-0005-0000-0000-0000ECC80000}"/>
    <cellStyle name="Total 12 25 11 3" xfId="51346" xr:uid="{00000000-0005-0000-0000-0000EDC80000}"/>
    <cellStyle name="Total 12 25 11 4" xfId="51347" xr:uid="{00000000-0005-0000-0000-0000EEC80000}"/>
    <cellStyle name="Total 12 25 12" xfId="51348" xr:uid="{00000000-0005-0000-0000-0000EFC80000}"/>
    <cellStyle name="Total 12 25 12 2" xfId="51349" xr:uid="{00000000-0005-0000-0000-0000F0C80000}"/>
    <cellStyle name="Total 12 25 12 3" xfId="51350" xr:uid="{00000000-0005-0000-0000-0000F1C80000}"/>
    <cellStyle name="Total 12 25 12 4" xfId="51351" xr:uid="{00000000-0005-0000-0000-0000F2C80000}"/>
    <cellStyle name="Total 12 25 13" xfId="51352" xr:uid="{00000000-0005-0000-0000-0000F3C80000}"/>
    <cellStyle name="Total 12 25 13 2" xfId="51353" xr:uid="{00000000-0005-0000-0000-0000F4C80000}"/>
    <cellStyle name="Total 12 25 13 3" xfId="51354" xr:uid="{00000000-0005-0000-0000-0000F5C80000}"/>
    <cellStyle name="Total 12 25 13 4" xfId="51355" xr:uid="{00000000-0005-0000-0000-0000F6C80000}"/>
    <cellStyle name="Total 12 25 14" xfId="51356" xr:uid="{00000000-0005-0000-0000-0000F7C80000}"/>
    <cellStyle name="Total 12 25 14 2" xfId="51357" xr:uid="{00000000-0005-0000-0000-0000F8C80000}"/>
    <cellStyle name="Total 12 25 14 3" xfId="51358" xr:uid="{00000000-0005-0000-0000-0000F9C80000}"/>
    <cellStyle name="Total 12 25 14 4" xfId="51359" xr:uid="{00000000-0005-0000-0000-0000FAC80000}"/>
    <cellStyle name="Total 12 25 15" xfId="51360" xr:uid="{00000000-0005-0000-0000-0000FBC80000}"/>
    <cellStyle name="Total 12 25 15 2" xfId="51361" xr:uid="{00000000-0005-0000-0000-0000FCC80000}"/>
    <cellStyle name="Total 12 25 15 3" xfId="51362" xr:uid="{00000000-0005-0000-0000-0000FDC80000}"/>
    <cellStyle name="Total 12 25 15 4" xfId="51363" xr:uid="{00000000-0005-0000-0000-0000FEC80000}"/>
    <cellStyle name="Total 12 25 16" xfId="51364" xr:uid="{00000000-0005-0000-0000-0000FFC80000}"/>
    <cellStyle name="Total 12 25 16 2" xfId="51365" xr:uid="{00000000-0005-0000-0000-000000C90000}"/>
    <cellStyle name="Total 12 25 16 3" xfId="51366" xr:uid="{00000000-0005-0000-0000-000001C90000}"/>
    <cellStyle name="Total 12 25 16 4" xfId="51367" xr:uid="{00000000-0005-0000-0000-000002C90000}"/>
    <cellStyle name="Total 12 25 17" xfId="51368" xr:uid="{00000000-0005-0000-0000-000003C90000}"/>
    <cellStyle name="Total 12 25 17 2" xfId="51369" xr:uid="{00000000-0005-0000-0000-000004C90000}"/>
    <cellStyle name="Total 12 25 17 3" xfId="51370" xr:uid="{00000000-0005-0000-0000-000005C90000}"/>
    <cellStyle name="Total 12 25 17 4" xfId="51371" xr:uid="{00000000-0005-0000-0000-000006C90000}"/>
    <cellStyle name="Total 12 25 18" xfId="51372" xr:uid="{00000000-0005-0000-0000-000007C90000}"/>
    <cellStyle name="Total 12 25 18 2" xfId="51373" xr:uid="{00000000-0005-0000-0000-000008C90000}"/>
    <cellStyle name="Total 12 25 18 3" xfId="51374" xr:uid="{00000000-0005-0000-0000-000009C90000}"/>
    <cellStyle name="Total 12 25 18 4" xfId="51375" xr:uid="{00000000-0005-0000-0000-00000AC90000}"/>
    <cellStyle name="Total 12 25 19" xfId="51376" xr:uid="{00000000-0005-0000-0000-00000BC90000}"/>
    <cellStyle name="Total 12 25 19 2" xfId="51377" xr:uid="{00000000-0005-0000-0000-00000CC90000}"/>
    <cellStyle name="Total 12 25 19 3" xfId="51378" xr:uid="{00000000-0005-0000-0000-00000DC90000}"/>
    <cellStyle name="Total 12 25 19 4" xfId="51379" xr:uid="{00000000-0005-0000-0000-00000EC90000}"/>
    <cellStyle name="Total 12 25 2" xfId="51380" xr:uid="{00000000-0005-0000-0000-00000FC90000}"/>
    <cellStyle name="Total 12 25 2 2" xfId="51381" xr:uid="{00000000-0005-0000-0000-000010C90000}"/>
    <cellStyle name="Total 12 25 2 3" xfId="51382" xr:uid="{00000000-0005-0000-0000-000011C90000}"/>
    <cellStyle name="Total 12 25 2 4" xfId="51383" xr:uid="{00000000-0005-0000-0000-000012C90000}"/>
    <cellStyle name="Total 12 25 20" xfId="51384" xr:uid="{00000000-0005-0000-0000-000013C90000}"/>
    <cellStyle name="Total 12 25 20 2" xfId="51385" xr:uid="{00000000-0005-0000-0000-000014C90000}"/>
    <cellStyle name="Total 12 25 20 3" xfId="51386" xr:uid="{00000000-0005-0000-0000-000015C90000}"/>
    <cellStyle name="Total 12 25 20 4" xfId="51387" xr:uid="{00000000-0005-0000-0000-000016C90000}"/>
    <cellStyle name="Total 12 25 21" xfId="51388" xr:uid="{00000000-0005-0000-0000-000017C90000}"/>
    <cellStyle name="Total 12 25 22" xfId="51389" xr:uid="{00000000-0005-0000-0000-000018C90000}"/>
    <cellStyle name="Total 12 25 3" xfId="51390" xr:uid="{00000000-0005-0000-0000-000019C90000}"/>
    <cellStyle name="Total 12 25 3 2" xfId="51391" xr:uid="{00000000-0005-0000-0000-00001AC90000}"/>
    <cellStyle name="Total 12 25 3 3" xfId="51392" xr:uid="{00000000-0005-0000-0000-00001BC90000}"/>
    <cellStyle name="Total 12 25 3 4" xfId="51393" xr:uid="{00000000-0005-0000-0000-00001CC90000}"/>
    <cellStyle name="Total 12 25 4" xfId="51394" xr:uid="{00000000-0005-0000-0000-00001DC90000}"/>
    <cellStyle name="Total 12 25 4 2" xfId="51395" xr:uid="{00000000-0005-0000-0000-00001EC90000}"/>
    <cellStyle name="Total 12 25 4 3" xfId="51396" xr:uid="{00000000-0005-0000-0000-00001FC90000}"/>
    <cellStyle name="Total 12 25 4 4" xfId="51397" xr:uid="{00000000-0005-0000-0000-000020C90000}"/>
    <cellStyle name="Total 12 25 5" xfId="51398" xr:uid="{00000000-0005-0000-0000-000021C90000}"/>
    <cellStyle name="Total 12 25 5 2" xfId="51399" xr:uid="{00000000-0005-0000-0000-000022C90000}"/>
    <cellStyle name="Total 12 25 5 3" xfId="51400" xr:uid="{00000000-0005-0000-0000-000023C90000}"/>
    <cellStyle name="Total 12 25 5 4" xfId="51401" xr:uid="{00000000-0005-0000-0000-000024C90000}"/>
    <cellStyle name="Total 12 25 6" xfId="51402" xr:uid="{00000000-0005-0000-0000-000025C90000}"/>
    <cellStyle name="Total 12 25 6 2" xfId="51403" xr:uid="{00000000-0005-0000-0000-000026C90000}"/>
    <cellStyle name="Total 12 25 6 3" xfId="51404" xr:uid="{00000000-0005-0000-0000-000027C90000}"/>
    <cellStyle name="Total 12 25 6 4" xfId="51405" xr:uid="{00000000-0005-0000-0000-000028C90000}"/>
    <cellStyle name="Total 12 25 7" xfId="51406" xr:uid="{00000000-0005-0000-0000-000029C90000}"/>
    <cellStyle name="Total 12 25 7 2" xfId="51407" xr:uid="{00000000-0005-0000-0000-00002AC90000}"/>
    <cellStyle name="Total 12 25 7 3" xfId="51408" xr:uid="{00000000-0005-0000-0000-00002BC90000}"/>
    <cellStyle name="Total 12 25 7 4" xfId="51409" xr:uid="{00000000-0005-0000-0000-00002CC90000}"/>
    <cellStyle name="Total 12 25 8" xfId="51410" xr:uid="{00000000-0005-0000-0000-00002DC90000}"/>
    <cellStyle name="Total 12 25 8 2" xfId="51411" xr:uid="{00000000-0005-0000-0000-00002EC90000}"/>
    <cellStyle name="Total 12 25 8 3" xfId="51412" xr:uid="{00000000-0005-0000-0000-00002FC90000}"/>
    <cellStyle name="Total 12 25 8 4" xfId="51413" xr:uid="{00000000-0005-0000-0000-000030C90000}"/>
    <cellStyle name="Total 12 25 9" xfId="51414" xr:uid="{00000000-0005-0000-0000-000031C90000}"/>
    <cellStyle name="Total 12 25 9 2" xfId="51415" xr:uid="{00000000-0005-0000-0000-000032C90000}"/>
    <cellStyle name="Total 12 25 9 3" xfId="51416" xr:uid="{00000000-0005-0000-0000-000033C90000}"/>
    <cellStyle name="Total 12 25 9 4" xfId="51417" xr:uid="{00000000-0005-0000-0000-000034C90000}"/>
    <cellStyle name="Total 12 26" xfId="51418" xr:uid="{00000000-0005-0000-0000-000035C90000}"/>
    <cellStyle name="Total 12 26 10" xfId="51419" xr:uid="{00000000-0005-0000-0000-000036C90000}"/>
    <cellStyle name="Total 12 26 10 2" xfId="51420" xr:uid="{00000000-0005-0000-0000-000037C90000}"/>
    <cellStyle name="Total 12 26 10 3" xfId="51421" xr:uid="{00000000-0005-0000-0000-000038C90000}"/>
    <cellStyle name="Total 12 26 10 4" xfId="51422" xr:uid="{00000000-0005-0000-0000-000039C90000}"/>
    <cellStyle name="Total 12 26 11" xfId="51423" xr:uid="{00000000-0005-0000-0000-00003AC90000}"/>
    <cellStyle name="Total 12 26 11 2" xfId="51424" xr:uid="{00000000-0005-0000-0000-00003BC90000}"/>
    <cellStyle name="Total 12 26 11 3" xfId="51425" xr:uid="{00000000-0005-0000-0000-00003CC90000}"/>
    <cellStyle name="Total 12 26 11 4" xfId="51426" xr:uid="{00000000-0005-0000-0000-00003DC90000}"/>
    <cellStyle name="Total 12 26 12" xfId="51427" xr:uid="{00000000-0005-0000-0000-00003EC90000}"/>
    <cellStyle name="Total 12 26 12 2" xfId="51428" xr:uid="{00000000-0005-0000-0000-00003FC90000}"/>
    <cellStyle name="Total 12 26 12 3" xfId="51429" xr:uid="{00000000-0005-0000-0000-000040C90000}"/>
    <cellStyle name="Total 12 26 12 4" xfId="51430" xr:uid="{00000000-0005-0000-0000-000041C90000}"/>
    <cellStyle name="Total 12 26 13" xfId="51431" xr:uid="{00000000-0005-0000-0000-000042C90000}"/>
    <cellStyle name="Total 12 26 13 2" xfId="51432" xr:uid="{00000000-0005-0000-0000-000043C90000}"/>
    <cellStyle name="Total 12 26 13 3" xfId="51433" xr:uid="{00000000-0005-0000-0000-000044C90000}"/>
    <cellStyle name="Total 12 26 13 4" xfId="51434" xr:uid="{00000000-0005-0000-0000-000045C90000}"/>
    <cellStyle name="Total 12 26 14" xfId="51435" xr:uid="{00000000-0005-0000-0000-000046C90000}"/>
    <cellStyle name="Total 12 26 14 2" xfId="51436" xr:uid="{00000000-0005-0000-0000-000047C90000}"/>
    <cellStyle name="Total 12 26 14 3" xfId="51437" xr:uid="{00000000-0005-0000-0000-000048C90000}"/>
    <cellStyle name="Total 12 26 14 4" xfId="51438" xr:uid="{00000000-0005-0000-0000-000049C90000}"/>
    <cellStyle name="Total 12 26 15" xfId="51439" xr:uid="{00000000-0005-0000-0000-00004AC90000}"/>
    <cellStyle name="Total 12 26 15 2" xfId="51440" xr:uid="{00000000-0005-0000-0000-00004BC90000}"/>
    <cellStyle name="Total 12 26 15 3" xfId="51441" xr:uid="{00000000-0005-0000-0000-00004CC90000}"/>
    <cellStyle name="Total 12 26 15 4" xfId="51442" xr:uid="{00000000-0005-0000-0000-00004DC90000}"/>
    <cellStyle name="Total 12 26 16" xfId="51443" xr:uid="{00000000-0005-0000-0000-00004EC90000}"/>
    <cellStyle name="Total 12 26 16 2" xfId="51444" xr:uid="{00000000-0005-0000-0000-00004FC90000}"/>
    <cellStyle name="Total 12 26 16 3" xfId="51445" xr:uid="{00000000-0005-0000-0000-000050C90000}"/>
    <cellStyle name="Total 12 26 16 4" xfId="51446" xr:uid="{00000000-0005-0000-0000-000051C90000}"/>
    <cellStyle name="Total 12 26 17" xfId="51447" xr:uid="{00000000-0005-0000-0000-000052C90000}"/>
    <cellStyle name="Total 12 26 17 2" xfId="51448" xr:uid="{00000000-0005-0000-0000-000053C90000}"/>
    <cellStyle name="Total 12 26 17 3" xfId="51449" xr:uid="{00000000-0005-0000-0000-000054C90000}"/>
    <cellStyle name="Total 12 26 17 4" xfId="51450" xr:uid="{00000000-0005-0000-0000-000055C90000}"/>
    <cellStyle name="Total 12 26 18" xfId="51451" xr:uid="{00000000-0005-0000-0000-000056C90000}"/>
    <cellStyle name="Total 12 26 18 2" xfId="51452" xr:uid="{00000000-0005-0000-0000-000057C90000}"/>
    <cellStyle name="Total 12 26 18 3" xfId="51453" xr:uid="{00000000-0005-0000-0000-000058C90000}"/>
    <cellStyle name="Total 12 26 18 4" xfId="51454" xr:uid="{00000000-0005-0000-0000-000059C90000}"/>
    <cellStyle name="Total 12 26 19" xfId="51455" xr:uid="{00000000-0005-0000-0000-00005AC90000}"/>
    <cellStyle name="Total 12 26 19 2" xfId="51456" xr:uid="{00000000-0005-0000-0000-00005BC90000}"/>
    <cellStyle name="Total 12 26 19 3" xfId="51457" xr:uid="{00000000-0005-0000-0000-00005CC90000}"/>
    <cellStyle name="Total 12 26 19 4" xfId="51458" xr:uid="{00000000-0005-0000-0000-00005DC90000}"/>
    <cellStyle name="Total 12 26 2" xfId="51459" xr:uid="{00000000-0005-0000-0000-00005EC90000}"/>
    <cellStyle name="Total 12 26 2 2" xfId="51460" xr:uid="{00000000-0005-0000-0000-00005FC90000}"/>
    <cellStyle name="Total 12 26 2 3" xfId="51461" xr:uid="{00000000-0005-0000-0000-000060C90000}"/>
    <cellStyle name="Total 12 26 2 4" xfId="51462" xr:uid="{00000000-0005-0000-0000-000061C90000}"/>
    <cellStyle name="Total 12 26 20" xfId="51463" xr:uid="{00000000-0005-0000-0000-000062C90000}"/>
    <cellStyle name="Total 12 26 20 2" xfId="51464" xr:uid="{00000000-0005-0000-0000-000063C90000}"/>
    <cellStyle name="Total 12 26 20 3" xfId="51465" xr:uid="{00000000-0005-0000-0000-000064C90000}"/>
    <cellStyle name="Total 12 26 20 4" xfId="51466" xr:uid="{00000000-0005-0000-0000-000065C90000}"/>
    <cellStyle name="Total 12 26 21" xfId="51467" xr:uid="{00000000-0005-0000-0000-000066C90000}"/>
    <cellStyle name="Total 12 26 22" xfId="51468" xr:uid="{00000000-0005-0000-0000-000067C90000}"/>
    <cellStyle name="Total 12 26 3" xfId="51469" xr:uid="{00000000-0005-0000-0000-000068C90000}"/>
    <cellStyle name="Total 12 26 3 2" xfId="51470" xr:uid="{00000000-0005-0000-0000-000069C90000}"/>
    <cellStyle name="Total 12 26 3 3" xfId="51471" xr:uid="{00000000-0005-0000-0000-00006AC90000}"/>
    <cellStyle name="Total 12 26 3 4" xfId="51472" xr:uid="{00000000-0005-0000-0000-00006BC90000}"/>
    <cellStyle name="Total 12 26 4" xfId="51473" xr:uid="{00000000-0005-0000-0000-00006CC90000}"/>
    <cellStyle name="Total 12 26 4 2" xfId="51474" xr:uid="{00000000-0005-0000-0000-00006DC90000}"/>
    <cellStyle name="Total 12 26 4 3" xfId="51475" xr:uid="{00000000-0005-0000-0000-00006EC90000}"/>
    <cellStyle name="Total 12 26 4 4" xfId="51476" xr:uid="{00000000-0005-0000-0000-00006FC90000}"/>
    <cellStyle name="Total 12 26 5" xfId="51477" xr:uid="{00000000-0005-0000-0000-000070C90000}"/>
    <cellStyle name="Total 12 26 5 2" xfId="51478" xr:uid="{00000000-0005-0000-0000-000071C90000}"/>
    <cellStyle name="Total 12 26 5 3" xfId="51479" xr:uid="{00000000-0005-0000-0000-000072C90000}"/>
    <cellStyle name="Total 12 26 5 4" xfId="51480" xr:uid="{00000000-0005-0000-0000-000073C90000}"/>
    <cellStyle name="Total 12 26 6" xfId="51481" xr:uid="{00000000-0005-0000-0000-000074C90000}"/>
    <cellStyle name="Total 12 26 6 2" xfId="51482" xr:uid="{00000000-0005-0000-0000-000075C90000}"/>
    <cellStyle name="Total 12 26 6 3" xfId="51483" xr:uid="{00000000-0005-0000-0000-000076C90000}"/>
    <cellStyle name="Total 12 26 6 4" xfId="51484" xr:uid="{00000000-0005-0000-0000-000077C90000}"/>
    <cellStyle name="Total 12 26 7" xfId="51485" xr:uid="{00000000-0005-0000-0000-000078C90000}"/>
    <cellStyle name="Total 12 26 7 2" xfId="51486" xr:uid="{00000000-0005-0000-0000-000079C90000}"/>
    <cellStyle name="Total 12 26 7 3" xfId="51487" xr:uid="{00000000-0005-0000-0000-00007AC90000}"/>
    <cellStyle name="Total 12 26 7 4" xfId="51488" xr:uid="{00000000-0005-0000-0000-00007BC90000}"/>
    <cellStyle name="Total 12 26 8" xfId="51489" xr:uid="{00000000-0005-0000-0000-00007CC90000}"/>
    <cellStyle name="Total 12 26 8 2" xfId="51490" xr:uid="{00000000-0005-0000-0000-00007DC90000}"/>
    <cellStyle name="Total 12 26 8 3" xfId="51491" xr:uid="{00000000-0005-0000-0000-00007EC90000}"/>
    <cellStyle name="Total 12 26 8 4" xfId="51492" xr:uid="{00000000-0005-0000-0000-00007FC90000}"/>
    <cellStyle name="Total 12 26 9" xfId="51493" xr:uid="{00000000-0005-0000-0000-000080C90000}"/>
    <cellStyle name="Total 12 26 9 2" xfId="51494" xr:uid="{00000000-0005-0000-0000-000081C90000}"/>
    <cellStyle name="Total 12 26 9 3" xfId="51495" xr:uid="{00000000-0005-0000-0000-000082C90000}"/>
    <cellStyle name="Total 12 26 9 4" xfId="51496" xr:uid="{00000000-0005-0000-0000-000083C90000}"/>
    <cellStyle name="Total 12 27" xfId="51497" xr:uid="{00000000-0005-0000-0000-000084C90000}"/>
    <cellStyle name="Total 12 27 10" xfId="51498" xr:uid="{00000000-0005-0000-0000-000085C90000}"/>
    <cellStyle name="Total 12 27 10 2" xfId="51499" xr:uid="{00000000-0005-0000-0000-000086C90000}"/>
    <cellStyle name="Total 12 27 10 3" xfId="51500" xr:uid="{00000000-0005-0000-0000-000087C90000}"/>
    <cellStyle name="Total 12 27 10 4" xfId="51501" xr:uid="{00000000-0005-0000-0000-000088C90000}"/>
    <cellStyle name="Total 12 27 11" xfId="51502" xr:uid="{00000000-0005-0000-0000-000089C90000}"/>
    <cellStyle name="Total 12 27 11 2" xfId="51503" xr:uid="{00000000-0005-0000-0000-00008AC90000}"/>
    <cellStyle name="Total 12 27 11 3" xfId="51504" xr:uid="{00000000-0005-0000-0000-00008BC90000}"/>
    <cellStyle name="Total 12 27 11 4" xfId="51505" xr:uid="{00000000-0005-0000-0000-00008CC90000}"/>
    <cellStyle name="Total 12 27 12" xfId="51506" xr:uid="{00000000-0005-0000-0000-00008DC90000}"/>
    <cellStyle name="Total 12 27 12 2" xfId="51507" xr:uid="{00000000-0005-0000-0000-00008EC90000}"/>
    <cellStyle name="Total 12 27 12 3" xfId="51508" xr:uid="{00000000-0005-0000-0000-00008FC90000}"/>
    <cellStyle name="Total 12 27 12 4" xfId="51509" xr:uid="{00000000-0005-0000-0000-000090C90000}"/>
    <cellStyle name="Total 12 27 13" xfId="51510" xr:uid="{00000000-0005-0000-0000-000091C90000}"/>
    <cellStyle name="Total 12 27 13 2" xfId="51511" xr:uid="{00000000-0005-0000-0000-000092C90000}"/>
    <cellStyle name="Total 12 27 13 3" xfId="51512" xr:uid="{00000000-0005-0000-0000-000093C90000}"/>
    <cellStyle name="Total 12 27 13 4" xfId="51513" xr:uid="{00000000-0005-0000-0000-000094C90000}"/>
    <cellStyle name="Total 12 27 14" xfId="51514" xr:uid="{00000000-0005-0000-0000-000095C90000}"/>
    <cellStyle name="Total 12 27 14 2" xfId="51515" xr:uid="{00000000-0005-0000-0000-000096C90000}"/>
    <cellStyle name="Total 12 27 14 3" xfId="51516" xr:uid="{00000000-0005-0000-0000-000097C90000}"/>
    <cellStyle name="Total 12 27 14 4" xfId="51517" xr:uid="{00000000-0005-0000-0000-000098C90000}"/>
    <cellStyle name="Total 12 27 15" xfId="51518" xr:uid="{00000000-0005-0000-0000-000099C90000}"/>
    <cellStyle name="Total 12 27 15 2" xfId="51519" xr:uid="{00000000-0005-0000-0000-00009AC90000}"/>
    <cellStyle name="Total 12 27 15 3" xfId="51520" xr:uid="{00000000-0005-0000-0000-00009BC90000}"/>
    <cellStyle name="Total 12 27 15 4" xfId="51521" xr:uid="{00000000-0005-0000-0000-00009CC90000}"/>
    <cellStyle name="Total 12 27 16" xfId="51522" xr:uid="{00000000-0005-0000-0000-00009DC90000}"/>
    <cellStyle name="Total 12 27 16 2" xfId="51523" xr:uid="{00000000-0005-0000-0000-00009EC90000}"/>
    <cellStyle name="Total 12 27 16 3" xfId="51524" xr:uid="{00000000-0005-0000-0000-00009FC90000}"/>
    <cellStyle name="Total 12 27 16 4" xfId="51525" xr:uid="{00000000-0005-0000-0000-0000A0C90000}"/>
    <cellStyle name="Total 12 27 17" xfId="51526" xr:uid="{00000000-0005-0000-0000-0000A1C90000}"/>
    <cellStyle name="Total 12 27 17 2" xfId="51527" xr:uid="{00000000-0005-0000-0000-0000A2C90000}"/>
    <cellStyle name="Total 12 27 17 3" xfId="51528" xr:uid="{00000000-0005-0000-0000-0000A3C90000}"/>
    <cellStyle name="Total 12 27 17 4" xfId="51529" xr:uid="{00000000-0005-0000-0000-0000A4C90000}"/>
    <cellStyle name="Total 12 27 18" xfId="51530" xr:uid="{00000000-0005-0000-0000-0000A5C90000}"/>
    <cellStyle name="Total 12 27 18 2" xfId="51531" xr:uid="{00000000-0005-0000-0000-0000A6C90000}"/>
    <cellStyle name="Total 12 27 18 3" xfId="51532" xr:uid="{00000000-0005-0000-0000-0000A7C90000}"/>
    <cellStyle name="Total 12 27 18 4" xfId="51533" xr:uid="{00000000-0005-0000-0000-0000A8C90000}"/>
    <cellStyle name="Total 12 27 19" xfId="51534" xr:uid="{00000000-0005-0000-0000-0000A9C90000}"/>
    <cellStyle name="Total 12 27 19 2" xfId="51535" xr:uid="{00000000-0005-0000-0000-0000AAC90000}"/>
    <cellStyle name="Total 12 27 19 3" xfId="51536" xr:uid="{00000000-0005-0000-0000-0000ABC90000}"/>
    <cellStyle name="Total 12 27 19 4" xfId="51537" xr:uid="{00000000-0005-0000-0000-0000ACC90000}"/>
    <cellStyle name="Total 12 27 2" xfId="51538" xr:uid="{00000000-0005-0000-0000-0000ADC90000}"/>
    <cellStyle name="Total 12 27 2 2" xfId="51539" xr:uid="{00000000-0005-0000-0000-0000AEC90000}"/>
    <cellStyle name="Total 12 27 2 3" xfId="51540" xr:uid="{00000000-0005-0000-0000-0000AFC90000}"/>
    <cellStyle name="Total 12 27 2 4" xfId="51541" xr:uid="{00000000-0005-0000-0000-0000B0C90000}"/>
    <cellStyle name="Total 12 27 20" xfId="51542" xr:uid="{00000000-0005-0000-0000-0000B1C90000}"/>
    <cellStyle name="Total 12 27 20 2" xfId="51543" xr:uid="{00000000-0005-0000-0000-0000B2C90000}"/>
    <cellStyle name="Total 12 27 20 3" xfId="51544" xr:uid="{00000000-0005-0000-0000-0000B3C90000}"/>
    <cellStyle name="Total 12 27 20 4" xfId="51545" xr:uid="{00000000-0005-0000-0000-0000B4C90000}"/>
    <cellStyle name="Total 12 27 21" xfId="51546" xr:uid="{00000000-0005-0000-0000-0000B5C90000}"/>
    <cellStyle name="Total 12 27 22" xfId="51547" xr:uid="{00000000-0005-0000-0000-0000B6C90000}"/>
    <cellStyle name="Total 12 27 3" xfId="51548" xr:uid="{00000000-0005-0000-0000-0000B7C90000}"/>
    <cellStyle name="Total 12 27 3 2" xfId="51549" xr:uid="{00000000-0005-0000-0000-0000B8C90000}"/>
    <cellStyle name="Total 12 27 3 3" xfId="51550" xr:uid="{00000000-0005-0000-0000-0000B9C90000}"/>
    <cellStyle name="Total 12 27 3 4" xfId="51551" xr:uid="{00000000-0005-0000-0000-0000BAC90000}"/>
    <cellStyle name="Total 12 27 4" xfId="51552" xr:uid="{00000000-0005-0000-0000-0000BBC90000}"/>
    <cellStyle name="Total 12 27 4 2" xfId="51553" xr:uid="{00000000-0005-0000-0000-0000BCC90000}"/>
    <cellStyle name="Total 12 27 4 3" xfId="51554" xr:uid="{00000000-0005-0000-0000-0000BDC90000}"/>
    <cellStyle name="Total 12 27 4 4" xfId="51555" xr:uid="{00000000-0005-0000-0000-0000BEC90000}"/>
    <cellStyle name="Total 12 27 5" xfId="51556" xr:uid="{00000000-0005-0000-0000-0000BFC90000}"/>
    <cellStyle name="Total 12 27 5 2" xfId="51557" xr:uid="{00000000-0005-0000-0000-0000C0C90000}"/>
    <cellStyle name="Total 12 27 5 3" xfId="51558" xr:uid="{00000000-0005-0000-0000-0000C1C90000}"/>
    <cellStyle name="Total 12 27 5 4" xfId="51559" xr:uid="{00000000-0005-0000-0000-0000C2C90000}"/>
    <cellStyle name="Total 12 27 6" xfId="51560" xr:uid="{00000000-0005-0000-0000-0000C3C90000}"/>
    <cellStyle name="Total 12 27 6 2" xfId="51561" xr:uid="{00000000-0005-0000-0000-0000C4C90000}"/>
    <cellStyle name="Total 12 27 6 3" xfId="51562" xr:uid="{00000000-0005-0000-0000-0000C5C90000}"/>
    <cellStyle name="Total 12 27 6 4" xfId="51563" xr:uid="{00000000-0005-0000-0000-0000C6C90000}"/>
    <cellStyle name="Total 12 27 7" xfId="51564" xr:uid="{00000000-0005-0000-0000-0000C7C90000}"/>
    <cellStyle name="Total 12 27 7 2" xfId="51565" xr:uid="{00000000-0005-0000-0000-0000C8C90000}"/>
    <cellStyle name="Total 12 27 7 3" xfId="51566" xr:uid="{00000000-0005-0000-0000-0000C9C90000}"/>
    <cellStyle name="Total 12 27 7 4" xfId="51567" xr:uid="{00000000-0005-0000-0000-0000CAC90000}"/>
    <cellStyle name="Total 12 27 8" xfId="51568" xr:uid="{00000000-0005-0000-0000-0000CBC90000}"/>
    <cellStyle name="Total 12 27 8 2" xfId="51569" xr:uid="{00000000-0005-0000-0000-0000CCC90000}"/>
    <cellStyle name="Total 12 27 8 3" xfId="51570" xr:uid="{00000000-0005-0000-0000-0000CDC90000}"/>
    <cellStyle name="Total 12 27 8 4" xfId="51571" xr:uid="{00000000-0005-0000-0000-0000CEC90000}"/>
    <cellStyle name="Total 12 27 9" xfId="51572" xr:uid="{00000000-0005-0000-0000-0000CFC90000}"/>
    <cellStyle name="Total 12 27 9 2" xfId="51573" xr:uid="{00000000-0005-0000-0000-0000D0C90000}"/>
    <cellStyle name="Total 12 27 9 3" xfId="51574" xr:uid="{00000000-0005-0000-0000-0000D1C90000}"/>
    <cellStyle name="Total 12 27 9 4" xfId="51575" xr:uid="{00000000-0005-0000-0000-0000D2C90000}"/>
    <cellStyle name="Total 12 28" xfId="51576" xr:uid="{00000000-0005-0000-0000-0000D3C90000}"/>
    <cellStyle name="Total 12 28 10" xfId="51577" xr:uid="{00000000-0005-0000-0000-0000D4C90000}"/>
    <cellStyle name="Total 12 28 10 2" xfId="51578" xr:uid="{00000000-0005-0000-0000-0000D5C90000}"/>
    <cellStyle name="Total 12 28 10 3" xfId="51579" xr:uid="{00000000-0005-0000-0000-0000D6C90000}"/>
    <cellStyle name="Total 12 28 10 4" xfId="51580" xr:uid="{00000000-0005-0000-0000-0000D7C90000}"/>
    <cellStyle name="Total 12 28 11" xfId="51581" xr:uid="{00000000-0005-0000-0000-0000D8C90000}"/>
    <cellStyle name="Total 12 28 11 2" xfId="51582" xr:uid="{00000000-0005-0000-0000-0000D9C90000}"/>
    <cellStyle name="Total 12 28 11 3" xfId="51583" xr:uid="{00000000-0005-0000-0000-0000DAC90000}"/>
    <cellStyle name="Total 12 28 11 4" xfId="51584" xr:uid="{00000000-0005-0000-0000-0000DBC90000}"/>
    <cellStyle name="Total 12 28 12" xfId="51585" xr:uid="{00000000-0005-0000-0000-0000DCC90000}"/>
    <cellStyle name="Total 12 28 12 2" xfId="51586" xr:uid="{00000000-0005-0000-0000-0000DDC90000}"/>
    <cellStyle name="Total 12 28 12 3" xfId="51587" xr:uid="{00000000-0005-0000-0000-0000DEC90000}"/>
    <cellStyle name="Total 12 28 12 4" xfId="51588" xr:uid="{00000000-0005-0000-0000-0000DFC90000}"/>
    <cellStyle name="Total 12 28 13" xfId="51589" xr:uid="{00000000-0005-0000-0000-0000E0C90000}"/>
    <cellStyle name="Total 12 28 13 2" xfId="51590" xr:uid="{00000000-0005-0000-0000-0000E1C90000}"/>
    <cellStyle name="Total 12 28 13 3" xfId="51591" xr:uid="{00000000-0005-0000-0000-0000E2C90000}"/>
    <cellStyle name="Total 12 28 13 4" xfId="51592" xr:uid="{00000000-0005-0000-0000-0000E3C90000}"/>
    <cellStyle name="Total 12 28 14" xfId="51593" xr:uid="{00000000-0005-0000-0000-0000E4C90000}"/>
    <cellStyle name="Total 12 28 14 2" xfId="51594" xr:uid="{00000000-0005-0000-0000-0000E5C90000}"/>
    <cellStyle name="Total 12 28 14 3" xfId="51595" xr:uid="{00000000-0005-0000-0000-0000E6C90000}"/>
    <cellStyle name="Total 12 28 14 4" xfId="51596" xr:uid="{00000000-0005-0000-0000-0000E7C90000}"/>
    <cellStyle name="Total 12 28 15" xfId="51597" xr:uid="{00000000-0005-0000-0000-0000E8C90000}"/>
    <cellStyle name="Total 12 28 15 2" xfId="51598" xr:uid="{00000000-0005-0000-0000-0000E9C90000}"/>
    <cellStyle name="Total 12 28 15 3" xfId="51599" xr:uid="{00000000-0005-0000-0000-0000EAC90000}"/>
    <cellStyle name="Total 12 28 15 4" xfId="51600" xr:uid="{00000000-0005-0000-0000-0000EBC90000}"/>
    <cellStyle name="Total 12 28 16" xfId="51601" xr:uid="{00000000-0005-0000-0000-0000ECC90000}"/>
    <cellStyle name="Total 12 28 16 2" xfId="51602" xr:uid="{00000000-0005-0000-0000-0000EDC90000}"/>
    <cellStyle name="Total 12 28 16 3" xfId="51603" xr:uid="{00000000-0005-0000-0000-0000EEC90000}"/>
    <cellStyle name="Total 12 28 16 4" xfId="51604" xr:uid="{00000000-0005-0000-0000-0000EFC90000}"/>
    <cellStyle name="Total 12 28 17" xfId="51605" xr:uid="{00000000-0005-0000-0000-0000F0C90000}"/>
    <cellStyle name="Total 12 28 17 2" xfId="51606" xr:uid="{00000000-0005-0000-0000-0000F1C90000}"/>
    <cellStyle name="Total 12 28 17 3" xfId="51607" xr:uid="{00000000-0005-0000-0000-0000F2C90000}"/>
    <cellStyle name="Total 12 28 17 4" xfId="51608" xr:uid="{00000000-0005-0000-0000-0000F3C90000}"/>
    <cellStyle name="Total 12 28 18" xfId="51609" xr:uid="{00000000-0005-0000-0000-0000F4C90000}"/>
    <cellStyle name="Total 12 28 18 2" xfId="51610" xr:uid="{00000000-0005-0000-0000-0000F5C90000}"/>
    <cellStyle name="Total 12 28 18 3" xfId="51611" xr:uid="{00000000-0005-0000-0000-0000F6C90000}"/>
    <cellStyle name="Total 12 28 18 4" xfId="51612" xr:uid="{00000000-0005-0000-0000-0000F7C90000}"/>
    <cellStyle name="Total 12 28 19" xfId="51613" xr:uid="{00000000-0005-0000-0000-0000F8C90000}"/>
    <cellStyle name="Total 12 28 19 2" xfId="51614" xr:uid="{00000000-0005-0000-0000-0000F9C90000}"/>
    <cellStyle name="Total 12 28 19 3" xfId="51615" xr:uid="{00000000-0005-0000-0000-0000FAC90000}"/>
    <cellStyle name="Total 12 28 19 4" xfId="51616" xr:uid="{00000000-0005-0000-0000-0000FBC90000}"/>
    <cellStyle name="Total 12 28 2" xfId="51617" xr:uid="{00000000-0005-0000-0000-0000FCC90000}"/>
    <cellStyle name="Total 12 28 2 2" xfId="51618" xr:uid="{00000000-0005-0000-0000-0000FDC90000}"/>
    <cellStyle name="Total 12 28 2 3" xfId="51619" xr:uid="{00000000-0005-0000-0000-0000FEC90000}"/>
    <cellStyle name="Total 12 28 2 4" xfId="51620" xr:uid="{00000000-0005-0000-0000-0000FFC90000}"/>
    <cellStyle name="Total 12 28 20" xfId="51621" xr:uid="{00000000-0005-0000-0000-000000CA0000}"/>
    <cellStyle name="Total 12 28 20 2" xfId="51622" xr:uid="{00000000-0005-0000-0000-000001CA0000}"/>
    <cellStyle name="Total 12 28 20 3" xfId="51623" xr:uid="{00000000-0005-0000-0000-000002CA0000}"/>
    <cellStyle name="Total 12 28 20 4" xfId="51624" xr:uid="{00000000-0005-0000-0000-000003CA0000}"/>
    <cellStyle name="Total 12 28 21" xfId="51625" xr:uid="{00000000-0005-0000-0000-000004CA0000}"/>
    <cellStyle name="Total 12 28 22" xfId="51626" xr:uid="{00000000-0005-0000-0000-000005CA0000}"/>
    <cellStyle name="Total 12 28 3" xfId="51627" xr:uid="{00000000-0005-0000-0000-000006CA0000}"/>
    <cellStyle name="Total 12 28 3 2" xfId="51628" xr:uid="{00000000-0005-0000-0000-000007CA0000}"/>
    <cellStyle name="Total 12 28 3 3" xfId="51629" xr:uid="{00000000-0005-0000-0000-000008CA0000}"/>
    <cellStyle name="Total 12 28 3 4" xfId="51630" xr:uid="{00000000-0005-0000-0000-000009CA0000}"/>
    <cellStyle name="Total 12 28 4" xfId="51631" xr:uid="{00000000-0005-0000-0000-00000ACA0000}"/>
    <cellStyle name="Total 12 28 4 2" xfId="51632" xr:uid="{00000000-0005-0000-0000-00000BCA0000}"/>
    <cellStyle name="Total 12 28 4 3" xfId="51633" xr:uid="{00000000-0005-0000-0000-00000CCA0000}"/>
    <cellStyle name="Total 12 28 4 4" xfId="51634" xr:uid="{00000000-0005-0000-0000-00000DCA0000}"/>
    <cellStyle name="Total 12 28 5" xfId="51635" xr:uid="{00000000-0005-0000-0000-00000ECA0000}"/>
    <cellStyle name="Total 12 28 5 2" xfId="51636" xr:uid="{00000000-0005-0000-0000-00000FCA0000}"/>
    <cellStyle name="Total 12 28 5 3" xfId="51637" xr:uid="{00000000-0005-0000-0000-000010CA0000}"/>
    <cellStyle name="Total 12 28 5 4" xfId="51638" xr:uid="{00000000-0005-0000-0000-000011CA0000}"/>
    <cellStyle name="Total 12 28 6" xfId="51639" xr:uid="{00000000-0005-0000-0000-000012CA0000}"/>
    <cellStyle name="Total 12 28 6 2" xfId="51640" xr:uid="{00000000-0005-0000-0000-000013CA0000}"/>
    <cellStyle name="Total 12 28 6 3" xfId="51641" xr:uid="{00000000-0005-0000-0000-000014CA0000}"/>
    <cellStyle name="Total 12 28 6 4" xfId="51642" xr:uid="{00000000-0005-0000-0000-000015CA0000}"/>
    <cellStyle name="Total 12 28 7" xfId="51643" xr:uid="{00000000-0005-0000-0000-000016CA0000}"/>
    <cellStyle name="Total 12 28 7 2" xfId="51644" xr:uid="{00000000-0005-0000-0000-000017CA0000}"/>
    <cellStyle name="Total 12 28 7 3" xfId="51645" xr:uid="{00000000-0005-0000-0000-000018CA0000}"/>
    <cellStyle name="Total 12 28 7 4" xfId="51646" xr:uid="{00000000-0005-0000-0000-000019CA0000}"/>
    <cellStyle name="Total 12 28 8" xfId="51647" xr:uid="{00000000-0005-0000-0000-00001ACA0000}"/>
    <cellStyle name="Total 12 28 8 2" xfId="51648" xr:uid="{00000000-0005-0000-0000-00001BCA0000}"/>
    <cellStyle name="Total 12 28 8 3" xfId="51649" xr:uid="{00000000-0005-0000-0000-00001CCA0000}"/>
    <cellStyle name="Total 12 28 8 4" xfId="51650" xr:uid="{00000000-0005-0000-0000-00001DCA0000}"/>
    <cellStyle name="Total 12 28 9" xfId="51651" xr:uid="{00000000-0005-0000-0000-00001ECA0000}"/>
    <cellStyle name="Total 12 28 9 2" xfId="51652" xr:uid="{00000000-0005-0000-0000-00001FCA0000}"/>
    <cellStyle name="Total 12 28 9 3" xfId="51653" xr:uid="{00000000-0005-0000-0000-000020CA0000}"/>
    <cellStyle name="Total 12 28 9 4" xfId="51654" xr:uid="{00000000-0005-0000-0000-000021CA0000}"/>
    <cellStyle name="Total 12 29" xfId="51655" xr:uid="{00000000-0005-0000-0000-000022CA0000}"/>
    <cellStyle name="Total 12 29 10" xfId="51656" xr:uid="{00000000-0005-0000-0000-000023CA0000}"/>
    <cellStyle name="Total 12 29 10 2" xfId="51657" xr:uid="{00000000-0005-0000-0000-000024CA0000}"/>
    <cellStyle name="Total 12 29 10 3" xfId="51658" xr:uid="{00000000-0005-0000-0000-000025CA0000}"/>
    <cellStyle name="Total 12 29 10 4" xfId="51659" xr:uid="{00000000-0005-0000-0000-000026CA0000}"/>
    <cellStyle name="Total 12 29 11" xfId="51660" xr:uid="{00000000-0005-0000-0000-000027CA0000}"/>
    <cellStyle name="Total 12 29 11 2" xfId="51661" xr:uid="{00000000-0005-0000-0000-000028CA0000}"/>
    <cellStyle name="Total 12 29 11 3" xfId="51662" xr:uid="{00000000-0005-0000-0000-000029CA0000}"/>
    <cellStyle name="Total 12 29 11 4" xfId="51663" xr:uid="{00000000-0005-0000-0000-00002ACA0000}"/>
    <cellStyle name="Total 12 29 12" xfId="51664" xr:uid="{00000000-0005-0000-0000-00002BCA0000}"/>
    <cellStyle name="Total 12 29 12 2" xfId="51665" xr:uid="{00000000-0005-0000-0000-00002CCA0000}"/>
    <cellStyle name="Total 12 29 12 3" xfId="51666" xr:uid="{00000000-0005-0000-0000-00002DCA0000}"/>
    <cellStyle name="Total 12 29 12 4" xfId="51667" xr:uid="{00000000-0005-0000-0000-00002ECA0000}"/>
    <cellStyle name="Total 12 29 13" xfId="51668" xr:uid="{00000000-0005-0000-0000-00002FCA0000}"/>
    <cellStyle name="Total 12 29 13 2" xfId="51669" xr:uid="{00000000-0005-0000-0000-000030CA0000}"/>
    <cellStyle name="Total 12 29 13 3" xfId="51670" xr:uid="{00000000-0005-0000-0000-000031CA0000}"/>
    <cellStyle name="Total 12 29 13 4" xfId="51671" xr:uid="{00000000-0005-0000-0000-000032CA0000}"/>
    <cellStyle name="Total 12 29 14" xfId="51672" xr:uid="{00000000-0005-0000-0000-000033CA0000}"/>
    <cellStyle name="Total 12 29 14 2" xfId="51673" xr:uid="{00000000-0005-0000-0000-000034CA0000}"/>
    <cellStyle name="Total 12 29 14 3" xfId="51674" xr:uid="{00000000-0005-0000-0000-000035CA0000}"/>
    <cellStyle name="Total 12 29 14 4" xfId="51675" xr:uid="{00000000-0005-0000-0000-000036CA0000}"/>
    <cellStyle name="Total 12 29 15" xfId="51676" xr:uid="{00000000-0005-0000-0000-000037CA0000}"/>
    <cellStyle name="Total 12 29 15 2" xfId="51677" xr:uid="{00000000-0005-0000-0000-000038CA0000}"/>
    <cellStyle name="Total 12 29 15 3" xfId="51678" xr:uid="{00000000-0005-0000-0000-000039CA0000}"/>
    <cellStyle name="Total 12 29 15 4" xfId="51679" xr:uid="{00000000-0005-0000-0000-00003ACA0000}"/>
    <cellStyle name="Total 12 29 16" xfId="51680" xr:uid="{00000000-0005-0000-0000-00003BCA0000}"/>
    <cellStyle name="Total 12 29 16 2" xfId="51681" xr:uid="{00000000-0005-0000-0000-00003CCA0000}"/>
    <cellStyle name="Total 12 29 16 3" xfId="51682" xr:uid="{00000000-0005-0000-0000-00003DCA0000}"/>
    <cellStyle name="Total 12 29 16 4" xfId="51683" xr:uid="{00000000-0005-0000-0000-00003ECA0000}"/>
    <cellStyle name="Total 12 29 17" xfId="51684" xr:uid="{00000000-0005-0000-0000-00003FCA0000}"/>
    <cellStyle name="Total 12 29 17 2" xfId="51685" xr:uid="{00000000-0005-0000-0000-000040CA0000}"/>
    <cellStyle name="Total 12 29 17 3" xfId="51686" xr:uid="{00000000-0005-0000-0000-000041CA0000}"/>
    <cellStyle name="Total 12 29 17 4" xfId="51687" xr:uid="{00000000-0005-0000-0000-000042CA0000}"/>
    <cellStyle name="Total 12 29 18" xfId="51688" xr:uid="{00000000-0005-0000-0000-000043CA0000}"/>
    <cellStyle name="Total 12 29 18 2" xfId="51689" xr:uid="{00000000-0005-0000-0000-000044CA0000}"/>
    <cellStyle name="Total 12 29 18 3" xfId="51690" xr:uid="{00000000-0005-0000-0000-000045CA0000}"/>
    <cellStyle name="Total 12 29 18 4" xfId="51691" xr:uid="{00000000-0005-0000-0000-000046CA0000}"/>
    <cellStyle name="Total 12 29 19" xfId="51692" xr:uid="{00000000-0005-0000-0000-000047CA0000}"/>
    <cellStyle name="Total 12 29 19 2" xfId="51693" xr:uid="{00000000-0005-0000-0000-000048CA0000}"/>
    <cellStyle name="Total 12 29 19 3" xfId="51694" xr:uid="{00000000-0005-0000-0000-000049CA0000}"/>
    <cellStyle name="Total 12 29 19 4" xfId="51695" xr:uid="{00000000-0005-0000-0000-00004ACA0000}"/>
    <cellStyle name="Total 12 29 2" xfId="51696" xr:uid="{00000000-0005-0000-0000-00004BCA0000}"/>
    <cellStyle name="Total 12 29 2 2" xfId="51697" xr:uid="{00000000-0005-0000-0000-00004CCA0000}"/>
    <cellStyle name="Total 12 29 2 3" xfId="51698" xr:uid="{00000000-0005-0000-0000-00004DCA0000}"/>
    <cellStyle name="Total 12 29 2 4" xfId="51699" xr:uid="{00000000-0005-0000-0000-00004ECA0000}"/>
    <cellStyle name="Total 12 29 20" xfId="51700" xr:uid="{00000000-0005-0000-0000-00004FCA0000}"/>
    <cellStyle name="Total 12 29 20 2" xfId="51701" xr:uid="{00000000-0005-0000-0000-000050CA0000}"/>
    <cellStyle name="Total 12 29 20 3" xfId="51702" xr:uid="{00000000-0005-0000-0000-000051CA0000}"/>
    <cellStyle name="Total 12 29 20 4" xfId="51703" xr:uid="{00000000-0005-0000-0000-000052CA0000}"/>
    <cellStyle name="Total 12 29 21" xfId="51704" xr:uid="{00000000-0005-0000-0000-000053CA0000}"/>
    <cellStyle name="Total 12 29 22" xfId="51705" xr:uid="{00000000-0005-0000-0000-000054CA0000}"/>
    <cellStyle name="Total 12 29 3" xfId="51706" xr:uid="{00000000-0005-0000-0000-000055CA0000}"/>
    <cellStyle name="Total 12 29 3 2" xfId="51707" xr:uid="{00000000-0005-0000-0000-000056CA0000}"/>
    <cellStyle name="Total 12 29 3 3" xfId="51708" xr:uid="{00000000-0005-0000-0000-000057CA0000}"/>
    <cellStyle name="Total 12 29 3 4" xfId="51709" xr:uid="{00000000-0005-0000-0000-000058CA0000}"/>
    <cellStyle name="Total 12 29 4" xfId="51710" xr:uid="{00000000-0005-0000-0000-000059CA0000}"/>
    <cellStyle name="Total 12 29 4 2" xfId="51711" xr:uid="{00000000-0005-0000-0000-00005ACA0000}"/>
    <cellStyle name="Total 12 29 4 3" xfId="51712" xr:uid="{00000000-0005-0000-0000-00005BCA0000}"/>
    <cellStyle name="Total 12 29 4 4" xfId="51713" xr:uid="{00000000-0005-0000-0000-00005CCA0000}"/>
    <cellStyle name="Total 12 29 5" xfId="51714" xr:uid="{00000000-0005-0000-0000-00005DCA0000}"/>
    <cellStyle name="Total 12 29 5 2" xfId="51715" xr:uid="{00000000-0005-0000-0000-00005ECA0000}"/>
    <cellStyle name="Total 12 29 5 3" xfId="51716" xr:uid="{00000000-0005-0000-0000-00005FCA0000}"/>
    <cellStyle name="Total 12 29 5 4" xfId="51717" xr:uid="{00000000-0005-0000-0000-000060CA0000}"/>
    <cellStyle name="Total 12 29 6" xfId="51718" xr:uid="{00000000-0005-0000-0000-000061CA0000}"/>
    <cellStyle name="Total 12 29 6 2" xfId="51719" xr:uid="{00000000-0005-0000-0000-000062CA0000}"/>
    <cellStyle name="Total 12 29 6 3" xfId="51720" xr:uid="{00000000-0005-0000-0000-000063CA0000}"/>
    <cellStyle name="Total 12 29 6 4" xfId="51721" xr:uid="{00000000-0005-0000-0000-000064CA0000}"/>
    <cellStyle name="Total 12 29 7" xfId="51722" xr:uid="{00000000-0005-0000-0000-000065CA0000}"/>
    <cellStyle name="Total 12 29 7 2" xfId="51723" xr:uid="{00000000-0005-0000-0000-000066CA0000}"/>
    <cellStyle name="Total 12 29 7 3" xfId="51724" xr:uid="{00000000-0005-0000-0000-000067CA0000}"/>
    <cellStyle name="Total 12 29 7 4" xfId="51725" xr:uid="{00000000-0005-0000-0000-000068CA0000}"/>
    <cellStyle name="Total 12 29 8" xfId="51726" xr:uid="{00000000-0005-0000-0000-000069CA0000}"/>
    <cellStyle name="Total 12 29 8 2" xfId="51727" xr:uid="{00000000-0005-0000-0000-00006ACA0000}"/>
    <cellStyle name="Total 12 29 8 3" xfId="51728" xr:uid="{00000000-0005-0000-0000-00006BCA0000}"/>
    <cellStyle name="Total 12 29 8 4" xfId="51729" xr:uid="{00000000-0005-0000-0000-00006CCA0000}"/>
    <cellStyle name="Total 12 29 9" xfId="51730" xr:uid="{00000000-0005-0000-0000-00006DCA0000}"/>
    <cellStyle name="Total 12 29 9 2" xfId="51731" xr:uid="{00000000-0005-0000-0000-00006ECA0000}"/>
    <cellStyle name="Total 12 29 9 3" xfId="51732" xr:uid="{00000000-0005-0000-0000-00006FCA0000}"/>
    <cellStyle name="Total 12 29 9 4" xfId="51733" xr:uid="{00000000-0005-0000-0000-000070CA0000}"/>
    <cellStyle name="Total 12 3" xfId="51734" xr:uid="{00000000-0005-0000-0000-000071CA0000}"/>
    <cellStyle name="Total 12 3 10" xfId="51735" xr:uid="{00000000-0005-0000-0000-000072CA0000}"/>
    <cellStyle name="Total 12 3 10 2" xfId="51736" xr:uid="{00000000-0005-0000-0000-000073CA0000}"/>
    <cellStyle name="Total 12 3 10 3" xfId="51737" xr:uid="{00000000-0005-0000-0000-000074CA0000}"/>
    <cellStyle name="Total 12 3 10 4" xfId="51738" xr:uid="{00000000-0005-0000-0000-000075CA0000}"/>
    <cellStyle name="Total 12 3 11" xfId="51739" xr:uid="{00000000-0005-0000-0000-000076CA0000}"/>
    <cellStyle name="Total 12 3 11 2" xfId="51740" xr:uid="{00000000-0005-0000-0000-000077CA0000}"/>
    <cellStyle name="Total 12 3 11 3" xfId="51741" xr:uid="{00000000-0005-0000-0000-000078CA0000}"/>
    <cellStyle name="Total 12 3 11 4" xfId="51742" xr:uid="{00000000-0005-0000-0000-000079CA0000}"/>
    <cellStyle name="Total 12 3 12" xfId="51743" xr:uid="{00000000-0005-0000-0000-00007ACA0000}"/>
    <cellStyle name="Total 12 3 12 2" xfId="51744" xr:uid="{00000000-0005-0000-0000-00007BCA0000}"/>
    <cellStyle name="Total 12 3 12 3" xfId="51745" xr:uid="{00000000-0005-0000-0000-00007CCA0000}"/>
    <cellStyle name="Total 12 3 12 4" xfId="51746" xr:uid="{00000000-0005-0000-0000-00007DCA0000}"/>
    <cellStyle name="Total 12 3 13" xfId="51747" xr:uid="{00000000-0005-0000-0000-00007ECA0000}"/>
    <cellStyle name="Total 12 3 13 2" xfId="51748" xr:uid="{00000000-0005-0000-0000-00007FCA0000}"/>
    <cellStyle name="Total 12 3 13 3" xfId="51749" xr:uid="{00000000-0005-0000-0000-000080CA0000}"/>
    <cellStyle name="Total 12 3 13 4" xfId="51750" xr:uid="{00000000-0005-0000-0000-000081CA0000}"/>
    <cellStyle name="Total 12 3 14" xfId="51751" xr:uid="{00000000-0005-0000-0000-000082CA0000}"/>
    <cellStyle name="Total 12 3 14 2" xfId="51752" xr:uid="{00000000-0005-0000-0000-000083CA0000}"/>
    <cellStyle name="Total 12 3 14 3" xfId="51753" xr:uid="{00000000-0005-0000-0000-000084CA0000}"/>
    <cellStyle name="Total 12 3 14 4" xfId="51754" xr:uid="{00000000-0005-0000-0000-000085CA0000}"/>
    <cellStyle name="Total 12 3 15" xfId="51755" xr:uid="{00000000-0005-0000-0000-000086CA0000}"/>
    <cellStyle name="Total 12 3 15 2" xfId="51756" xr:uid="{00000000-0005-0000-0000-000087CA0000}"/>
    <cellStyle name="Total 12 3 15 3" xfId="51757" xr:uid="{00000000-0005-0000-0000-000088CA0000}"/>
    <cellStyle name="Total 12 3 15 4" xfId="51758" xr:uid="{00000000-0005-0000-0000-000089CA0000}"/>
    <cellStyle name="Total 12 3 16" xfId="51759" xr:uid="{00000000-0005-0000-0000-00008ACA0000}"/>
    <cellStyle name="Total 12 3 16 2" xfId="51760" xr:uid="{00000000-0005-0000-0000-00008BCA0000}"/>
    <cellStyle name="Total 12 3 16 3" xfId="51761" xr:uid="{00000000-0005-0000-0000-00008CCA0000}"/>
    <cellStyle name="Total 12 3 16 4" xfId="51762" xr:uid="{00000000-0005-0000-0000-00008DCA0000}"/>
    <cellStyle name="Total 12 3 17" xfId="51763" xr:uid="{00000000-0005-0000-0000-00008ECA0000}"/>
    <cellStyle name="Total 12 3 17 2" xfId="51764" xr:uid="{00000000-0005-0000-0000-00008FCA0000}"/>
    <cellStyle name="Total 12 3 17 3" xfId="51765" xr:uid="{00000000-0005-0000-0000-000090CA0000}"/>
    <cellStyle name="Total 12 3 17 4" xfId="51766" xr:uid="{00000000-0005-0000-0000-000091CA0000}"/>
    <cellStyle name="Total 12 3 18" xfId="51767" xr:uid="{00000000-0005-0000-0000-000092CA0000}"/>
    <cellStyle name="Total 12 3 18 2" xfId="51768" xr:uid="{00000000-0005-0000-0000-000093CA0000}"/>
    <cellStyle name="Total 12 3 18 3" xfId="51769" xr:uid="{00000000-0005-0000-0000-000094CA0000}"/>
    <cellStyle name="Total 12 3 18 4" xfId="51770" xr:uid="{00000000-0005-0000-0000-000095CA0000}"/>
    <cellStyle name="Total 12 3 19" xfId="51771" xr:uid="{00000000-0005-0000-0000-000096CA0000}"/>
    <cellStyle name="Total 12 3 19 2" xfId="51772" xr:uid="{00000000-0005-0000-0000-000097CA0000}"/>
    <cellStyle name="Total 12 3 19 3" xfId="51773" xr:uid="{00000000-0005-0000-0000-000098CA0000}"/>
    <cellStyle name="Total 12 3 19 4" xfId="51774" xr:uid="{00000000-0005-0000-0000-000099CA0000}"/>
    <cellStyle name="Total 12 3 2" xfId="51775" xr:uid="{00000000-0005-0000-0000-00009ACA0000}"/>
    <cellStyle name="Total 12 3 2 2" xfId="51776" xr:uid="{00000000-0005-0000-0000-00009BCA0000}"/>
    <cellStyle name="Total 12 3 2 3" xfId="51777" xr:uid="{00000000-0005-0000-0000-00009CCA0000}"/>
    <cellStyle name="Total 12 3 2 4" xfId="51778" xr:uid="{00000000-0005-0000-0000-00009DCA0000}"/>
    <cellStyle name="Total 12 3 20" xfId="51779" xr:uid="{00000000-0005-0000-0000-00009ECA0000}"/>
    <cellStyle name="Total 12 3 20 2" xfId="51780" xr:uid="{00000000-0005-0000-0000-00009FCA0000}"/>
    <cellStyle name="Total 12 3 20 3" xfId="51781" xr:uid="{00000000-0005-0000-0000-0000A0CA0000}"/>
    <cellStyle name="Total 12 3 20 4" xfId="51782" xr:uid="{00000000-0005-0000-0000-0000A1CA0000}"/>
    <cellStyle name="Total 12 3 21" xfId="51783" xr:uid="{00000000-0005-0000-0000-0000A2CA0000}"/>
    <cellStyle name="Total 12 3 22" xfId="51784" xr:uid="{00000000-0005-0000-0000-0000A3CA0000}"/>
    <cellStyle name="Total 12 3 3" xfId="51785" xr:uid="{00000000-0005-0000-0000-0000A4CA0000}"/>
    <cellStyle name="Total 12 3 3 2" xfId="51786" xr:uid="{00000000-0005-0000-0000-0000A5CA0000}"/>
    <cellStyle name="Total 12 3 3 3" xfId="51787" xr:uid="{00000000-0005-0000-0000-0000A6CA0000}"/>
    <cellStyle name="Total 12 3 3 4" xfId="51788" xr:uid="{00000000-0005-0000-0000-0000A7CA0000}"/>
    <cellStyle name="Total 12 3 4" xfId="51789" xr:uid="{00000000-0005-0000-0000-0000A8CA0000}"/>
    <cellStyle name="Total 12 3 4 2" xfId="51790" xr:uid="{00000000-0005-0000-0000-0000A9CA0000}"/>
    <cellStyle name="Total 12 3 4 3" xfId="51791" xr:uid="{00000000-0005-0000-0000-0000AACA0000}"/>
    <cellStyle name="Total 12 3 4 4" xfId="51792" xr:uid="{00000000-0005-0000-0000-0000ABCA0000}"/>
    <cellStyle name="Total 12 3 5" xfId="51793" xr:uid="{00000000-0005-0000-0000-0000ACCA0000}"/>
    <cellStyle name="Total 12 3 5 2" xfId="51794" xr:uid="{00000000-0005-0000-0000-0000ADCA0000}"/>
    <cellStyle name="Total 12 3 5 3" xfId="51795" xr:uid="{00000000-0005-0000-0000-0000AECA0000}"/>
    <cellStyle name="Total 12 3 5 4" xfId="51796" xr:uid="{00000000-0005-0000-0000-0000AFCA0000}"/>
    <cellStyle name="Total 12 3 6" xfId="51797" xr:uid="{00000000-0005-0000-0000-0000B0CA0000}"/>
    <cellStyle name="Total 12 3 6 2" xfId="51798" xr:uid="{00000000-0005-0000-0000-0000B1CA0000}"/>
    <cellStyle name="Total 12 3 6 3" xfId="51799" xr:uid="{00000000-0005-0000-0000-0000B2CA0000}"/>
    <cellStyle name="Total 12 3 6 4" xfId="51800" xr:uid="{00000000-0005-0000-0000-0000B3CA0000}"/>
    <cellStyle name="Total 12 3 7" xfId="51801" xr:uid="{00000000-0005-0000-0000-0000B4CA0000}"/>
    <cellStyle name="Total 12 3 7 2" xfId="51802" xr:uid="{00000000-0005-0000-0000-0000B5CA0000}"/>
    <cellStyle name="Total 12 3 7 3" xfId="51803" xr:uid="{00000000-0005-0000-0000-0000B6CA0000}"/>
    <cellStyle name="Total 12 3 7 4" xfId="51804" xr:uid="{00000000-0005-0000-0000-0000B7CA0000}"/>
    <cellStyle name="Total 12 3 8" xfId="51805" xr:uid="{00000000-0005-0000-0000-0000B8CA0000}"/>
    <cellStyle name="Total 12 3 8 2" xfId="51806" xr:uid="{00000000-0005-0000-0000-0000B9CA0000}"/>
    <cellStyle name="Total 12 3 8 3" xfId="51807" xr:uid="{00000000-0005-0000-0000-0000BACA0000}"/>
    <cellStyle name="Total 12 3 8 4" xfId="51808" xr:uid="{00000000-0005-0000-0000-0000BBCA0000}"/>
    <cellStyle name="Total 12 3 9" xfId="51809" xr:uid="{00000000-0005-0000-0000-0000BCCA0000}"/>
    <cellStyle name="Total 12 3 9 2" xfId="51810" xr:uid="{00000000-0005-0000-0000-0000BDCA0000}"/>
    <cellStyle name="Total 12 3 9 3" xfId="51811" xr:uid="{00000000-0005-0000-0000-0000BECA0000}"/>
    <cellStyle name="Total 12 3 9 4" xfId="51812" xr:uid="{00000000-0005-0000-0000-0000BFCA0000}"/>
    <cellStyle name="Total 12 30" xfId="51813" xr:uid="{00000000-0005-0000-0000-0000C0CA0000}"/>
    <cellStyle name="Total 12 30 10" xfId="51814" xr:uid="{00000000-0005-0000-0000-0000C1CA0000}"/>
    <cellStyle name="Total 12 30 10 2" xfId="51815" xr:uid="{00000000-0005-0000-0000-0000C2CA0000}"/>
    <cellStyle name="Total 12 30 10 3" xfId="51816" xr:uid="{00000000-0005-0000-0000-0000C3CA0000}"/>
    <cellStyle name="Total 12 30 10 4" xfId="51817" xr:uid="{00000000-0005-0000-0000-0000C4CA0000}"/>
    <cellStyle name="Total 12 30 11" xfId="51818" xr:uid="{00000000-0005-0000-0000-0000C5CA0000}"/>
    <cellStyle name="Total 12 30 11 2" xfId="51819" xr:uid="{00000000-0005-0000-0000-0000C6CA0000}"/>
    <cellStyle name="Total 12 30 11 3" xfId="51820" xr:uid="{00000000-0005-0000-0000-0000C7CA0000}"/>
    <cellStyle name="Total 12 30 11 4" xfId="51821" xr:uid="{00000000-0005-0000-0000-0000C8CA0000}"/>
    <cellStyle name="Total 12 30 12" xfId="51822" xr:uid="{00000000-0005-0000-0000-0000C9CA0000}"/>
    <cellStyle name="Total 12 30 12 2" xfId="51823" xr:uid="{00000000-0005-0000-0000-0000CACA0000}"/>
    <cellStyle name="Total 12 30 12 3" xfId="51824" xr:uid="{00000000-0005-0000-0000-0000CBCA0000}"/>
    <cellStyle name="Total 12 30 12 4" xfId="51825" xr:uid="{00000000-0005-0000-0000-0000CCCA0000}"/>
    <cellStyle name="Total 12 30 13" xfId="51826" xr:uid="{00000000-0005-0000-0000-0000CDCA0000}"/>
    <cellStyle name="Total 12 30 13 2" xfId="51827" xr:uid="{00000000-0005-0000-0000-0000CECA0000}"/>
    <cellStyle name="Total 12 30 13 3" xfId="51828" xr:uid="{00000000-0005-0000-0000-0000CFCA0000}"/>
    <cellStyle name="Total 12 30 13 4" xfId="51829" xr:uid="{00000000-0005-0000-0000-0000D0CA0000}"/>
    <cellStyle name="Total 12 30 14" xfId="51830" xr:uid="{00000000-0005-0000-0000-0000D1CA0000}"/>
    <cellStyle name="Total 12 30 14 2" xfId="51831" xr:uid="{00000000-0005-0000-0000-0000D2CA0000}"/>
    <cellStyle name="Total 12 30 14 3" xfId="51832" xr:uid="{00000000-0005-0000-0000-0000D3CA0000}"/>
    <cellStyle name="Total 12 30 14 4" xfId="51833" xr:uid="{00000000-0005-0000-0000-0000D4CA0000}"/>
    <cellStyle name="Total 12 30 15" xfId="51834" xr:uid="{00000000-0005-0000-0000-0000D5CA0000}"/>
    <cellStyle name="Total 12 30 15 2" xfId="51835" xr:uid="{00000000-0005-0000-0000-0000D6CA0000}"/>
    <cellStyle name="Total 12 30 15 3" xfId="51836" xr:uid="{00000000-0005-0000-0000-0000D7CA0000}"/>
    <cellStyle name="Total 12 30 15 4" xfId="51837" xr:uid="{00000000-0005-0000-0000-0000D8CA0000}"/>
    <cellStyle name="Total 12 30 16" xfId="51838" xr:uid="{00000000-0005-0000-0000-0000D9CA0000}"/>
    <cellStyle name="Total 12 30 16 2" xfId="51839" xr:uid="{00000000-0005-0000-0000-0000DACA0000}"/>
    <cellStyle name="Total 12 30 16 3" xfId="51840" xr:uid="{00000000-0005-0000-0000-0000DBCA0000}"/>
    <cellStyle name="Total 12 30 16 4" xfId="51841" xr:uid="{00000000-0005-0000-0000-0000DCCA0000}"/>
    <cellStyle name="Total 12 30 17" xfId="51842" xr:uid="{00000000-0005-0000-0000-0000DDCA0000}"/>
    <cellStyle name="Total 12 30 17 2" xfId="51843" xr:uid="{00000000-0005-0000-0000-0000DECA0000}"/>
    <cellStyle name="Total 12 30 17 3" xfId="51844" xr:uid="{00000000-0005-0000-0000-0000DFCA0000}"/>
    <cellStyle name="Total 12 30 17 4" xfId="51845" xr:uid="{00000000-0005-0000-0000-0000E0CA0000}"/>
    <cellStyle name="Total 12 30 18" xfId="51846" xr:uid="{00000000-0005-0000-0000-0000E1CA0000}"/>
    <cellStyle name="Total 12 30 18 2" xfId="51847" xr:uid="{00000000-0005-0000-0000-0000E2CA0000}"/>
    <cellStyle name="Total 12 30 18 3" xfId="51848" xr:uid="{00000000-0005-0000-0000-0000E3CA0000}"/>
    <cellStyle name="Total 12 30 18 4" xfId="51849" xr:uid="{00000000-0005-0000-0000-0000E4CA0000}"/>
    <cellStyle name="Total 12 30 19" xfId="51850" xr:uid="{00000000-0005-0000-0000-0000E5CA0000}"/>
    <cellStyle name="Total 12 30 19 2" xfId="51851" xr:uid="{00000000-0005-0000-0000-0000E6CA0000}"/>
    <cellStyle name="Total 12 30 19 3" xfId="51852" xr:uid="{00000000-0005-0000-0000-0000E7CA0000}"/>
    <cellStyle name="Total 12 30 19 4" xfId="51853" xr:uid="{00000000-0005-0000-0000-0000E8CA0000}"/>
    <cellStyle name="Total 12 30 2" xfId="51854" xr:uid="{00000000-0005-0000-0000-0000E9CA0000}"/>
    <cellStyle name="Total 12 30 2 2" xfId="51855" xr:uid="{00000000-0005-0000-0000-0000EACA0000}"/>
    <cellStyle name="Total 12 30 2 3" xfId="51856" xr:uid="{00000000-0005-0000-0000-0000EBCA0000}"/>
    <cellStyle name="Total 12 30 2 4" xfId="51857" xr:uid="{00000000-0005-0000-0000-0000ECCA0000}"/>
    <cellStyle name="Total 12 30 20" xfId="51858" xr:uid="{00000000-0005-0000-0000-0000EDCA0000}"/>
    <cellStyle name="Total 12 30 20 2" xfId="51859" xr:uid="{00000000-0005-0000-0000-0000EECA0000}"/>
    <cellStyle name="Total 12 30 20 3" xfId="51860" xr:uid="{00000000-0005-0000-0000-0000EFCA0000}"/>
    <cellStyle name="Total 12 30 20 4" xfId="51861" xr:uid="{00000000-0005-0000-0000-0000F0CA0000}"/>
    <cellStyle name="Total 12 30 21" xfId="51862" xr:uid="{00000000-0005-0000-0000-0000F1CA0000}"/>
    <cellStyle name="Total 12 30 22" xfId="51863" xr:uid="{00000000-0005-0000-0000-0000F2CA0000}"/>
    <cellStyle name="Total 12 30 3" xfId="51864" xr:uid="{00000000-0005-0000-0000-0000F3CA0000}"/>
    <cellStyle name="Total 12 30 3 2" xfId="51865" xr:uid="{00000000-0005-0000-0000-0000F4CA0000}"/>
    <cellStyle name="Total 12 30 3 3" xfId="51866" xr:uid="{00000000-0005-0000-0000-0000F5CA0000}"/>
    <cellStyle name="Total 12 30 3 4" xfId="51867" xr:uid="{00000000-0005-0000-0000-0000F6CA0000}"/>
    <cellStyle name="Total 12 30 4" xfId="51868" xr:uid="{00000000-0005-0000-0000-0000F7CA0000}"/>
    <cellStyle name="Total 12 30 4 2" xfId="51869" xr:uid="{00000000-0005-0000-0000-0000F8CA0000}"/>
    <cellStyle name="Total 12 30 4 3" xfId="51870" xr:uid="{00000000-0005-0000-0000-0000F9CA0000}"/>
    <cellStyle name="Total 12 30 4 4" xfId="51871" xr:uid="{00000000-0005-0000-0000-0000FACA0000}"/>
    <cellStyle name="Total 12 30 5" xfId="51872" xr:uid="{00000000-0005-0000-0000-0000FBCA0000}"/>
    <cellStyle name="Total 12 30 5 2" xfId="51873" xr:uid="{00000000-0005-0000-0000-0000FCCA0000}"/>
    <cellStyle name="Total 12 30 5 3" xfId="51874" xr:uid="{00000000-0005-0000-0000-0000FDCA0000}"/>
    <cellStyle name="Total 12 30 5 4" xfId="51875" xr:uid="{00000000-0005-0000-0000-0000FECA0000}"/>
    <cellStyle name="Total 12 30 6" xfId="51876" xr:uid="{00000000-0005-0000-0000-0000FFCA0000}"/>
    <cellStyle name="Total 12 30 6 2" xfId="51877" xr:uid="{00000000-0005-0000-0000-000000CB0000}"/>
    <cellStyle name="Total 12 30 6 3" xfId="51878" xr:uid="{00000000-0005-0000-0000-000001CB0000}"/>
    <cellStyle name="Total 12 30 6 4" xfId="51879" xr:uid="{00000000-0005-0000-0000-000002CB0000}"/>
    <cellStyle name="Total 12 30 7" xfId="51880" xr:uid="{00000000-0005-0000-0000-000003CB0000}"/>
    <cellStyle name="Total 12 30 7 2" xfId="51881" xr:uid="{00000000-0005-0000-0000-000004CB0000}"/>
    <cellStyle name="Total 12 30 7 3" xfId="51882" xr:uid="{00000000-0005-0000-0000-000005CB0000}"/>
    <cellStyle name="Total 12 30 7 4" xfId="51883" xr:uid="{00000000-0005-0000-0000-000006CB0000}"/>
    <cellStyle name="Total 12 30 8" xfId="51884" xr:uid="{00000000-0005-0000-0000-000007CB0000}"/>
    <cellStyle name="Total 12 30 8 2" xfId="51885" xr:uid="{00000000-0005-0000-0000-000008CB0000}"/>
    <cellStyle name="Total 12 30 8 3" xfId="51886" xr:uid="{00000000-0005-0000-0000-000009CB0000}"/>
    <cellStyle name="Total 12 30 8 4" xfId="51887" xr:uid="{00000000-0005-0000-0000-00000ACB0000}"/>
    <cellStyle name="Total 12 30 9" xfId="51888" xr:uid="{00000000-0005-0000-0000-00000BCB0000}"/>
    <cellStyle name="Total 12 30 9 2" xfId="51889" xr:uid="{00000000-0005-0000-0000-00000CCB0000}"/>
    <cellStyle name="Total 12 30 9 3" xfId="51890" xr:uid="{00000000-0005-0000-0000-00000DCB0000}"/>
    <cellStyle name="Total 12 30 9 4" xfId="51891" xr:uid="{00000000-0005-0000-0000-00000ECB0000}"/>
    <cellStyle name="Total 12 31" xfId="51892" xr:uid="{00000000-0005-0000-0000-00000FCB0000}"/>
    <cellStyle name="Total 12 31 2" xfId="51893" xr:uid="{00000000-0005-0000-0000-000010CB0000}"/>
    <cellStyle name="Total 12 31 3" xfId="51894" xr:uid="{00000000-0005-0000-0000-000011CB0000}"/>
    <cellStyle name="Total 12 31 4" xfId="51895" xr:uid="{00000000-0005-0000-0000-000012CB0000}"/>
    <cellStyle name="Total 12 32" xfId="51896" xr:uid="{00000000-0005-0000-0000-000013CB0000}"/>
    <cellStyle name="Total 12 32 2" xfId="51897" xr:uid="{00000000-0005-0000-0000-000014CB0000}"/>
    <cellStyle name="Total 12 32 3" xfId="51898" xr:uid="{00000000-0005-0000-0000-000015CB0000}"/>
    <cellStyle name="Total 12 32 4" xfId="51899" xr:uid="{00000000-0005-0000-0000-000016CB0000}"/>
    <cellStyle name="Total 12 33" xfId="51900" xr:uid="{00000000-0005-0000-0000-000017CB0000}"/>
    <cellStyle name="Total 12 33 2" xfId="51901" xr:uid="{00000000-0005-0000-0000-000018CB0000}"/>
    <cellStyle name="Total 12 33 3" xfId="51902" xr:uid="{00000000-0005-0000-0000-000019CB0000}"/>
    <cellStyle name="Total 12 33 4" xfId="51903" xr:uid="{00000000-0005-0000-0000-00001ACB0000}"/>
    <cellStyle name="Total 12 34" xfId="51904" xr:uid="{00000000-0005-0000-0000-00001BCB0000}"/>
    <cellStyle name="Total 12 34 2" xfId="51905" xr:uid="{00000000-0005-0000-0000-00001CCB0000}"/>
    <cellStyle name="Total 12 34 3" xfId="51906" xr:uid="{00000000-0005-0000-0000-00001DCB0000}"/>
    <cellStyle name="Total 12 34 4" xfId="51907" xr:uid="{00000000-0005-0000-0000-00001ECB0000}"/>
    <cellStyle name="Total 12 35" xfId="51908" xr:uid="{00000000-0005-0000-0000-00001FCB0000}"/>
    <cellStyle name="Total 12 35 2" xfId="51909" xr:uid="{00000000-0005-0000-0000-000020CB0000}"/>
    <cellStyle name="Total 12 35 3" xfId="51910" xr:uid="{00000000-0005-0000-0000-000021CB0000}"/>
    <cellStyle name="Total 12 35 4" xfId="51911" xr:uid="{00000000-0005-0000-0000-000022CB0000}"/>
    <cellStyle name="Total 12 36" xfId="51912" xr:uid="{00000000-0005-0000-0000-000023CB0000}"/>
    <cellStyle name="Total 12 36 2" xfId="51913" xr:uid="{00000000-0005-0000-0000-000024CB0000}"/>
    <cellStyle name="Total 12 36 3" xfId="51914" xr:uid="{00000000-0005-0000-0000-000025CB0000}"/>
    <cellStyle name="Total 12 36 4" xfId="51915" xr:uid="{00000000-0005-0000-0000-000026CB0000}"/>
    <cellStyle name="Total 12 37" xfId="51916" xr:uid="{00000000-0005-0000-0000-000027CB0000}"/>
    <cellStyle name="Total 12 37 2" xfId="51917" xr:uid="{00000000-0005-0000-0000-000028CB0000}"/>
    <cellStyle name="Total 12 37 3" xfId="51918" xr:uid="{00000000-0005-0000-0000-000029CB0000}"/>
    <cellStyle name="Total 12 37 4" xfId="51919" xr:uid="{00000000-0005-0000-0000-00002ACB0000}"/>
    <cellStyle name="Total 12 38" xfId="51920" xr:uid="{00000000-0005-0000-0000-00002BCB0000}"/>
    <cellStyle name="Total 12 38 2" xfId="51921" xr:uid="{00000000-0005-0000-0000-00002CCB0000}"/>
    <cellStyle name="Total 12 38 3" xfId="51922" xr:uid="{00000000-0005-0000-0000-00002DCB0000}"/>
    <cellStyle name="Total 12 38 4" xfId="51923" xr:uid="{00000000-0005-0000-0000-00002ECB0000}"/>
    <cellStyle name="Total 12 39" xfId="51924" xr:uid="{00000000-0005-0000-0000-00002FCB0000}"/>
    <cellStyle name="Total 12 39 2" xfId="51925" xr:uid="{00000000-0005-0000-0000-000030CB0000}"/>
    <cellStyle name="Total 12 39 3" xfId="51926" xr:uid="{00000000-0005-0000-0000-000031CB0000}"/>
    <cellStyle name="Total 12 39 4" xfId="51927" xr:uid="{00000000-0005-0000-0000-000032CB0000}"/>
    <cellStyle name="Total 12 4" xfId="51928" xr:uid="{00000000-0005-0000-0000-000033CB0000}"/>
    <cellStyle name="Total 12 4 10" xfId="51929" xr:uid="{00000000-0005-0000-0000-000034CB0000}"/>
    <cellStyle name="Total 12 4 10 2" xfId="51930" xr:uid="{00000000-0005-0000-0000-000035CB0000}"/>
    <cellStyle name="Total 12 4 10 3" xfId="51931" xr:uid="{00000000-0005-0000-0000-000036CB0000}"/>
    <cellStyle name="Total 12 4 10 4" xfId="51932" xr:uid="{00000000-0005-0000-0000-000037CB0000}"/>
    <cellStyle name="Total 12 4 11" xfId="51933" xr:uid="{00000000-0005-0000-0000-000038CB0000}"/>
    <cellStyle name="Total 12 4 11 2" xfId="51934" xr:uid="{00000000-0005-0000-0000-000039CB0000}"/>
    <cellStyle name="Total 12 4 11 3" xfId="51935" xr:uid="{00000000-0005-0000-0000-00003ACB0000}"/>
    <cellStyle name="Total 12 4 11 4" xfId="51936" xr:uid="{00000000-0005-0000-0000-00003BCB0000}"/>
    <cellStyle name="Total 12 4 12" xfId="51937" xr:uid="{00000000-0005-0000-0000-00003CCB0000}"/>
    <cellStyle name="Total 12 4 12 2" xfId="51938" xr:uid="{00000000-0005-0000-0000-00003DCB0000}"/>
    <cellStyle name="Total 12 4 12 3" xfId="51939" xr:uid="{00000000-0005-0000-0000-00003ECB0000}"/>
    <cellStyle name="Total 12 4 12 4" xfId="51940" xr:uid="{00000000-0005-0000-0000-00003FCB0000}"/>
    <cellStyle name="Total 12 4 13" xfId="51941" xr:uid="{00000000-0005-0000-0000-000040CB0000}"/>
    <cellStyle name="Total 12 4 13 2" xfId="51942" xr:uid="{00000000-0005-0000-0000-000041CB0000}"/>
    <cellStyle name="Total 12 4 13 3" xfId="51943" xr:uid="{00000000-0005-0000-0000-000042CB0000}"/>
    <cellStyle name="Total 12 4 13 4" xfId="51944" xr:uid="{00000000-0005-0000-0000-000043CB0000}"/>
    <cellStyle name="Total 12 4 14" xfId="51945" xr:uid="{00000000-0005-0000-0000-000044CB0000}"/>
    <cellStyle name="Total 12 4 14 2" xfId="51946" xr:uid="{00000000-0005-0000-0000-000045CB0000}"/>
    <cellStyle name="Total 12 4 14 3" xfId="51947" xr:uid="{00000000-0005-0000-0000-000046CB0000}"/>
    <cellStyle name="Total 12 4 14 4" xfId="51948" xr:uid="{00000000-0005-0000-0000-000047CB0000}"/>
    <cellStyle name="Total 12 4 15" xfId="51949" xr:uid="{00000000-0005-0000-0000-000048CB0000}"/>
    <cellStyle name="Total 12 4 15 2" xfId="51950" xr:uid="{00000000-0005-0000-0000-000049CB0000}"/>
    <cellStyle name="Total 12 4 15 3" xfId="51951" xr:uid="{00000000-0005-0000-0000-00004ACB0000}"/>
    <cellStyle name="Total 12 4 15 4" xfId="51952" xr:uid="{00000000-0005-0000-0000-00004BCB0000}"/>
    <cellStyle name="Total 12 4 16" xfId="51953" xr:uid="{00000000-0005-0000-0000-00004CCB0000}"/>
    <cellStyle name="Total 12 4 16 2" xfId="51954" xr:uid="{00000000-0005-0000-0000-00004DCB0000}"/>
    <cellStyle name="Total 12 4 16 3" xfId="51955" xr:uid="{00000000-0005-0000-0000-00004ECB0000}"/>
    <cellStyle name="Total 12 4 16 4" xfId="51956" xr:uid="{00000000-0005-0000-0000-00004FCB0000}"/>
    <cellStyle name="Total 12 4 17" xfId="51957" xr:uid="{00000000-0005-0000-0000-000050CB0000}"/>
    <cellStyle name="Total 12 4 17 2" xfId="51958" xr:uid="{00000000-0005-0000-0000-000051CB0000}"/>
    <cellStyle name="Total 12 4 17 3" xfId="51959" xr:uid="{00000000-0005-0000-0000-000052CB0000}"/>
    <cellStyle name="Total 12 4 17 4" xfId="51960" xr:uid="{00000000-0005-0000-0000-000053CB0000}"/>
    <cellStyle name="Total 12 4 18" xfId="51961" xr:uid="{00000000-0005-0000-0000-000054CB0000}"/>
    <cellStyle name="Total 12 4 18 2" xfId="51962" xr:uid="{00000000-0005-0000-0000-000055CB0000}"/>
    <cellStyle name="Total 12 4 18 3" xfId="51963" xr:uid="{00000000-0005-0000-0000-000056CB0000}"/>
    <cellStyle name="Total 12 4 18 4" xfId="51964" xr:uid="{00000000-0005-0000-0000-000057CB0000}"/>
    <cellStyle name="Total 12 4 19" xfId="51965" xr:uid="{00000000-0005-0000-0000-000058CB0000}"/>
    <cellStyle name="Total 12 4 19 2" xfId="51966" xr:uid="{00000000-0005-0000-0000-000059CB0000}"/>
    <cellStyle name="Total 12 4 19 3" xfId="51967" xr:uid="{00000000-0005-0000-0000-00005ACB0000}"/>
    <cellStyle name="Total 12 4 19 4" xfId="51968" xr:uid="{00000000-0005-0000-0000-00005BCB0000}"/>
    <cellStyle name="Total 12 4 2" xfId="51969" xr:uid="{00000000-0005-0000-0000-00005CCB0000}"/>
    <cellStyle name="Total 12 4 2 2" xfId="51970" xr:uid="{00000000-0005-0000-0000-00005DCB0000}"/>
    <cellStyle name="Total 12 4 2 3" xfId="51971" xr:uid="{00000000-0005-0000-0000-00005ECB0000}"/>
    <cellStyle name="Total 12 4 2 4" xfId="51972" xr:uid="{00000000-0005-0000-0000-00005FCB0000}"/>
    <cellStyle name="Total 12 4 20" xfId="51973" xr:uid="{00000000-0005-0000-0000-000060CB0000}"/>
    <cellStyle name="Total 12 4 20 2" xfId="51974" xr:uid="{00000000-0005-0000-0000-000061CB0000}"/>
    <cellStyle name="Total 12 4 20 3" xfId="51975" xr:uid="{00000000-0005-0000-0000-000062CB0000}"/>
    <cellStyle name="Total 12 4 20 4" xfId="51976" xr:uid="{00000000-0005-0000-0000-000063CB0000}"/>
    <cellStyle name="Total 12 4 21" xfId="51977" xr:uid="{00000000-0005-0000-0000-000064CB0000}"/>
    <cellStyle name="Total 12 4 22" xfId="51978" xr:uid="{00000000-0005-0000-0000-000065CB0000}"/>
    <cellStyle name="Total 12 4 3" xfId="51979" xr:uid="{00000000-0005-0000-0000-000066CB0000}"/>
    <cellStyle name="Total 12 4 3 2" xfId="51980" xr:uid="{00000000-0005-0000-0000-000067CB0000}"/>
    <cellStyle name="Total 12 4 3 3" xfId="51981" xr:uid="{00000000-0005-0000-0000-000068CB0000}"/>
    <cellStyle name="Total 12 4 3 4" xfId="51982" xr:uid="{00000000-0005-0000-0000-000069CB0000}"/>
    <cellStyle name="Total 12 4 4" xfId="51983" xr:uid="{00000000-0005-0000-0000-00006ACB0000}"/>
    <cellStyle name="Total 12 4 4 2" xfId="51984" xr:uid="{00000000-0005-0000-0000-00006BCB0000}"/>
    <cellStyle name="Total 12 4 4 3" xfId="51985" xr:uid="{00000000-0005-0000-0000-00006CCB0000}"/>
    <cellStyle name="Total 12 4 4 4" xfId="51986" xr:uid="{00000000-0005-0000-0000-00006DCB0000}"/>
    <cellStyle name="Total 12 4 5" xfId="51987" xr:uid="{00000000-0005-0000-0000-00006ECB0000}"/>
    <cellStyle name="Total 12 4 5 2" xfId="51988" xr:uid="{00000000-0005-0000-0000-00006FCB0000}"/>
    <cellStyle name="Total 12 4 5 3" xfId="51989" xr:uid="{00000000-0005-0000-0000-000070CB0000}"/>
    <cellStyle name="Total 12 4 5 4" xfId="51990" xr:uid="{00000000-0005-0000-0000-000071CB0000}"/>
    <cellStyle name="Total 12 4 6" xfId="51991" xr:uid="{00000000-0005-0000-0000-000072CB0000}"/>
    <cellStyle name="Total 12 4 6 2" xfId="51992" xr:uid="{00000000-0005-0000-0000-000073CB0000}"/>
    <cellStyle name="Total 12 4 6 3" xfId="51993" xr:uid="{00000000-0005-0000-0000-000074CB0000}"/>
    <cellStyle name="Total 12 4 6 4" xfId="51994" xr:uid="{00000000-0005-0000-0000-000075CB0000}"/>
    <cellStyle name="Total 12 4 7" xfId="51995" xr:uid="{00000000-0005-0000-0000-000076CB0000}"/>
    <cellStyle name="Total 12 4 7 2" xfId="51996" xr:uid="{00000000-0005-0000-0000-000077CB0000}"/>
    <cellStyle name="Total 12 4 7 3" xfId="51997" xr:uid="{00000000-0005-0000-0000-000078CB0000}"/>
    <cellStyle name="Total 12 4 7 4" xfId="51998" xr:uid="{00000000-0005-0000-0000-000079CB0000}"/>
    <cellStyle name="Total 12 4 8" xfId="51999" xr:uid="{00000000-0005-0000-0000-00007ACB0000}"/>
    <cellStyle name="Total 12 4 8 2" xfId="52000" xr:uid="{00000000-0005-0000-0000-00007BCB0000}"/>
    <cellStyle name="Total 12 4 8 3" xfId="52001" xr:uid="{00000000-0005-0000-0000-00007CCB0000}"/>
    <cellStyle name="Total 12 4 8 4" xfId="52002" xr:uid="{00000000-0005-0000-0000-00007DCB0000}"/>
    <cellStyle name="Total 12 4 9" xfId="52003" xr:uid="{00000000-0005-0000-0000-00007ECB0000}"/>
    <cellStyle name="Total 12 4 9 2" xfId="52004" xr:uid="{00000000-0005-0000-0000-00007FCB0000}"/>
    <cellStyle name="Total 12 4 9 3" xfId="52005" xr:uid="{00000000-0005-0000-0000-000080CB0000}"/>
    <cellStyle name="Total 12 4 9 4" xfId="52006" xr:uid="{00000000-0005-0000-0000-000081CB0000}"/>
    <cellStyle name="Total 12 40" xfId="52007" xr:uid="{00000000-0005-0000-0000-000082CB0000}"/>
    <cellStyle name="Total 12 40 2" xfId="52008" xr:uid="{00000000-0005-0000-0000-000083CB0000}"/>
    <cellStyle name="Total 12 40 3" xfId="52009" xr:uid="{00000000-0005-0000-0000-000084CB0000}"/>
    <cellStyle name="Total 12 40 4" xfId="52010" xr:uid="{00000000-0005-0000-0000-000085CB0000}"/>
    <cellStyle name="Total 12 41" xfId="52011" xr:uid="{00000000-0005-0000-0000-000086CB0000}"/>
    <cellStyle name="Total 12 41 2" xfId="52012" xr:uid="{00000000-0005-0000-0000-000087CB0000}"/>
    <cellStyle name="Total 12 41 3" xfId="52013" xr:uid="{00000000-0005-0000-0000-000088CB0000}"/>
    <cellStyle name="Total 12 41 4" xfId="52014" xr:uid="{00000000-0005-0000-0000-000089CB0000}"/>
    <cellStyle name="Total 12 42" xfId="52015" xr:uid="{00000000-0005-0000-0000-00008ACB0000}"/>
    <cellStyle name="Total 12 42 2" xfId="52016" xr:uid="{00000000-0005-0000-0000-00008BCB0000}"/>
    <cellStyle name="Total 12 42 3" xfId="52017" xr:uid="{00000000-0005-0000-0000-00008CCB0000}"/>
    <cellStyle name="Total 12 42 4" xfId="52018" xr:uid="{00000000-0005-0000-0000-00008DCB0000}"/>
    <cellStyle name="Total 12 43" xfId="52019" xr:uid="{00000000-0005-0000-0000-00008ECB0000}"/>
    <cellStyle name="Total 12 43 2" xfId="52020" xr:uid="{00000000-0005-0000-0000-00008FCB0000}"/>
    <cellStyle name="Total 12 43 3" xfId="52021" xr:uid="{00000000-0005-0000-0000-000090CB0000}"/>
    <cellStyle name="Total 12 43 4" xfId="52022" xr:uid="{00000000-0005-0000-0000-000091CB0000}"/>
    <cellStyle name="Total 12 44" xfId="52023" xr:uid="{00000000-0005-0000-0000-000092CB0000}"/>
    <cellStyle name="Total 12 44 2" xfId="52024" xr:uid="{00000000-0005-0000-0000-000093CB0000}"/>
    <cellStyle name="Total 12 44 3" xfId="52025" xr:uid="{00000000-0005-0000-0000-000094CB0000}"/>
    <cellStyle name="Total 12 44 4" xfId="52026" xr:uid="{00000000-0005-0000-0000-000095CB0000}"/>
    <cellStyle name="Total 12 45" xfId="52027" xr:uid="{00000000-0005-0000-0000-000096CB0000}"/>
    <cellStyle name="Total 12 45 2" xfId="52028" xr:uid="{00000000-0005-0000-0000-000097CB0000}"/>
    <cellStyle name="Total 12 45 3" xfId="52029" xr:uid="{00000000-0005-0000-0000-000098CB0000}"/>
    <cellStyle name="Total 12 45 4" xfId="52030" xr:uid="{00000000-0005-0000-0000-000099CB0000}"/>
    <cellStyle name="Total 12 46" xfId="52031" xr:uid="{00000000-0005-0000-0000-00009ACB0000}"/>
    <cellStyle name="Total 12 46 2" xfId="52032" xr:uid="{00000000-0005-0000-0000-00009BCB0000}"/>
    <cellStyle name="Total 12 46 3" xfId="52033" xr:uid="{00000000-0005-0000-0000-00009CCB0000}"/>
    <cellStyle name="Total 12 46 4" xfId="52034" xr:uid="{00000000-0005-0000-0000-00009DCB0000}"/>
    <cellStyle name="Total 12 47" xfId="52035" xr:uid="{00000000-0005-0000-0000-00009ECB0000}"/>
    <cellStyle name="Total 12 47 2" xfId="52036" xr:uid="{00000000-0005-0000-0000-00009FCB0000}"/>
    <cellStyle name="Total 12 47 3" xfId="52037" xr:uid="{00000000-0005-0000-0000-0000A0CB0000}"/>
    <cellStyle name="Total 12 47 4" xfId="52038" xr:uid="{00000000-0005-0000-0000-0000A1CB0000}"/>
    <cellStyle name="Total 12 48" xfId="52039" xr:uid="{00000000-0005-0000-0000-0000A2CB0000}"/>
    <cellStyle name="Total 12 48 2" xfId="52040" xr:uid="{00000000-0005-0000-0000-0000A3CB0000}"/>
    <cellStyle name="Total 12 48 3" xfId="52041" xr:uid="{00000000-0005-0000-0000-0000A4CB0000}"/>
    <cellStyle name="Total 12 48 4" xfId="52042" xr:uid="{00000000-0005-0000-0000-0000A5CB0000}"/>
    <cellStyle name="Total 12 49" xfId="52043" xr:uid="{00000000-0005-0000-0000-0000A6CB0000}"/>
    <cellStyle name="Total 12 49 2" xfId="52044" xr:uid="{00000000-0005-0000-0000-0000A7CB0000}"/>
    <cellStyle name="Total 12 49 3" xfId="52045" xr:uid="{00000000-0005-0000-0000-0000A8CB0000}"/>
    <cellStyle name="Total 12 49 4" xfId="52046" xr:uid="{00000000-0005-0000-0000-0000A9CB0000}"/>
    <cellStyle name="Total 12 5" xfId="52047" xr:uid="{00000000-0005-0000-0000-0000AACB0000}"/>
    <cellStyle name="Total 12 5 10" xfId="52048" xr:uid="{00000000-0005-0000-0000-0000ABCB0000}"/>
    <cellStyle name="Total 12 5 10 2" xfId="52049" xr:uid="{00000000-0005-0000-0000-0000ACCB0000}"/>
    <cellStyle name="Total 12 5 10 3" xfId="52050" xr:uid="{00000000-0005-0000-0000-0000ADCB0000}"/>
    <cellStyle name="Total 12 5 10 4" xfId="52051" xr:uid="{00000000-0005-0000-0000-0000AECB0000}"/>
    <cellStyle name="Total 12 5 11" xfId="52052" xr:uid="{00000000-0005-0000-0000-0000AFCB0000}"/>
    <cellStyle name="Total 12 5 11 2" xfId="52053" xr:uid="{00000000-0005-0000-0000-0000B0CB0000}"/>
    <cellStyle name="Total 12 5 11 3" xfId="52054" xr:uid="{00000000-0005-0000-0000-0000B1CB0000}"/>
    <cellStyle name="Total 12 5 11 4" xfId="52055" xr:uid="{00000000-0005-0000-0000-0000B2CB0000}"/>
    <cellStyle name="Total 12 5 12" xfId="52056" xr:uid="{00000000-0005-0000-0000-0000B3CB0000}"/>
    <cellStyle name="Total 12 5 12 2" xfId="52057" xr:uid="{00000000-0005-0000-0000-0000B4CB0000}"/>
    <cellStyle name="Total 12 5 12 3" xfId="52058" xr:uid="{00000000-0005-0000-0000-0000B5CB0000}"/>
    <cellStyle name="Total 12 5 12 4" xfId="52059" xr:uid="{00000000-0005-0000-0000-0000B6CB0000}"/>
    <cellStyle name="Total 12 5 13" xfId="52060" xr:uid="{00000000-0005-0000-0000-0000B7CB0000}"/>
    <cellStyle name="Total 12 5 13 2" xfId="52061" xr:uid="{00000000-0005-0000-0000-0000B8CB0000}"/>
    <cellStyle name="Total 12 5 13 3" xfId="52062" xr:uid="{00000000-0005-0000-0000-0000B9CB0000}"/>
    <cellStyle name="Total 12 5 13 4" xfId="52063" xr:uid="{00000000-0005-0000-0000-0000BACB0000}"/>
    <cellStyle name="Total 12 5 14" xfId="52064" xr:uid="{00000000-0005-0000-0000-0000BBCB0000}"/>
    <cellStyle name="Total 12 5 14 2" xfId="52065" xr:uid="{00000000-0005-0000-0000-0000BCCB0000}"/>
    <cellStyle name="Total 12 5 14 3" xfId="52066" xr:uid="{00000000-0005-0000-0000-0000BDCB0000}"/>
    <cellStyle name="Total 12 5 14 4" xfId="52067" xr:uid="{00000000-0005-0000-0000-0000BECB0000}"/>
    <cellStyle name="Total 12 5 15" xfId="52068" xr:uid="{00000000-0005-0000-0000-0000BFCB0000}"/>
    <cellStyle name="Total 12 5 15 2" xfId="52069" xr:uid="{00000000-0005-0000-0000-0000C0CB0000}"/>
    <cellStyle name="Total 12 5 15 3" xfId="52070" xr:uid="{00000000-0005-0000-0000-0000C1CB0000}"/>
    <cellStyle name="Total 12 5 15 4" xfId="52071" xr:uid="{00000000-0005-0000-0000-0000C2CB0000}"/>
    <cellStyle name="Total 12 5 16" xfId="52072" xr:uid="{00000000-0005-0000-0000-0000C3CB0000}"/>
    <cellStyle name="Total 12 5 16 2" xfId="52073" xr:uid="{00000000-0005-0000-0000-0000C4CB0000}"/>
    <cellStyle name="Total 12 5 16 3" xfId="52074" xr:uid="{00000000-0005-0000-0000-0000C5CB0000}"/>
    <cellStyle name="Total 12 5 16 4" xfId="52075" xr:uid="{00000000-0005-0000-0000-0000C6CB0000}"/>
    <cellStyle name="Total 12 5 17" xfId="52076" xr:uid="{00000000-0005-0000-0000-0000C7CB0000}"/>
    <cellStyle name="Total 12 5 17 2" xfId="52077" xr:uid="{00000000-0005-0000-0000-0000C8CB0000}"/>
    <cellStyle name="Total 12 5 17 3" xfId="52078" xr:uid="{00000000-0005-0000-0000-0000C9CB0000}"/>
    <cellStyle name="Total 12 5 17 4" xfId="52079" xr:uid="{00000000-0005-0000-0000-0000CACB0000}"/>
    <cellStyle name="Total 12 5 18" xfId="52080" xr:uid="{00000000-0005-0000-0000-0000CBCB0000}"/>
    <cellStyle name="Total 12 5 18 2" xfId="52081" xr:uid="{00000000-0005-0000-0000-0000CCCB0000}"/>
    <cellStyle name="Total 12 5 18 3" xfId="52082" xr:uid="{00000000-0005-0000-0000-0000CDCB0000}"/>
    <cellStyle name="Total 12 5 18 4" xfId="52083" xr:uid="{00000000-0005-0000-0000-0000CECB0000}"/>
    <cellStyle name="Total 12 5 19" xfId="52084" xr:uid="{00000000-0005-0000-0000-0000CFCB0000}"/>
    <cellStyle name="Total 12 5 19 2" xfId="52085" xr:uid="{00000000-0005-0000-0000-0000D0CB0000}"/>
    <cellStyle name="Total 12 5 19 3" xfId="52086" xr:uid="{00000000-0005-0000-0000-0000D1CB0000}"/>
    <cellStyle name="Total 12 5 19 4" xfId="52087" xr:uid="{00000000-0005-0000-0000-0000D2CB0000}"/>
    <cellStyle name="Total 12 5 2" xfId="52088" xr:uid="{00000000-0005-0000-0000-0000D3CB0000}"/>
    <cellStyle name="Total 12 5 2 2" xfId="52089" xr:uid="{00000000-0005-0000-0000-0000D4CB0000}"/>
    <cellStyle name="Total 12 5 2 3" xfId="52090" xr:uid="{00000000-0005-0000-0000-0000D5CB0000}"/>
    <cellStyle name="Total 12 5 2 4" xfId="52091" xr:uid="{00000000-0005-0000-0000-0000D6CB0000}"/>
    <cellStyle name="Total 12 5 20" xfId="52092" xr:uid="{00000000-0005-0000-0000-0000D7CB0000}"/>
    <cellStyle name="Total 12 5 20 2" xfId="52093" xr:uid="{00000000-0005-0000-0000-0000D8CB0000}"/>
    <cellStyle name="Total 12 5 20 3" xfId="52094" xr:uid="{00000000-0005-0000-0000-0000D9CB0000}"/>
    <cellStyle name="Total 12 5 20 4" xfId="52095" xr:uid="{00000000-0005-0000-0000-0000DACB0000}"/>
    <cellStyle name="Total 12 5 21" xfId="52096" xr:uid="{00000000-0005-0000-0000-0000DBCB0000}"/>
    <cellStyle name="Total 12 5 22" xfId="52097" xr:uid="{00000000-0005-0000-0000-0000DCCB0000}"/>
    <cellStyle name="Total 12 5 3" xfId="52098" xr:uid="{00000000-0005-0000-0000-0000DDCB0000}"/>
    <cellStyle name="Total 12 5 3 2" xfId="52099" xr:uid="{00000000-0005-0000-0000-0000DECB0000}"/>
    <cellStyle name="Total 12 5 3 3" xfId="52100" xr:uid="{00000000-0005-0000-0000-0000DFCB0000}"/>
    <cellStyle name="Total 12 5 3 4" xfId="52101" xr:uid="{00000000-0005-0000-0000-0000E0CB0000}"/>
    <cellStyle name="Total 12 5 4" xfId="52102" xr:uid="{00000000-0005-0000-0000-0000E1CB0000}"/>
    <cellStyle name="Total 12 5 4 2" xfId="52103" xr:uid="{00000000-0005-0000-0000-0000E2CB0000}"/>
    <cellStyle name="Total 12 5 4 3" xfId="52104" xr:uid="{00000000-0005-0000-0000-0000E3CB0000}"/>
    <cellStyle name="Total 12 5 4 4" xfId="52105" xr:uid="{00000000-0005-0000-0000-0000E4CB0000}"/>
    <cellStyle name="Total 12 5 5" xfId="52106" xr:uid="{00000000-0005-0000-0000-0000E5CB0000}"/>
    <cellStyle name="Total 12 5 5 2" xfId="52107" xr:uid="{00000000-0005-0000-0000-0000E6CB0000}"/>
    <cellStyle name="Total 12 5 5 3" xfId="52108" xr:uid="{00000000-0005-0000-0000-0000E7CB0000}"/>
    <cellStyle name="Total 12 5 5 4" xfId="52109" xr:uid="{00000000-0005-0000-0000-0000E8CB0000}"/>
    <cellStyle name="Total 12 5 6" xfId="52110" xr:uid="{00000000-0005-0000-0000-0000E9CB0000}"/>
    <cellStyle name="Total 12 5 6 2" xfId="52111" xr:uid="{00000000-0005-0000-0000-0000EACB0000}"/>
    <cellStyle name="Total 12 5 6 3" xfId="52112" xr:uid="{00000000-0005-0000-0000-0000EBCB0000}"/>
    <cellStyle name="Total 12 5 6 4" xfId="52113" xr:uid="{00000000-0005-0000-0000-0000ECCB0000}"/>
    <cellStyle name="Total 12 5 7" xfId="52114" xr:uid="{00000000-0005-0000-0000-0000EDCB0000}"/>
    <cellStyle name="Total 12 5 7 2" xfId="52115" xr:uid="{00000000-0005-0000-0000-0000EECB0000}"/>
    <cellStyle name="Total 12 5 7 3" xfId="52116" xr:uid="{00000000-0005-0000-0000-0000EFCB0000}"/>
    <cellStyle name="Total 12 5 7 4" xfId="52117" xr:uid="{00000000-0005-0000-0000-0000F0CB0000}"/>
    <cellStyle name="Total 12 5 8" xfId="52118" xr:uid="{00000000-0005-0000-0000-0000F1CB0000}"/>
    <cellStyle name="Total 12 5 8 2" xfId="52119" xr:uid="{00000000-0005-0000-0000-0000F2CB0000}"/>
    <cellStyle name="Total 12 5 8 3" xfId="52120" xr:uid="{00000000-0005-0000-0000-0000F3CB0000}"/>
    <cellStyle name="Total 12 5 8 4" xfId="52121" xr:uid="{00000000-0005-0000-0000-0000F4CB0000}"/>
    <cellStyle name="Total 12 5 9" xfId="52122" xr:uid="{00000000-0005-0000-0000-0000F5CB0000}"/>
    <cellStyle name="Total 12 5 9 2" xfId="52123" xr:uid="{00000000-0005-0000-0000-0000F6CB0000}"/>
    <cellStyle name="Total 12 5 9 3" xfId="52124" xr:uid="{00000000-0005-0000-0000-0000F7CB0000}"/>
    <cellStyle name="Total 12 5 9 4" xfId="52125" xr:uid="{00000000-0005-0000-0000-0000F8CB0000}"/>
    <cellStyle name="Total 12 50" xfId="52126" xr:uid="{00000000-0005-0000-0000-0000F9CB0000}"/>
    <cellStyle name="Total 12 51" xfId="52127" xr:uid="{00000000-0005-0000-0000-0000FACB0000}"/>
    <cellStyle name="Total 12 52" xfId="52128" xr:uid="{00000000-0005-0000-0000-0000FBCB0000}"/>
    <cellStyle name="Total 12 6" xfId="52129" xr:uid="{00000000-0005-0000-0000-0000FCCB0000}"/>
    <cellStyle name="Total 12 6 10" xfId="52130" xr:uid="{00000000-0005-0000-0000-0000FDCB0000}"/>
    <cellStyle name="Total 12 6 10 2" xfId="52131" xr:uid="{00000000-0005-0000-0000-0000FECB0000}"/>
    <cellStyle name="Total 12 6 10 3" xfId="52132" xr:uid="{00000000-0005-0000-0000-0000FFCB0000}"/>
    <cellStyle name="Total 12 6 10 4" xfId="52133" xr:uid="{00000000-0005-0000-0000-000000CC0000}"/>
    <cellStyle name="Total 12 6 11" xfId="52134" xr:uid="{00000000-0005-0000-0000-000001CC0000}"/>
    <cellStyle name="Total 12 6 11 2" xfId="52135" xr:uid="{00000000-0005-0000-0000-000002CC0000}"/>
    <cellStyle name="Total 12 6 11 3" xfId="52136" xr:uid="{00000000-0005-0000-0000-000003CC0000}"/>
    <cellStyle name="Total 12 6 11 4" xfId="52137" xr:uid="{00000000-0005-0000-0000-000004CC0000}"/>
    <cellStyle name="Total 12 6 12" xfId="52138" xr:uid="{00000000-0005-0000-0000-000005CC0000}"/>
    <cellStyle name="Total 12 6 12 2" xfId="52139" xr:uid="{00000000-0005-0000-0000-000006CC0000}"/>
    <cellStyle name="Total 12 6 12 3" xfId="52140" xr:uid="{00000000-0005-0000-0000-000007CC0000}"/>
    <cellStyle name="Total 12 6 12 4" xfId="52141" xr:uid="{00000000-0005-0000-0000-000008CC0000}"/>
    <cellStyle name="Total 12 6 13" xfId="52142" xr:uid="{00000000-0005-0000-0000-000009CC0000}"/>
    <cellStyle name="Total 12 6 13 2" xfId="52143" xr:uid="{00000000-0005-0000-0000-00000ACC0000}"/>
    <cellStyle name="Total 12 6 13 3" xfId="52144" xr:uid="{00000000-0005-0000-0000-00000BCC0000}"/>
    <cellStyle name="Total 12 6 13 4" xfId="52145" xr:uid="{00000000-0005-0000-0000-00000CCC0000}"/>
    <cellStyle name="Total 12 6 14" xfId="52146" xr:uid="{00000000-0005-0000-0000-00000DCC0000}"/>
    <cellStyle name="Total 12 6 14 2" xfId="52147" xr:uid="{00000000-0005-0000-0000-00000ECC0000}"/>
    <cellStyle name="Total 12 6 14 3" xfId="52148" xr:uid="{00000000-0005-0000-0000-00000FCC0000}"/>
    <cellStyle name="Total 12 6 14 4" xfId="52149" xr:uid="{00000000-0005-0000-0000-000010CC0000}"/>
    <cellStyle name="Total 12 6 15" xfId="52150" xr:uid="{00000000-0005-0000-0000-000011CC0000}"/>
    <cellStyle name="Total 12 6 15 2" xfId="52151" xr:uid="{00000000-0005-0000-0000-000012CC0000}"/>
    <cellStyle name="Total 12 6 15 3" xfId="52152" xr:uid="{00000000-0005-0000-0000-000013CC0000}"/>
    <cellStyle name="Total 12 6 15 4" xfId="52153" xr:uid="{00000000-0005-0000-0000-000014CC0000}"/>
    <cellStyle name="Total 12 6 16" xfId="52154" xr:uid="{00000000-0005-0000-0000-000015CC0000}"/>
    <cellStyle name="Total 12 6 16 2" xfId="52155" xr:uid="{00000000-0005-0000-0000-000016CC0000}"/>
    <cellStyle name="Total 12 6 16 3" xfId="52156" xr:uid="{00000000-0005-0000-0000-000017CC0000}"/>
    <cellStyle name="Total 12 6 16 4" xfId="52157" xr:uid="{00000000-0005-0000-0000-000018CC0000}"/>
    <cellStyle name="Total 12 6 17" xfId="52158" xr:uid="{00000000-0005-0000-0000-000019CC0000}"/>
    <cellStyle name="Total 12 6 17 2" xfId="52159" xr:uid="{00000000-0005-0000-0000-00001ACC0000}"/>
    <cellStyle name="Total 12 6 17 3" xfId="52160" xr:uid="{00000000-0005-0000-0000-00001BCC0000}"/>
    <cellStyle name="Total 12 6 17 4" xfId="52161" xr:uid="{00000000-0005-0000-0000-00001CCC0000}"/>
    <cellStyle name="Total 12 6 18" xfId="52162" xr:uid="{00000000-0005-0000-0000-00001DCC0000}"/>
    <cellStyle name="Total 12 6 18 2" xfId="52163" xr:uid="{00000000-0005-0000-0000-00001ECC0000}"/>
    <cellStyle name="Total 12 6 18 3" xfId="52164" xr:uid="{00000000-0005-0000-0000-00001FCC0000}"/>
    <cellStyle name="Total 12 6 18 4" xfId="52165" xr:uid="{00000000-0005-0000-0000-000020CC0000}"/>
    <cellStyle name="Total 12 6 19" xfId="52166" xr:uid="{00000000-0005-0000-0000-000021CC0000}"/>
    <cellStyle name="Total 12 6 19 2" xfId="52167" xr:uid="{00000000-0005-0000-0000-000022CC0000}"/>
    <cellStyle name="Total 12 6 19 3" xfId="52168" xr:uid="{00000000-0005-0000-0000-000023CC0000}"/>
    <cellStyle name="Total 12 6 19 4" xfId="52169" xr:uid="{00000000-0005-0000-0000-000024CC0000}"/>
    <cellStyle name="Total 12 6 2" xfId="52170" xr:uid="{00000000-0005-0000-0000-000025CC0000}"/>
    <cellStyle name="Total 12 6 2 2" xfId="52171" xr:uid="{00000000-0005-0000-0000-000026CC0000}"/>
    <cellStyle name="Total 12 6 2 3" xfId="52172" xr:uid="{00000000-0005-0000-0000-000027CC0000}"/>
    <cellStyle name="Total 12 6 2 4" xfId="52173" xr:uid="{00000000-0005-0000-0000-000028CC0000}"/>
    <cellStyle name="Total 12 6 20" xfId="52174" xr:uid="{00000000-0005-0000-0000-000029CC0000}"/>
    <cellStyle name="Total 12 6 20 2" xfId="52175" xr:uid="{00000000-0005-0000-0000-00002ACC0000}"/>
    <cellStyle name="Total 12 6 20 3" xfId="52176" xr:uid="{00000000-0005-0000-0000-00002BCC0000}"/>
    <cellStyle name="Total 12 6 20 4" xfId="52177" xr:uid="{00000000-0005-0000-0000-00002CCC0000}"/>
    <cellStyle name="Total 12 6 21" xfId="52178" xr:uid="{00000000-0005-0000-0000-00002DCC0000}"/>
    <cellStyle name="Total 12 6 22" xfId="52179" xr:uid="{00000000-0005-0000-0000-00002ECC0000}"/>
    <cellStyle name="Total 12 6 3" xfId="52180" xr:uid="{00000000-0005-0000-0000-00002FCC0000}"/>
    <cellStyle name="Total 12 6 3 2" xfId="52181" xr:uid="{00000000-0005-0000-0000-000030CC0000}"/>
    <cellStyle name="Total 12 6 3 3" xfId="52182" xr:uid="{00000000-0005-0000-0000-000031CC0000}"/>
    <cellStyle name="Total 12 6 3 4" xfId="52183" xr:uid="{00000000-0005-0000-0000-000032CC0000}"/>
    <cellStyle name="Total 12 6 4" xfId="52184" xr:uid="{00000000-0005-0000-0000-000033CC0000}"/>
    <cellStyle name="Total 12 6 4 2" xfId="52185" xr:uid="{00000000-0005-0000-0000-000034CC0000}"/>
    <cellStyle name="Total 12 6 4 3" xfId="52186" xr:uid="{00000000-0005-0000-0000-000035CC0000}"/>
    <cellStyle name="Total 12 6 4 4" xfId="52187" xr:uid="{00000000-0005-0000-0000-000036CC0000}"/>
    <cellStyle name="Total 12 6 5" xfId="52188" xr:uid="{00000000-0005-0000-0000-000037CC0000}"/>
    <cellStyle name="Total 12 6 5 2" xfId="52189" xr:uid="{00000000-0005-0000-0000-000038CC0000}"/>
    <cellStyle name="Total 12 6 5 3" xfId="52190" xr:uid="{00000000-0005-0000-0000-000039CC0000}"/>
    <cellStyle name="Total 12 6 5 4" xfId="52191" xr:uid="{00000000-0005-0000-0000-00003ACC0000}"/>
    <cellStyle name="Total 12 6 6" xfId="52192" xr:uid="{00000000-0005-0000-0000-00003BCC0000}"/>
    <cellStyle name="Total 12 6 6 2" xfId="52193" xr:uid="{00000000-0005-0000-0000-00003CCC0000}"/>
    <cellStyle name="Total 12 6 6 3" xfId="52194" xr:uid="{00000000-0005-0000-0000-00003DCC0000}"/>
    <cellStyle name="Total 12 6 6 4" xfId="52195" xr:uid="{00000000-0005-0000-0000-00003ECC0000}"/>
    <cellStyle name="Total 12 6 7" xfId="52196" xr:uid="{00000000-0005-0000-0000-00003FCC0000}"/>
    <cellStyle name="Total 12 6 7 2" xfId="52197" xr:uid="{00000000-0005-0000-0000-000040CC0000}"/>
    <cellStyle name="Total 12 6 7 3" xfId="52198" xr:uid="{00000000-0005-0000-0000-000041CC0000}"/>
    <cellStyle name="Total 12 6 7 4" xfId="52199" xr:uid="{00000000-0005-0000-0000-000042CC0000}"/>
    <cellStyle name="Total 12 6 8" xfId="52200" xr:uid="{00000000-0005-0000-0000-000043CC0000}"/>
    <cellStyle name="Total 12 6 8 2" xfId="52201" xr:uid="{00000000-0005-0000-0000-000044CC0000}"/>
    <cellStyle name="Total 12 6 8 3" xfId="52202" xr:uid="{00000000-0005-0000-0000-000045CC0000}"/>
    <cellStyle name="Total 12 6 8 4" xfId="52203" xr:uid="{00000000-0005-0000-0000-000046CC0000}"/>
    <cellStyle name="Total 12 6 9" xfId="52204" xr:uid="{00000000-0005-0000-0000-000047CC0000}"/>
    <cellStyle name="Total 12 6 9 2" xfId="52205" xr:uid="{00000000-0005-0000-0000-000048CC0000}"/>
    <cellStyle name="Total 12 6 9 3" xfId="52206" xr:uid="{00000000-0005-0000-0000-000049CC0000}"/>
    <cellStyle name="Total 12 6 9 4" xfId="52207" xr:uid="{00000000-0005-0000-0000-00004ACC0000}"/>
    <cellStyle name="Total 12 7" xfId="52208" xr:uid="{00000000-0005-0000-0000-00004BCC0000}"/>
    <cellStyle name="Total 12 7 10" xfId="52209" xr:uid="{00000000-0005-0000-0000-00004CCC0000}"/>
    <cellStyle name="Total 12 7 10 2" xfId="52210" xr:uid="{00000000-0005-0000-0000-00004DCC0000}"/>
    <cellStyle name="Total 12 7 10 3" xfId="52211" xr:uid="{00000000-0005-0000-0000-00004ECC0000}"/>
    <cellStyle name="Total 12 7 10 4" xfId="52212" xr:uid="{00000000-0005-0000-0000-00004FCC0000}"/>
    <cellStyle name="Total 12 7 11" xfId="52213" xr:uid="{00000000-0005-0000-0000-000050CC0000}"/>
    <cellStyle name="Total 12 7 11 2" xfId="52214" xr:uid="{00000000-0005-0000-0000-000051CC0000}"/>
    <cellStyle name="Total 12 7 11 3" xfId="52215" xr:uid="{00000000-0005-0000-0000-000052CC0000}"/>
    <cellStyle name="Total 12 7 11 4" xfId="52216" xr:uid="{00000000-0005-0000-0000-000053CC0000}"/>
    <cellStyle name="Total 12 7 12" xfId="52217" xr:uid="{00000000-0005-0000-0000-000054CC0000}"/>
    <cellStyle name="Total 12 7 12 2" xfId="52218" xr:uid="{00000000-0005-0000-0000-000055CC0000}"/>
    <cellStyle name="Total 12 7 12 3" xfId="52219" xr:uid="{00000000-0005-0000-0000-000056CC0000}"/>
    <cellStyle name="Total 12 7 12 4" xfId="52220" xr:uid="{00000000-0005-0000-0000-000057CC0000}"/>
    <cellStyle name="Total 12 7 13" xfId="52221" xr:uid="{00000000-0005-0000-0000-000058CC0000}"/>
    <cellStyle name="Total 12 7 13 2" xfId="52222" xr:uid="{00000000-0005-0000-0000-000059CC0000}"/>
    <cellStyle name="Total 12 7 13 3" xfId="52223" xr:uid="{00000000-0005-0000-0000-00005ACC0000}"/>
    <cellStyle name="Total 12 7 13 4" xfId="52224" xr:uid="{00000000-0005-0000-0000-00005BCC0000}"/>
    <cellStyle name="Total 12 7 14" xfId="52225" xr:uid="{00000000-0005-0000-0000-00005CCC0000}"/>
    <cellStyle name="Total 12 7 14 2" xfId="52226" xr:uid="{00000000-0005-0000-0000-00005DCC0000}"/>
    <cellStyle name="Total 12 7 14 3" xfId="52227" xr:uid="{00000000-0005-0000-0000-00005ECC0000}"/>
    <cellStyle name="Total 12 7 14 4" xfId="52228" xr:uid="{00000000-0005-0000-0000-00005FCC0000}"/>
    <cellStyle name="Total 12 7 15" xfId="52229" xr:uid="{00000000-0005-0000-0000-000060CC0000}"/>
    <cellStyle name="Total 12 7 15 2" xfId="52230" xr:uid="{00000000-0005-0000-0000-000061CC0000}"/>
    <cellStyle name="Total 12 7 15 3" xfId="52231" xr:uid="{00000000-0005-0000-0000-000062CC0000}"/>
    <cellStyle name="Total 12 7 15 4" xfId="52232" xr:uid="{00000000-0005-0000-0000-000063CC0000}"/>
    <cellStyle name="Total 12 7 16" xfId="52233" xr:uid="{00000000-0005-0000-0000-000064CC0000}"/>
    <cellStyle name="Total 12 7 16 2" xfId="52234" xr:uid="{00000000-0005-0000-0000-000065CC0000}"/>
    <cellStyle name="Total 12 7 16 3" xfId="52235" xr:uid="{00000000-0005-0000-0000-000066CC0000}"/>
    <cellStyle name="Total 12 7 16 4" xfId="52236" xr:uid="{00000000-0005-0000-0000-000067CC0000}"/>
    <cellStyle name="Total 12 7 17" xfId="52237" xr:uid="{00000000-0005-0000-0000-000068CC0000}"/>
    <cellStyle name="Total 12 7 17 2" xfId="52238" xr:uid="{00000000-0005-0000-0000-000069CC0000}"/>
    <cellStyle name="Total 12 7 17 3" xfId="52239" xr:uid="{00000000-0005-0000-0000-00006ACC0000}"/>
    <cellStyle name="Total 12 7 17 4" xfId="52240" xr:uid="{00000000-0005-0000-0000-00006BCC0000}"/>
    <cellStyle name="Total 12 7 18" xfId="52241" xr:uid="{00000000-0005-0000-0000-00006CCC0000}"/>
    <cellStyle name="Total 12 7 18 2" xfId="52242" xr:uid="{00000000-0005-0000-0000-00006DCC0000}"/>
    <cellStyle name="Total 12 7 18 3" xfId="52243" xr:uid="{00000000-0005-0000-0000-00006ECC0000}"/>
    <cellStyle name="Total 12 7 18 4" xfId="52244" xr:uid="{00000000-0005-0000-0000-00006FCC0000}"/>
    <cellStyle name="Total 12 7 19" xfId="52245" xr:uid="{00000000-0005-0000-0000-000070CC0000}"/>
    <cellStyle name="Total 12 7 19 2" xfId="52246" xr:uid="{00000000-0005-0000-0000-000071CC0000}"/>
    <cellStyle name="Total 12 7 19 3" xfId="52247" xr:uid="{00000000-0005-0000-0000-000072CC0000}"/>
    <cellStyle name="Total 12 7 19 4" xfId="52248" xr:uid="{00000000-0005-0000-0000-000073CC0000}"/>
    <cellStyle name="Total 12 7 2" xfId="52249" xr:uid="{00000000-0005-0000-0000-000074CC0000}"/>
    <cellStyle name="Total 12 7 2 2" xfId="52250" xr:uid="{00000000-0005-0000-0000-000075CC0000}"/>
    <cellStyle name="Total 12 7 2 3" xfId="52251" xr:uid="{00000000-0005-0000-0000-000076CC0000}"/>
    <cellStyle name="Total 12 7 2 4" xfId="52252" xr:uid="{00000000-0005-0000-0000-000077CC0000}"/>
    <cellStyle name="Total 12 7 20" xfId="52253" xr:uid="{00000000-0005-0000-0000-000078CC0000}"/>
    <cellStyle name="Total 12 7 20 2" xfId="52254" xr:uid="{00000000-0005-0000-0000-000079CC0000}"/>
    <cellStyle name="Total 12 7 20 3" xfId="52255" xr:uid="{00000000-0005-0000-0000-00007ACC0000}"/>
    <cellStyle name="Total 12 7 20 4" xfId="52256" xr:uid="{00000000-0005-0000-0000-00007BCC0000}"/>
    <cellStyle name="Total 12 7 21" xfId="52257" xr:uid="{00000000-0005-0000-0000-00007CCC0000}"/>
    <cellStyle name="Total 12 7 22" xfId="52258" xr:uid="{00000000-0005-0000-0000-00007DCC0000}"/>
    <cellStyle name="Total 12 7 3" xfId="52259" xr:uid="{00000000-0005-0000-0000-00007ECC0000}"/>
    <cellStyle name="Total 12 7 3 2" xfId="52260" xr:uid="{00000000-0005-0000-0000-00007FCC0000}"/>
    <cellStyle name="Total 12 7 3 3" xfId="52261" xr:uid="{00000000-0005-0000-0000-000080CC0000}"/>
    <cellStyle name="Total 12 7 3 4" xfId="52262" xr:uid="{00000000-0005-0000-0000-000081CC0000}"/>
    <cellStyle name="Total 12 7 4" xfId="52263" xr:uid="{00000000-0005-0000-0000-000082CC0000}"/>
    <cellStyle name="Total 12 7 4 2" xfId="52264" xr:uid="{00000000-0005-0000-0000-000083CC0000}"/>
    <cellStyle name="Total 12 7 4 3" xfId="52265" xr:uid="{00000000-0005-0000-0000-000084CC0000}"/>
    <cellStyle name="Total 12 7 4 4" xfId="52266" xr:uid="{00000000-0005-0000-0000-000085CC0000}"/>
    <cellStyle name="Total 12 7 5" xfId="52267" xr:uid="{00000000-0005-0000-0000-000086CC0000}"/>
    <cellStyle name="Total 12 7 5 2" xfId="52268" xr:uid="{00000000-0005-0000-0000-000087CC0000}"/>
    <cellStyle name="Total 12 7 5 3" xfId="52269" xr:uid="{00000000-0005-0000-0000-000088CC0000}"/>
    <cellStyle name="Total 12 7 5 4" xfId="52270" xr:uid="{00000000-0005-0000-0000-000089CC0000}"/>
    <cellStyle name="Total 12 7 6" xfId="52271" xr:uid="{00000000-0005-0000-0000-00008ACC0000}"/>
    <cellStyle name="Total 12 7 6 2" xfId="52272" xr:uid="{00000000-0005-0000-0000-00008BCC0000}"/>
    <cellStyle name="Total 12 7 6 3" xfId="52273" xr:uid="{00000000-0005-0000-0000-00008CCC0000}"/>
    <cellStyle name="Total 12 7 6 4" xfId="52274" xr:uid="{00000000-0005-0000-0000-00008DCC0000}"/>
    <cellStyle name="Total 12 7 7" xfId="52275" xr:uid="{00000000-0005-0000-0000-00008ECC0000}"/>
    <cellStyle name="Total 12 7 7 2" xfId="52276" xr:uid="{00000000-0005-0000-0000-00008FCC0000}"/>
    <cellStyle name="Total 12 7 7 3" xfId="52277" xr:uid="{00000000-0005-0000-0000-000090CC0000}"/>
    <cellStyle name="Total 12 7 7 4" xfId="52278" xr:uid="{00000000-0005-0000-0000-000091CC0000}"/>
    <cellStyle name="Total 12 7 8" xfId="52279" xr:uid="{00000000-0005-0000-0000-000092CC0000}"/>
    <cellStyle name="Total 12 7 8 2" xfId="52280" xr:uid="{00000000-0005-0000-0000-000093CC0000}"/>
    <cellStyle name="Total 12 7 8 3" xfId="52281" xr:uid="{00000000-0005-0000-0000-000094CC0000}"/>
    <cellStyle name="Total 12 7 8 4" xfId="52282" xr:uid="{00000000-0005-0000-0000-000095CC0000}"/>
    <cellStyle name="Total 12 7 9" xfId="52283" xr:uid="{00000000-0005-0000-0000-000096CC0000}"/>
    <cellStyle name="Total 12 7 9 2" xfId="52284" xr:uid="{00000000-0005-0000-0000-000097CC0000}"/>
    <cellStyle name="Total 12 7 9 3" xfId="52285" xr:uid="{00000000-0005-0000-0000-000098CC0000}"/>
    <cellStyle name="Total 12 7 9 4" xfId="52286" xr:uid="{00000000-0005-0000-0000-000099CC0000}"/>
    <cellStyle name="Total 12 8" xfId="52287" xr:uid="{00000000-0005-0000-0000-00009ACC0000}"/>
    <cellStyle name="Total 12 8 10" xfId="52288" xr:uid="{00000000-0005-0000-0000-00009BCC0000}"/>
    <cellStyle name="Total 12 8 10 2" xfId="52289" xr:uid="{00000000-0005-0000-0000-00009CCC0000}"/>
    <cellStyle name="Total 12 8 10 3" xfId="52290" xr:uid="{00000000-0005-0000-0000-00009DCC0000}"/>
    <cellStyle name="Total 12 8 10 4" xfId="52291" xr:uid="{00000000-0005-0000-0000-00009ECC0000}"/>
    <cellStyle name="Total 12 8 11" xfId="52292" xr:uid="{00000000-0005-0000-0000-00009FCC0000}"/>
    <cellStyle name="Total 12 8 11 2" xfId="52293" xr:uid="{00000000-0005-0000-0000-0000A0CC0000}"/>
    <cellStyle name="Total 12 8 11 3" xfId="52294" xr:uid="{00000000-0005-0000-0000-0000A1CC0000}"/>
    <cellStyle name="Total 12 8 11 4" xfId="52295" xr:uid="{00000000-0005-0000-0000-0000A2CC0000}"/>
    <cellStyle name="Total 12 8 12" xfId="52296" xr:uid="{00000000-0005-0000-0000-0000A3CC0000}"/>
    <cellStyle name="Total 12 8 12 2" xfId="52297" xr:uid="{00000000-0005-0000-0000-0000A4CC0000}"/>
    <cellStyle name="Total 12 8 12 3" xfId="52298" xr:uid="{00000000-0005-0000-0000-0000A5CC0000}"/>
    <cellStyle name="Total 12 8 12 4" xfId="52299" xr:uid="{00000000-0005-0000-0000-0000A6CC0000}"/>
    <cellStyle name="Total 12 8 13" xfId="52300" xr:uid="{00000000-0005-0000-0000-0000A7CC0000}"/>
    <cellStyle name="Total 12 8 13 2" xfId="52301" xr:uid="{00000000-0005-0000-0000-0000A8CC0000}"/>
    <cellStyle name="Total 12 8 13 3" xfId="52302" xr:uid="{00000000-0005-0000-0000-0000A9CC0000}"/>
    <cellStyle name="Total 12 8 13 4" xfId="52303" xr:uid="{00000000-0005-0000-0000-0000AACC0000}"/>
    <cellStyle name="Total 12 8 14" xfId="52304" xr:uid="{00000000-0005-0000-0000-0000ABCC0000}"/>
    <cellStyle name="Total 12 8 14 2" xfId="52305" xr:uid="{00000000-0005-0000-0000-0000ACCC0000}"/>
    <cellStyle name="Total 12 8 14 3" xfId="52306" xr:uid="{00000000-0005-0000-0000-0000ADCC0000}"/>
    <cellStyle name="Total 12 8 14 4" xfId="52307" xr:uid="{00000000-0005-0000-0000-0000AECC0000}"/>
    <cellStyle name="Total 12 8 15" xfId="52308" xr:uid="{00000000-0005-0000-0000-0000AFCC0000}"/>
    <cellStyle name="Total 12 8 15 2" xfId="52309" xr:uid="{00000000-0005-0000-0000-0000B0CC0000}"/>
    <cellStyle name="Total 12 8 15 3" xfId="52310" xr:uid="{00000000-0005-0000-0000-0000B1CC0000}"/>
    <cellStyle name="Total 12 8 15 4" xfId="52311" xr:uid="{00000000-0005-0000-0000-0000B2CC0000}"/>
    <cellStyle name="Total 12 8 16" xfId="52312" xr:uid="{00000000-0005-0000-0000-0000B3CC0000}"/>
    <cellStyle name="Total 12 8 16 2" xfId="52313" xr:uid="{00000000-0005-0000-0000-0000B4CC0000}"/>
    <cellStyle name="Total 12 8 16 3" xfId="52314" xr:uid="{00000000-0005-0000-0000-0000B5CC0000}"/>
    <cellStyle name="Total 12 8 16 4" xfId="52315" xr:uid="{00000000-0005-0000-0000-0000B6CC0000}"/>
    <cellStyle name="Total 12 8 17" xfId="52316" xr:uid="{00000000-0005-0000-0000-0000B7CC0000}"/>
    <cellStyle name="Total 12 8 17 2" xfId="52317" xr:uid="{00000000-0005-0000-0000-0000B8CC0000}"/>
    <cellStyle name="Total 12 8 17 3" xfId="52318" xr:uid="{00000000-0005-0000-0000-0000B9CC0000}"/>
    <cellStyle name="Total 12 8 17 4" xfId="52319" xr:uid="{00000000-0005-0000-0000-0000BACC0000}"/>
    <cellStyle name="Total 12 8 18" xfId="52320" xr:uid="{00000000-0005-0000-0000-0000BBCC0000}"/>
    <cellStyle name="Total 12 8 18 2" xfId="52321" xr:uid="{00000000-0005-0000-0000-0000BCCC0000}"/>
    <cellStyle name="Total 12 8 18 3" xfId="52322" xr:uid="{00000000-0005-0000-0000-0000BDCC0000}"/>
    <cellStyle name="Total 12 8 18 4" xfId="52323" xr:uid="{00000000-0005-0000-0000-0000BECC0000}"/>
    <cellStyle name="Total 12 8 19" xfId="52324" xr:uid="{00000000-0005-0000-0000-0000BFCC0000}"/>
    <cellStyle name="Total 12 8 19 2" xfId="52325" xr:uid="{00000000-0005-0000-0000-0000C0CC0000}"/>
    <cellStyle name="Total 12 8 19 3" xfId="52326" xr:uid="{00000000-0005-0000-0000-0000C1CC0000}"/>
    <cellStyle name="Total 12 8 19 4" xfId="52327" xr:uid="{00000000-0005-0000-0000-0000C2CC0000}"/>
    <cellStyle name="Total 12 8 2" xfId="52328" xr:uid="{00000000-0005-0000-0000-0000C3CC0000}"/>
    <cellStyle name="Total 12 8 2 2" xfId="52329" xr:uid="{00000000-0005-0000-0000-0000C4CC0000}"/>
    <cellStyle name="Total 12 8 2 3" xfId="52330" xr:uid="{00000000-0005-0000-0000-0000C5CC0000}"/>
    <cellStyle name="Total 12 8 2 4" xfId="52331" xr:uid="{00000000-0005-0000-0000-0000C6CC0000}"/>
    <cellStyle name="Total 12 8 20" xfId="52332" xr:uid="{00000000-0005-0000-0000-0000C7CC0000}"/>
    <cellStyle name="Total 12 8 20 2" xfId="52333" xr:uid="{00000000-0005-0000-0000-0000C8CC0000}"/>
    <cellStyle name="Total 12 8 20 3" xfId="52334" xr:uid="{00000000-0005-0000-0000-0000C9CC0000}"/>
    <cellStyle name="Total 12 8 20 4" xfId="52335" xr:uid="{00000000-0005-0000-0000-0000CACC0000}"/>
    <cellStyle name="Total 12 8 21" xfId="52336" xr:uid="{00000000-0005-0000-0000-0000CBCC0000}"/>
    <cellStyle name="Total 12 8 22" xfId="52337" xr:uid="{00000000-0005-0000-0000-0000CCCC0000}"/>
    <cellStyle name="Total 12 8 3" xfId="52338" xr:uid="{00000000-0005-0000-0000-0000CDCC0000}"/>
    <cellStyle name="Total 12 8 3 2" xfId="52339" xr:uid="{00000000-0005-0000-0000-0000CECC0000}"/>
    <cellStyle name="Total 12 8 3 3" xfId="52340" xr:uid="{00000000-0005-0000-0000-0000CFCC0000}"/>
    <cellStyle name="Total 12 8 3 4" xfId="52341" xr:uid="{00000000-0005-0000-0000-0000D0CC0000}"/>
    <cellStyle name="Total 12 8 4" xfId="52342" xr:uid="{00000000-0005-0000-0000-0000D1CC0000}"/>
    <cellStyle name="Total 12 8 4 2" xfId="52343" xr:uid="{00000000-0005-0000-0000-0000D2CC0000}"/>
    <cellStyle name="Total 12 8 4 3" xfId="52344" xr:uid="{00000000-0005-0000-0000-0000D3CC0000}"/>
    <cellStyle name="Total 12 8 4 4" xfId="52345" xr:uid="{00000000-0005-0000-0000-0000D4CC0000}"/>
    <cellStyle name="Total 12 8 5" xfId="52346" xr:uid="{00000000-0005-0000-0000-0000D5CC0000}"/>
    <cellStyle name="Total 12 8 5 2" xfId="52347" xr:uid="{00000000-0005-0000-0000-0000D6CC0000}"/>
    <cellStyle name="Total 12 8 5 3" xfId="52348" xr:uid="{00000000-0005-0000-0000-0000D7CC0000}"/>
    <cellStyle name="Total 12 8 5 4" xfId="52349" xr:uid="{00000000-0005-0000-0000-0000D8CC0000}"/>
    <cellStyle name="Total 12 8 6" xfId="52350" xr:uid="{00000000-0005-0000-0000-0000D9CC0000}"/>
    <cellStyle name="Total 12 8 6 2" xfId="52351" xr:uid="{00000000-0005-0000-0000-0000DACC0000}"/>
    <cellStyle name="Total 12 8 6 3" xfId="52352" xr:uid="{00000000-0005-0000-0000-0000DBCC0000}"/>
    <cellStyle name="Total 12 8 6 4" xfId="52353" xr:uid="{00000000-0005-0000-0000-0000DCCC0000}"/>
    <cellStyle name="Total 12 8 7" xfId="52354" xr:uid="{00000000-0005-0000-0000-0000DDCC0000}"/>
    <cellStyle name="Total 12 8 7 2" xfId="52355" xr:uid="{00000000-0005-0000-0000-0000DECC0000}"/>
    <cellStyle name="Total 12 8 7 3" xfId="52356" xr:uid="{00000000-0005-0000-0000-0000DFCC0000}"/>
    <cellStyle name="Total 12 8 7 4" xfId="52357" xr:uid="{00000000-0005-0000-0000-0000E0CC0000}"/>
    <cellStyle name="Total 12 8 8" xfId="52358" xr:uid="{00000000-0005-0000-0000-0000E1CC0000}"/>
    <cellStyle name="Total 12 8 8 2" xfId="52359" xr:uid="{00000000-0005-0000-0000-0000E2CC0000}"/>
    <cellStyle name="Total 12 8 8 3" xfId="52360" xr:uid="{00000000-0005-0000-0000-0000E3CC0000}"/>
    <cellStyle name="Total 12 8 8 4" xfId="52361" xr:uid="{00000000-0005-0000-0000-0000E4CC0000}"/>
    <cellStyle name="Total 12 8 9" xfId="52362" xr:uid="{00000000-0005-0000-0000-0000E5CC0000}"/>
    <cellStyle name="Total 12 8 9 2" xfId="52363" xr:uid="{00000000-0005-0000-0000-0000E6CC0000}"/>
    <cellStyle name="Total 12 8 9 3" xfId="52364" xr:uid="{00000000-0005-0000-0000-0000E7CC0000}"/>
    <cellStyle name="Total 12 8 9 4" xfId="52365" xr:uid="{00000000-0005-0000-0000-0000E8CC0000}"/>
    <cellStyle name="Total 12 9" xfId="52366" xr:uid="{00000000-0005-0000-0000-0000E9CC0000}"/>
    <cellStyle name="Total 12 9 10" xfId="52367" xr:uid="{00000000-0005-0000-0000-0000EACC0000}"/>
    <cellStyle name="Total 12 9 10 2" xfId="52368" xr:uid="{00000000-0005-0000-0000-0000EBCC0000}"/>
    <cellStyle name="Total 12 9 10 3" xfId="52369" xr:uid="{00000000-0005-0000-0000-0000ECCC0000}"/>
    <cellStyle name="Total 12 9 10 4" xfId="52370" xr:uid="{00000000-0005-0000-0000-0000EDCC0000}"/>
    <cellStyle name="Total 12 9 11" xfId="52371" xr:uid="{00000000-0005-0000-0000-0000EECC0000}"/>
    <cellStyle name="Total 12 9 11 2" xfId="52372" xr:uid="{00000000-0005-0000-0000-0000EFCC0000}"/>
    <cellStyle name="Total 12 9 11 3" xfId="52373" xr:uid="{00000000-0005-0000-0000-0000F0CC0000}"/>
    <cellStyle name="Total 12 9 11 4" xfId="52374" xr:uid="{00000000-0005-0000-0000-0000F1CC0000}"/>
    <cellStyle name="Total 12 9 12" xfId="52375" xr:uid="{00000000-0005-0000-0000-0000F2CC0000}"/>
    <cellStyle name="Total 12 9 12 2" xfId="52376" xr:uid="{00000000-0005-0000-0000-0000F3CC0000}"/>
    <cellStyle name="Total 12 9 12 3" xfId="52377" xr:uid="{00000000-0005-0000-0000-0000F4CC0000}"/>
    <cellStyle name="Total 12 9 12 4" xfId="52378" xr:uid="{00000000-0005-0000-0000-0000F5CC0000}"/>
    <cellStyle name="Total 12 9 13" xfId="52379" xr:uid="{00000000-0005-0000-0000-0000F6CC0000}"/>
    <cellStyle name="Total 12 9 13 2" xfId="52380" xr:uid="{00000000-0005-0000-0000-0000F7CC0000}"/>
    <cellStyle name="Total 12 9 13 3" xfId="52381" xr:uid="{00000000-0005-0000-0000-0000F8CC0000}"/>
    <cellStyle name="Total 12 9 13 4" xfId="52382" xr:uid="{00000000-0005-0000-0000-0000F9CC0000}"/>
    <cellStyle name="Total 12 9 14" xfId="52383" xr:uid="{00000000-0005-0000-0000-0000FACC0000}"/>
    <cellStyle name="Total 12 9 14 2" xfId="52384" xr:uid="{00000000-0005-0000-0000-0000FBCC0000}"/>
    <cellStyle name="Total 12 9 14 3" xfId="52385" xr:uid="{00000000-0005-0000-0000-0000FCCC0000}"/>
    <cellStyle name="Total 12 9 14 4" xfId="52386" xr:uid="{00000000-0005-0000-0000-0000FDCC0000}"/>
    <cellStyle name="Total 12 9 15" xfId="52387" xr:uid="{00000000-0005-0000-0000-0000FECC0000}"/>
    <cellStyle name="Total 12 9 15 2" xfId="52388" xr:uid="{00000000-0005-0000-0000-0000FFCC0000}"/>
    <cellStyle name="Total 12 9 15 3" xfId="52389" xr:uid="{00000000-0005-0000-0000-000000CD0000}"/>
    <cellStyle name="Total 12 9 15 4" xfId="52390" xr:uid="{00000000-0005-0000-0000-000001CD0000}"/>
    <cellStyle name="Total 12 9 16" xfId="52391" xr:uid="{00000000-0005-0000-0000-000002CD0000}"/>
    <cellStyle name="Total 12 9 16 2" xfId="52392" xr:uid="{00000000-0005-0000-0000-000003CD0000}"/>
    <cellStyle name="Total 12 9 16 3" xfId="52393" xr:uid="{00000000-0005-0000-0000-000004CD0000}"/>
    <cellStyle name="Total 12 9 16 4" xfId="52394" xr:uid="{00000000-0005-0000-0000-000005CD0000}"/>
    <cellStyle name="Total 12 9 17" xfId="52395" xr:uid="{00000000-0005-0000-0000-000006CD0000}"/>
    <cellStyle name="Total 12 9 17 2" xfId="52396" xr:uid="{00000000-0005-0000-0000-000007CD0000}"/>
    <cellStyle name="Total 12 9 17 3" xfId="52397" xr:uid="{00000000-0005-0000-0000-000008CD0000}"/>
    <cellStyle name="Total 12 9 17 4" xfId="52398" xr:uid="{00000000-0005-0000-0000-000009CD0000}"/>
    <cellStyle name="Total 12 9 18" xfId="52399" xr:uid="{00000000-0005-0000-0000-00000ACD0000}"/>
    <cellStyle name="Total 12 9 18 2" xfId="52400" xr:uid="{00000000-0005-0000-0000-00000BCD0000}"/>
    <cellStyle name="Total 12 9 18 3" xfId="52401" xr:uid="{00000000-0005-0000-0000-00000CCD0000}"/>
    <cellStyle name="Total 12 9 18 4" xfId="52402" xr:uid="{00000000-0005-0000-0000-00000DCD0000}"/>
    <cellStyle name="Total 12 9 19" xfId="52403" xr:uid="{00000000-0005-0000-0000-00000ECD0000}"/>
    <cellStyle name="Total 12 9 19 2" xfId="52404" xr:uid="{00000000-0005-0000-0000-00000FCD0000}"/>
    <cellStyle name="Total 12 9 19 3" xfId="52405" xr:uid="{00000000-0005-0000-0000-000010CD0000}"/>
    <cellStyle name="Total 12 9 19 4" xfId="52406" xr:uid="{00000000-0005-0000-0000-000011CD0000}"/>
    <cellStyle name="Total 12 9 2" xfId="52407" xr:uid="{00000000-0005-0000-0000-000012CD0000}"/>
    <cellStyle name="Total 12 9 2 2" xfId="52408" xr:uid="{00000000-0005-0000-0000-000013CD0000}"/>
    <cellStyle name="Total 12 9 2 3" xfId="52409" xr:uid="{00000000-0005-0000-0000-000014CD0000}"/>
    <cellStyle name="Total 12 9 2 4" xfId="52410" xr:uid="{00000000-0005-0000-0000-000015CD0000}"/>
    <cellStyle name="Total 12 9 20" xfId="52411" xr:uid="{00000000-0005-0000-0000-000016CD0000}"/>
    <cellStyle name="Total 12 9 20 2" xfId="52412" xr:uid="{00000000-0005-0000-0000-000017CD0000}"/>
    <cellStyle name="Total 12 9 20 3" xfId="52413" xr:uid="{00000000-0005-0000-0000-000018CD0000}"/>
    <cellStyle name="Total 12 9 20 4" xfId="52414" xr:uid="{00000000-0005-0000-0000-000019CD0000}"/>
    <cellStyle name="Total 12 9 21" xfId="52415" xr:uid="{00000000-0005-0000-0000-00001ACD0000}"/>
    <cellStyle name="Total 12 9 22" xfId="52416" xr:uid="{00000000-0005-0000-0000-00001BCD0000}"/>
    <cellStyle name="Total 12 9 3" xfId="52417" xr:uid="{00000000-0005-0000-0000-00001CCD0000}"/>
    <cellStyle name="Total 12 9 3 2" xfId="52418" xr:uid="{00000000-0005-0000-0000-00001DCD0000}"/>
    <cellStyle name="Total 12 9 3 3" xfId="52419" xr:uid="{00000000-0005-0000-0000-00001ECD0000}"/>
    <cellStyle name="Total 12 9 3 4" xfId="52420" xr:uid="{00000000-0005-0000-0000-00001FCD0000}"/>
    <cellStyle name="Total 12 9 4" xfId="52421" xr:uid="{00000000-0005-0000-0000-000020CD0000}"/>
    <cellStyle name="Total 12 9 4 2" xfId="52422" xr:uid="{00000000-0005-0000-0000-000021CD0000}"/>
    <cellStyle name="Total 12 9 4 3" xfId="52423" xr:uid="{00000000-0005-0000-0000-000022CD0000}"/>
    <cellStyle name="Total 12 9 4 4" xfId="52424" xr:uid="{00000000-0005-0000-0000-000023CD0000}"/>
    <cellStyle name="Total 12 9 5" xfId="52425" xr:uid="{00000000-0005-0000-0000-000024CD0000}"/>
    <cellStyle name="Total 12 9 5 2" xfId="52426" xr:uid="{00000000-0005-0000-0000-000025CD0000}"/>
    <cellStyle name="Total 12 9 5 3" xfId="52427" xr:uid="{00000000-0005-0000-0000-000026CD0000}"/>
    <cellStyle name="Total 12 9 5 4" xfId="52428" xr:uid="{00000000-0005-0000-0000-000027CD0000}"/>
    <cellStyle name="Total 12 9 6" xfId="52429" xr:uid="{00000000-0005-0000-0000-000028CD0000}"/>
    <cellStyle name="Total 12 9 6 2" xfId="52430" xr:uid="{00000000-0005-0000-0000-000029CD0000}"/>
    <cellStyle name="Total 12 9 6 3" xfId="52431" xr:uid="{00000000-0005-0000-0000-00002ACD0000}"/>
    <cellStyle name="Total 12 9 6 4" xfId="52432" xr:uid="{00000000-0005-0000-0000-00002BCD0000}"/>
    <cellStyle name="Total 12 9 7" xfId="52433" xr:uid="{00000000-0005-0000-0000-00002CCD0000}"/>
    <cellStyle name="Total 12 9 7 2" xfId="52434" xr:uid="{00000000-0005-0000-0000-00002DCD0000}"/>
    <cellStyle name="Total 12 9 7 3" xfId="52435" xr:uid="{00000000-0005-0000-0000-00002ECD0000}"/>
    <cellStyle name="Total 12 9 7 4" xfId="52436" xr:uid="{00000000-0005-0000-0000-00002FCD0000}"/>
    <cellStyle name="Total 12 9 8" xfId="52437" xr:uid="{00000000-0005-0000-0000-000030CD0000}"/>
    <cellStyle name="Total 12 9 8 2" xfId="52438" xr:uid="{00000000-0005-0000-0000-000031CD0000}"/>
    <cellStyle name="Total 12 9 8 3" xfId="52439" xr:uid="{00000000-0005-0000-0000-000032CD0000}"/>
    <cellStyle name="Total 12 9 8 4" xfId="52440" xr:uid="{00000000-0005-0000-0000-000033CD0000}"/>
    <cellStyle name="Total 12 9 9" xfId="52441" xr:uid="{00000000-0005-0000-0000-000034CD0000}"/>
    <cellStyle name="Total 12 9 9 2" xfId="52442" xr:uid="{00000000-0005-0000-0000-000035CD0000}"/>
    <cellStyle name="Total 12 9 9 3" xfId="52443" xr:uid="{00000000-0005-0000-0000-000036CD0000}"/>
    <cellStyle name="Total 12 9 9 4" xfId="52444" xr:uid="{00000000-0005-0000-0000-000037CD0000}"/>
    <cellStyle name="Total 13" xfId="52445" xr:uid="{00000000-0005-0000-0000-000038CD0000}"/>
    <cellStyle name="Total 13 10" xfId="52446" xr:uid="{00000000-0005-0000-0000-000039CD0000}"/>
    <cellStyle name="Total 13 10 2" xfId="52447" xr:uid="{00000000-0005-0000-0000-00003ACD0000}"/>
    <cellStyle name="Total 13 10 3" xfId="52448" xr:uid="{00000000-0005-0000-0000-00003BCD0000}"/>
    <cellStyle name="Total 13 10 4" xfId="52449" xr:uid="{00000000-0005-0000-0000-00003CCD0000}"/>
    <cellStyle name="Total 13 11" xfId="52450" xr:uid="{00000000-0005-0000-0000-00003DCD0000}"/>
    <cellStyle name="Total 13 11 2" xfId="52451" xr:uid="{00000000-0005-0000-0000-00003ECD0000}"/>
    <cellStyle name="Total 13 11 3" xfId="52452" xr:uid="{00000000-0005-0000-0000-00003FCD0000}"/>
    <cellStyle name="Total 13 11 4" xfId="52453" xr:uid="{00000000-0005-0000-0000-000040CD0000}"/>
    <cellStyle name="Total 13 12" xfId="52454" xr:uid="{00000000-0005-0000-0000-000041CD0000}"/>
    <cellStyle name="Total 13 12 2" xfId="52455" xr:uid="{00000000-0005-0000-0000-000042CD0000}"/>
    <cellStyle name="Total 13 12 3" xfId="52456" xr:uid="{00000000-0005-0000-0000-000043CD0000}"/>
    <cellStyle name="Total 13 12 4" xfId="52457" xr:uid="{00000000-0005-0000-0000-000044CD0000}"/>
    <cellStyle name="Total 13 13" xfId="52458" xr:uid="{00000000-0005-0000-0000-000045CD0000}"/>
    <cellStyle name="Total 13 13 2" xfId="52459" xr:uid="{00000000-0005-0000-0000-000046CD0000}"/>
    <cellStyle name="Total 13 13 3" xfId="52460" xr:uid="{00000000-0005-0000-0000-000047CD0000}"/>
    <cellStyle name="Total 13 13 4" xfId="52461" xr:uid="{00000000-0005-0000-0000-000048CD0000}"/>
    <cellStyle name="Total 13 14" xfId="52462" xr:uid="{00000000-0005-0000-0000-000049CD0000}"/>
    <cellStyle name="Total 13 14 2" xfId="52463" xr:uid="{00000000-0005-0000-0000-00004ACD0000}"/>
    <cellStyle name="Total 13 14 3" xfId="52464" xr:uid="{00000000-0005-0000-0000-00004BCD0000}"/>
    <cellStyle name="Total 13 14 4" xfId="52465" xr:uid="{00000000-0005-0000-0000-00004CCD0000}"/>
    <cellStyle name="Total 13 15" xfId="52466" xr:uid="{00000000-0005-0000-0000-00004DCD0000}"/>
    <cellStyle name="Total 13 15 2" xfId="52467" xr:uid="{00000000-0005-0000-0000-00004ECD0000}"/>
    <cellStyle name="Total 13 15 3" xfId="52468" xr:uid="{00000000-0005-0000-0000-00004FCD0000}"/>
    <cellStyle name="Total 13 15 4" xfId="52469" xr:uid="{00000000-0005-0000-0000-000050CD0000}"/>
    <cellStyle name="Total 13 16" xfId="52470" xr:uid="{00000000-0005-0000-0000-000051CD0000}"/>
    <cellStyle name="Total 13 16 2" xfId="52471" xr:uid="{00000000-0005-0000-0000-000052CD0000}"/>
    <cellStyle name="Total 13 16 3" xfId="52472" xr:uid="{00000000-0005-0000-0000-000053CD0000}"/>
    <cellStyle name="Total 13 16 4" xfId="52473" xr:uid="{00000000-0005-0000-0000-000054CD0000}"/>
    <cellStyle name="Total 13 17" xfId="52474" xr:uid="{00000000-0005-0000-0000-000055CD0000}"/>
    <cellStyle name="Total 13 17 2" xfId="52475" xr:uid="{00000000-0005-0000-0000-000056CD0000}"/>
    <cellStyle name="Total 13 17 3" xfId="52476" xr:uid="{00000000-0005-0000-0000-000057CD0000}"/>
    <cellStyle name="Total 13 17 4" xfId="52477" xr:uid="{00000000-0005-0000-0000-000058CD0000}"/>
    <cellStyle name="Total 13 18" xfId="52478" xr:uid="{00000000-0005-0000-0000-000059CD0000}"/>
    <cellStyle name="Total 13 18 2" xfId="52479" xr:uid="{00000000-0005-0000-0000-00005ACD0000}"/>
    <cellStyle name="Total 13 18 3" xfId="52480" xr:uid="{00000000-0005-0000-0000-00005BCD0000}"/>
    <cellStyle name="Total 13 18 4" xfId="52481" xr:uid="{00000000-0005-0000-0000-00005CCD0000}"/>
    <cellStyle name="Total 13 19" xfId="52482" xr:uid="{00000000-0005-0000-0000-00005DCD0000}"/>
    <cellStyle name="Total 13 19 2" xfId="52483" xr:uid="{00000000-0005-0000-0000-00005ECD0000}"/>
    <cellStyle name="Total 13 19 3" xfId="52484" xr:uid="{00000000-0005-0000-0000-00005FCD0000}"/>
    <cellStyle name="Total 13 19 4" xfId="52485" xr:uid="{00000000-0005-0000-0000-000060CD0000}"/>
    <cellStyle name="Total 13 2" xfId="52486" xr:uid="{00000000-0005-0000-0000-000061CD0000}"/>
    <cellStyle name="Total 13 2 2" xfId="52487" xr:uid="{00000000-0005-0000-0000-000062CD0000}"/>
    <cellStyle name="Total 13 2 3" xfId="52488" xr:uid="{00000000-0005-0000-0000-000063CD0000}"/>
    <cellStyle name="Total 13 2 4" xfId="52489" xr:uid="{00000000-0005-0000-0000-000064CD0000}"/>
    <cellStyle name="Total 13 20" xfId="52490" xr:uid="{00000000-0005-0000-0000-000065CD0000}"/>
    <cellStyle name="Total 13 20 2" xfId="52491" xr:uid="{00000000-0005-0000-0000-000066CD0000}"/>
    <cellStyle name="Total 13 20 3" xfId="52492" xr:uid="{00000000-0005-0000-0000-000067CD0000}"/>
    <cellStyle name="Total 13 20 4" xfId="52493" xr:uid="{00000000-0005-0000-0000-000068CD0000}"/>
    <cellStyle name="Total 13 21" xfId="52494" xr:uid="{00000000-0005-0000-0000-000069CD0000}"/>
    <cellStyle name="Total 13 22" xfId="52495" xr:uid="{00000000-0005-0000-0000-00006ACD0000}"/>
    <cellStyle name="Total 13 3" xfId="52496" xr:uid="{00000000-0005-0000-0000-00006BCD0000}"/>
    <cellStyle name="Total 13 3 2" xfId="52497" xr:uid="{00000000-0005-0000-0000-00006CCD0000}"/>
    <cellStyle name="Total 13 3 3" xfId="52498" xr:uid="{00000000-0005-0000-0000-00006DCD0000}"/>
    <cellStyle name="Total 13 3 4" xfId="52499" xr:uid="{00000000-0005-0000-0000-00006ECD0000}"/>
    <cellStyle name="Total 13 4" xfId="52500" xr:uid="{00000000-0005-0000-0000-00006FCD0000}"/>
    <cellStyle name="Total 13 4 2" xfId="52501" xr:uid="{00000000-0005-0000-0000-000070CD0000}"/>
    <cellStyle name="Total 13 4 3" xfId="52502" xr:uid="{00000000-0005-0000-0000-000071CD0000}"/>
    <cellStyle name="Total 13 4 4" xfId="52503" xr:uid="{00000000-0005-0000-0000-000072CD0000}"/>
    <cellStyle name="Total 13 5" xfId="52504" xr:uid="{00000000-0005-0000-0000-000073CD0000}"/>
    <cellStyle name="Total 13 5 2" xfId="52505" xr:uid="{00000000-0005-0000-0000-000074CD0000}"/>
    <cellStyle name="Total 13 5 3" xfId="52506" xr:uid="{00000000-0005-0000-0000-000075CD0000}"/>
    <cellStyle name="Total 13 5 4" xfId="52507" xr:uid="{00000000-0005-0000-0000-000076CD0000}"/>
    <cellStyle name="Total 13 6" xfId="52508" xr:uid="{00000000-0005-0000-0000-000077CD0000}"/>
    <cellStyle name="Total 13 6 2" xfId="52509" xr:uid="{00000000-0005-0000-0000-000078CD0000}"/>
    <cellStyle name="Total 13 6 3" xfId="52510" xr:uid="{00000000-0005-0000-0000-000079CD0000}"/>
    <cellStyle name="Total 13 6 4" xfId="52511" xr:uid="{00000000-0005-0000-0000-00007ACD0000}"/>
    <cellStyle name="Total 13 7" xfId="52512" xr:uid="{00000000-0005-0000-0000-00007BCD0000}"/>
    <cellStyle name="Total 13 7 2" xfId="52513" xr:uid="{00000000-0005-0000-0000-00007CCD0000}"/>
    <cellStyle name="Total 13 7 3" xfId="52514" xr:uid="{00000000-0005-0000-0000-00007DCD0000}"/>
    <cellStyle name="Total 13 7 4" xfId="52515" xr:uid="{00000000-0005-0000-0000-00007ECD0000}"/>
    <cellStyle name="Total 13 8" xfId="52516" xr:uid="{00000000-0005-0000-0000-00007FCD0000}"/>
    <cellStyle name="Total 13 8 2" xfId="52517" xr:uid="{00000000-0005-0000-0000-000080CD0000}"/>
    <cellStyle name="Total 13 8 3" xfId="52518" xr:uid="{00000000-0005-0000-0000-000081CD0000}"/>
    <cellStyle name="Total 13 8 4" xfId="52519" xr:uid="{00000000-0005-0000-0000-000082CD0000}"/>
    <cellStyle name="Total 13 9" xfId="52520" xr:uid="{00000000-0005-0000-0000-000083CD0000}"/>
    <cellStyle name="Total 13 9 2" xfId="52521" xr:uid="{00000000-0005-0000-0000-000084CD0000}"/>
    <cellStyle name="Total 13 9 3" xfId="52522" xr:uid="{00000000-0005-0000-0000-000085CD0000}"/>
    <cellStyle name="Total 13 9 4" xfId="52523" xr:uid="{00000000-0005-0000-0000-000086CD0000}"/>
    <cellStyle name="Total 14" xfId="52524" xr:uid="{00000000-0005-0000-0000-000087CD0000}"/>
    <cellStyle name="Total 14 10" xfId="52525" xr:uid="{00000000-0005-0000-0000-000088CD0000}"/>
    <cellStyle name="Total 14 10 2" xfId="52526" xr:uid="{00000000-0005-0000-0000-000089CD0000}"/>
    <cellStyle name="Total 14 10 3" xfId="52527" xr:uid="{00000000-0005-0000-0000-00008ACD0000}"/>
    <cellStyle name="Total 14 10 4" xfId="52528" xr:uid="{00000000-0005-0000-0000-00008BCD0000}"/>
    <cellStyle name="Total 14 11" xfId="52529" xr:uid="{00000000-0005-0000-0000-00008CCD0000}"/>
    <cellStyle name="Total 14 11 2" xfId="52530" xr:uid="{00000000-0005-0000-0000-00008DCD0000}"/>
    <cellStyle name="Total 14 11 3" xfId="52531" xr:uid="{00000000-0005-0000-0000-00008ECD0000}"/>
    <cellStyle name="Total 14 11 4" xfId="52532" xr:uid="{00000000-0005-0000-0000-00008FCD0000}"/>
    <cellStyle name="Total 14 12" xfId="52533" xr:uid="{00000000-0005-0000-0000-000090CD0000}"/>
    <cellStyle name="Total 14 12 2" xfId="52534" xr:uid="{00000000-0005-0000-0000-000091CD0000}"/>
    <cellStyle name="Total 14 12 3" xfId="52535" xr:uid="{00000000-0005-0000-0000-000092CD0000}"/>
    <cellStyle name="Total 14 12 4" xfId="52536" xr:uid="{00000000-0005-0000-0000-000093CD0000}"/>
    <cellStyle name="Total 14 13" xfId="52537" xr:uid="{00000000-0005-0000-0000-000094CD0000}"/>
    <cellStyle name="Total 14 13 2" xfId="52538" xr:uid="{00000000-0005-0000-0000-000095CD0000}"/>
    <cellStyle name="Total 14 13 3" xfId="52539" xr:uid="{00000000-0005-0000-0000-000096CD0000}"/>
    <cellStyle name="Total 14 13 4" xfId="52540" xr:uid="{00000000-0005-0000-0000-000097CD0000}"/>
    <cellStyle name="Total 14 14" xfId="52541" xr:uid="{00000000-0005-0000-0000-000098CD0000}"/>
    <cellStyle name="Total 14 14 2" xfId="52542" xr:uid="{00000000-0005-0000-0000-000099CD0000}"/>
    <cellStyle name="Total 14 14 3" xfId="52543" xr:uid="{00000000-0005-0000-0000-00009ACD0000}"/>
    <cellStyle name="Total 14 14 4" xfId="52544" xr:uid="{00000000-0005-0000-0000-00009BCD0000}"/>
    <cellStyle name="Total 14 15" xfId="52545" xr:uid="{00000000-0005-0000-0000-00009CCD0000}"/>
    <cellStyle name="Total 14 15 2" xfId="52546" xr:uid="{00000000-0005-0000-0000-00009DCD0000}"/>
    <cellStyle name="Total 14 15 3" xfId="52547" xr:uid="{00000000-0005-0000-0000-00009ECD0000}"/>
    <cellStyle name="Total 14 15 4" xfId="52548" xr:uid="{00000000-0005-0000-0000-00009FCD0000}"/>
    <cellStyle name="Total 14 16" xfId="52549" xr:uid="{00000000-0005-0000-0000-0000A0CD0000}"/>
    <cellStyle name="Total 14 16 2" xfId="52550" xr:uid="{00000000-0005-0000-0000-0000A1CD0000}"/>
    <cellStyle name="Total 14 16 3" xfId="52551" xr:uid="{00000000-0005-0000-0000-0000A2CD0000}"/>
    <cellStyle name="Total 14 16 4" xfId="52552" xr:uid="{00000000-0005-0000-0000-0000A3CD0000}"/>
    <cellStyle name="Total 14 17" xfId="52553" xr:uid="{00000000-0005-0000-0000-0000A4CD0000}"/>
    <cellStyle name="Total 14 17 2" xfId="52554" xr:uid="{00000000-0005-0000-0000-0000A5CD0000}"/>
    <cellStyle name="Total 14 17 3" xfId="52555" xr:uid="{00000000-0005-0000-0000-0000A6CD0000}"/>
    <cellStyle name="Total 14 17 4" xfId="52556" xr:uid="{00000000-0005-0000-0000-0000A7CD0000}"/>
    <cellStyle name="Total 14 18" xfId="52557" xr:uid="{00000000-0005-0000-0000-0000A8CD0000}"/>
    <cellStyle name="Total 14 18 2" xfId="52558" xr:uid="{00000000-0005-0000-0000-0000A9CD0000}"/>
    <cellStyle name="Total 14 18 3" xfId="52559" xr:uid="{00000000-0005-0000-0000-0000AACD0000}"/>
    <cellStyle name="Total 14 18 4" xfId="52560" xr:uid="{00000000-0005-0000-0000-0000ABCD0000}"/>
    <cellStyle name="Total 14 19" xfId="52561" xr:uid="{00000000-0005-0000-0000-0000ACCD0000}"/>
    <cellStyle name="Total 14 19 2" xfId="52562" xr:uid="{00000000-0005-0000-0000-0000ADCD0000}"/>
    <cellStyle name="Total 14 19 3" xfId="52563" xr:uid="{00000000-0005-0000-0000-0000AECD0000}"/>
    <cellStyle name="Total 14 19 4" xfId="52564" xr:uid="{00000000-0005-0000-0000-0000AFCD0000}"/>
    <cellStyle name="Total 14 2" xfId="52565" xr:uid="{00000000-0005-0000-0000-0000B0CD0000}"/>
    <cellStyle name="Total 14 2 2" xfId="52566" xr:uid="{00000000-0005-0000-0000-0000B1CD0000}"/>
    <cellStyle name="Total 14 2 3" xfId="52567" xr:uid="{00000000-0005-0000-0000-0000B2CD0000}"/>
    <cellStyle name="Total 14 2 4" xfId="52568" xr:uid="{00000000-0005-0000-0000-0000B3CD0000}"/>
    <cellStyle name="Total 14 20" xfId="52569" xr:uid="{00000000-0005-0000-0000-0000B4CD0000}"/>
    <cellStyle name="Total 14 20 2" xfId="52570" xr:uid="{00000000-0005-0000-0000-0000B5CD0000}"/>
    <cellStyle name="Total 14 20 3" xfId="52571" xr:uid="{00000000-0005-0000-0000-0000B6CD0000}"/>
    <cellStyle name="Total 14 20 4" xfId="52572" xr:uid="{00000000-0005-0000-0000-0000B7CD0000}"/>
    <cellStyle name="Total 14 21" xfId="52573" xr:uid="{00000000-0005-0000-0000-0000B8CD0000}"/>
    <cellStyle name="Total 14 22" xfId="52574" xr:uid="{00000000-0005-0000-0000-0000B9CD0000}"/>
    <cellStyle name="Total 14 3" xfId="52575" xr:uid="{00000000-0005-0000-0000-0000BACD0000}"/>
    <cellStyle name="Total 14 3 2" xfId="52576" xr:uid="{00000000-0005-0000-0000-0000BBCD0000}"/>
    <cellStyle name="Total 14 3 3" xfId="52577" xr:uid="{00000000-0005-0000-0000-0000BCCD0000}"/>
    <cellStyle name="Total 14 3 4" xfId="52578" xr:uid="{00000000-0005-0000-0000-0000BDCD0000}"/>
    <cellStyle name="Total 14 4" xfId="52579" xr:uid="{00000000-0005-0000-0000-0000BECD0000}"/>
    <cellStyle name="Total 14 4 2" xfId="52580" xr:uid="{00000000-0005-0000-0000-0000BFCD0000}"/>
    <cellStyle name="Total 14 4 3" xfId="52581" xr:uid="{00000000-0005-0000-0000-0000C0CD0000}"/>
    <cellStyle name="Total 14 4 4" xfId="52582" xr:uid="{00000000-0005-0000-0000-0000C1CD0000}"/>
    <cellStyle name="Total 14 5" xfId="52583" xr:uid="{00000000-0005-0000-0000-0000C2CD0000}"/>
    <cellStyle name="Total 14 5 2" xfId="52584" xr:uid="{00000000-0005-0000-0000-0000C3CD0000}"/>
    <cellStyle name="Total 14 5 3" xfId="52585" xr:uid="{00000000-0005-0000-0000-0000C4CD0000}"/>
    <cellStyle name="Total 14 5 4" xfId="52586" xr:uid="{00000000-0005-0000-0000-0000C5CD0000}"/>
    <cellStyle name="Total 14 6" xfId="52587" xr:uid="{00000000-0005-0000-0000-0000C6CD0000}"/>
    <cellStyle name="Total 14 6 2" xfId="52588" xr:uid="{00000000-0005-0000-0000-0000C7CD0000}"/>
    <cellStyle name="Total 14 6 3" xfId="52589" xr:uid="{00000000-0005-0000-0000-0000C8CD0000}"/>
    <cellStyle name="Total 14 6 4" xfId="52590" xr:uid="{00000000-0005-0000-0000-0000C9CD0000}"/>
    <cellStyle name="Total 14 7" xfId="52591" xr:uid="{00000000-0005-0000-0000-0000CACD0000}"/>
    <cellStyle name="Total 14 7 2" xfId="52592" xr:uid="{00000000-0005-0000-0000-0000CBCD0000}"/>
    <cellStyle name="Total 14 7 3" xfId="52593" xr:uid="{00000000-0005-0000-0000-0000CCCD0000}"/>
    <cellStyle name="Total 14 7 4" xfId="52594" xr:uid="{00000000-0005-0000-0000-0000CDCD0000}"/>
    <cellStyle name="Total 14 8" xfId="52595" xr:uid="{00000000-0005-0000-0000-0000CECD0000}"/>
    <cellStyle name="Total 14 8 2" xfId="52596" xr:uid="{00000000-0005-0000-0000-0000CFCD0000}"/>
    <cellStyle name="Total 14 8 3" xfId="52597" xr:uid="{00000000-0005-0000-0000-0000D0CD0000}"/>
    <cellStyle name="Total 14 8 4" xfId="52598" xr:uid="{00000000-0005-0000-0000-0000D1CD0000}"/>
    <cellStyle name="Total 14 9" xfId="52599" xr:uid="{00000000-0005-0000-0000-0000D2CD0000}"/>
    <cellStyle name="Total 14 9 2" xfId="52600" xr:uid="{00000000-0005-0000-0000-0000D3CD0000}"/>
    <cellStyle name="Total 14 9 3" xfId="52601" xr:uid="{00000000-0005-0000-0000-0000D4CD0000}"/>
    <cellStyle name="Total 14 9 4" xfId="52602" xr:uid="{00000000-0005-0000-0000-0000D5CD0000}"/>
    <cellStyle name="Total 15" xfId="52603" xr:uid="{00000000-0005-0000-0000-0000D6CD0000}"/>
    <cellStyle name="Total 15 10" xfId="52604" xr:uid="{00000000-0005-0000-0000-0000D7CD0000}"/>
    <cellStyle name="Total 15 10 2" xfId="52605" xr:uid="{00000000-0005-0000-0000-0000D8CD0000}"/>
    <cellStyle name="Total 15 10 3" xfId="52606" xr:uid="{00000000-0005-0000-0000-0000D9CD0000}"/>
    <cellStyle name="Total 15 10 4" xfId="52607" xr:uid="{00000000-0005-0000-0000-0000DACD0000}"/>
    <cellStyle name="Total 15 11" xfId="52608" xr:uid="{00000000-0005-0000-0000-0000DBCD0000}"/>
    <cellStyle name="Total 15 11 2" xfId="52609" xr:uid="{00000000-0005-0000-0000-0000DCCD0000}"/>
    <cellStyle name="Total 15 11 3" xfId="52610" xr:uid="{00000000-0005-0000-0000-0000DDCD0000}"/>
    <cellStyle name="Total 15 11 4" xfId="52611" xr:uid="{00000000-0005-0000-0000-0000DECD0000}"/>
    <cellStyle name="Total 15 12" xfId="52612" xr:uid="{00000000-0005-0000-0000-0000DFCD0000}"/>
    <cellStyle name="Total 15 12 2" xfId="52613" xr:uid="{00000000-0005-0000-0000-0000E0CD0000}"/>
    <cellStyle name="Total 15 12 3" xfId="52614" xr:uid="{00000000-0005-0000-0000-0000E1CD0000}"/>
    <cellStyle name="Total 15 12 4" xfId="52615" xr:uid="{00000000-0005-0000-0000-0000E2CD0000}"/>
    <cellStyle name="Total 15 13" xfId="52616" xr:uid="{00000000-0005-0000-0000-0000E3CD0000}"/>
    <cellStyle name="Total 15 13 2" xfId="52617" xr:uid="{00000000-0005-0000-0000-0000E4CD0000}"/>
    <cellStyle name="Total 15 13 3" xfId="52618" xr:uid="{00000000-0005-0000-0000-0000E5CD0000}"/>
    <cellStyle name="Total 15 13 4" xfId="52619" xr:uid="{00000000-0005-0000-0000-0000E6CD0000}"/>
    <cellStyle name="Total 15 14" xfId="52620" xr:uid="{00000000-0005-0000-0000-0000E7CD0000}"/>
    <cellStyle name="Total 15 14 2" xfId="52621" xr:uid="{00000000-0005-0000-0000-0000E8CD0000}"/>
    <cellStyle name="Total 15 14 3" xfId="52622" xr:uid="{00000000-0005-0000-0000-0000E9CD0000}"/>
    <cellStyle name="Total 15 14 4" xfId="52623" xr:uid="{00000000-0005-0000-0000-0000EACD0000}"/>
    <cellStyle name="Total 15 15" xfId="52624" xr:uid="{00000000-0005-0000-0000-0000EBCD0000}"/>
    <cellStyle name="Total 15 15 2" xfId="52625" xr:uid="{00000000-0005-0000-0000-0000ECCD0000}"/>
    <cellStyle name="Total 15 15 3" xfId="52626" xr:uid="{00000000-0005-0000-0000-0000EDCD0000}"/>
    <cellStyle name="Total 15 15 4" xfId="52627" xr:uid="{00000000-0005-0000-0000-0000EECD0000}"/>
    <cellStyle name="Total 15 16" xfId="52628" xr:uid="{00000000-0005-0000-0000-0000EFCD0000}"/>
    <cellStyle name="Total 15 16 2" xfId="52629" xr:uid="{00000000-0005-0000-0000-0000F0CD0000}"/>
    <cellStyle name="Total 15 16 3" xfId="52630" xr:uid="{00000000-0005-0000-0000-0000F1CD0000}"/>
    <cellStyle name="Total 15 16 4" xfId="52631" xr:uid="{00000000-0005-0000-0000-0000F2CD0000}"/>
    <cellStyle name="Total 15 17" xfId="52632" xr:uid="{00000000-0005-0000-0000-0000F3CD0000}"/>
    <cellStyle name="Total 15 17 2" xfId="52633" xr:uid="{00000000-0005-0000-0000-0000F4CD0000}"/>
    <cellStyle name="Total 15 17 3" xfId="52634" xr:uid="{00000000-0005-0000-0000-0000F5CD0000}"/>
    <cellStyle name="Total 15 17 4" xfId="52635" xr:uid="{00000000-0005-0000-0000-0000F6CD0000}"/>
    <cellStyle name="Total 15 18" xfId="52636" xr:uid="{00000000-0005-0000-0000-0000F7CD0000}"/>
    <cellStyle name="Total 15 18 2" xfId="52637" xr:uid="{00000000-0005-0000-0000-0000F8CD0000}"/>
    <cellStyle name="Total 15 18 3" xfId="52638" xr:uid="{00000000-0005-0000-0000-0000F9CD0000}"/>
    <cellStyle name="Total 15 18 4" xfId="52639" xr:uid="{00000000-0005-0000-0000-0000FACD0000}"/>
    <cellStyle name="Total 15 19" xfId="52640" xr:uid="{00000000-0005-0000-0000-0000FBCD0000}"/>
    <cellStyle name="Total 15 19 2" xfId="52641" xr:uid="{00000000-0005-0000-0000-0000FCCD0000}"/>
    <cellStyle name="Total 15 19 3" xfId="52642" xr:uid="{00000000-0005-0000-0000-0000FDCD0000}"/>
    <cellStyle name="Total 15 19 4" xfId="52643" xr:uid="{00000000-0005-0000-0000-0000FECD0000}"/>
    <cellStyle name="Total 15 2" xfId="52644" xr:uid="{00000000-0005-0000-0000-0000FFCD0000}"/>
    <cellStyle name="Total 15 2 2" xfId="52645" xr:uid="{00000000-0005-0000-0000-000000CE0000}"/>
    <cellStyle name="Total 15 2 3" xfId="52646" xr:uid="{00000000-0005-0000-0000-000001CE0000}"/>
    <cellStyle name="Total 15 2 4" xfId="52647" xr:uid="{00000000-0005-0000-0000-000002CE0000}"/>
    <cellStyle name="Total 15 20" xfId="52648" xr:uid="{00000000-0005-0000-0000-000003CE0000}"/>
    <cellStyle name="Total 15 20 2" xfId="52649" xr:uid="{00000000-0005-0000-0000-000004CE0000}"/>
    <cellStyle name="Total 15 20 3" xfId="52650" xr:uid="{00000000-0005-0000-0000-000005CE0000}"/>
    <cellStyle name="Total 15 20 4" xfId="52651" xr:uid="{00000000-0005-0000-0000-000006CE0000}"/>
    <cellStyle name="Total 15 21" xfId="52652" xr:uid="{00000000-0005-0000-0000-000007CE0000}"/>
    <cellStyle name="Total 15 22" xfId="52653" xr:uid="{00000000-0005-0000-0000-000008CE0000}"/>
    <cellStyle name="Total 15 3" xfId="52654" xr:uid="{00000000-0005-0000-0000-000009CE0000}"/>
    <cellStyle name="Total 15 3 2" xfId="52655" xr:uid="{00000000-0005-0000-0000-00000ACE0000}"/>
    <cellStyle name="Total 15 3 3" xfId="52656" xr:uid="{00000000-0005-0000-0000-00000BCE0000}"/>
    <cellStyle name="Total 15 3 4" xfId="52657" xr:uid="{00000000-0005-0000-0000-00000CCE0000}"/>
    <cellStyle name="Total 15 4" xfId="52658" xr:uid="{00000000-0005-0000-0000-00000DCE0000}"/>
    <cellStyle name="Total 15 4 2" xfId="52659" xr:uid="{00000000-0005-0000-0000-00000ECE0000}"/>
    <cellStyle name="Total 15 4 3" xfId="52660" xr:uid="{00000000-0005-0000-0000-00000FCE0000}"/>
    <cellStyle name="Total 15 4 4" xfId="52661" xr:uid="{00000000-0005-0000-0000-000010CE0000}"/>
    <cellStyle name="Total 15 5" xfId="52662" xr:uid="{00000000-0005-0000-0000-000011CE0000}"/>
    <cellStyle name="Total 15 5 2" xfId="52663" xr:uid="{00000000-0005-0000-0000-000012CE0000}"/>
    <cellStyle name="Total 15 5 3" xfId="52664" xr:uid="{00000000-0005-0000-0000-000013CE0000}"/>
    <cellStyle name="Total 15 5 4" xfId="52665" xr:uid="{00000000-0005-0000-0000-000014CE0000}"/>
    <cellStyle name="Total 15 6" xfId="52666" xr:uid="{00000000-0005-0000-0000-000015CE0000}"/>
    <cellStyle name="Total 15 6 2" xfId="52667" xr:uid="{00000000-0005-0000-0000-000016CE0000}"/>
    <cellStyle name="Total 15 6 3" xfId="52668" xr:uid="{00000000-0005-0000-0000-000017CE0000}"/>
    <cellStyle name="Total 15 6 4" xfId="52669" xr:uid="{00000000-0005-0000-0000-000018CE0000}"/>
    <cellStyle name="Total 15 7" xfId="52670" xr:uid="{00000000-0005-0000-0000-000019CE0000}"/>
    <cellStyle name="Total 15 7 2" xfId="52671" xr:uid="{00000000-0005-0000-0000-00001ACE0000}"/>
    <cellStyle name="Total 15 7 3" xfId="52672" xr:uid="{00000000-0005-0000-0000-00001BCE0000}"/>
    <cellStyle name="Total 15 7 4" xfId="52673" xr:uid="{00000000-0005-0000-0000-00001CCE0000}"/>
    <cellStyle name="Total 15 8" xfId="52674" xr:uid="{00000000-0005-0000-0000-00001DCE0000}"/>
    <cellStyle name="Total 15 8 2" xfId="52675" xr:uid="{00000000-0005-0000-0000-00001ECE0000}"/>
    <cellStyle name="Total 15 8 3" xfId="52676" xr:uid="{00000000-0005-0000-0000-00001FCE0000}"/>
    <cellStyle name="Total 15 8 4" xfId="52677" xr:uid="{00000000-0005-0000-0000-000020CE0000}"/>
    <cellStyle name="Total 15 9" xfId="52678" xr:uid="{00000000-0005-0000-0000-000021CE0000}"/>
    <cellStyle name="Total 15 9 2" xfId="52679" xr:uid="{00000000-0005-0000-0000-000022CE0000}"/>
    <cellStyle name="Total 15 9 3" xfId="52680" xr:uid="{00000000-0005-0000-0000-000023CE0000}"/>
    <cellStyle name="Total 15 9 4" xfId="52681" xr:uid="{00000000-0005-0000-0000-000024CE0000}"/>
    <cellStyle name="Total 16" xfId="52682" xr:uid="{00000000-0005-0000-0000-000025CE0000}"/>
    <cellStyle name="Total 16 2" xfId="52683" xr:uid="{00000000-0005-0000-0000-000026CE0000}"/>
    <cellStyle name="Total 16 3" xfId="52684" xr:uid="{00000000-0005-0000-0000-000027CE0000}"/>
    <cellStyle name="Total 17" xfId="52685" xr:uid="{00000000-0005-0000-0000-000028CE0000}"/>
    <cellStyle name="Total 17 2" xfId="52686" xr:uid="{00000000-0005-0000-0000-000029CE0000}"/>
    <cellStyle name="Total 17 3" xfId="52687" xr:uid="{00000000-0005-0000-0000-00002ACE0000}"/>
    <cellStyle name="Total 17 4" xfId="52688" xr:uid="{00000000-0005-0000-0000-00002BCE0000}"/>
    <cellStyle name="Total 18" xfId="52689" xr:uid="{00000000-0005-0000-0000-00002CCE0000}"/>
    <cellStyle name="Total 18 2" xfId="52690" xr:uid="{00000000-0005-0000-0000-00002DCE0000}"/>
    <cellStyle name="Total 18 3" xfId="52691" xr:uid="{00000000-0005-0000-0000-00002ECE0000}"/>
    <cellStyle name="Total 18 4" xfId="52692" xr:uid="{00000000-0005-0000-0000-00002FCE0000}"/>
    <cellStyle name="Total 19" xfId="52693" xr:uid="{00000000-0005-0000-0000-000030CE0000}"/>
    <cellStyle name="Total 19 2" xfId="52694" xr:uid="{00000000-0005-0000-0000-000031CE0000}"/>
    <cellStyle name="Total 19 3" xfId="52695" xr:uid="{00000000-0005-0000-0000-000032CE0000}"/>
    <cellStyle name="Total 19 4" xfId="52696" xr:uid="{00000000-0005-0000-0000-000033CE0000}"/>
    <cellStyle name="Total 2" xfId="52697" xr:uid="{00000000-0005-0000-0000-000034CE0000}"/>
    <cellStyle name="Total 2 10" xfId="52698" xr:uid="{00000000-0005-0000-0000-000035CE0000}"/>
    <cellStyle name="Total 2 10 2" xfId="52699" xr:uid="{00000000-0005-0000-0000-000036CE0000}"/>
    <cellStyle name="Total 2 10 3" xfId="52700" xr:uid="{00000000-0005-0000-0000-000037CE0000}"/>
    <cellStyle name="Total 2 10 4" xfId="52701" xr:uid="{00000000-0005-0000-0000-000038CE0000}"/>
    <cellStyle name="Total 2 10 5" xfId="52702" xr:uid="{00000000-0005-0000-0000-000039CE0000}"/>
    <cellStyle name="Total 2 11" xfId="52703" xr:uid="{00000000-0005-0000-0000-00003ACE0000}"/>
    <cellStyle name="Total 2 11 2" xfId="52704" xr:uid="{00000000-0005-0000-0000-00003BCE0000}"/>
    <cellStyle name="Total 2 11 3" xfId="52705" xr:uid="{00000000-0005-0000-0000-00003CCE0000}"/>
    <cellStyle name="Total 2 11 4" xfId="52706" xr:uid="{00000000-0005-0000-0000-00003DCE0000}"/>
    <cellStyle name="Total 2 11 5" xfId="52707" xr:uid="{00000000-0005-0000-0000-00003ECE0000}"/>
    <cellStyle name="Total 2 12" xfId="52708" xr:uid="{00000000-0005-0000-0000-00003FCE0000}"/>
    <cellStyle name="Total 2 12 2" xfId="52709" xr:uid="{00000000-0005-0000-0000-000040CE0000}"/>
    <cellStyle name="Total 2 12 3" xfId="52710" xr:uid="{00000000-0005-0000-0000-000041CE0000}"/>
    <cellStyle name="Total 2 12 4" xfId="52711" xr:uid="{00000000-0005-0000-0000-000042CE0000}"/>
    <cellStyle name="Total 2 12 5" xfId="52712" xr:uid="{00000000-0005-0000-0000-000043CE0000}"/>
    <cellStyle name="Total 2 13" xfId="52713" xr:uid="{00000000-0005-0000-0000-000044CE0000}"/>
    <cellStyle name="Total 2 13 2" xfId="52714" xr:uid="{00000000-0005-0000-0000-000045CE0000}"/>
    <cellStyle name="Total 2 13 3" xfId="52715" xr:uid="{00000000-0005-0000-0000-000046CE0000}"/>
    <cellStyle name="Total 2 13 4" xfId="52716" xr:uid="{00000000-0005-0000-0000-000047CE0000}"/>
    <cellStyle name="Total 2 14" xfId="52717" xr:uid="{00000000-0005-0000-0000-000048CE0000}"/>
    <cellStyle name="Total 2 14 2" xfId="52718" xr:uid="{00000000-0005-0000-0000-000049CE0000}"/>
    <cellStyle name="Total 2 14 3" xfId="52719" xr:uid="{00000000-0005-0000-0000-00004ACE0000}"/>
    <cellStyle name="Total 2 14 4" xfId="52720" xr:uid="{00000000-0005-0000-0000-00004BCE0000}"/>
    <cellStyle name="Total 2 15" xfId="52721" xr:uid="{00000000-0005-0000-0000-00004CCE0000}"/>
    <cellStyle name="Total 2 15 2" xfId="52722" xr:uid="{00000000-0005-0000-0000-00004DCE0000}"/>
    <cellStyle name="Total 2 15 3" xfId="52723" xr:uid="{00000000-0005-0000-0000-00004ECE0000}"/>
    <cellStyle name="Total 2 15 4" xfId="52724" xr:uid="{00000000-0005-0000-0000-00004FCE0000}"/>
    <cellStyle name="Total 2 16" xfId="52725" xr:uid="{00000000-0005-0000-0000-000050CE0000}"/>
    <cellStyle name="Total 2 16 2" xfId="52726" xr:uid="{00000000-0005-0000-0000-000051CE0000}"/>
    <cellStyle name="Total 2 16 3" xfId="52727" xr:uid="{00000000-0005-0000-0000-000052CE0000}"/>
    <cellStyle name="Total 2 16 4" xfId="52728" xr:uid="{00000000-0005-0000-0000-000053CE0000}"/>
    <cellStyle name="Total 2 17" xfId="52729" xr:uid="{00000000-0005-0000-0000-000054CE0000}"/>
    <cellStyle name="Total 2 17 2" xfId="52730" xr:uid="{00000000-0005-0000-0000-000055CE0000}"/>
    <cellStyle name="Total 2 17 3" xfId="52731" xr:uid="{00000000-0005-0000-0000-000056CE0000}"/>
    <cellStyle name="Total 2 17 4" xfId="52732" xr:uid="{00000000-0005-0000-0000-000057CE0000}"/>
    <cellStyle name="Total 2 18" xfId="52733" xr:uid="{00000000-0005-0000-0000-000058CE0000}"/>
    <cellStyle name="Total 2 18 2" xfId="52734" xr:uid="{00000000-0005-0000-0000-000059CE0000}"/>
    <cellStyle name="Total 2 18 3" xfId="52735" xr:uid="{00000000-0005-0000-0000-00005ACE0000}"/>
    <cellStyle name="Total 2 18 4" xfId="52736" xr:uid="{00000000-0005-0000-0000-00005BCE0000}"/>
    <cellStyle name="Total 2 19" xfId="52737" xr:uid="{00000000-0005-0000-0000-00005CCE0000}"/>
    <cellStyle name="Total 2 19 2" xfId="52738" xr:uid="{00000000-0005-0000-0000-00005DCE0000}"/>
    <cellStyle name="Total 2 19 3" xfId="52739" xr:uid="{00000000-0005-0000-0000-00005ECE0000}"/>
    <cellStyle name="Total 2 19 4" xfId="52740" xr:uid="{00000000-0005-0000-0000-00005FCE0000}"/>
    <cellStyle name="Total 2 2" xfId="52741" xr:uid="{00000000-0005-0000-0000-000060CE0000}"/>
    <cellStyle name="Total 2 2 10" xfId="52742" xr:uid="{00000000-0005-0000-0000-000061CE0000}"/>
    <cellStyle name="Total 2 2 10 2" xfId="52743" xr:uid="{00000000-0005-0000-0000-000062CE0000}"/>
    <cellStyle name="Total 2 2 10 3" xfId="52744" xr:uid="{00000000-0005-0000-0000-000063CE0000}"/>
    <cellStyle name="Total 2 2 10 4" xfId="52745" xr:uid="{00000000-0005-0000-0000-000064CE0000}"/>
    <cellStyle name="Total 2 2 11" xfId="52746" xr:uid="{00000000-0005-0000-0000-000065CE0000}"/>
    <cellStyle name="Total 2 2 11 2" xfId="52747" xr:uid="{00000000-0005-0000-0000-000066CE0000}"/>
    <cellStyle name="Total 2 2 11 3" xfId="52748" xr:uid="{00000000-0005-0000-0000-000067CE0000}"/>
    <cellStyle name="Total 2 2 11 4" xfId="52749" xr:uid="{00000000-0005-0000-0000-000068CE0000}"/>
    <cellStyle name="Total 2 2 12" xfId="52750" xr:uid="{00000000-0005-0000-0000-000069CE0000}"/>
    <cellStyle name="Total 2 2 12 2" xfId="52751" xr:uid="{00000000-0005-0000-0000-00006ACE0000}"/>
    <cellStyle name="Total 2 2 12 3" xfId="52752" xr:uid="{00000000-0005-0000-0000-00006BCE0000}"/>
    <cellStyle name="Total 2 2 12 4" xfId="52753" xr:uid="{00000000-0005-0000-0000-00006CCE0000}"/>
    <cellStyle name="Total 2 2 13" xfId="52754" xr:uid="{00000000-0005-0000-0000-00006DCE0000}"/>
    <cellStyle name="Total 2 2 13 2" xfId="52755" xr:uid="{00000000-0005-0000-0000-00006ECE0000}"/>
    <cellStyle name="Total 2 2 13 3" xfId="52756" xr:uid="{00000000-0005-0000-0000-00006FCE0000}"/>
    <cellStyle name="Total 2 2 13 4" xfId="52757" xr:uid="{00000000-0005-0000-0000-000070CE0000}"/>
    <cellStyle name="Total 2 2 14" xfId="52758" xr:uid="{00000000-0005-0000-0000-000071CE0000}"/>
    <cellStyle name="Total 2 2 14 2" xfId="52759" xr:uid="{00000000-0005-0000-0000-000072CE0000}"/>
    <cellStyle name="Total 2 2 14 3" xfId="52760" xr:uid="{00000000-0005-0000-0000-000073CE0000}"/>
    <cellStyle name="Total 2 2 14 4" xfId="52761" xr:uid="{00000000-0005-0000-0000-000074CE0000}"/>
    <cellStyle name="Total 2 2 15" xfId="52762" xr:uid="{00000000-0005-0000-0000-000075CE0000}"/>
    <cellStyle name="Total 2 2 15 2" xfId="52763" xr:uid="{00000000-0005-0000-0000-000076CE0000}"/>
    <cellStyle name="Total 2 2 15 3" xfId="52764" xr:uid="{00000000-0005-0000-0000-000077CE0000}"/>
    <cellStyle name="Total 2 2 15 4" xfId="52765" xr:uid="{00000000-0005-0000-0000-000078CE0000}"/>
    <cellStyle name="Total 2 2 16" xfId="52766" xr:uid="{00000000-0005-0000-0000-000079CE0000}"/>
    <cellStyle name="Total 2 2 16 2" xfId="52767" xr:uid="{00000000-0005-0000-0000-00007ACE0000}"/>
    <cellStyle name="Total 2 2 16 3" xfId="52768" xr:uid="{00000000-0005-0000-0000-00007BCE0000}"/>
    <cellStyle name="Total 2 2 16 4" xfId="52769" xr:uid="{00000000-0005-0000-0000-00007CCE0000}"/>
    <cellStyle name="Total 2 2 17" xfId="52770" xr:uid="{00000000-0005-0000-0000-00007DCE0000}"/>
    <cellStyle name="Total 2 2 17 2" xfId="52771" xr:uid="{00000000-0005-0000-0000-00007ECE0000}"/>
    <cellStyle name="Total 2 2 17 3" xfId="52772" xr:uid="{00000000-0005-0000-0000-00007FCE0000}"/>
    <cellStyle name="Total 2 2 17 4" xfId="52773" xr:uid="{00000000-0005-0000-0000-000080CE0000}"/>
    <cellStyle name="Total 2 2 18" xfId="52774" xr:uid="{00000000-0005-0000-0000-000081CE0000}"/>
    <cellStyle name="Total 2 2 18 2" xfId="52775" xr:uid="{00000000-0005-0000-0000-000082CE0000}"/>
    <cellStyle name="Total 2 2 18 3" xfId="52776" xr:uid="{00000000-0005-0000-0000-000083CE0000}"/>
    <cellStyle name="Total 2 2 18 4" xfId="52777" xr:uid="{00000000-0005-0000-0000-000084CE0000}"/>
    <cellStyle name="Total 2 2 19" xfId="52778" xr:uid="{00000000-0005-0000-0000-000085CE0000}"/>
    <cellStyle name="Total 2 2 19 2" xfId="52779" xr:uid="{00000000-0005-0000-0000-000086CE0000}"/>
    <cellStyle name="Total 2 2 19 3" xfId="52780" xr:uid="{00000000-0005-0000-0000-000087CE0000}"/>
    <cellStyle name="Total 2 2 19 4" xfId="52781" xr:uid="{00000000-0005-0000-0000-000088CE0000}"/>
    <cellStyle name="Total 2 2 2" xfId="52782" xr:uid="{00000000-0005-0000-0000-000089CE0000}"/>
    <cellStyle name="Total 2 2 2 2" xfId="52783" xr:uid="{00000000-0005-0000-0000-00008ACE0000}"/>
    <cellStyle name="Total 2 2 2 3" xfId="52784" xr:uid="{00000000-0005-0000-0000-00008BCE0000}"/>
    <cellStyle name="Total 2 2 2 4" xfId="52785" xr:uid="{00000000-0005-0000-0000-00008CCE0000}"/>
    <cellStyle name="Total 2 2 20" xfId="52786" xr:uid="{00000000-0005-0000-0000-00008DCE0000}"/>
    <cellStyle name="Total 2 2 20 2" xfId="52787" xr:uid="{00000000-0005-0000-0000-00008ECE0000}"/>
    <cellStyle name="Total 2 2 20 3" xfId="52788" xr:uid="{00000000-0005-0000-0000-00008FCE0000}"/>
    <cellStyle name="Total 2 2 20 4" xfId="52789" xr:uid="{00000000-0005-0000-0000-000090CE0000}"/>
    <cellStyle name="Total 2 2 21" xfId="52790" xr:uid="{00000000-0005-0000-0000-000091CE0000}"/>
    <cellStyle name="Total 2 2 22" xfId="52791" xr:uid="{00000000-0005-0000-0000-000092CE0000}"/>
    <cellStyle name="Total 2 2 23" xfId="52792" xr:uid="{00000000-0005-0000-0000-000093CE0000}"/>
    <cellStyle name="Total 2 2 3" xfId="52793" xr:uid="{00000000-0005-0000-0000-000094CE0000}"/>
    <cellStyle name="Total 2 2 3 2" xfId="52794" xr:uid="{00000000-0005-0000-0000-000095CE0000}"/>
    <cellStyle name="Total 2 2 3 3" xfId="52795" xr:uid="{00000000-0005-0000-0000-000096CE0000}"/>
    <cellStyle name="Total 2 2 3 4" xfId="52796" xr:uid="{00000000-0005-0000-0000-000097CE0000}"/>
    <cellStyle name="Total 2 2 4" xfId="52797" xr:uid="{00000000-0005-0000-0000-000098CE0000}"/>
    <cellStyle name="Total 2 2 4 2" xfId="52798" xr:uid="{00000000-0005-0000-0000-000099CE0000}"/>
    <cellStyle name="Total 2 2 4 3" xfId="52799" xr:uid="{00000000-0005-0000-0000-00009ACE0000}"/>
    <cellStyle name="Total 2 2 4 4" xfId="52800" xr:uid="{00000000-0005-0000-0000-00009BCE0000}"/>
    <cellStyle name="Total 2 2 5" xfId="52801" xr:uid="{00000000-0005-0000-0000-00009CCE0000}"/>
    <cellStyle name="Total 2 2 5 2" xfId="52802" xr:uid="{00000000-0005-0000-0000-00009DCE0000}"/>
    <cellStyle name="Total 2 2 5 3" xfId="52803" xr:uid="{00000000-0005-0000-0000-00009ECE0000}"/>
    <cellStyle name="Total 2 2 5 4" xfId="52804" xr:uid="{00000000-0005-0000-0000-00009FCE0000}"/>
    <cellStyle name="Total 2 2 6" xfId="52805" xr:uid="{00000000-0005-0000-0000-0000A0CE0000}"/>
    <cellStyle name="Total 2 2 6 2" xfId="52806" xr:uid="{00000000-0005-0000-0000-0000A1CE0000}"/>
    <cellStyle name="Total 2 2 6 3" xfId="52807" xr:uid="{00000000-0005-0000-0000-0000A2CE0000}"/>
    <cellStyle name="Total 2 2 6 4" xfId="52808" xr:uid="{00000000-0005-0000-0000-0000A3CE0000}"/>
    <cellStyle name="Total 2 2 7" xfId="52809" xr:uid="{00000000-0005-0000-0000-0000A4CE0000}"/>
    <cellStyle name="Total 2 2 7 2" xfId="52810" xr:uid="{00000000-0005-0000-0000-0000A5CE0000}"/>
    <cellStyle name="Total 2 2 7 3" xfId="52811" xr:uid="{00000000-0005-0000-0000-0000A6CE0000}"/>
    <cellStyle name="Total 2 2 7 4" xfId="52812" xr:uid="{00000000-0005-0000-0000-0000A7CE0000}"/>
    <cellStyle name="Total 2 2 8" xfId="52813" xr:uid="{00000000-0005-0000-0000-0000A8CE0000}"/>
    <cellStyle name="Total 2 2 8 2" xfId="52814" xr:uid="{00000000-0005-0000-0000-0000A9CE0000}"/>
    <cellStyle name="Total 2 2 8 3" xfId="52815" xr:uid="{00000000-0005-0000-0000-0000AACE0000}"/>
    <cellStyle name="Total 2 2 8 4" xfId="52816" xr:uid="{00000000-0005-0000-0000-0000ABCE0000}"/>
    <cellStyle name="Total 2 2 9" xfId="52817" xr:uid="{00000000-0005-0000-0000-0000ACCE0000}"/>
    <cellStyle name="Total 2 2 9 2" xfId="52818" xr:uid="{00000000-0005-0000-0000-0000ADCE0000}"/>
    <cellStyle name="Total 2 2 9 3" xfId="52819" xr:uid="{00000000-0005-0000-0000-0000AECE0000}"/>
    <cellStyle name="Total 2 2 9 4" xfId="52820" xr:uid="{00000000-0005-0000-0000-0000AFCE0000}"/>
    <cellStyle name="Total 2 20" xfId="52821" xr:uid="{00000000-0005-0000-0000-0000B0CE0000}"/>
    <cellStyle name="Total 2 20 2" xfId="52822" xr:uid="{00000000-0005-0000-0000-0000B1CE0000}"/>
    <cellStyle name="Total 2 20 3" xfId="52823" xr:uid="{00000000-0005-0000-0000-0000B2CE0000}"/>
    <cellStyle name="Total 2 20 4" xfId="52824" xr:uid="{00000000-0005-0000-0000-0000B3CE0000}"/>
    <cellStyle name="Total 2 21" xfId="52825" xr:uid="{00000000-0005-0000-0000-0000B4CE0000}"/>
    <cellStyle name="Total 2 21 2" xfId="52826" xr:uid="{00000000-0005-0000-0000-0000B5CE0000}"/>
    <cellStyle name="Total 2 21 3" xfId="52827" xr:uid="{00000000-0005-0000-0000-0000B6CE0000}"/>
    <cellStyle name="Total 2 21 4" xfId="52828" xr:uid="{00000000-0005-0000-0000-0000B7CE0000}"/>
    <cellStyle name="Total 2 22" xfId="52829" xr:uid="{00000000-0005-0000-0000-0000B8CE0000}"/>
    <cellStyle name="Total 2 22 2" xfId="52830" xr:uid="{00000000-0005-0000-0000-0000B9CE0000}"/>
    <cellStyle name="Total 2 22 3" xfId="52831" xr:uid="{00000000-0005-0000-0000-0000BACE0000}"/>
    <cellStyle name="Total 2 22 4" xfId="52832" xr:uid="{00000000-0005-0000-0000-0000BBCE0000}"/>
    <cellStyle name="Total 2 23" xfId="52833" xr:uid="{00000000-0005-0000-0000-0000BCCE0000}"/>
    <cellStyle name="Total 2 23 2" xfId="52834" xr:uid="{00000000-0005-0000-0000-0000BDCE0000}"/>
    <cellStyle name="Total 2 23 3" xfId="52835" xr:uid="{00000000-0005-0000-0000-0000BECE0000}"/>
    <cellStyle name="Total 2 23 4" xfId="52836" xr:uid="{00000000-0005-0000-0000-0000BFCE0000}"/>
    <cellStyle name="Total 2 24" xfId="52837" xr:uid="{00000000-0005-0000-0000-0000C0CE0000}"/>
    <cellStyle name="Total 2 24 2" xfId="52838" xr:uid="{00000000-0005-0000-0000-0000C1CE0000}"/>
    <cellStyle name="Total 2 24 3" xfId="52839" xr:uid="{00000000-0005-0000-0000-0000C2CE0000}"/>
    <cellStyle name="Total 2 24 4" xfId="52840" xr:uid="{00000000-0005-0000-0000-0000C3CE0000}"/>
    <cellStyle name="Total 2 25" xfId="52841" xr:uid="{00000000-0005-0000-0000-0000C4CE0000}"/>
    <cellStyle name="Total 2 25 2" xfId="52842" xr:uid="{00000000-0005-0000-0000-0000C5CE0000}"/>
    <cellStyle name="Total 2 25 3" xfId="52843" xr:uid="{00000000-0005-0000-0000-0000C6CE0000}"/>
    <cellStyle name="Total 2 25 4" xfId="52844" xr:uid="{00000000-0005-0000-0000-0000C7CE0000}"/>
    <cellStyle name="Total 2 26" xfId="52845" xr:uid="{00000000-0005-0000-0000-0000C8CE0000}"/>
    <cellStyle name="Total 2 26 2" xfId="52846" xr:uid="{00000000-0005-0000-0000-0000C9CE0000}"/>
    <cellStyle name="Total 2 26 3" xfId="52847" xr:uid="{00000000-0005-0000-0000-0000CACE0000}"/>
    <cellStyle name="Total 2 26 4" xfId="52848" xr:uid="{00000000-0005-0000-0000-0000CBCE0000}"/>
    <cellStyle name="Total 2 27" xfId="52849" xr:uid="{00000000-0005-0000-0000-0000CCCE0000}"/>
    <cellStyle name="Total 2 27 2" xfId="52850" xr:uid="{00000000-0005-0000-0000-0000CDCE0000}"/>
    <cellStyle name="Total 2 27 3" xfId="52851" xr:uid="{00000000-0005-0000-0000-0000CECE0000}"/>
    <cellStyle name="Total 2 27 4" xfId="52852" xr:uid="{00000000-0005-0000-0000-0000CFCE0000}"/>
    <cellStyle name="Total 2 28" xfId="52853" xr:uid="{00000000-0005-0000-0000-0000D0CE0000}"/>
    <cellStyle name="Total 2 29" xfId="52854" xr:uid="{00000000-0005-0000-0000-0000D1CE0000}"/>
    <cellStyle name="Total 2 3" xfId="52855" xr:uid="{00000000-0005-0000-0000-0000D2CE0000}"/>
    <cellStyle name="Total 2 3 10" xfId="52856" xr:uid="{00000000-0005-0000-0000-0000D3CE0000}"/>
    <cellStyle name="Total 2 3 10 2" xfId="52857" xr:uid="{00000000-0005-0000-0000-0000D4CE0000}"/>
    <cellStyle name="Total 2 3 10 3" xfId="52858" xr:uid="{00000000-0005-0000-0000-0000D5CE0000}"/>
    <cellStyle name="Total 2 3 10 4" xfId="52859" xr:uid="{00000000-0005-0000-0000-0000D6CE0000}"/>
    <cellStyle name="Total 2 3 11" xfId="52860" xr:uid="{00000000-0005-0000-0000-0000D7CE0000}"/>
    <cellStyle name="Total 2 3 11 2" xfId="52861" xr:uid="{00000000-0005-0000-0000-0000D8CE0000}"/>
    <cellStyle name="Total 2 3 11 3" xfId="52862" xr:uid="{00000000-0005-0000-0000-0000D9CE0000}"/>
    <cellStyle name="Total 2 3 11 4" xfId="52863" xr:uid="{00000000-0005-0000-0000-0000DACE0000}"/>
    <cellStyle name="Total 2 3 12" xfId="52864" xr:uid="{00000000-0005-0000-0000-0000DBCE0000}"/>
    <cellStyle name="Total 2 3 12 2" xfId="52865" xr:uid="{00000000-0005-0000-0000-0000DCCE0000}"/>
    <cellStyle name="Total 2 3 12 3" xfId="52866" xr:uid="{00000000-0005-0000-0000-0000DDCE0000}"/>
    <cellStyle name="Total 2 3 12 4" xfId="52867" xr:uid="{00000000-0005-0000-0000-0000DECE0000}"/>
    <cellStyle name="Total 2 3 13" xfId="52868" xr:uid="{00000000-0005-0000-0000-0000DFCE0000}"/>
    <cellStyle name="Total 2 3 13 2" xfId="52869" xr:uid="{00000000-0005-0000-0000-0000E0CE0000}"/>
    <cellStyle name="Total 2 3 13 3" xfId="52870" xr:uid="{00000000-0005-0000-0000-0000E1CE0000}"/>
    <cellStyle name="Total 2 3 13 4" xfId="52871" xr:uid="{00000000-0005-0000-0000-0000E2CE0000}"/>
    <cellStyle name="Total 2 3 14" xfId="52872" xr:uid="{00000000-0005-0000-0000-0000E3CE0000}"/>
    <cellStyle name="Total 2 3 14 2" xfId="52873" xr:uid="{00000000-0005-0000-0000-0000E4CE0000}"/>
    <cellStyle name="Total 2 3 14 3" xfId="52874" xr:uid="{00000000-0005-0000-0000-0000E5CE0000}"/>
    <cellStyle name="Total 2 3 14 4" xfId="52875" xr:uid="{00000000-0005-0000-0000-0000E6CE0000}"/>
    <cellStyle name="Total 2 3 15" xfId="52876" xr:uid="{00000000-0005-0000-0000-0000E7CE0000}"/>
    <cellStyle name="Total 2 3 15 2" xfId="52877" xr:uid="{00000000-0005-0000-0000-0000E8CE0000}"/>
    <cellStyle name="Total 2 3 15 3" xfId="52878" xr:uid="{00000000-0005-0000-0000-0000E9CE0000}"/>
    <cellStyle name="Total 2 3 15 4" xfId="52879" xr:uid="{00000000-0005-0000-0000-0000EACE0000}"/>
    <cellStyle name="Total 2 3 16" xfId="52880" xr:uid="{00000000-0005-0000-0000-0000EBCE0000}"/>
    <cellStyle name="Total 2 3 16 2" xfId="52881" xr:uid="{00000000-0005-0000-0000-0000ECCE0000}"/>
    <cellStyle name="Total 2 3 16 3" xfId="52882" xr:uid="{00000000-0005-0000-0000-0000EDCE0000}"/>
    <cellStyle name="Total 2 3 16 4" xfId="52883" xr:uid="{00000000-0005-0000-0000-0000EECE0000}"/>
    <cellStyle name="Total 2 3 17" xfId="52884" xr:uid="{00000000-0005-0000-0000-0000EFCE0000}"/>
    <cellStyle name="Total 2 3 17 2" xfId="52885" xr:uid="{00000000-0005-0000-0000-0000F0CE0000}"/>
    <cellStyle name="Total 2 3 17 3" xfId="52886" xr:uid="{00000000-0005-0000-0000-0000F1CE0000}"/>
    <cellStyle name="Total 2 3 17 4" xfId="52887" xr:uid="{00000000-0005-0000-0000-0000F2CE0000}"/>
    <cellStyle name="Total 2 3 18" xfId="52888" xr:uid="{00000000-0005-0000-0000-0000F3CE0000}"/>
    <cellStyle name="Total 2 3 18 2" xfId="52889" xr:uid="{00000000-0005-0000-0000-0000F4CE0000}"/>
    <cellStyle name="Total 2 3 18 3" xfId="52890" xr:uid="{00000000-0005-0000-0000-0000F5CE0000}"/>
    <cellStyle name="Total 2 3 18 4" xfId="52891" xr:uid="{00000000-0005-0000-0000-0000F6CE0000}"/>
    <cellStyle name="Total 2 3 19" xfId="52892" xr:uid="{00000000-0005-0000-0000-0000F7CE0000}"/>
    <cellStyle name="Total 2 3 19 2" xfId="52893" xr:uid="{00000000-0005-0000-0000-0000F8CE0000}"/>
    <cellStyle name="Total 2 3 19 3" xfId="52894" xr:uid="{00000000-0005-0000-0000-0000F9CE0000}"/>
    <cellStyle name="Total 2 3 19 4" xfId="52895" xr:uid="{00000000-0005-0000-0000-0000FACE0000}"/>
    <cellStyle name="Total 2 3 2" xfId="52896" xr:uid="{00000000-0005-0000-0000-0000FBCE0000}"/>
    <cellStyle name="Total 2 3 2 2" xfId="52897" xr:uid="{00000000-0005-0000-0000-0000FCCE0000}"/>
    <cellStyle name="Total 2 3 2 3" xfId="52898" xr:uid="{00000000-0005-0000-0000-0000FDCE0000}"/>
    <cellStyle name="Total 2 3 2 4" xfId="52899" xr:uid="{00000000-0005-0000-0000-0000FECE0000}"/>
    <cellStyle name="Total 2 3 20" xfId="52900" xr:uid="{00000000-0005-0000-0000-0000FFCE0000}"/>
    <cellStyle name="Total 2 3 20 2" xfId="52901" xr:uid="{00000000-0005-0000-0000-000000CF0000}"/>
    <cellStyle name="Total 2 3 20 3" xfId="52902" xr:uid="{00000000-0005-0000-0000-000001CF0000}"/>
    <cellStyle name="Total 2 3 20 4" xfId="52903" xr:uid="{00000000-0005-0000-0000-000002CF0000}"/>
    <cellStyle name="Total 2 3 21" xfId="52904" xr:uid="{00000000-0005-0000-0000-000003CF0000}"/>
    <cellStyle name="Total 2 3 22" xfId="52905" xr:uid="{00000000-0005-0000-0000-000004CF0000}"/>
    <cellStyle name="Total 2 3 23" xfId="52906" xr:uid="{00000000-0005-0000-0000-000005CF0000}"/>
    <cellStyle name="Total 2 3 3" xfId="52907" xr:uid="{00000000-0005-0000-0000-000006CF0000}"/>
    <cellStyle name="Total 2 3 3 2" xfId="52908" xr:uid="{00000000-0005-0000-0000-000007CF0000}"/>
    <cellStyle name="Total 2 3 3 3" xfId="52909" xr:uid="{00000000-0005-0000-0000-000008CF0000}"/>
    <cellStyle name="Total 2 3 3 4" xfId="52910" xr:uid="{00000000-0005-0000-0000-000009CF0000}"/>
    <cellStyle name="Total 2 3 4" xfId="52911" xr:uid="{00000000-0005-0000-0000-00000ACF0000}"/>
    <cellStyle name="Total 2 3 4 2" xfId="52912" xr:uid="{00000000-0005-0000-0000-00000BCF0000}"/>
    <cellStyle name="Total 2 3 4 3" xfId="52913" xr:uid="{00000000-0005-0000-0000-00000CCF0000}"/>
    <cellStyle name="Total 2 3 4 4" xfId="52914" xr:uid="{00000000-0005-0000-0000-00000DCF0000}"/>
    <cellStyle name="Total 2 3 5" xfId="52915" xr:uid="{00000000-0005-0000-0000-00000ECF0000}"/>
    <cellStyle name="Total 2 3 5 2" xfId="52916" xr:uid="{00000000-0005-0000-0000-00000FCF0000}"/>
    <cellStyle name="Total 2 3 5 3" xfId="52917" xr:uid="{00000000-0005-0000-0000-000010CF0000}"/>
    <cellStyle name="Total 2 3 5 4" xfId="52918" xr:uid="{00000000-0005-0000-0000-000011CF0000}"/>
    <cellStyle name="Total 2 3 6" xfId="52919" xr:uid="{00000000-0005-0000-0000-000012CF0000}"/>
    <cellStyle name="Total 2 3 6 2" xfId="52920" xr:uid="{00000000-0005-0000-0000-000013CF0000}"/>
    <cellStyle name="Total 2 3 6 3" xfId="52921" xr:uid="{00000000-0005-0000-0000-000014CF0000}"/>
    <cellStyle name="Total 2 3 6 4" xfId="52922" xr:uid="{00000000-0005-0000-0000-000015CF0000}"/>
    <cellStyle name="Total 2 3 7" xfId="52923" xr:uid="{00000000-0005-0000-0000-000016CF0000}"/>
    <cellStyle name="Total 2 3 7 2" xfId="52924" xr:uid="{00000000-0005-0000-0000-000017CF0000}"/>
    <cellStyle name="Total 2 3 7 3" xfId="52925" xr:uid="{00000000-0005-0000-0000-000018CF0000}"/>
    <cellStyle name="Total 2 3 7 4" xfId="52926" xr:uid="{00000000-0005-0000-0000-000019CF0000}"/>
    <cellStyle name="Total 2 3 8" xfId="52927" xr:uid="{00000000-0005-0000-0000-00001ACF0000}"/>
    <cellStyle name="Total 2 3 8 2" xfId="52928" xr:uid="{00000000-0005-0000-0000-00001BCF0000}"/>
    <cellStyle name="Total 2 3 8 3" xfId="52929" xr:uid="{00000000-0005-0000-0000-00001CCF0000}"/>
    <cellStyle name="Total 2 3 8 4" xfId="52930" xr:uid="{00000000-0005-0000-0000-00001DCF0000}"/>
    <cellStyle name="Total 2 3 9" xfId="52931" xr:uid="{00000000-0005-0000-0000-00001ECF0000}"/>
    <cellStyle name="Total 2 3 9 2" xfId="52932" xr:uid="{00000000-0005-0000-0000-00001FCF0000}"/>
    <cellStyle name="Total 2 3 9 3" xfId="52933" xr:uid="{00000000-0005-0000-0000-000020CF0000}"/>
    <cellStyle name="Total 2 3 9 4" xfId="52934" xr:uid="{00000000-0005-0000-0000-000021CF0000}"/>
    <cellStyle name="Total 2 30" xfId="52935" xr:uid="{00000000-0005-0000-0000-000022CF0000}"/>
    <cellStyle name="Total 2 31" xfId="52936" xr:uid="{00000000-0005-0000-0000-000023CF0000}"/>
    <cellStyle name="Total 2 32" xfId="52937" xr:uid="{00000000-0005-0000-0000-000024CF0000}"/>
    <cellStyle name="Total 2 33" xfId="55603" xr:uid="{00000000-0005-0000-0000-000025CF0000}"/>
    <cellStyle name="Total 2 4" xfId="52938" xr:uid="{00000000-0005-0000-0000-000026CF0000}"/>
    <cellStyle name="Total 2 4 10" xfId="52939" xr:uid="{00000000-0005-0000-0000-000027CF0000}"/>
    <cellStyle name="Total 2 4 10 2" xfId="52940" xr:uid="{00000000-0005-0000-0000-000028CF0000}"/>
    <cellStyle name="Total 2 4 10 3" xfId="52941" xr:uid="{00000000-0005-0000-0000-000029CF0000}"/>
    <cellStyle name="Total 2 4 10 4" xfId="52942" xr:uid="{00000000-0005-0000-0000-00002ACF0000}"/>
    <cellStyle name="Total 2 4 11" xfId="52943" xr:uid="{00000000-0005-0000-0000-00002BCF0000}"/>
    <cellStyle name="Total 2 4 11 2" xfId="52944" xr:uid="{00000000-0005-0000-0000-00002CCF0000}"/>
    <cellStyle name="Total 2 4 11 3" xfId="52945" xr:uid="{00000000-0005-0000-0000-00002DCF0000}"/>
    <cellStyle name="Total 2 4 11 4" xfId="52946" xr:uid="{00000000-0005-0000-0000-00002ECF0000}"/>
    <cellStyle name="Total 2 4 12" xfId="52947" xr:uid="{00000000-0005-0000-0000-00002FCF0000}"/>
    <cellStyle name="Total 2 4 12 2" xfId="52948" xr:uid="{00000000-0005-0000-0000-000030CF0000}"/>
    <cellStyle name="Total 2 4 12 3" xfId="52949" xr:uid="{00000000-0005-0000-0000-000031CF0000}"/>
    <cellStyle name="Total 2 4 12 4" xfId="52950" xr:uid="{00000000-0005-0000-0000-000032CF0000}"/>
    <cellStyle name="Total 2 4 13" xfId="52951" xr:uid="{00000000-0005-0000-0000-000033CF0000}"/>
    <cellStyle name="Total 2 4 13 2" xfId="52952" xr:uid="{00000000-0005-0000-0000-000034CF0000}"/>
    <cellStyle name="Total 2 4 13 3" xfId="52953" xr:uid="{00000000-0005-0000-0000-000035CF0000}"/>
    <cellStyle name="Total 2 4 13 4" xfId="52954" xr:uid="{00000000-0005-0000-0000-000036CF0000}"/>
    <cellStyle name="Total 2 4 14" xfId="52955" xr:uid="{00000000-0005-0000-0000-000037CF0000}"/>
    <cellStyle name="Total 2 4 14 2" xfId="52956" xr:uid="{00000000-0005-0000-0000-000038CF0000}"/>
    <cellStyle name="Total 2 4 14 3" xfId="52957" xr:uid="{00000000-0005-0000-0000-000039CF0000}"/>
    <cellStyle name="Total 2 4 14 4" xfId="52958" xr:uid="{00000000-0005-0000-0000-00003ACF0000}"/>
    <cellStyle name="Total 2 4 15" xfId="52959" xr:uid="{00000000-0005-0000-0000-00003BCF0000}"/>
    <cellStyle name="Total 2 4 15 2" xfId="52960" xr:uid="{00000000-0005-0000-0000-00003CCF0000}"/>
    <cellStyle name="Total 2 4 15 3" xfId="52961" xr:uid="{00000000-0005-0000-0000-00003DCF0000}"/>
    <cellStyle name="Total 2 4 15 4" xfId="52962" xr:uid="{00000000-0005-0000-0000-00003ECF0000}"/>
    <cellStyle name="Total 2 4 16" xfId="52963" xr:uid="{00000000-0005-0000-0000-00003FCF0000}"/>
    <cellStyle name="Total 2 4 16 2" xfId="52964" xr:uid="{00000000-0005-0000-0000-000040CF0000}"/>
    <cellStyle name="Total 2 4 16 3" xfId="52965" xr:uid="{00000000-0005-0000-0000-000041CF0000}"/>
    <cellStyle name="Total 2 4 16 4" xfId="52966" xr:uid="{00000000-0005-0000-0000-000042CF0000}"/>
    <cellStyle name="Total 2 4 17" xfId="52967" xr:uid="{00000000-0005-0000-0000-000043CF0000}"/>
    <cellStyle name="Total 2 4 17 2" xfId="52968" xr:uid="{00000000-0005-0000-0000-000044CF0000}"/>
    <cellStyle name="Total 2 4 17 3" xfId="52969" xr:uid="{00000000-0005-0000-0000-000045CF0000}"/>
    <cellStyle name="Total 2 4 17 4" xfId="52970" xr:uid="{00000000-0005-0000-0000-000046CF0000}"/>
    <cellStyle name="Total 2 4 18" xfId="52971" xr:uid="{00000000-0005-0000-0000-000047CF0000}"/>
    <cellStyle name="Total 2 4 18 2" xfId="52972" xr:uid="{00000000-0005-0000-0000-000048CF0000}"/>
    <cellStyle name="Total 2 4 18 3" xfId="52973" xr:uid="{00000000-0005-0000-0000-000049CF0000}"/>
    <cellStyle name="Total 2 4 18 4" xfId="52974" xr:uid="{00000000-0005-0000-0000-00004ACF0000}"/>
    <cellStyle name="Total 2 4 19" xfId="52975" xr:uid="{00000000-0005-0000-0000-00004BCF0000}"/>
    <cellStyle name="Total 2 4 19 2" xfId="52976" xr:uid="{00000000-0005-0000-0000-00004CCF0000}"/>
    <cellStyle name="Total 2 4 19 3" xfId="52977" xr:uid="{00000000-0005-0000-0000-00004DCF0000}"/>
    <cellStyle name="Total 2 4 19 4" xfId="52978" xr:uid="{00000000-0005-0000-0000-00004ECF0000}"/>
    <cellStyle name="Total 2 4 2" xfId="52979" xr:uid="{00000000-0005-0000-0000-00004FCF0000}"/>
    <cellStyle name="Total 2 4 2 2" xfId="52980" xr:uid="{00000000-0005-0000-0000-000050CF0000}"/>
    <cellStyle name="Total 2 4 2 3" xfId="52981" xr:uid="{00000000-0005-0000-0000-000051CF0000}"/>
    <cellStyle name="Total 2 4 2 4" xfId="52982" xr:uid="{00000000-0005-0000-0000-000052CF0000}"/>
    <cellStyle name="Total 2 4 20" xfId="52983" xr:uid="{00000000-0005-0000-0000-000053CF0000}"/>
    <cellStyle name="Total 2 4 20 2" xfId="52984" xr:uid="{00000000-0005-0000-0000-000054CF0000}"/>
    <cellStyle name="Total 2 4 20 3" xfId="52985" xr:uid="{00000000-0005-0000-0000-000055CF0000}"/>
    <cellStyle name="Total 2 4 20 4" xfId="52986" xr:uid="{00000000-0005-0000-0000-000056CF0000}"/>
    <cellStyle name="Total 2 4 21" xfId="52987" xr:uid="{00000000-0005-0000-0000-000057CF0000}"/>
    <cellStyle name="Total 2 4 22" xfId="52988" xr:uid="{00000000-0005-0000-0000-000058CF0000}"/>
    <cellStyle name="Total 2 4 23" xfId="52989" xr:uid="{00000000-0005-0000-0000-000059CF0000}"/>
    <cellStyle name="Total 2 4 3" xfId="52990" xr:uid="{00000000-0005-0000-0000-00005ACF0000}"/>
    <cellStyle name="Total 2 4 3 2" xfId="52991" xr:uid="{00000000-0005-0000-0000-00005BCF0000}"/>
    <cellStyle name="Total 2 4 3 3" xfId="52992" xr:uid="{00000000-0005-0000-0000-00005CCF0000}"/>
    <cellStyle name="Total 2 4 3 4" xfId="52993" xr:uid="{00000000-0005-0000-0000-00005DCF0000}"/>
    <cellStyle name="Total 2 4 4" xfId="52994" xr:uid="{00000000-0005-0000-0000-00005ECF0000}"/>
    <cellStyle name="Total 2 4 4 2" xfId="52995" xr:uid="{00000000-0005-0000-0000-00005FCF0000}"/>
    <cellStyle name="Total 2 4 4 3" xfId="52996" xr:uid="{00000000-0005-0000-0000-000060CF0000}"/>
    <cellStyle name="Total 2 4 4 4" xfId="52997" xr:uid="{00000000-0005-0000-0000-000061CF0000}"/>
    <cellStyle name="Total 2 4 5" xfId="52998" xr:uid="{00000000-0005-0000-0000-000062CF0000}"/>
    <cellStyle name="Total 2 4 5 2" xfId="52999" xr:uid="{00000000-0005-0000-0000-000063CF0000}"/>
    <cellStyle name="Total 2 4 5 3" xfId="53000" xr:uid="{00000000-0005-0000-0000-000064CF0000}"/>
    <cellStyle name="Total 2 4 5 4" xfId="53001" xr:uid="{00000000-0005-0000-0000-000065CF0000}"/>
    <cellStyle name="Total 2 4 6" xfId="53002" xr:uid="{00000000-0005-0000-0000-000066CF0000}"/>
    <cellStyle name="Total 2 4 6 2" xfId="53003" xr:uid="{00000000-0005-0000-0000-000067CF0000}"/>
    <cellStyle name="Total 2 4 6 3" xfId="53004" xr:uid="{00000000-0005-0000-0000-000068CF0000}"/>
    <cellStyle name="Total 2 4 6 4" xfId="53005" xr:uid="{00000000-0005-0000-0000-000069CF0000}"/>
    <cellStyle name="Total 2 4 7" xfId="53006" xr:uid="{00000000-0005-0000-0000-00006ACF0000}"/>
    <cellStyle name="Total 2 4 7 2" xfId="53007" xr:uid="{00000000-0005-0000-0000-00006BCF0000}"/>
    <cellStyle name="Total 2 4 7 3" xfId="53008" xr:uid="{00000000-0005-0000-0000-00006CCF0000}"/>
    <cellStyle name="Total 2 4 7 4" xfId="53009" xr:uid="{00000000-0005-0000-0000-00006DCF0000}"/>
    <cellStyle name="Total 2 4 8" xfId="53010" xr:uid="{00000000-0005-0000-0000-00006ECF0000}"/>
    <cellStyle name="Total 2 4 8 2" xfId="53011" xr:uid="{00000000-0005-0000-0000-00006FCF0000}"/>
    <cellStyle name="Total 2 4 8 3" xfId="53012" xr:uid="{00000000-0005-0000-0000-000070CF0000}"/>
    <cellStyle name="Total 2 4 8 4" xfId="53013" xr:uid="{00000000-0005-0000-0000-000071CF0000}"/>
    <cellStyle name="Total 2 4 9" xfId="53014" xr:uid="{00000000-0005-0000-0000-000072CF0000}"/>
    <cellStyle name="Total 2 4 9 2" xfId="53015" xr:uid="{00000000-0005-0000-0000-000073CF0000}"/>
    <cellStyle name="Total 2 4 9 3" xfId="53016" xr:uid="{00000000-0005-0000-0000-000074CF0000}"/>
    <cellStyle name="Total 2 4 9 4" xfId="53017" xr:uid="{00000000-0005-0000-0000-000075CF0000}"/>
    <cellStyle name="Total 2 5" xfId="53018" xr:uid="{00000000-0005-0000-0000-000076CF0000}"/>
    <cellStyle name="Total 2 5 10" xfId="53019" xr:uid="{00000000-0005-0000-0000-000077CF0000}"/>
    <cellStyle name="Total 2 5 10 2" xfId="53020" xr:uid="{00000000-0005-0000-0000-000078CF0000}"/>
    <cellStyle name="Total 2 5 10 3" xfId="53021" xr:uid="{00000000-0005-0000-0000-000079CF0000}"/>
    <cellStyle name="Total 2 5 10 4" xfId="53022" xr:uid="{00000000-0005-0000-0000-00007ACF0000}"/>
    <cellStyle name="Total 2 5 11" xfId="53023" xr:uid="{00000000-0005-0000-0000-00007BCF0000}"/>
    <cellStyle name="Total 2 5 11 2" xfId="53024" xr:uid="{00000000-0005-0000-0000-00007CCF0000}"/>
    <cellStyle name="Total 2 5 11 3" xfId="53025" xr:uid="{00000000-0005-0000-0000-00007DCF0000}"/>
    <cellStyle name="Total 2 5 11 4" xfId="53026" xr:uid="{00000000-0005-0000-0000-00007ECF0000}"/>
    <cellStyle name="Total 2 5 12" xfId="53027" xr:uid="{00000000-0005-0000-0000-00007FCF0000}"/>
    <cellStyle name="Total 2 5 12 2" xfId="53028" xr:uid="{00000000-0005-0000-0000-000080CF0000}"/>
    <cellStyle name="Total 2 5 12 3" xfId="53029" xr:uid="{00000000-0005-0000-0000-000081CF0000}"/>
    <cellStyle name="Total 2 5 12 4" xfId="53030" xr:uid="{00000000-0005-0000-0000-000082CF0000}"/>
    <cellStyle name="Total 2 5 13" xfId="53031" xr:uid="{00000000-0005-0000-0000-000083CF0000}"/>
    <cellStyle name="Total 2 5 13 2" xfId="53032" xr:uid="{00000000-0005-0000-0000-000084CF0000}"/>
    <cellStyle name="Total 2 5 13 3" xfId="53033" xr:uid="{00000000-0005-0000-0000-000085CF0000}"/>
    <cellStyle name="Total 2 5 13 4" xfId="53034" xr:uid="{00000000-0005-0000-0000-000086CF0000}"/>
    <cellStyle name="Total 2 5 14" xfId="53035" xr:uid="{00000000-0005-0000-0000-000087CF0000}"/>
    <cellStyle name="Total 2 5 14 2" xfId="53036" xr:uid="{00000000-0005-0000-0000-000088CF0000}"/>
    <cellStyle name="Total 2 5 14 3" xfId="53037" xr:uid="{00000000-0005-0000-0000-000089CF0000}"/>
    <cellStyle name="Total 2 5 14 4" xfId="53038" xr:uid="{00000000-0005-0000-0000-00008ACF0000}"/>
    <cellStyle name="Total 2 5 15" xfId="53039" xr:uid="{00000000-0005-0000-0000-00008BCF0000}"/>
    <cellStyle name="Total 2 5 15 2" xfId="53040" xr:uid="{00000000-0005-0000-0000-00008CCF0000}"/>
    <cellStyle name="Total 2 5 15 3" xfId="53041" xr:uid="{00000000-0005-0000-0000-00008DCF0000}"/>
    <cellStyle name="Total 2 5 15 4" xfId="53042" xr:uid="{00000000-0005-0000-0000-00008ECF0000}"/>
    <cellStyle name="Total 2 5 16" xfId="53043" xr:uid="{00000000-0005-0000-0000-00008FCF0000}"/>
    <cellStyle name="Total 2 5 16 2" xfId="53044" xr:uid="{00000000-0005-0000-0000-000090CF0000}"/>
    <cellStyle name="Total 2 5 16 3" xfId="53045" xr:uid="{00000000-0005-0000-0000-000091CF0000}"/>
    <cellStyle name="Total 2 5 16 4" xfId="53046" xr:uid="{00000000-0005-0000-0000-000092CF0000}"/>
    <cellStyle name="Total 2 5 17" xfId="53047" xr:uid="{00000000-0005-0000-0000-000093CF0000}"/>
    <cellStyle name="Total 2 5 17 2" xfId="53048" xr:uid="{00000000-0005-0000-0000-000094CF0000}"/>
    <cellStyle name="Total 2 5 17 3" xfId="53049" xr:uid="{00000000-0005-0000-0000-000095CF0000}"/>
    <cellStyle name="Total 2 5 17 4" xfId="53050" xr:uid="{00000000-0005-0000-0000-000096CF0000}"/>
    <cellStyle name="Total 2 5 18" xfId="53051" xr:uid="{00000000-0005-0000-0000-000097CF0000}"/>
    <cellStyle name="Total 2 5 18 2" xfId="53052" xr:uid="{00000000-0005-0000-0000-000098CF0000}"/>
    <cellStyle name="Total 2 5 18 3" xfId="53053" xr:uid="{00000000-0005-0000-0000-000099CF0000}"/>
    <cellStyle name="Total 2 5 18 4" xfId="53054" xr:uid="{00000000-0005-0000-0000-00009ACF0000}"/>
    <cellStyle name="Total 2 5 19" xfId="53055" xr:uid="{00000000-0005-0000-0000-00009BCF0000}"/>
    <cellStyle name="Total 2 5 19 2" xfId="53056" xr:uid="{00000000-0005-0000-0000-00009CCF0000}"/>
    <cellStyle name="Total 2 5 19 3" xfId="53057" xr:uid="{00000000-0005-0000-0000-00009DCF0000}"/>
    <cellStyle name="Total 2 5 19 4" xfId="53058" xr:uid="{00000000-0005-0000-0000-00009ECF0000}"/>
    <cellStyle name="Total 2 5 2" xfId="53059" xr:uid="{00000000-0005-0000-0000-00009FCF0000}"/>
    <cellStyle name="Total 2 5 2 2" xfId="53060" xr:uid="{00000000-0005-0000-0000-0000A0CF0000}"/>
    <cellStyle name="Total 2 5 2 3" xfId="53061" xr:uid="{00000000-0005-0000-0000-0000A1CF0000}"/>
    <cellStyle name="Total 2 5 2 4" xfId="53062" xr:uid="{00000000-0005-0000-0000-0000A2CF0000}"/>
    <cellStyle name="Total 2 5 20" xfId="53063" xr:uid="{00000000-0005-0000-0000-0000A3CF0000}"/>
    <cellStyle name="Total 2 5 20 2" xfId="53064" xr:uid="{00000000-0005-0000-0000-0000A4CF0000}"/>
    <cellStyle name="Total 2 5 20 3" xfId="53065" xr:uid="{00000000-0005-0000-0000-0000A5CF0000}"/>
    <cellStyle name="Total 2 5 20 4" xfId="53066" xr:uid="{00000000-0005-0000-0000-0000A6CF0000}"/>
    <cellStyle name="Total 2 5 21" xfId="53067" xr:uid="{00000000-0005-0000-0000-0000A7CF0000}"/>
    <cellStyle name="Total 2 5 22" xfId="53068" xr:uid="{00000000-0005-0000-0000-0000A8CF0000}"/>
    <cellStyle name="Total 2 5 23" xfId="53069" xr:uid="{00000000-0005-0000-0000-0000A9CF0000}"/>
    <cellStyle name="Total 2 5 3" xfId="53070" xr:uid="{00000000-0005-0000-0000-0000AACF0000}"/>
    <cellStyle name="Total 2 5 3 2" xfId="53071" xr:uid="{00000000-0005-0000-0000-0000ABCF0000}"/>
    <cellStyle name="Total 2 5 3 3" xfId="53072" xr:uid="{00000000-0005-0000-0000-0000ACCF0000}"/>
    <cellStyle name="Total 2 5 3 4" xfId="53073" xr:uid="{00000000-0005-0000-0000-0000ADCF0000}"/>
    <cellStyle name="Total 2 5 4" xfId="53074" xr:uid="{00000000-0005-0000-0000-0000AECF0000}"/>
    <cellStyle name="Total 2 5 4 2" xfId="53075" xr:uid="{00000000-0005-0000-0000-0000AFCF0000}"/>
    <cellStyle name="Total 2 5 4 3" xfId="53076" xr:uid="{00000000-0005-0000-0000-0000B0CF0000}"/>
    <cellStyle name="Total 2 5 4 4" xfId="53077" xr:uid="{00000000-0005-0000-0000-0000B1CF0000}"/>
    <cellStyle name="Total 2 5 5" xfId="53078" xr:uid="{00000000-0005-0000-0000-0000B2CF0000}"/>
    <cellStyle name="Total 2 5 5 2" xfId="53079" xr:uid="{00000000-0005-0000-0000-0000B3CF0000}"/>
    <cellStyle name="Total 2 5 5 3" xfId="53080" xr:uid="{00000000-0005-0000-0000-0000B4CF0000}"/>
    <cellStyle name="Total 2 5 5 4" xfId="53081" xr:uid="{00000000-0005-0000-0000-0000B5CF0000}"/>
    <cellStyle name="Total 2 5 6" xfId="53082" xr:uid="{00000000-0005-0000-0000-0000B6CF0000}"/>
    <cellStyle name="Total 2 5 6 2" xfId="53083" xr:uid="{00000000-0005-0000-0000-0000B7CF0000}"/>
    <cellStyle name="Total 2 5 6 3" xfId="53084" xr:uid="{00000000-0005-0000-0000-0000B8CF0000}"/>
    <cellStyle name="Total 2 5 6 4" xfId="53085" xr:uid="{00000000-0005-0000-0000-0000B9CF0000}"/>
    <cellStyle name="Total 2 5 7" xfId="53086" xr:uid="{00000000-0005-0000-0000-0000BACF0000}"/>
    <cellStyle name="Total 2 5 7 2" xfId="53087" xr:uid="{00000000-0005-0000-0000-0000BBCF0000}"/>
    <cellStyle name="Total 2 5 7 3" xfId="53088" xr:uid="{00000000-0005-0000-0000-0000BCCF0000}"/>
    <cellStyle name="Total 2 5 7 4" xfId="53089" xr:uid="{00000000-0005-0000-0000-0000BDCF0000}"/>
    <cellStyle name="Total 2 5 8" xfId="53090" xr:uid="{00000000-0005-0000-0000-0000BECF0000}"/>
    <cellStyle name="Total 2 5 8 2" xfId="53091" xr:uid="{00000000-0005-0000-0000-0000BFCF0000}"/>
    <cellStyle name="Total 2 5 8 3" xfId="53092" xr:uid="{00000000-0005-0000-0000-0000C0CF0000}"/>
    <cellStyle name="Total 2 5 8 4" xfId="53093" xr:uid="{00000000-0005-0000-0000-0000C1CF0000}"/>
    <cellStyle name="Total 2 5 9" xfId="53094" xr:uid="{00000000-0005-0000-0000-0000C2CF0000}"/>
    <cellStyle name="Total 2 5 9 2" xfId="53095" xr:uid="{00000000-0005-0000-0000-0000C3CF0000}"/>
    <cellStyle name="Total 2 5 9 3" xfId="53096" xr:uid="{00000000-0005-0000-0000-0000C4CF0000}"/>
    <cellStyle name="Total 2 5 9 4" xfId="53097" xr:uid="{00000000-0005-0000-0000-0000C5CF0000}"/>
    <cellStyle name="Total 2 6" xfId="53098" xr:uid="{00000000-0005-0000-0000-0000C6CF0000}"/>
    <cellStyle name="Total 2 6 10" xfId="53099" xr:uid="{00000000-0005-0000-0000-0000C7CF0000}"/>
    <cellStyle name="Total 2 6 10 2" xfId="53100" xr:uid="{00000000-0005-0000-0000-0000C8CF0000}"/>
    <cellStyle name="Total 2 6 10 3" xfId="53101" xr:uid="{00000000-0005-0000-0000-0000C9CF0000}"/>
    <cellStyle name="Total 2 6 10 4" xfId="53102" xr:uid="{00000000-0005-0000-0000-0000CACF0000}"/>
    <cellStyle name="Total 2 6 11" xfId="53103" xr:uid="{00000000-0005-0000-0000-0000CBCF0000}"/>
    <cellStyle name="Total 2 6 11 2" xfId="53104" xr:uid="{00000000-0005-0000-0000-0000CCCF0000}"/>
    <cellStyle name="Total 2 6 11 3" xfId="53105" xr:uid="{00000000-0005-0000-0000-0000CDCF0000}"/>
    <cellStyle name="Total 2 6 11 4" xfId="53106" xr:uid="{00000000-0005-0000-0000-0000CECF0000}"/>
    <cellStyle name="Total 2 6 12" xfId="53107" xr:uid="{00000000-0005-0000-0000-0000CFCF0000}"/>
    <cellStyle name="Total 2 6 12 2" xfId="53108" xr:uid="{00000000-0005-0000-0000-0000D0CF0000}"/>
    <cellStyle name="Total 2 6 12 3" xfId="53109" xr:uid="{00000000-0005-0000-0000-0000D1CF0000}"/>
    <cellStyle name="Total 2 6 12 4" xfId="53110" xr:uid="{00000000-0005-0000-0000-0000D2CF0000}"/>
    <cellStyle name="Total 2 6 13" xfId="53111" xr:uid="{00000000-0005-0000-0000-0000D3CF0000}"/>
    <cellStyle name="Total 2 6 13 2" xfId="53112" xr:uid="{00000000-0005-0000-0000-0000D4CF0000}"/>
    <cellStyle name="Total 2 6 13 3" xfId="53113" xr:uid="{00000000-0005-0000-0000-0000D5CF0000}"/>
    <cellStyle name="Total 2 6 13 4" xfId="53114" xr:uid="{00000000-0005-0000-0000-0000D6CF0000}"/>
    <cellStyle name="Total 2 6 14" xfId="53115" xr:uid="{00000000-0005-0000-0000-0000D7CF0000}"/>
    <cellStyle name="Total 2 6 14 2" xfId="53116" xr:uid="{00000000-0005-0000-0000-0000D8CF0000}"/>
    <cellStyle name="Total 2 6 14 3" xfId="53117" xr:uid="{00000000-0005-0000-0000-0000D9CF0000}"/>
    <cellStyle name="Total 2 6 14 4" xfId="53118" xr:uid="{00000000-0005-0000-0000-0000DACF0000}"/>
    <cellStyle name="Total 2 6 15" xfId="53119" xr:uid="{00000000-0005-0000-0000-0000DBCF0000}"/>
    <cellStyle name="Total 2 6 15 2" xfId="53120" xr:uid="{00000000-0005-0000-0000-0000DCCF0000}"/>
    <cellStyle name="Total 2 6 15 3" xfId="53121" xr:uid="{00000000-0005-0000-0000-0000DDCF0000}"/>
    <cellStyle name="Total 2 6 15 4" xfId="53122" xr:uid="{00000000-0005-0000-0000-0000DECF0000}"/>
    <cellStyle name="Total 2 6 16" xfId="53123" xr:uid="{00000000-0005-0000-0000-0000DFCF0000}"/>
    <cellStyle name="Total 2 6 16 2" xfId="53124" xr:uid="{00000000-0005-0000-0000-0000E0CF0000}"/>
    <cellStyle name="Total 2 6 16 3" xfId="53125" xr:uid="{00000000-0005-0000-0000-0000E1CF0000}"/>
    <cellStyle name="Total 2 6 16 4" xfId="53126" xr:uid="{00000000-0005-0000-0000-0000E2CF0000}"/>
    <cellStyle name="Total 2 6 17" xfId="53127" xr:uid="{00000000-0005-0000-0000-0000E3CF0000}"/>
    <cellStyle name="Total 2 6 17 2" xfId="53128" xr:uid="{00000000-0005-0000-0000-0000E4CF0000}"/>
    <cellStyle name="Total 2 6 17 3" xfId="53129" xr:uid="{00000000-0005-0000-0000-0000E5CF0000}"/>
    <cellStyle name="Total 2 6 17 4" xfId="53130" xr:uid="{00000000-0005-0000-0000-0000E6CF0000}"/>
    <cellStyle name="Total 2 6 18" xfId="53131" xr:uid="{00000000-0005-0000-0000-0000E7CF0000}"/>
    <cellStyle name="Total 2 6 18 2" xfId="53132" xr:uid="{00000000-0005-0000-0000-0000E8CF0000}"/>
    <cellStyle name="Total 2 6 18 3" xfId="53133" xr:uid="{00000000-0005-0000-0000-0000E9CF0000}"/>
    <cellStyle name="Total 2 6 18 4" xfId="53134" xr:uid="{00000000-0005-0000-0000-0000EACF0000}"/>
    <cellStyle name="Total 2 6 19" xfId="53135" xr:uid="{00000000-0005-0000-0000-0000EBCF0000}"/>
    <cellStyle name="Total 2 6 19 2" xfId="53136" xr:uid="{00000000-0005-0000-0000-0000ECCF0000}"/>
    <cellStyle name="Total 2 6 19 3" xfId="53137" xr:uid="{00000000-0005-0000-0000-0000EDCF0000}"/>
    <cellStyle name="Total 2 6 19 4" xfId="53138" xr:uid="{00000000-0005-0000-0000-0000EECF0000}"/>
    <cellStyle name="Total 2 6 2" xfId="53139" xr:uid="{00000000-0005-0000-0000-0000EFCF0000}"/>
    <cellStyle name="Total 2 6 2 2" xfId="53140" xr:uid="{00000000-0005-0000-0000-0000F0CF0000}"/>
    <cellStyle name="Total 2 6 2 3" xfId="53141" xr:uid="{00000000-0005-0000-0000-0000F1CF0000}"/>
    <cellStyle name="Total 2 6 2 4" xfId="53142" xr:uid="{00000000-0005-0000-0000-0000F2CF0000}"/>
    <cellStyle name="Total 2 6 20" xfId="53143" xr:uid="{00000000-0005-0000-0000-0000F3CF0000}"/>
    <cellStyle name="Total 2 6 20 2" xfId="53144" xr:uid="{00000000-0005-0000-0000-0000F4CF0000}"/>
    <cellStyle name="Total 2 6 20 3" xfId="53145" xr:uid="{00000000-0005-0000-0000-0000F5CF0000}"/>
    <cellStyle name="Total 2 6 20 4" xfId="53146" xr:uid="{00000000-0005-0000-0000-0000F6CF0000}"/>
    <cellStyle name="Total 2 6 21" xfId="53147" xr:uid="{00000000-0005-0000-0000-0000F7CF0000}"/>
    <cellStyle name="Total 2 6 22" xfId="53148" xr:uid="{00000000-0005-0000-0000-0000F8CF0000}"/>
    <cellStyle name="Total 2 6 23" xfId="53149" xr:uid="{00000000-0005-0000-0000-0000F9CF0000}"/>
    <cellStyle name="Total 2 6 3" xfId="53150" xr:uid="{00000000-0005-0000-0000-0000FACF0000}"/>
    <cellStyle name="Total 2 6 3 2" xfId="53151" xr:uid="{00000000-0005-0000-0000-0000FBCF0000}"/>
    <cellStyle name="Total 2 6 3 3" xfId="53152" xr:uid="{00000000-0005-0000-0000-0000FCCF0000}"/>
    <cellStyle name="Total 2 6 3 4" xfId="53153" xr:uid="{00000000-0005-0000-0000-0000FDCF0000}"/>
    <cellStyle name="Total 2 6 4" xfId="53154" xr:uid="{00000000-0005-0000-0000-0000FECF0000}"/>
    <cellStyle name="Total 2 6 4 2" xfId="53155" xr:uid="{00000000-0005-0000-0000-0000FFCF0000}"/>
    <cellStyle name="Total 2 6 4 3" xfId="53156" xr:uid="{00000000-0005-0000-0000-000000D00000}"/>
    <cellStyle name="Total 2 6 4 4" xfId="53157" xr:uid="{00000000-0005-0000-0000-000001D00000}"/>
    <cellStyle name="Total 2 6 5" xfId="53158" xr:uid="{00000000-0005-0000-0000-000002D00000}"/>
    <cellStyle name="Total 2 6 5 2" xfId="53159" xr:uid="{00000000-0005-0000-0000-000003D00000}"/>
    <cellStyle name="Total 2 6 5 3" xfId="53160" xr:uid="{00000000-0005-0000-0000-000004D00000}"/>
    <cellStyle name="Total 2 6 5 4" xfId="53161" xr:uid="{00000000-0005-0000-0000-000005D00000}"/>
    <cellStyle name="Total 2 6 6" xfId="53162" xr:uid="{00000000-0005-0000-0000-000006D00000}"/>
    <cellStyle name="Total 2 6 6 2" xfId="53163" xr:uid="{00000000-0005-0000-0000-000007D00000}"/>
    <cellStyle name="Total 2 6 6 3" xfId="53164" xr:uid="{00000000-0005-0000-0000-000008D00000}"/>
    <cellStyle name="Total 2 6 6 4" xfId="53165" xr:uid="{00000000-0005-0000-0000-000009D00000}"/>
    <cellStyle name="Total 2 6 7" xfId="53166" xr:uid="{00000000-0005-0000-0000-00000AD00000}"/>
    <cellStyle name="Total 2 6 7 2" xfId="53167" xr:uid="{00000000-0005-0000-0000-00000BD00000}"/>
    <cellStyle name="Total 2 6 7 3" xfId="53168" xr:uid="{00000000-0005-0000-0000-00000CD00000}"/>
    <cellStyle name="Total 2 6 7 4" xfId="53169" xr:uid="{00000000-0005-0000-0000-00000DD00000}"/>
    <cellStyle name="Total 2 6 8" xfId="53170" xr:uid="{00000000-0005-0000-0000-00000ED00000}"/>
    <cellStyle name="Total 2 6 8 2" xfId="53171" xr:uid="{00000000-0005-0000-0000-00000FD00000}"/>
    <cellStyle name="Total 2 6 8 3" xfId="53172" xr:uid="{00000000-0005-0000-0000-000010D00000}"/>
    <cellStyle name="Total 2 6 8 4" xfId="53173" xr:uid="{00000000-0005-0000-0000-000011D00000}"/>
    <cellStyle name="Total 2 6 9" xfId="53174" xr:uid="{00000000-0005-0000-0000-000012D00000}"/>
    <cellStyle name="Total 2 6 9 2" xfId="53175" xr:uid="{00000000-0005-0000-0000-000013D00000}"/>
    <cellStyle name="Total 2 6 9 3" xfId="53176" xr:uid="{00000000-0005-0000-0000-000014D00000}"/>
    <cellStyle name="Total 2 6 9 4" xfId="53177" xr:uid="{00000000-0005-0000-0000-000015D00000}"/>
    <cellStyle name="Total 2 7" xfId="53178" xr:uid="{00000000-0005-0000-0000-000016D00000}"/>
    <cellStyle name="Total 2 7 10" xfId="53179" xr:uid="{00000000-0005-0000-0000-000017D00000}"/>
    <cellStyle name="Total 2 7 10 2" xfId="53180" xr:uid="{00000000-0005-0000-0000-000018D00000}"/>
    <cellStyle name="Total 2 7 10 3" xfId="53181" xr:uid="{00000000-0005-0000-0000-000019D00000}"/>
    <cellStyle name="Total 2 7 10 4" xfId="53182" xr:uid="{00000000-0005-0000-0000-00001AD00000}"/>
    <cellStyle name="Total 2 7 11" xfId="53183" xr:uid="{00000000-0005-0000-0000-00001BD00000}"/>
    <cellStyle name="Total 2 7 11 2" xfId="53184" xr:uid="{00000000-0005-0000-0000-00001CD00000}"/>
    <cellStyle name="Total 2 7 11 3" xfId="53185" xr:uid="{00000000-0005-0000-0000-00001DD00000}"/>
    <cellStyle name="Total 2 7 11 4" xfId="53186" xr:uid="{00000000-0005-0000-0000-00001ED00000}"/>
    <cellStyle name="Total 2 7 12" xfId="53187" xr:uid="{00000000-0005-0000-0000-00001FD00000}"/>
    <cellStyle name="Total 2 7 12 2" xfId="53188" xr:uid="{00000000-0005-0000-0000-000020D00000}"/>
    <cellStyle name="Total 2 7 12 3" xfId="53189" xr:uid="{00000000-0005-0000-0000-000021D00000}"/>
    <cellStyle name="Total 2 7 12 4" xfId="53190" xr:uid="{00000000-0005-0000-0000-000022D00000}"/>
    <cellStyle name="Total 2 7 13" xfId="53191" xr:uid="{00000000-0005-0000-0000-000023D00000}"/>
    <cellStyle name="Total 2 7 13 2" xfId="53192" xr:uid="{00000000-0005-0000-0000-000024D00000}"/>
    <cellStyle name="Total 2 7 13 3" xfId="53193" xr:uid="{00000000-0005-0000-0000-000025D00000}"/>
    <cellStyle name="Total 2 7 13 4" xfId="53194" xr:uid="{00000000-0005-0000-0000-000026D00000}"/>
    <cellStyle name="Total 2 7 14" xfId="53195" xr:uid="{00000000-0005-0000-0000-000027D00000}"/>
    <cellStyle name="Total 2 7 14 2" xfId="53196" xr:uid="{00000000-0005-0000-0000-000028D00000}"/>
    <cellStyle name="Total 2 7 14 3" xfId="53197" xr:uid="{00000000-0005-0000-0000-000029D00000}"/>
    <cellStyle name="Total 2 7 14 4" xfId="53198" xr:uid="{00000000-0005-0000-0000-00002AD00000}"/>
    <cellStyle name="Total 2 7 15" xfId="53199" xr:uid="{00000000-0005-0000-0000-00002BD00000}"/>
    <cellStyle name="Total 2 7 15 2" xfId="53200" xr:uid="{00000000-0005-0000-0000-00002CD00000}"/>
    <cellStyle name="Total 2 7 15 3" xfId="53201" xr:uid="{00000000-0005-0000-0000-00002DD00000}"/>
    <cellStyle name="Total 2 7 15 4" xfId="53202" xr:uid="{00000000-0005-0000-0000-00002ED00000}"/>
    <cellStyle name="Total 2 7 16" xfId="53203" xr:uid="{00000000-0005-0000-0000-00002FD00000}"/>
    <cellStyle name="Total 2 7 16 2" xfId="53204" xr:uid="{00000000-0005-0000-0000-000030D00000}"/>
    <cellStyle name="Total 2 7 16 3" xfId="53205" xr:uid="{00000000-0005-0000-0000-000031D00000}"/>
    <cellStyle name="Total 2 7 16 4" xfId="53206" xr:uid="{00000000-0005-0000-0000-000032D00000}"/>
    <cellStyle name="Total 2 7 17" xfId="53207" xr:uid="{00000000-0005-0000-0000-000033D00000}"/>
    <cellStyle name="Total 2 7 17 2" xfId="53208" xr:uid="{00000000-0005-0000-0000-000034D00000}"/>
    <cellStyle name="Total 2 7 17 3" xfId="53209" xr:uid="{00000000-0005-0000-0000-000035D00000}"/>
    <cellStyle name="Total 2 7 17 4" xfId="53210" xr:uid="{00000000-0005-0000-0000-000036D00000}"/>
    <cellStyle name="Total 2 7 18" xfId="53211" xr:uid="{00000000-0005-0000-0000-000037D00000}"/>
    <cellStyle name="Total 2 7 18 2" xfId="53212" xr:uid="{00000000-0005-0000-0000-000038D00000}"/>
    <cellStyle name="Total 2 7 18 3" xfId="53213" xr:uid="{00000000-0005-0000-0000-000039D00000}"/>
    <cellStyle name="Total 2 7 18 4" xfId="53214" xr:uid="{00000000-0005-0000-0000-00003AD00000}"/>
    <cellStyle name="Total 2 7 19" xfId="53215" xr:uid="{00000000-0005-0000-0000-00003BD00000}"/>
    <cellStyle name="Total 2 7 19 2" xfId="53216" xr:uid="{00000000-0005-0000-0000-00003CD00000}"/>
    <cellStyle name="Total 2 7 19 3" xfId="53217" xr:uid="{00000000-0005-0000-0000-00003DD00000}"/>
    <cellStyle name="Total 2 7 19 4" xfId="53218" xr:uid="{00000000-0005-0000-0000-00003ED00000}"/>
    <cellStyle name="Total 2 7 2" xfId="53219" xr:uid="{00000000-0005-0000-0000-00003FD00000}"/>
    <cellStyle name="Total 2 7 2 2" xfId="53220" xr:uid="{00000000-0005-0000-0000-000040D00000}"/>
    <cellStyle name="Total 2 7 2 3" xfId="53221" xr:uid="{00000000-0005-0000-0000-000041D00000}"/>
    <cellStyle name="Total 2 7 2 4" xfId="53222" xr:uid="{00000000-0005-0000-0000-000042D00000}"/>
    <cellStyle name="Total 2 7 20" xfId="53223" xr:uid="{00000000-0005-0000-0000-000043D00000}"/>
    <cellStyle name="Total 2 7 20 2" xfId="53224" xr:uid="{00000000-0005-0000-0000-000044D00000}"/>
    <cellStyle name="Total 2 7 20 3" xfId="53225" xr:uid="{00000000-0005-0000-0000-000045D00000}"/>
    <cellStyle name="Total 2 7 20 4" xfId="53226" xr:uid="{00000000-0005-0000-0000-000046D00000}"/>
    <cellStyle name="Total 2 7 21" xfId="53227" xr:uid="{00000000-0005-0000-0000-000047D00000}"/>
    <cellStyle name="Total 2 7 22" xfId="53228" xr:uid="{00000000-0005-0000-0000-000048D00000}"/>
    <cellStyle name="Total 2 7 23" xfId="53229" xr:uid="{00000000-0005-0000-0000-000049D00000}"/>
    <cellStyle name="Total 2 7 3" xfId="53230" xr:uid="{00000000-0005-0000-0000-00004AD00000}"/>
    <cellStyle name="Total 2 7 3 2" xfId="53231" xr:uid="{00000000-0005-0000-0000-00004BD00000}"/>
    <cellStyle name="Total 2 7 3 3" xfId="53232" xr:uid="{00000000-0005-0000-0000-00004CD00000}"/>
    <cellStyle name="Total 2 7 3 4" xfId="53233" xr:uid="{00000000-0005-0000-0000-00004DD00000}"/>
    <cellStyle name="Total 2 7 4" xfId="53234" xr:uid="{00000000-0005-0000-0000-00004ED00000}"/>
    <cellStyle name="Total 2 7 4 2" xfId="53235" xr:uid="{00000000-0005-0000-0000-00004FD00000}"/>
    <cellStyle name="Total 2 7 4 3" xfId="53236" xr:uid="{00000000-0005-0000-0000-000050D00000}"/>
    <cellStyle name="Total 2 7 4 4" xfId="53237" xr:uid="{00000000-0005-0000-0000-000051D00000}"/>
    <cellStyle name="Total 2 7 5" xfId="53238" xr:uid="{00000000-0005-0000-0000-000052D00000}"/>
    <cellStyle name="Total 2 7 5 2" xfId="53239" xr:uid="{00000000-0005-0000-0000-000053D00000}"/>
    <cellStyle name="Total 2 7 5 3" xfId="53240" xr:uid="{00000000-0005-0000-0000-000054D00000}"/>
    <cellStyle name="Total 2 7 5 4" xfId="53241" xr:uid="{00000000-0005-0000-0000-000055D00000}"/>
    <cellStyle name="Total 2 7 6" xfId="53242" xr:uid="{00000000-0005-0000-0000-000056D00000}"/>
    <cellStyle name="Total 2 7 6 2" xfId="53243" xr:uid="{00000000-0005-0000-0000-000057D00000}"/>
    <cellStyle name="Total 2 7 6 3" xfId="53244" xr:uid="{00000000-0005-0000-0000-000058D00000}"/>
    <cellStyle name="Total 2 7 6 4" xfId="53245" xr:uid="{00000000-0005-0000-0000-000059D00000}"/>
    <cellStyle name="Total 2 7 7" xfId="53246" xr:uid="{00000000-0005-0000-0000-00005AD00000}"/>
    <cellStyle name="Total 2 7 7 2" xfId="53247" xr:uid="{00000000-0005-0000-0000-00005BD00000}"/>
    <cellStyle name="Total 2 7 7 3" xfId="53248" xr:uid="{00000000-0005-0000-0000-00005CD00000}"/>
    <cellStyle name="Total 2 7 7 4" xfId="53249" xr:uid="{00000000-0005-0000-0000-00005DD00000}"/>
    <cellStyle name="Total 2 7 8" xfId="53250" xr:uid="{00000000-0005-0000-0000-00005ED00000}"/>
    <cellStyle name="Total 2 7 8 2" xfId="53251" xr:uid="{00000000-0005-0000-0000-00005FD00000}"/>
    <cellStyle name="Total 2 7 8 3" xfId="53252" xr:uid="{00000000-0005-0000-0000-000060D00000}"/>
    <cellStyle name="Total 2 7 8 4" xfId="53253" xr:uid="{00000000-0005-0000-0000-000061D00000}"/>
    <cellStyle name="Total 2 7 9" xfId="53254" xr:uid="{00000000-0005-0000-0000-000062D00000}"/>
    <cellStyle name="Total 2 7 9 2" xfId="53255" xr:uid="{00000000-0005-0000-0000-000063D00000}"/>
    <cellStyle name="Total 2 7 9 3" xfId="53256" xr:uid="{00000000-0005-0000-0000-000064D00000}"/>
    <cellStyle name="Total 2 7 9 4" xfId="53257" xr:uid="{00000000-0005-0000-0000-000065D00000}"/>
    <cellStyle name="Total 2 8" xfId="53258" xr:uid="{00000000-0005-0000-0000-000066D00000}"/>
    <cellStyle name="Total 2 8 10" xfId="53259" xr:uid="{00000000-0005-0000-0000-000067D00000}"/>
    <cellStyle name="Total 2 8 10 2" xfId="53260" xr:uid="{00000000-0005-0000-0000-000068D00000}"/>
    <cellStyle name="Total 2 8 10 3" xfId="53261" xr:uid="{00000000-0005-0000-0000-000069D00000}"/>
    <cellStyle name="Total 2 8 10 4" xfId="53262" xr:uid="{00000000-0005-0000-0000-00006AD00000}"/>
    <cellStyle name="Total 2 8 11" xfId="53263" xr:uid="{00000000-0005-0000-0000-00006BD00000}"/>
    <cellStyle name="Total 2 8 11 2" xfId="53264" xr:uid="{00000000-0005-0000-0000-00006CD00000}"/>
    <cellStyle name="Total 2 8 11 3" xfId="53265" xr:uid="{00000000-0005-0000-0000-00006DD00000}"/>
    <cellStyle name="Total 2 8 11 4" xfId="53266" xr:uid="{00000000-0005-0000-0000-00006ED00000}"/>
    <cellStyle name="Total 2 8 12" xfId="53267" xr:uid="{00000000-0005-0000-0000-00006FD00000}"/>
    <cellStyle name="Total 2 8 12 2" xfId="53268" xr:uid="{00000000-0005-0000-0000-000070D00000}"/>
    <cellStyle name="Total 2 8 12 3" xfId="53269" xr:uid="{00000000-0005-0000-0000-000071D00000}"/>
    <cellStyle name="Total 2 8 12 4" xfId="53270" xr:uid="{00000000-0005-0000-0000-000072D00000}"/>
    <cellStyle name="Total 2 8 13" xfId="53271" xr:uid="{00000000-0005-0000-0000-000073D00000}"/>
    <cellStyle name="Total 2 8 13 2" xfId="53272" xr:uid="{00000000-0005-0000-0000-000074D00000}"/>
    <cellStyle name="Total 2 8 13 3" xfId="53273" xr:uid="{00000000-0005-0000-0000-000075D00000}"/>
    <cellStyle name="Total 2 8 13 4" xfId="53274" xr:uid="{00000000-0005-0000-0000-000076D00000}"/>
    <cellStyle name="Total 2 8 14" xfId="53275" xr:uid="{00000000-0005-0000-0000-000077D00000}"/>
    <cellStyle name="Total 2 8 14 2" xfId="53276" xr:uid="{00000000-0005-0000-0000-000078D00000}"/>
    <cellStyle name="Total 2 8 14 3" xfId="53277" xr:uid="{00000000-0005-0000-0000-000079D00000}"/>
    <cellStyle name="Total 2 8 14 4" xfId="53278" xr:uid="{00000000-0005-0000-0000-00007AD00000}"/>
    <cellStyle name="Total 2 8 15" xfId="53279" xr:uid="{00000000-0005-0000-0000-00007BD00000}"/>
    <cellStyle name="Total 2 8 15 2" xfId="53280" xr:uid="{00000000-0005-0000-0000-00007CD00000}"/>
    <cellStyle name="Total 2 8 15 3" xfId="53281" xr:uid="{00000000-0005-0000-0000-00007DD00000}"/>
    <cellStyle name="Total 2 8 15 4" xfId="53282" xr:uid="{00000000-0005-0000-0000-00007ED00000}"/>
    <cellStyle name="Total 2 8 16" xfId="53283" xr:uid="{00000000-0005-0000-0000-00007FD00000}"/>
    <cellStyle name="Total 2 8 16 2" xfId="53284" xr:uid="{00000000-0005-0000-0000-000080D00000}"/>
    <cellStyle name="Total 2 8 16 3" xfId="53285" xr:uid="{00000000-0005-0000-0000-000081D00000}"/>
    <cellStyle name="Total 2 8 16 4" xfId="53286" xr:uid="{00000000-0005-0000-0000-000082D00000}"/>
    <cellStyle name="Total 2 8 17" xfId="53287" xr:uid="{00000000-0005-0000-0000-000083D00000}"/>
    <cellStyle name="Total 2 8 17 2" xfId="53288" xr:uid="{00000000-0005-0000-0000-000084D00000}"/>
    <cellStyle name="Total 2 8 17 3" xfId="53289" xr:uid="{00000000-0005-0000-0000-000085D00000}"/>
    <cellStyle name="Total 2 8 17 4" xfId="53290" xr:uid="{00000000-0005-0000-0000-000086D00000}"/>
    <cellStyle name="Total 2 8 18" xfId="53291" xr:uid="{00000000-0005-0000-0000-000087D00000}"/>
    <cellStyle name="Total 2 8 18 2" xfId="53292" xr:uid="{00000000-0005-0000-0000-000088D00000}"/>
    <cellStyle name="Total 2 8 18 3" xfId="53293" xr:uid="{00000000-0005-0000-0000-000089D00000}"/>
    <cellStyle name="Total 2 8 18 4" xfId="53294" xr:uid="{00000000-0005-0000-0000-00008AD00000}"/>
    <cellStyle name="Total 2 8 19" xfId="53295" xr:uid="{00000000-0005-0000-0000-00008BD00000}"/>
    <cellStyle name="Total 2 8 19 2" xfId="53296" xr:uid="{00000000-0005-0000-0000-00008CD00000}"/>
    <cellStyle name="Total 2 8 19 3" xfId="53297" xr:uid="{00000000-0005-0000-0000-00008DD00000}"/>
    <cellStyle name="Total 2 8 19 4" xfId="53298" xr:uid="{00000000-0005-0000-0000-00008ED00000}"/>
    <cellStyle name="Total 2 8 2" xfId="53299" xr:uid="{00000000-0005-0000-0000-00008FD00000}"/>
    <cellStyle name="Total 2 8 2 2" xfId="53300" xr:uid="{00000000-0005-0000-0000-000090D00000}"/>
    <cellStyle name="Total 2 8 2 3" xfId="53301" xr:uid="{00000000-0005-0000-0000-000091D00000}"/>
    <cellStyle name="Total 2 8 2 4" xfId="53302" xr:uid="{00000000-0005-0000-0000-000092D00000}"/>
    <cellStyle name="Total 2 8 20" xfId="53303" xr:uid="{00000000-0005-0000-0000-000093D00000}"/>
    <cellStyle name="Total 2 8 20 2" xfId="53304" xr:uid="{00000000-0005-0000-0000-000094D00000}"/>
    <cellStyle name="Total 2 8 20 3" xfId="53305" xr:uid="{00000000-0005-0000-0000-000095D00000}"/>
    <cellStyle name="Total 2 8 20 4" xfId="53306" xr:uid="{00000000-0005-0000-0000-000096D00000}"/>
    <cellStyle name="Total 2 8 21" xfId="53307" xr:uid="{00000000-0005-0000-0000-000097D00000}"/>
    <cellStyle name="Total 2 8 22" xfId="53308" xr:uid="{00000000-0005-0000-0000-000098D00000}"/>
    <cellStyle name="Total 2 8 23" xfId="53309" xr:uid="{00000000-0005-0000-0000-000099D00000}"/>
    <cellStyle name="Total 2 8 3" xfId="53310" xr:uid="{00000000-0005-0000-0000-00009AD00000}"/>
    <cellStyle name="Total 2 8 3 2" xfId="53311" xr:uid="{00000000-0005-0000-0000-00009BD00000}"/>
    <cellStyle name="Total 2 8 3 3" xfId="53312" xr:uid="{00000000-0005-0000-0000-00009CD00000}"/>
    <cellStyle name="Total 2 8 3 4" xfId="53313" xr:uid="{00000000-0005-0000-0000-00009DD00000}"/>
    <cellStyle name="Total 2 8 4" xfId="53314" xr:uid="{00000000-0005-0000-0000-00009ED00000}"/>
    <cellStyle name="Total 2 8 4 2" xfId="53315" xr:uid="{00000000-0005-0000-0000-00009FD00000}"/>
    <cellStyle name="Total 2 8 4 3" xfId="53316" xr:uid="{00000000-0005-0000-0000-0000A0D00000}"/>
    <cellStyle name="Total 2 8 4 4" xfId="53317" xr:uid="{00000000-0005-0000-0000-0000A1D00000}"/>
    <cellStyle name="Total 2 8 5" xfId="53318" xr:uid="{00000000-0005-0000-0000-0000A2D00000}"/>
    <cellStyle name="Total 2 8 5 2" xfId="53319" xr:uid="{00000000-0005-0000-0000-0000A3D00000}"/>
    <cellStyle name="Total 2 8 5 3" xfId="53320" xr:uid="{00000000-0005-0000-0000-0000A4D00000}"/>
    <cellStyle name="Total 2 8 5 4" xfId="53321" xr:uid="{00000000-0005-0000-0000-0000A5D00000}"/>
    <cellStyle name="Total 2 8 6" xfId="53322" xr:uid="{00000000-0005-0000-0000-0000A6D00000}"/>
    <cellStyle name="Total 2 8 6 2" xfId="53323" xr:uid="{00000000-0005-0000-0000-0000A7D00000}"/>
    <cellStyle name="Total 2 8 6 3" xfId="53324" xr:uid="{00000000-0005-0000-0000-0000A8D00000}"/>
    <cellStyle name="Total 2 8 6 4" xfId="53325" xr:uid="{00000000-0005-0000-0000-0000A9D00000}"/>
    <cellStyle name="Total 2 8 7" xfId="53326" xr:uid="{00000000-0005-0000-0000-0000AAD00000}"/>
    <cellStyle name="Total 2 8 7 2" xfId="53327" xr:uid="{00000000-0005-0000-0000-0000ABD00000}"/>
    <cellStyle name="Total 2 8 7 3" xfId="53328" xr:uid="{00000000-0005-0000-0000-0000ACD00000}"/>
    <cellStyle name="Total 2 8 7 4" xfId="53329" xr:uid="{00000000-0005-0000-0000-0000ADD00000}"/>
    <cellStyle name="Total 2 8 8" xfId="53330" xr:uid="{00000000-0005-0000-0000-0000AED00000}"/>
    <cellStyle name="Total 2 8 8 2" xfId="53331" xr:uid="{00000000-0005-0000-0000-0000AFD00000}"/>
    <cellStyle name="Total 2 8 8 3" xfId="53332" xr:uid="{00000000-0005-0000-0000-0000B0D00000}"/>
    <cellStyle name="Total 2 8 8 4" xfId="53333" xr:uid="{00000000-0005-0000-0000-0000B1D00000}"/>
    <cellStyle name="Total 2 8 9" xfId="53334" xr:uid="{00000000-0005-0000-0000-0000B2D00000}"/>
    <cellStyle name="Total 2 8 9 2" xfId="53335" xr:uid="{00000000-0005-0000-0000-0000B3D00000}"/>
    <cellStyle name="Total 2 8 9 3" xfId="53336" xr:uid="{00000000-0005-0000-0000-0000B4D00000}"/>
    <cellStyle name="Total 2 8 9 4" xfId="53337" xr:uid="{00000000-0005-0000-0000-0000B5D00000}"/>
    <cellStyle name="Total 2 9" xfId="53338" xr:uid="{00000000-0005-0000-0000-0000B6D00000}"/>
    <cellStyle name="Total 2 9 2" xfId="53339" xr:uid="{00000000-0005-0000-0000-0000B7D00000}"/>
    <cellStyle name="Total 2 9 3" xfId="53340" xr:uid="{00000000-0005-0000-0000-0000B8D00000}"/>
    <cellStyle name="Total 2 9 4" xfId="53341" xr:uid="{00000000-0005-0000-0000-0000B9D00000}"/>
    <cellStyle name="Total 20" xfId="53342" xr:uid="{00000000-0005-0000-0000-0000BAD00000}"/>
    <cellStyle name="Total 20 2" xfId="53343" xr:uid="{00000000-0005-0000-0000-0000BBD00000}"/>
    <cellStyle name="Total 20 3" xfId="53344" xr:uid="{00000000-0005-0000-0000-0000BCD00000}"/>
    <cellStyle name="Total 20 4" xfId="53345" xr:uid="{00000000-0005-0000-0000-0000BDD00000}"/>
    <cellStyle name="Total 21" xfId="53346" xr:uid="{00000000-0005-0000-0000-0000BED00000}"/>
    <cellStyle name="Total 21 2" xfId="53347" xr:uid="{00000000-0005-0000-0000-0000BFD00000}"/>
    <cellStyle name="Total 21 3" xfId="53348" xr:uid="{00000000-0005-0000-0000-0000C0D00000}"/>
    <cellStyle name="Total 21 4" xfId="53349" xr:uid="{00000000-0005-0000-0000-0000C1D00000}"/>
    <cellStyle name="Total 22" xfId="53350" xr:uid="{00000000-0005-0000-0000-0000C2D00000}"/>
    <cellStyle name="Total 22 2" xfId="53351" xr:uid="{00000000-0005-0000-0000-0000C3D00000}"/>
    <cellStyle name="Total 22 3" xfId="53352" xr:uid="{00000000-0005-0000-0000-0000C4D00000}"/>
    <cellStyle name="Total 22 4" xfId="53353" xr:uid="{00000000-0005-0000-0000-0000C5D00000}"/>
    <cellStyle name="Total 23" xfId="53354" xr:uid="{00000000-0005-0000-0000-0000C6D00000}"/>
    <cellStyle name="Total 23 2" xfId="53355" xr:uid="{00000000-0005-0000-0000-0000C7D00000}"/>
    <cellStyle name="Total 23 3" xfId="53356" xr:uid="{00000000-0005-0000-0000-0000C8D00000}"/>
    <cellStyle name="Total 23 4" xfId="53357" xr:uid="{00000000-0005-0000-0000-0000C9D00000}"/>
    <cellStyle name="Total 24" xfId="53358" xr:uid="{00000000-0005-0000-0000-0000CAD00000}"/>
    <cellStyle name="Total 24 2" xfId="53359" xr:uid="{00000000-0005-0000-0000-0000CBD00000}"/>
    <cellStyle name="Total 24 3" xfId="53360" xr:uid="{00000000-0005-0000-0000-0000CCD00000}"/>
    <cellStyle name="Total 24 4" xfId="53361" xr:uid="{00000000-0005-0000-0000-0000CDD00000}"/>
    <cellStyle name="Total 25" xfId="53362" xr:uid="{00000000-0005-0000-0000-0000CED00000}"/>
    <cellStyle name="Total 25 2" xfId="53363" xr:uid="{00000000-0005-0000-0000-0000CFD00000}"/>
    <cellStyle name="Total 25 3" xfId="53364" xr:uid="{00000000-0005-0000-0000-0000D0D00000}"/>
    <cellStyle name="Total 25 4" xfId="53365" xr:uid="{00000000-0005-0000-0000-0000D1D00000}"/>
    <cellStyle name="Total 26" xfId="53366" xr:uid="{00000000-0005-0000-0000-0000D2D00000}"/>
    <cellStyle name="Total 26 2" xfId="53367" xr:uid="{00000000-0005-0000-0000-0000D3D00000}"/>
    <cellStyle name="Total 26 3" xfId="53368" xr:uid="{00000000-0005-0000-0000-0000D4D00000}"/>
    <cellStyle name="Total 26 4" xfId="53369" xr:uid="{00000000-0005-0000-0000-0000D5D00000}"/>
    <cellStyle name="Total 27" xfId="53370" xr:uid="{00000000-0005-0000-0000-0000D6D00000}"/>
    <cellStyle name="Total 27 2" xfId="53371" xr:uid="{00000000-0005-0000-0000-0000D7D00000}"/>
    <cellStyle name="Total 27 3" xfId="53372" xr:uid="{00000000-0005-0000-0000-0000D8D00000}"/>
    <cellStyle name="Total 27 4" xfId="53373" xr:uid="{00000000-0005-0000-0000-0000D9D00000}"/>
    <cellStyle name="Total 28" xfId="53374" xr:uid="{00000000-0005-0000-0000-0000DAD00000}"/>
    <cellStyle name="Total 28 2" xfId="53375" xr:uid="{00000000-0005-0000-0000-0000DBD00000}"/>
    <cellStyle name="Total 28 3" xfId="53376" xr:uid="{00000000-0005-0000-0000-0000DCD00000}"/>
    <cellStyle name="Total 28 4" xfId="53377" xr:uid="{00000000-0005-0000-0000-0000DDD00000}"/>
    <cellStyle name="Total 29" xfId="53378" xr:uid="{00000000-0005-0000-0000-0000DED00000}"/>
    <cellStyle name="Total 29 2" xfId="53379" xr:uid="{00000000-0005-0000-0000-0000DFD00000}"/>
    <cellStyle name="Total 29 3" xfId="53380" xr:uid="{00000000-0005-0000-0000-0000E0D00000}"/>
    <cellStyle name="Total 29 4" xfId="53381" xr:uid="{00000000-0005-0000-0000-0000E1D00000}"/>
    <cellStyle name="Total 3" xfId="53382" xr:uid="{00000000-0005-0000-0000-0000E2D00000}"/>
    <cellStyle name="Total 3 10" xfId="53383" xr:uid="{00000000-0005-0000-0000-0000E3D00000}"/>
    <cellStyle name="Total 3 10 2" xfId="53384" xr:uid="{00000000-0005-0000-0000-0000E4D00000}"/>
    <cellStyle name="Total 3 10 3" xfId="53385" xr:uid="{00000000-0005-0000-0000-0000E5D00000}"/>
    <cellStyle name="Total 3 10 4" xfId="53386" xr:uid="{00000000-0005-0000-0000-0000E6D00000}"/>
    <cellStyle name="Total 3 11" xfId="53387" xr:uid="{00000000-0005-0000-0000-0000E7D00000}"/>
    <cellStyle name="Total 3 11 2" xfId="53388" xr:uid="{00000000-0005-0000-0000-0000E8D00000}"/>
    <cellStyle name="Total 3 11 3" xfId="53389" xr:uid="{00000000-0005-0000-0000-0000E9D00000}"/>
    <cellStyle name="Total 3 11 4" xfId="53390" xr:uid="{00000000-0005-0000-0000-0000EAD00000}"/>
    <cellStyle name="Total 3 12" xfId="53391" xr:uid="{00000000-0005-0000-0000-0000EBD00000}"/>
    <cellStyle name="Total 3 12 2" xfId="53392" xr:uid="{00000000-0005-0000-0000-0000ECD00000}"/>
    <cellStyle name="Total 3 12 3" xfId="53393" xr:uid="{00000000-0005-0000-0000-0000EDD00000}"/>
    <cellStyle name="Total 3 12 4" xfId="53394" xr:uid="{00000000-0005-0000-0000-0000EED00000}"/>
    <cellStyle name="Total 3 13" xfId="53395" xr:uid="{00000000-0005-0000-0000-0000EFD00000}"/>
    <cellStyle name="Total 3 13 2" xfId="53396" xr:uid="{00000000-0005-0000-0000-0000F0D00000}"/>
    <cellStyle name="Total 3 13 3" xfId="53397" xr:uid="{00000000-0005-0000-0000-0000F1D00000}"/>
    <cellStyle name="Total 3 13 4" xfId="53398" xr:uid="{00000000-0005-0000-0000-0000F2D00000}"/>
    <cellStyle name="Total 3 14" xfId="53399" xr:uid="{00000000-0005-0000-0000-0000F3D00000}"/>
    <cellStyle name="Total 3 14 2" xfId="53400" xr:uid="{00000000-0005-0000-0000-0000F4D00000}"/>
    <cellStyle name="Total 3 14 3" xfId="53401" xr:uid="{00000000-0005-0000-0000-0000F5D00000}"/>
    <cellStyle name="Total 3 14 4" xfId="53402" xr:uid="{00000000-0005-0000-0000-0000F6D00000}"/>
    <cellStyle name="Total 3 15" xfId="53403" xr:uid="{00000000-0005-0000-0000-0000F7D00000}"/>
    <cellStyle name="Total 3 15 2" xfId="53404" xr:uid="{00000000-0005-0000-0000-0000F8D00000}"/>
    <cellStyle name="Total 3 15 3" xfId="53405" xr:uid="{00000000-0005-0000-0000-0000F9D00000}"/>
    <cellStyle name="Total 3 15 4" xfId="53406" xr:uid="{00000000-0005-0000-0000-0000FAD00000}"/>
    <cellStyle name="Total 3 16" xfId="53407" xr:uid="{00000000-0005-0000-0000-0000FBD00000}"/>
    <cellStyle name="Total 3 16 2" xfId="53408" xr:uid="{00000000-0005-0000-0000-0000FCD00000}"/>
    <cellStyle name="Total 3 16 3" xfId="53409" xr:uid="{00000000-0005-0000-0000-0000FDD00000}"/>
    <cellStyle name="Total 3 16 4" xfId="53410" xr:uid="{00000000-0005-0000-0000-0000FED00000}"/>
    <cellStyle name="Total 3 17" xfId="53411" xr:uid="{00000000-0005-0000-0000-0000FFD00000}"/>
    <cellStyle name="Total 3 17 2" xfId="53412" xr:uid="{00000000-0005-0000-0000-000000D10000}"/>
    <cellStyle name="Total 3 17 3" xfId="53413" xr:uid="{00000000-0005-0000-0000-000001D10000}"/>
    <cellStyle name="Total 3 17 4" xfId="53414" xr:uid="{00000000-0005-0000-0000-000002D10000}"/>
    <cellStyle name="Total 3 18" xfId="53415" xr:uid="{00000000-0005-0000-0000-000003D10000}"/>
    <cellStyle name="Total 3 18 2" xfId="53416" xr:uid="{00000000-0005-0000-0000-000004D10000}"/>
    <cellStyle name="Total 3 18 3" xfId="53417" xr:uid="{00000000-0005-0000-0000-000005D10000}"/>
    <cellStyle name="Total 3 18 4" xfId="53418" xr:uid="{00000000-0005-0000-0000-000006D10000}"/>
    <cellStyle name="Total 3 19" xfId="53419" xr:uid="{00000000-0005-0000-0000-000007D10000}"/>
    <cellStyle name="Total 3 19 2" xfId="53420" xr:uid="{00000000-0005-0000-0000-000008D10000}"/>
    <cellStyle name="Total 3 19 3" xfId="53421" xr:uid="{00000000-0005-0000-0000-000009D10000}"/>
    <cellStyle name="Total 3 19 4" xfId="53422" xr:uid="{00000000-0005-0000-0000-00000AD10000}"/>
    <cellStyle name="Total 3 2" xfId="53423" xr:uid="{00000000-0005-0000-0000-00000BD10000}"/>
    <cellStyle name="Total 3 2 10" xfId="53424" xr:uid="{00000000-0005-0000-0000-00000CD10000}"/>
    <cellStyle name="Total 3 2 10 2" xfId="53425" xr:uid="{00000000-0005-0000-0000-00000DD10000}"/>
    <cellStyle name="Total 3 2 10 3" xfId="53426" xr:uid="{00000000-0005-0000-0000-00000ED10000}"/>
    <cellStyle name="Total 3 2 10 4" xfId="53427" xr:uid="{00000000-0005-0000-0000-00000FD10000}"/>
    <cellStyle name="Total 3 2 11" xfId="53428" xr:uid="{00000000-0005-0000-0000-000010D10000}"/>
    <cellStyle name="Total 3 2 11 2" xfId="53429" xr:uid="{00000000-0005-0000-0000-000011D10000}"/>
    <cellStyle name="Total 3 2 11 3" xfId="53430" xr:uid="{00000000-0005-0000-0000-000012D10000}"/>
    <cellStyle name="Total 3 2 11 4" xfId="53431" xr:uid="{00000000-0005-0000-0000-000013D10000}"/>
    <cellStyle name="Total 3 2 12" xfId="53432" xr:uid="{00000000-0005-0000-0000-000014D10000}"/>
    <cellStyle name="Total 3 2 12 2" xfId="53433" xr:uid="{00000000-0005-0000-0000-000015D10000}"/>
    <cellStyle name="Total 3 2 12 3" xfId="53434" xr:uid="{00000000-0005-0000-0000-000016D10000}"/>
    <cellStyle name="Total 3 2 12 4" xfId="53435" xr:uid="{00000000-0005-0000-0000-000017D10000}"/>
    <cellStyle name="Total 3 2 13" xfId="53436" xr:uid="{00000000-0005-0000-0000-000018D10000}"/>
    <cellStyle name="Total 3 2 13 2" xfId="53437" xr:uid="{00000000-0005-0000-0000-000019D10000}"/>
    <cellStyle name="Total 3 2 13 3" xfId="53438" xr:uid="{00000000-0005-0000-0000-00001AD10000}"/>
    <cellStyle name="Total 3 2 13 4" xfId="53439" xr:uid="{00000000-0005-0000-0000-00001BD10000}"/>
    <cellStyle name="Total 3 2 14" xfId="53440" xr:uid="{00000000-0005-0000-0000-00001CD10000}"/>
    <cellStyle name="Total 3 2 14 2" xfId="53441" xr:uid="{00000000-0005-0000-0000-00001DD10000}"/>
    <cellStyle name="Total 3 2 14 3" xfId="53442" xr:uid="{00000000-0005-0000-0000-00001ED10000}"/>
    <cellStyle name="Total 3 2 14 4" xfId="53443" xr:uid="{00000000-0005-0000-0000-00001FD10000}"/>
    <cellStyle name="Total 3 2 15" xfId="53444" xr:uid="{00000000-0005-0000-0000-000020D10000}"/>
    <cellStyle name="Total 3 2 15 2" xfId="53445" xr:uid="{00000000-0005-0000-0000-000021D10000}"/>
    <cellStyle name="Total 3 2 15 3" xfId="53446" xr:uid="{00000000-0005-0000-0000-000022D10000}"/>
    <cellStyle name="Total 3 2 15 4" xfId="53447" xr:uid="{00000000-0005-0000-0000-000023D10000}"/>
    <cellStyle name="Total 3 2 16" xfId="53448" xr:uid="{00000000-0005-0000-0000-000024D10000}"/>
    <cellStyle name="Total 3 2 16 2" xfId="53449" xr:uid="{00000000-0005-0000-0000-000025D10000}"/>
    <cellStyle name="Total 3 2 16 3" xfId="53450" xr:uid="{00000000-0005-0000-0000-000026D10000}"/>
    <cellStyle name="Total 3 2 16 4" xfId="53451" xr:uid="{00000000-0005-0000-0000-000027D10000}"/>
    <cellStyle name="Total 3 2 17" xfId="53452" xr:uid="{00000000-0005-0000-0000-000028D10000}"/>
    <cellStyle name="Total 3 2 17 2" xfId="53453" xr:uid="{00000000-0005-0000-0000-000029D10000}"/>
    <cellStyle name="Total 3 2 17 3" xfId="53454" xr:uid="{00000000-0005-0000-0000-00002AD10000}"/>
    <cellStyle name="Total 3 2 17 4" xfId="53455" xr:uid="{00000000-0005-0000-0000-00002BD10000}"/>
    <cellStyle name="Total 3 2 18" xfId="53456" xr:uid="{00000000-0005-0000-0000-00002CD10000}"/>
    <cellStyle name="Total 3 2 18 2" xfId="53457" xr:uid="{00000000-0005-0000-0000-00002DD10000}"/>
    <cellStyle name="Total 3 2 18 3" xfId="53458" xr:uid="{00000000-0005-0000-0000-00002ED10000}"/>
    <cellStyle name="Total 3 2 18 4" xfId="53459" xr:uid="{00000000-0005-0000-0000-00002FD10000}"/>
    <cellStyle name="Total 3 2 19" xfId="53460" xr:uid="{00000000-0005-0000-0000-000030D10000}"/>
    <cellStyle name="Total 3 2 19 2" xfId="53461" xr:uid="{00000000-0005-0000-0000-000031D10000}"/>
    <cellStyle name="Total 3 2 19 3" xfId="53462" xr:uid="{00000000-0005-0000-0000-000032D10000}"/>
    <cellStyle name="Total 3 2 19 4" xfId="53463" xr:uid="{00000000-0005-0000-0000-000033D10000}"/>
    <cellStyle name="Total 3 2 2" xfId="53464" xr:uid="{00000000-0005-0000-0000-000034D10000}"/>
    <cellStyle name="Total 3 2 2 2" xfId="53465" xr:uid="{00000000-0005-0000-0000-000035D10000}"/>
    <cellStyle name="Total 3 2 2 3" xfId="53466" xr:uid="{00000000-0005-0000-0000-000036D10000}"/>
    <cellStyle name="Total 3 2 2 4" xfId="53467" xr:uid="{00000000-0005-0000-0000-000037D10000}"/>
    <cellStyle name="Total 3 2 20" xfId="53468" xr:uid="{00000000-0005-0000-0000-000038D10000}"/>
    <cellStyle name="Total 3 2 20 2" xfId="53469" xr:uid="{00000000-0005-0000-0000-000039D10000}"/>
    <cellStyle name="Total 3 2 20 3" xfId="53470" xr:uid="{00000000-0005-0000-0000-00003AD10000}"/>
    <cellStyle name="Total 3 2 20 4" xfId="53471" xr:uid="{00000000-0005-0000-0000-00003BD10000}"/>
    <cellStyle name="Total 3 2 21" xfId="53472" xr:uid="{00000000-0005-0000-0000-00003CD10000}"/>
    <cellStyle name="Total 3 2 22" xfId="53473" xr:uid="{00000000-0005-0000-0000-00003DD10000}"/>
    <cellStyle name="Total 3 2 3" xfId="53474" xr:uid="{00000000-0005-0000-0000-00003ED10000}"/>
    <cellStyle name="Total 3 2 3 2" xfId="53475" xr:uid="{00000000-0005-0000-0000-00003FD10000}"/>
    <cellStyle name="Total 3 2 3 3" xfId="53476" xr:uid="{00000000-0005-0000-0000-000040D10000}"/>
    <cellStyle name="Total 3 2 3 4" xfId="53477" xr:uid="{00000000-0005-0000-0000-000041D10000}"/>
    <cellStyle name="Total 3 2 4" xfId="53478" xr:uid="{00000000-0005-0000-0000-000042D10000}"/>
    <cellStyle name="Total 3 2 4 2" xfId="53479" xr:uid="{00000000-0005-0000-0000-000043D10000}"/>
    <cellStyle name="Total 3 2 4 3" xfId="53480" xr:uid="{00000000-0005-0000-0000-000044D10000}"/>
    <cellStyle name="Total 3 2 4 4" xfId="53481" xr:uid="{00000000-0005-0000-0000-000045D10000}"/>
    <cellStyle name="Total 3 2 5" xfId="53482" xr:uid="{00000000-0005-0000-0000-000046D10000}"/>
    <cellStyle name="Total 3 2 5 2" xfId="53483" xr:uid="{00000000-0005-0000-0000-000047D10000}"/>
    <cellStyle name="Total 3 2 5 3" xfId="53484" xr:uid="{00000000-0005-0000-0000-000048D10000}"/>
    <cellStyle name="Total 3 2 5 4" xfId="53485" xr:uid="{00000000-0005-0000-0000-000049D10000}"/>
    <cellStyle name="Total 3 2 6" xfId="53486" xr:uid="{00000000-0005-0000-0000-00004AD10000}"/>
    <cellStyle name="Total 3 2 6 2" xfId="53487" xr:uid="{00000000-0005-0000-0000-00004BD10000}"/>
    <cellStyle name="Total 3 2 6 3" xfId="53488" xr:uid="{00000000-0005-0000-0000-00004CD10000}"/>
    <cellStyle name="Total 3 2 6 4" xfId="53489" xr:uid="{00000000-0005-0000-0000-00004DD10000}"/>
    <cellStyle name="Total 3 2 7" xfId="53490" xr:uid="{00000000-0005-0000-0000-00004ED10000}"/>
    <cellStyle name="Total 3 2 7 2" xfId="53491" xr:uid="{00000000-0005-0000-0000-00004FD10000}"/>
    <cellStyle name="Total 3 2 7 3" xfId="53492" xr:uid="{00000000-0005-0000-0000-000050D10000}"/>
    <cellStyle name="Total 3 2 7 4" xfId="53493" xr:uid="{00000000-0005-0000-0000-000051D10000}"/>
    <cellStyle name="Total 3 2 8" xfId="53494" xr:uid="{00000000-0005-0000-0000-000052D10000}"/>
    <cellStyle name="Total 3 2 8 2" xfId="53495" xr:uid="{00000000-0005-0000-0000-000053D10000}"/>
    <cellStyle name="Total 3 2 8 3" xfId="53496" xr:uid="{00000000-0005-0000-0000-000054D10000}"/>
    <cellStyle name="Total 3 2 8 4" xfId="53497" xr:uid="{00000000-0005-0000-0000-000055D10000}"/>
    <cellStyle name="Total 3 2 9" xfId="53498" xr:uid="{00000000-0005-0000-0000-000056D10000}"/>
    <cellStyle name="Total 3 2 9 2" xfId="53499" xr:uid="{00000000-0005-0000-0000-000057D10000}"/>
    <cellStyle name="Total 3 2 9 3" xfId="53500" xr:uid="{00000000-0005-0000-0000-000058D10000}"/>
    <cellStyle name="Total 3 2 9 4" xfId="53501" xr:uid="{00000000-0005-0000-0000-000059D10000}"/>
    <cellStyle name="Total 3 20" xfId="53502" xr:uid="{00000000-0005-0000-0000-00005AD10000}"/>
    <cellStyle name="Total 3 20 2" xfId="53503" xr:uid="{00000000-0005-0000-0000-00005BD10000}"/>
    <cellStyle name="Total 3 20 3" xfId="53504" xr:uid="{00000000-0005-0000-0000-00005CD10000}"/>
    <cellStyle name="Total 3 20 4" xfId="53505" xr:uid="{00000000-0005-0000-0000-00005DD10000}"/>
    <cellStyle name="Total 3 21" xfId="53506" xr:uid="{00000000-0005-0000-0000-00005ED10000}"/>
    <cellStyle name="Total 3 21 2" xfId="53507" xr:uid="{00000000-0005-0000-0000-00005FD10000}"/>
    <cellStyle name="Total 3 21 3" xfId="53508" xr:uid="{00000000-0005-0000-0000-000060D10000}"/>
    <cellStyle name="Total 3 21 4" xfId="53509" xr:uid="{00000000-0005-0000-0000-000061D10000}"/>
    <cellStyle name="Total 3 22" xfId="53510" xr:uid="{00000000-0005-0000-0000-000062D10000}"/>
    <cellStyle name="Total 3 22 2" xfId="53511" xr:uid="{00000000-0005-0000-0000-000063D10000}"/>
    <cellStyle name="Total 3 22 3" xfId="53512" xr:uid="{00000000-0005-0000-0000-000064D10000}"/>
    <cellStyle name="Total 3 22 4" xfId="53513" xr:uid="{00000000-0005-0000-0000-000065D10000}"/>
    <cellStyle name="Total 3 23" xfId="53514" xr:uid="{00000000-0005-0000-0000-000066D10000}"/>
    <cellStyle name="Total 3 24" xfId="53515" xr:uid="{00000000-0005-0000-0000-000067D10000}"/>
    <cellStyle name="Total 3 25" xfId="53516" xr:uid="{00000000-0005-0000-0000-000068D10000}"/>
    <cellStyle name="Total 3 3" xfId="53517" xr:uid="{00000000-0005-0000-0000-000069D10000}"/>
    <cellStyle name="Total 3 3 10" xfId="53518" xr:uid="{00000000-0005-0000-0000-00006AD10000}"/>
    <cellStyle name="Total 3 3 10 2" xfId="53519" xr:uid="{00000000-0005-0000-0000-00006BD10000}"/>
    <cellStyle name="Total 3 3 10 3" xfId="53520" xr:uid="{00000000-0005-0000-0000-00006CD10000}"/>
    <cellStyle name="Total 3 3 10 4" xfId="53521" xr:uid="{00000000-0005-0000-0000-00006DD10000}"/>
    <cellStyle name="Total 3 3 11" xfId="53522" xr:uid="{00000000-0005-0000-0000-00006ED10000}"/>
    <cellStyle name="Total 3 3 11 2" xfId="53523" xr:uid="{00000000-0005-0000-0000-00006FD10000}"/>
    <cellStyle name="Total 3 3 11 3" xfId="53524" xr:uid="{00000000-0005-0000-0000-000070D10000}"/>
    <cellStyle name="Total 3 3 11 4" xfId="53525" xr:uid="{00000000-0005-0000-0000-000071D10000}"/>
    <cellStyle name="Total 3 3 12" xfId="53526" xr:uid="{00000000-0005-0000-0000-000072D10000}"/>
    <cellStyle name="Total 3 3 12 2" xfId="53527" xr:uid="{00000000-0005-0000-0000-000073D10000}"/>
    <cellStyle name="Total 3 3 12 3" xfId="53528" xr:uid="{00000000-0005-0000-0000-000074D10000}"/>
    <cellStyle name="Total 3 3 12 4" xfId="53529" xr:uid="{00000000-0005-0000-0000-000075D10000}"/>
    <cellStyle name="Total 3 3 13" xfId="53530" xr:uid="{00000000-0005-0000-0000-000076D10000}"/>
    <cellStyle name="Total 3 3 13 2" xfId="53531" xr:uid="{00000000-0005-0000-0000-000077D10000}"/>
    <cellStyle name="Total 3 3 13 3" xfId="53532" xr:uid="{00000000-0005-0000-0000-000078D10000}"/>
    <cellStyle name="Total 3 3 13 4" xfId="53533" xr:uid="{00000000-0005-0000-0000-000079D10000}"/>
    <cellStyle name="Total 3 3 14" xfId="53534" xr:uid="{00000000-0005-0000-0000-00007AD10000}"/>
    <cellStyle name="Total 3 3 14 2" xfId="53535" xr:uid="{00000000-0005-0000-0000-00007BD10000}"/>
    <cellStyle name="Total 3 3 14 3" xfId="53536" xr:uid="{00000000-0005-0000-0000-00007CD10000}"/>
    <cellStyle name="Total 3 3 14 4" xfId="53537" xr:uid="{00000000-0005-0000-0000-00007DD10000}"/>
    <cellStyle name="Total 3 3 15" xfId="53538" xr:uid="{00000000-0005-0000-0000-00007ED10000}"/>
    <cellStyle name="Total 3 3 15 2" xfId="53539" xr:uid="{00000000-0005-0000-0000-00007FD10000}"/>
    <cellStyle name="Total 3 3 15 3" xfId="53540" xr:uid="{00000000-0005-0000-0000-000080D10000}"/>
    <cellStyle name="Total 3 3 15 4" xfId="53541" xr:uid="{00000000-0005-0000-0000-000081D10000}"/>
    <cellStyle name="Total 3 3 16" xfId="53542" xr:uid="{00000000-0005-0000-0000-000082D10000}"/>
    <cellStyle name="Total 3 3 16 2" xfId="53543" xr:uid="{00000000-0005-0000-0000-000083D10000}"/>
    <cellStyle name="Total 3 3 16 3" xfId="53544" xr:uid="{00000000-0005-0000-0000-000084D10000}"/>
    <cellStyle name="Total 3 3 16 4" xfId="53545" xr:uid="{00000000-0005-0000-0000-000085D10000}"/>
    <cellStyle name="Total 3 3 17" xfId="53546" xr:uid="{00000000-0005-0000-0000-000086D10000}"/>
    <cellStyle name="Total 3 3 17 2" xfId="53547" xr:uid="{00000000-0005-0000-0000-000087D10000}"/>
    <cellStyle name="Total 3 3 17 3" xfId="53548" xr:uid="{00000000-0005-0000-0000-000088D10000}"/>
    <cellStyle name="Total 3 3 17 4" xfId="53549" xr:uid="{00000000-0005-0000-0000-000089D10000}"/>
    <cellStyle name="Total 3 3 18" xfId="53550" xr:uid="{00000000-0005-0000-0000-00008AD10000}"/>
    <cellStyle name="Total 3 3 18 2" xfId="53551" xr:uid="{00000000-0005-0000-0000-00008BD10000}"/>
    <cellStyle name="Total 3 3 18 3" xfId="53552" xr:uid="{00000000-0005-0000-0000-00008CD10000}"/>
    <cellStyle name="Total 3 3 18 4" xfId="53553" xr:uid="{00000000-0005-0000-0000-00008DD10000}"/>
    <cellStyle name="Total 3 3 19" xfId="53554" xr:uid="{00000000-0005-0000-0000-00008ED10000}"/>
    <cellStyle name="Total 3 3 19 2" xfId="53555" xr:uid="{00000000-0005-0000-0000-00008FD10000}"/>
    <cellStyle name="Total 3 3 19 3" xfId="53556" xr:uid="{00000000-0005-0000-0000-000090D10000}"/>
    <cellStyle name="Total 3 3 19 4" xfId="53557" xr:uid="{00000000-0005-0000-0000-000091D10000}"/>
    <cellStyle name="Total 3 3 2" xfId="53558" xr:uid="{00000000-0005-0000-0000-000092D10000}"/>
    <cellStyle name="Total 3 3 2 2" xfId="53559" xr:uid="{00000000-0005-0000-0000-000093D10000}"/>
    <cellStyle name="Total 3 3 2 3" xfId="53560" xr:uid="{00000000-0005-0000-0000-000094D10000}"/>
    <cellStyle name="Total 3 3 2 4" xfId="53561" xr:uid="{00000000-0005-0000-0000-000095D10000}"/>
    <cellStyle name="Total 3 3 20" xfId="53562" xr:uid="{00000000-0005-0000-0000-000096D10000}"/>
    <cellStyle name="Total 3 3 20 2" xfId="53563" xr:uid="{00000000-0005-0000-0000-000097D10000}"/>
    <cellStyle name="Total 3 3 20 3" xfId="53564" xr:uid="{00000000-0005-0000-0000-000098D10000}"/>
    <cellStyle name="Total 3 3 20 4" xfId="53565" xr:uid="{00000000-0005-0000-0000-000099D10000}"/>
    <cellStyle name="Total 3 3 21" xfId="53566" xr:uid="{00000000-0005-0000-0000-00009AD10000}"/>
    <cellStyle name="Total 3 3 22" xfId="53567" xr:uid="{00000000-0005-0000-0000-00009BD10000}"/>
    <cellStyle name="Total 3 3 3" xfId="53568" xr:uid="{00000000-0005-0000-0000-00009CD10000}"/>
    <cellStyle name="Total 3 3 3 2" xfId="53569" xr:uid="{00000000-0005-0000-0000-00009DD10000}"/>
    <cellStyle name="Total 3 3 3 3" xfId="53570" xr:uid="{00000000-0005-0000-0000-00009ED10000}"/>
    <cellStyle name="Total 3 3 3 4" xfId="53571" xr:uid="{00000000-0005-0000-0000-00009FD10000}"/>
    <cellStyle name="Total 3 3 4" xfId="53572" xr:uid="{00000000-0005-0000-0000-0000A0D10000}"/>
    <cellStyle name="Total 3 3 4 2" xfId="53573" xr:uid="{00000000-0005-0000-0000-0000A1D10000}"/>
    <cellStyle name="Total 3 3 4 3" xfId="53574" xr:uid="{00000000-0005-0000-0000-0000A2D10000}"/>
    <cellStyle name="Total 3 3 4 4" xfId="53575" xr:uid="{00000000-0005-0000-0000-0000A3D10000}"/>
    <cellStyle name="Total 3 3 5" xfId="53576" xr:uid="{00000000-0005-0000-0000-0000A4D10000}"/>
    <cellStyle name="Total 3 3 5 2" xfId="53577" xr:uid="{00000000-0005-0000-0000-0000A5D10000}"/>
    <cellStyle name="Total 3 3 5 3" xfId="53578" xr:uid="{00000000-0005-0000-0000-0000A6D10000}"/>
    <cellStyle name="Total 3 3 5 4" xfId="53579" xr:uid="{00000000-0005-0000-0000-0000A7D10000}"/>
    <cellStyle name="Total 3 3 6" xfId="53580" xr:uid="{00000000-0005-0000-0000-0000A8D10000}"/>
    <cellStyle name="Total 3 3 6 2" xfId="53581" xr:uid="{00000000-0005-0000-0000-0000A9D10000}"/>
    <cellStyle name="Total 3 3 6 3" xfId="53582" xr:uid="{00000000-0005-0000-0000-0000AAD10000}"/>
    <cellStyle name="Total 3 3 6 4" xfId="53583" xr:uid="{00000000-0005-0000-0000-0000ABD10000}"/>
    <cellStyle name="Total 3 3 7" xfId="53584" xr:uid="{00000000-0005-0000-0000-0000ACD10000}"/>
    <cellStyle name="Total 3 3 7 2" xfId="53585" xr:uid="{00000000-0005-0000-0000-0000ADD10000}"/>
    <cellStyle name="Total 3 3 7 3" xfId="53586" xr:uid="{00000000-0005-0000-0000-0000AED10000}"/>
    <cellStyle name="Total 3 3 7 4" xfId="53587" xr:uid="{00000000-0005-0000-0000-0000AFD10000}"/>
    <cellStyle name="Total 3 3 8" xfId="53588" xr:uid="{00000000-0005-0000-0000-0000B0D10000}"/>
    <cellStyle name="Total 3 3 8 2" xfId="53589" xr:uid="{00000000-0005-0000-0000-0000B1D10000}"/>
    <cellStyle name="Total 3 3 8 3" xfId="53590" xr:uid="{00000000-0005-0000-0000-0000B2D10000}"/>
    <cellStyle name="Total 3 3 8 4" xfId="53591" xr:uid="{00000000-0005-0000-0000-0000B3D10000}"/>
    <cellStyle name="Total 3 3 9" xfId="53592" xr:uid="{00000000-0005-0000-0000-0000B4D10000}"/>
    <cellStyle name="Total 3 3 9 2" xfId="53593" xr:uid="{00000000-0005-0000-0000-0000B5D10000}"/>
    <cellStyle name="Total 3 3 9 3" xfId="53594" xr:uid="{00000000-0005-0000-0000-0000B6D10000}"/>
    <cellStyle name="Total 3 3 9 4" xfId="53595" xr:uid="{00000000-0005-0000-0000-0000B7D10000}"/>
    <cellStyle name="Total 3 4" xfId="53596" xr:uid="{00000000-0005-0000-0000-0000B8D10000}"/>
    <cellStyle name="Total 3 4 2" xfId="53597" xr:uid="{00000000-0005-0000-0000-0000B9D10000}"/>
    <cellStyle name="Total 3 4 3" xfId="53598" xr:uid="{00000000-0005-0000-0000-0000BAD10000}"/>
    <cellStyle name="Total 3 5" xfId="53599" xr:uid="{00000000-0005-0000-0000-0000BBD10000}"/>
    <cellStyle name="Total 3 5 2" xfId="53600" xr:uid="{00000000-0005-0000-0000-0000BCD10000}"/>
    <cellStyle name="Total 3 5 3" xfId="53601" xr:uid="{00000000-0005-0000-0000-0000BDD10000}"/>
    <cellStyle name="Total 3 5 4" xfId="53602" xr:uid="{00000000-0005-0000-0000-0000BED10000}"/>
    <cellStyle name="Total 3 6" xfId="53603" xr:uid="{00000000-0005-0000-0000-0000BFD10000}"/>
    <cellStyle name="Total 3 6 2" xfId="53604" xr:uid="{00000000-0005-0000-0000-0000C0D10000}"/>
    <cellStyle name="Total 3 6 3" xfId="53605" xr:uid="{00000000-0005-0000-0000-0000C1D10000}"/>
    <cellStyle name="Total 3 6 4" xfId="53606" xr:uid="{00000000-0005-0000-0000-0000C2D10000}"/>
    <cellStyle name="Total 3 7" xfId="53607" xr:uid="{00000000-0005-0000-0000-0000C3D10000}"/>
    <cellStyle name="Total 3 7 2" xfId="53608" xr:uid="{00000000-0005-0000-0000-0000C4D10000}"/>
    <cellStyle name="Total 3 7 3" xfId="53609" xr:uid="{00000000-0005-0000-0000-0000C5D10000}"/>
    <cellStyle name="Total 3 7 4" xfId="53610" xr:uid="{00000000-0005-0000-0000-0000C6D10000}"/>
    <cellStyle name="Total 3 8" xfId="53611" xr:uid="{00000000-0005-0000-0000-0000C7D10000}"/>
    <cellStyle name="Total 3 8 2" xfId="53612" xr:uid="{00000000-0005-0000-0000-0000C8D10000}"/>
    <cellStyle name="Total 3 8 3" xfId="53613" xr:uid="{00000000-0005-0000-0000-0000C9D10000}"/>
    <cellStyle name="Total 3 8 4" xfId="53614" xr:uid="{00000000-0005-0000-0000-0000CAD10000}"/>
    <cellStyle name="Total 3 9" xfId="53615" xr:uid="{00000000-0005-0000-0000-0000CBD10000}"/>
    <cellStyle name="Total 3 9 2" xfId="53616" xr:uid="{00000000-0005-0000-0000-0000CCD10000}"/>
    <cellStyle name="Total 3 9 3" xfId="53617" xr:uid="{00000000-0005-0000-0000-0000CDD10000}"/>
    <cellStyle name="Total 3 9 4" xfId="53618" xr:uid="{00000000-0005-0000-0000-0000CED10000}"/>
    <cellStyle name="Total 30" xfId="53619" xr:uid="{00000000-0005-0000-0000-0000CFD10000}"/>
    <cellStyle name="Total 30 2" xfId="53620" xr:uid="{00000000-0005-0000-0000-0000D0D10000}"/>
    <cellStyle name="Total 30 3" xfId="53621" xr:uid="{00000000-0005-0000-0000-0000D1D10000}"/>
    <cellStyle name="Total 30 4" xfId="53622" xr:uid="{00000000-0005-0000-0000-0000D2D10000}"/>
    <cellStyle name="Total 31" xfId="53623" xr:uid="{00000000-0005-0000-0000-0000D3D10000}"/>
    <cellStyle name="Total 31 2" xfId="53624" xr:uid="{00000000-0005-0000-0000-0000D4D10000}"/>
    <cellStyle name="Total 31 3" xfId="53625" xr:uid="{00000000-0005-0000-0000-0000D5D10000}"/>
    <cellStyle name="Total 31 4" xfId="53626" xr:uid="{00000000-0005-0000-0000-0000D6D10000}"/>
    <cellStyle name="Total 32" xfId="53627" xr:uid="{00000000-0005-0000-0000-0000D7D10000}"/>
    <cellStyle name="Total 32 2" xfId="53628" xr:uid="{00000000-0005-0000-0000-0000D8D10000}"/>
    <cellStyle name="Total 32 3" xfId="53629" xr:uid="{00000000-0005-0000-0000-0000D9D10000}"/>
    <cellStyle name="Total 32 4" xfId="53630" xr:uid="{00000000-0005-0000-0000-0000DAD10000}"/>
    <cellStyle name="Total 33" xfId="53631" xr:uid="{00000000-0005-0000-0000-0000DBD10000}"/>
    <cellStyle name="Total 33 2" xfId="53632" xr:uid="{00000000-0005-0000-0000-0000DCD10000}"/>
    <cellStyle name="Total 33 3" xfId="53633" xr:uid="{00000000-0005-0000-0000-0000DDD10000}"/>
    <cellStyle name="Total 33 4" xfId="53634" xr:uid="{00000000-0005-0000-0000-0000DED10000}"/>
    <cellStyle name="Total 34" xfId="53635" xr:uid="{00000000-0005-0000-0000-0000DFD10000}"/>
    <cellStyle name="Total 34 2" xfId="53636" xr:uid="{00000000-0005-0000-0000-0000E0D10000}"/>
    <cellStyle name="Total 34 3" xfId="53637" xr:uid="{00000000-0005-0000-0000-0000E1D10000}"/>
    <cellStyle name="Total 34 4" xfId="53638" xr:uid="{00000000-0005-0000-0000-0000E2D10000}"/>
    <cellStyle name="Total 35" xfId="53639" xr:uid="{00000000-0005-0000-0000-0000E3D10000}"/>
    <cellStyle name="Total 35 2" xfId="53640" xr:uid="{00000000-0005-0000-0000-0000E4D10000}"/>
    <cellStyle name="Total 36" xfId="53641" xr:uid="{00000000-0005-0000-0000-0000E5D10000}"/>
    <cellStyle name="Total 36 2" xfId="53642" xr:uid="{00000000-0005-0000-0000-0000E6D10000}"/>
    <cellStyle name="Total 37" xfId="53643" xr:uid="{00000000-0005-0000-0000-0000E7D10000}"/>
    <cellStyle name="Total 38" xfId="53644" xr:uid="{00000000-0005-0000-0000-0000E8D10000}"/>
    <cellStyle name="Total 39" xfId="53645" xr:uid="{00000000-0005-0000-0000-0000E9D10000}"/>
    <cellStyle name="Total 4" xfId="53646" xr:uid="{00000000-0005-0000-0000-0000EAD10000}"/>
    <cellStyle name="Total 4 10" xfId="53647" xr:uid="{00000000-0005-0000-0000-0000EBD10000}"/>
    <cellStyle name="Total 4 10 2" xfId="53648" xr:uid="{00000000-0005-0000-0000-0000ECD10000}"/>
    <cellStyle name="Total 4 10 3" xfId="53649" xr:uid="{00000000-0005-0000-0000-0000EDD10000}"/>
    <cellStyle name="Total 4 10 4" xfId="53650" xr:uid="{00000000-0005-0000-0000-0000EED10000}"/>
    <cellStyle name="Total 4 11" xfId="53651" xr:uid="{00000000-0005-0000-0000-0000EFD10000}"/>
    <cellStyle name="Total 4 11 2" xfId="53652" xr:uid="{00000000-0005-0000-0000-0000F0D10000}"/>
    <cellStyle name="Total 4 11 3" xfId="53653" xr:uid="{00000000-0005-0000-0000-0000F1D10000}"/>
    <cellStyle name="Total 4 11 4" xfId="53654" xr:uid="{00000000-0005-0000-0000-0000F2D10000}"/>
    <cellStyle name="Total 4 12" xfId="53655" xr:uid="{00000000-0005-0000-0000-0000F3D10000}"/>
    <cellStyle name="Total 4 12 2" xfId="53656" xr:uid="{00000000-0005-0000-0000-0000F4D10000}"/>
    <cellStyle name="Total 4 12 3" xfId="53657" xr:uid="{00000000-0005-0000-0000-0000F5D10000}"/>
    <cellStyle name="Total 4 12 4" xfId="53658" xr:uid="{00000000-0005-0000-0000-0000F6D10000}"/>
    <cellStyle name="Total 4 13" xfId="53659" xr:uid="{00000000-0005-0000-0000-0000F7D10000}"/>
    <cellStyle name="Total 4 13 2" xfId="53660" xr:uid="{00000000-0005-0000-0000-0000F8D10000}"/>
    <cellStyle name="Total 4 13 3" xfId="53661" xr:uid="{00000000-0005-0000-0000-0000F9D10000}"/>
    <cellStyle name="Total 4 13 4" xfId="53662" xr:uid="{00000000-0005-0000-0000-0000FAD10000}"/>
    <cellStyle name="Total 4 14" xfId="53663" xr:uid="{00000000-0005-0000-0000-0000FBD10000}"/>
    <cellStyle name="Total 4 14 2" xfId="53664" xr:uid="{00000000-0005-0000-0000-0000FCD10000}"/>
    <cellStyle name="Total 4 14 3" xfId="53665" xr:uid="{00000000-0005-0000-0000-0000FDD10000}"/>
    <cellStyle name="Total 4 14 4" xfId="53666" xr:uid="{00000000-0005-0000-0000-0000FED10000}"/>
    <cellStyle name="Total 4 15" xfId="53667" xr:uid="{00000000-0005-0000-0000-0000FFD10000}"/>
    <cellStyle name="Total 4 15 2" xfId="53668" xr:uid="{00000000-0005-0000-0000-000000D20000}"/>
    <cellStyle name="Total 4 15 3" xfId="53669" xr:uid="{00000000-0005-0000-0000-000001D20000}"/>
    <cellStyle name="Total 4 15 4" xfId="53670" xr:uid="{00000000-0005-0000-0000-000002D20000}"/>
    <cellStyle name="Total 4 16" xfId="53671" xr:uid="{00000000-0005-0000-0000-000003D20000}"/>
    <cellStyle name="Total 4 16 2" xfId="53672" xr:uid="{00000000-0005-0000-0000-000004D20000}"/>
    <cellStyle name="Total 4 16 3" xfId="53673" xr:uid="{00000000-0005-0000-0000-000005D20000}"/>
    <cellStyle name="Total 4 16 4" xfId="53674" xr:uid="{00000000-0005-0000-0000-000006D20000}"/>
    <cellStyle name="Total 4 17" xfId="53675" xr:uid="{00000000-0005-0000-0000-000007D20000}"/>
    <cellStyle name="Total 4 17 2" xfId="53676" xr:uid="{00000000-0005-0000-0000-000008D20000}"/>
    <cellStyle name="Total 4 17 3" xfId="53677" xr:uid="{00000000-0005-0000-0000-000009D20000}"/>
    <cellStyle name="Total 4 17 4" xfId="53678" xr:uid="{00000000-0005-0000-0000-00000AD20000}"/>
    <cellStyle name="Total 4 18" xfId="53679" xr:uid="{00000000-0005-0000-0000-00000BD20000}"/>
    <cellStyle name="Total 4 18 2" xfId="53680" xr:uid="{00000000-0005-0000-0000-00000CD20000}"/>
    <cellStyle name="Total 4 18 3" xfId="53681" xr:uid="{00000000-0005-0000-0000-00000DD20000}"/>
    <cellStyle name="Total 4 18 4" xfId="53682" xr:uid="{00000000-0005-0000-0000-00000ED20000}"/>
    <cellStyle name="Total 4 19" xfId="53683" xr:uid="{00000000-0005-0000-0000-00000FD20000}"/>
    <cellStyle name="Total 4 19 2" xfId="53684" xr:uid="{00000000-0005-0000-0000-000010D20000}"/>
    <cellStyle name="Total 4 19 3" xfId="53685" xr:uid="{00000000-0005-0000-0000-000011D20000}"/>
    <cellStyle name="Total 4 19 4" xfId="53686" xr:uid="{00000000-0005-0000-0000-000012D20000}"/>
    <cellStyle name="Total 4 2" xfId="53687" xr:uid="{00000000-0005-0000-0000-000013D20000}"/>
    <cellStyle name="Total 4 2 10" xfId="53688" xr:uid="{00000000-0005-0000-0000-000014D20000}"/>
    <cellStyle name="Total 4 2 10 2" xfId="53689" xr:uid="{00000000-0005-0000-0000-000015D20000}"/>
    <cellStyle name="Total 4 2 10 3" xfId="53690" xr:uid="{00000000-0005-0000-0000-000016D20000}"/>
    <cellStyle name="Total 4 2 10 4" xfId="53691" xr:uid="{00000000-0005-0000-0000-000017D20000}"/>
    <cellStyle name="Total 4 2 11" xfId="53692" xr:uid="{00000000-0005-0000-0000-000018D20000}"/>
    <cellStyle name="Total 4 2 11 2" xfId="53693" xr:uid="{00000000-0005-0000-0000-000019D20000}"/>
    <cellStyle name="Total 4 2 11 3" xfId="53694" xr:uid="{00000000-0005-0000-0000-00001AD20000}"/>
    <cellStyle name="Total 4 2 11 4" xfId="53695" xr:uid="{00000000-0005-0000-0000-00001BD20000}"/>
    <cellStyle name="Total 4 2 12" xfId="53696" xr:uid="{00000000-0005-0000-0000-00001CD20000}"/>
    <cellStyle name="Total 4 2 12 2" xfId="53697" xr:uid="{00000000-0005-0000-0000-00001DD20000}"/>
    <cellStyle name="Total 4 2 12 3" xfId="53698" xr:uid="{00000000-0005-0000-0000-00001ED20000}"/>
    <cellStyle name="Total 4 2 12 4" xfId="53699" xr:uid="{00000000-0005-0000-0000-00001FD20000}"/>
    <cellStyle name="Total 4 2 13" xfId="53700" xr:uid="{00000000-0005-0000-0000-000020D20000}"/>
    <cellStyle name="Total 4 2 13 2" xfId="53701" xr:uid="{00000000-0005-0000-0000-000021D20000}"/>
    <cellStyle name="Total 4 2 13 3" xfId="53702" xr:uid="{00000000-0005-0000-0000-000022D20000}"/>
    <cellStyle name="Total 4 2 13 4" xfId="53703" xr:uid="{00000000-0005-0000-0000-000023D20000}"/>
    <cellStyle name="Total 4 2 14" xfId="53704" xr:uid="{00000000-0005-0000-0000-000024D20000}"/>
    <cellStyle name="Total 4 2 14 2" xfId="53705" xr:uid="{00000000-0005-0000-0000-000025D20000}"/>
    <cellStyle name="Total 4 2 14 3" xfId="53706" xr:uid="{00000000-0005-0000-0000-000026D20000}"/>
    <cellStyle name="Total 4 2 14 4" xfId="53707" xr:uid="{00000000-0005-0000-0000-000027D20000}"/>
    <cellStyle name="Total 4 2 15" xfId="53708" xr:uid="{00000000-0005-0000-0000-000028D20000}"/>
    <cellStyle name="Total 4 2 15 2" xfId="53709" xr:uid="{00000000-0005-0000-0000-000029D20000}"/>
    <cellStyle name="Total 4 2 15 3" xfId="53710" xr:uid="{00000000-0005-0000-0000-00002AD20000}"/>
    <cellStyle name="Total 4 2 15 4" xfId="53711" xr:uid="{00000000-0005-0000-0000-00002BD20000}"/>
    <cellStyle name="Total 4 2 16" xfId="53712" xr:uid="{00000000-0005-0000-0000-00002CD20000}"/>
    <cellStyle name="Total 4 2 16 2" xfId="53713" xr:uid="{00000000-0005-0000-0000-00002DD20000}"/>
    <cellStyle name="Total 4 2 16 3" xfId="53714" xr:uid="{00000000-0005-0000-0000-00002ED20000}"/>
    <cellStyle name="Total 4 2 16 4" xfId="53715" xr:uid="{00000000-0005-0000-0000-00002FD20000}"/>
    <cellStyle name="Total 4 2 17" xfId="53716" xr:uid="{00000000-0005-0000-0000-000030D20000}"/>
    <cellStyle name="Total 4 2 17 2" xfId="53717" xr:uid="{00000000-0005-0000-0000-000031D20000}"/>
    <cellStyle name="Total 4 2 17 3" xfId="53718" xr:uid="{00000000-0005-0000-0000-000032D20000}"/>
    <cellStyle name="Total 4 2 17 4" xfId="53719" xr:uid="{00000000-0005-0000-0000-000033D20000}"/>
    <cellStyle name="Total 4 2 18" xfId="53720" xr:uid="{00000000-0005-0000-0000-000034D20000}"/>
    <cellStyle name="Total 4 2 18 2" xfId="53721" xr:uid="{00000000-0005-0000-0000-000035D20000}"/>
    <cellStyle name="Total 4 2 18 3" xfId="53722" xr:uid="{00000000-0005-0000-0000-000036D20000}"/>
    <cellStyle name="Total 4 2 18 4" xfId="53723" xr:uid="{00000000-0005-0000-0000-000037D20000}"/>
    <cellStyle name="Total 4 2 19" xfId="53724" xr:uid="{00000000-0005-0000-0000-000038D20000}"/>
    <cellStyle name="Total 4 2 19 2" xfId="53725" xr:uid="{00000000-0005-0000-0000-000039D20000}"/>
    <cellStyle name="Total 4 2 19 3" xfId="53726" xr:uid="{00000000-0005-0000-0000-00003AD20000}"/>
    <cellStyle name="Total 4 2 19 4" xfId="53727" xr:uid="{00000000-0005-0000-0000-00003BD20000}"/>
    <cellStyle name="Total 4 2 2" xfId="53728" xr:uid="{00000000-0005-0000-0000-00003CD20000}"/>
    <cellStyle name="Total 4 2 2 2" xfId="53729" xr:uid="{00000000-0005-0000-0000-00003DD20000}"/>
    <cellStyle name="Total 4 2 2 3" xfId="53730" xr:uid="{00000000-0005-0000-0000-00003ED20000}"/>
    <cellStyle name="Total 4 2 2 4" xfId="53731" xr:uid="{00000000-0005-0000-0000-00003FD20000}"/>
    <cellStyle name="Total 4 2 20" xfId="53732" xr:uid="{00000000-0005-0000-0000-000040D20000}"/>
    <cellStyle name="Total 4 2 20 2" xfId="53733" xr:uid="{00000000-0005-0000-0000-000041D20000}"/>
    <cellStyle name="Total 4 2 20 3" xfId="53734" xr:uid="{00000000-0005-0000-0000-000042D20000}"/>
    <cellStyle name="Total 4 2 20 4" xfId="53735" xr:uid="{00000000-0005-0000-0000-000043D20000}"/>
    <cellStyle name="Total 4 2 21" xfId="53736" xr:uid="{00000000-0005-0000-0000-000044D20000}"/>
    <cellStyle name="Total 4 2 22" xfId="53737" xr:uid="{00000000-0005-0000-0000-000045D20000}"/>
    <cellStyle name="Total 4 2 3" xfId="53738" xr:uid="{00000000-0005-0000-0000-000046D20000}"/>
    <cellStyle name="Total 4 2 3 2" xfId="53739" xr:uid="{00000000-0005-0000-0000-000047D20000}"/>
    <cellStyle name="Total 4 2 3 3" xfId="53740" xr:uid="{00000000-0005-0000-0000-000048D20000}"/>
    <cellStyle name="Total 4 2 3 4" xfId="53741" xr:uid="{00000000-0005-0000-0000-000049D20000}"/>
    <cellStyle name="Total 4 2 4" xfId="53742" xr:uid="{00000000-0005-0000-0000-00004AD20000}"/>
    <cellStyle name="Total 4 2 4 2" xfId="53743" xr:uid="{00000000-0005-0000-0000-00004BD20000}"/>
    <cellStyle name="Total 4 2 4 3" xfId="53744" xr:uid="{00000000-0005-0000-0000-00004CD20000}"/>
    <cellStyle name="Total 4 2 4 4" xfId="53745" xr:uid="{00000000-0005-0000-0000-00004DD20000}"/>
    <cellStyle name="Total 4 2 5" xfId="53746" xr:uid="{00000000-0005-0000-0000-00004ED20000}"/>
    <cellStyle name="Total 4 2 5 2" xfId="53747" xr:uid="{00000000-0005-0000-0000-00004FD20000}"/>
    <cellStyle name="Total 4 2 5 3" xfId="53748" xr:uid="{00000000-0005-0000-0000-000050D20000}"/>
    <cellStyle name="Total 4 2 5 4" xfId="53749" xr:uid="{00000000-0005-0000-0000-000051D20000}"/>
    <cellStyle name="Total 4 2 6" xfId="53750" xr:uid="{00000000-0005-0000-0000-000052D20000}"/>
    <cellStyle name="Total 4 2 6 2" xfId="53751" xr:uid="{00000000-0005-0000-0000-000053D20000}"/>
    <cellStyle name="Total 4 2 6 3" xfId="53752" xr:uid="{00000000-0005-0000-0000-000054D20000}"/>
    <cellStyle name="Total 4 2 6 4" xfId="53753" xr:uid="{00000000-0005-0000-0000-000055D20000}"/>
    <cellStyle name="Total 4 2 7" xfId="53754" xr:uid="{00000000-0005-0000-0000-000056D20000}"/>
    <cellStyle name="Total 4 2 7 2" xfId="53755" xr:uid="{00000000-0005-0000-0000-000057D20000}"/>
    <cellStyle name="Total 4 2 7 3" xfId="53756" xr:uid="{00000000-0005-0000-0000-000058D20000}"/>
    <cellStyle name="Total 4 2 7 4" xfId="53757" xr:uid="{00000000-0005-0000-0000-000059D20000}"/>
    <cellStyle name="Total 4 2 8" xfId="53758" xr:uid="{00000000-0005-0000-0000-00005AD20000}"/>
    <cellStyle name="Total 4 2 8 2" xfId="53759" xr:uid="{00000000-0005-0000-0000-00005BD20000}"/>
    <cellStyle name="Total 4 2 8 3" xfId="53760" xr:uid="{00000000-0005-0000-0000-00005CD20000}"/>
    <cellStyle name="Total 4 2 8 4" xfId="53761" xr:uid="{00000000-0005-0000-0000-00005DD20000}"/>
    <cellStyle name="Total 4 2 9" xfId="53762" xr:uid="{00000000-0005-0000-0000-00005ED20000}"/>
    <cellStyle name="Total 4 2 9 2" xfId="53763" xr:uid="{00000000-0005-0000-0000-00005FD20000}"/>
    <cellStyle name="Total 4 2 9 3" xfId="53764" xr:uid="{00000000-0005-0000-0000-000060D20000}"/>
    <cellStyle name="Total 4 2 9 4" xfId="53765" xr:uid="{00000000-0005-0000-0000-000061D20000}"/>
    <cellStyle name="Total 4 20" xfId="53766" xr:uid="{00000000-0005-0000-0000-000062D20000}"/>
    <cellStyle name="Total 4 20 2" xfId="53767" xr:uid="{00000000-0005-0000-0000-000063D20000}"/>
    <cellStyle name="Total 4 20 3" xfId="53768" xr:uid="{00000000-0005-0000-0000-000064D20000}"/>
    <cellStyle name="Total 4 20 4" xfId="53769" xr:uid="{00000000-0005-0000-0000-000065D20000}"/>
    <cellStyle name="Total 4 21" xfId="53770" xr:uid="{00000000-0005-0000-0000-000066D20000}"/>
    <cellStyle name="Total 4 21 2" xfId="53771" xr:uid="{00000000-0005-0000-0000-000067D20000}"/>
    <cellStyle name="Total 4 21 3" xfId="53772" xr:uid="{00000000-0005-0000-0000-000068D20000}"/>
    <cellStyle name="Total 4 21 4" xfId="53773" xr:uid="{00000000-0005-0000-0000-000069D20000}"/>
    <cellStyle name="Total 4 22" xfId="53774" xr:uid="{00000000-0005-0000-0000-00006AD20000}"/>
    <cellStyle name="Total 4 22 2" xfId="53775" xr:uid="{00000000-0005-0000-0000-00006BD20000}"/>
    <cellStyle name="Total 4 22 3" xfId="53776" xr:uid="{00000000-0005-0000-0000-00006CD20000}"/>
    <cellStyle name="Total 4 22 4" xfId="53777" xr:uid="{00000000-0005-0000-0000-00006DD20000}"/>
    <cellStyle name="Total 4 23" xfId="53778" xr:uid="{00000000-0005-0000-0000-00006ED20000}"/>
    <cellStyle name="Total 4 24" xfId="53779" xr:uid="{00000000-0005-0000-0000-00006FD20000}"/>
    <cellStyle name="Total 4 25" xfId="53780" xr:uid="{00000000-0005-0000-0000-000070D20000}"/>
    <cellStyle name="Total 4 3" xfId="53781" xr:uid="{00000000-0005-0000-0000-000071D20000}"/>
    <cellStyle name="Total 4 3 10" xfId="53782" xr:uid="{00000000-0005-0000-0000-000072D20000}"/>
    <cellStyle name="Total 4 3 10 2" xfId="53783" xr:uid="{00000000-0005-0000-0000-000073D20000}"/>
    <cellStyle name="Total 4 3 10 3" xfId="53784" xr:uid="{00000000-0005-0000-0000-000074D20000}"/>
    <cellStyle name="Total 4 3 10 4" xfId="53785" xr:uid="{00000000-0005-0000-0000-000075D20000}"/>
    <cellStyle name="Total 4 3 11" xfId="53786" xr:uid="{00000000-0005-0000-0000-000076D20000}"/>
    <cellStyle name="Total 4 3 11 2" xfId="53787" xr:uid="{00000000-0005-0000-0000-000077D20000}"/>
    <cellStyle name="Total 4 3 11 3" xfId="53788" xr:uid="{00000000-0005-0000-0000-000078D20000}"/>
    <cellStyle name="Total 4 3 11 4" xfId="53789" xr:uid="{00000000-0005-0000-0000-000079D20000}"/>
    <cellStyle name="Total 4 3 12" xfId="53790" xr:uid="{00000000-0005-0000-0000-00007AD20000}"/>
    <cellStyle name="Total 4 3 12 2" xfId="53791" xr:uid="{00000000-0005-0000-0000-00007BD20000}"/>
    <cellStyle name="Total 4 3 12 3" xfId="53792" xr:uid="{00000000-0005-0000-0000-00007CD20000}"/>
    <cellStyle name="Total 4 3 12 4" xfId="53793" xr:uid="{00000000-0005-0000-0000-00007DD20000}"/>
    <cellStyle name="Total 4 3 13" xfId="53794" xr:uid="{00000000-0005-0000-0000-00007ED20000}"/>
    <cellStyle name="Total 4 3 13 2" xfId="53795" xr:uid="{00000000-0005-0000-0000-00007FD20000}"/>
    <cellStyle name="Total 4 3 13 3" xfId="53796" xr:uid="{00000000-0005-0000-0000-000080D20000}"/>
    <cellStyle name="Total 4 3 13 4" xfId="53797" xr:uid="{00000000-0005-0000-0000-000081D20000}"/>
    <cellStyle name="Total 4 3 14" xfId="53798" xr:uid="{00000000-0005-0000-0000-000082D20000}"/>
    <cellStyle name="Total 4 3 14 2" xfId="53799" xr:uid="{00000000-0005-0000-0000-000083D20000}"/>
    <cellStyle name="Total 4 3 14 3" xfId="53800" xr:uid="{00000000-0005-0000-0000-000084D20000}"/>
    <cellStyle name="Total 4 3 14 4" xfId="53801" xr:uid="{00000000-0005-0000-0000-000085D20000}"/>
    <cellStyle name="Total 4 3 15" xfId="53802" xr:uid="{00000000-0005-0000-0000-000086D20000}"/>
    <cellStyle name="Total 4 3 15 2" xfId="53803" xr:uid="{00000000-0005-0000-0000-000087D20000}"/>
    <cellStyle name="Total 4 3 15 3" xfId="53804" xr:uid="{00000000-0005-0000-0000-000088D20000}"/>
    <cellStyle name="Total 4 3 15 4" xfId="53805" xr:uid="{00000000-0005-0000-0000-000089D20000}"/>
    <cellStyle name="Total 4 3 16" xfId="53806" xr:uid="{00000000-0005-0000-0000-00008AD20000}"/>
    <cellStyle name="Total 4 3 16 2" xfId="53807" xr:uid="{00000000-0005-0000-0000-00008BD20000}"/>
    <cellStyle name="Total 4 3 16 3" xfId="53808" xr:uid="{00000000-0005-0000-0000-00008CD20000}"/>
    <cellStyle name="Total 4 3 16 4" xfId="53809" xr:uid="{00000000-0005-0000-0000-00008DD20000}"/>
    <cellStyle name="Total 4 3 17" xfId="53810" xr:uid="{00000000-0005-0000-0000-00008ED20000}"/>
    <cellStyle name="Total 4 3 17 2" xfId="53811" xr:uid="{00000000-0005-0000-0000-00008FD20000}"/>
    <cellStyle name="Total 4 3 17 3" xfId="53812" xr:uid="{00000000-0005-0000-0000-000090D20000}"/>
    <cellStyle name="Total 4 3 17 4" xfId="53813" xr:uid="{00000000-0005-0000-0000-000091D20000}"/>
    <cellStyle name="Total 4 3 18" xfId="53814" xr:uid="{00000000-0005-0000-0000-000092D20000}"/>
    <cellStyle name="Total 4 3 18 2" xfId="53815" xr:uid="{00000000-0005-0000-0000-000093D20000}"/>
    <cellStyle name="Total 4 3 18 3" xfId="53816" xr:uid="{00000000-0005-0000-0000-000094D20000}"/>
    <cellStyle name="Total 4 3 18 4" xfId="53817" xr:uid="{00000000-0005-0000-0000-000095D20000}"/>
    <cellStyle name="Total 4 3 19" xfId="53818" xr:uid="{00000000-0005-0000-0000-000096D20000}"/>
    <cellStyle name="Total 4 3 19 2" xfId="53819" xr:uid="{00000000-0005-0000-0000-000097D20000}"/>
    <cellStyle name="Total 4 3 19 3" xfId="53820" xr:uid="{00000000-0005-0000-0000-000098D20000}"/>
    <cellStyle name="Total 4 3 19 4" xfId="53821" xr:uid="{00000000-0005-0000-0000-000099D20000}"/>
    <cellStyle name="Total 4 3 2" xfId="53822" xr:uid="{00000000-0005-0000-0000-00009AD20000}"/>
    <cellStyle name="Total 4 3 2 2" xfId="53823" xr:uid="{00000000-0005-0000-0000-00009BD20000}"/>
    <cellStyle name="Total 4 3 2 3" xfId="53824" xr:uid="{00000000-0005-0000-0000-00009CD20000}"/>
    <cellStyle name="Total 4 3 2 4" xfId="53825" xr:uid="{00000000-0005-0000-0000-00009DD20000}"/>
    <cellStyle name="Total 4 3 20" xfId="53826" xr:uid="{00000000-0005-0000-0000-00009ED20000}"/>
    <cellStyle name="Total 4 3 20 2" xfId="53827" xr:uid="{00000000-0005-0000-0000-00009FD20000}"/>
    <cellStyle name="Total 4 3 20 3" xfId="53828" xr:uid="{00000000-0005-0000-0000-0000A0D20000}"/>
    <cellStyle name="Total 4 3 20 4" xfId="53829" xr:uid="{00000000-0005-0000-0000-0000A1D20000}"/>
    <cellStyle name="Total 4 3 21" xfId="53830" xr:uid="{00000000-0005-0000-0000-0000A2D20000}"/>
    <cellStyle name="Total 4 3 22" xfId="53831" xr:uid="{00000000-0005-0000-0000-0000A3D20000}"/>
    <cellStyle name="Total 4 3 3" xfId="53832" xr:uid="{00000000-0005-0000-0000-0000A4D20000}"/>
    <cellStyle name="Total 4 3 3 2" xfId="53833" xr:uid="{00000000-0005-0000-0000-0000A5D20000}"/>
    <cellStyle name="Total 4 3 3 3" xfId="53834" xr:uid="{00000000-0005-0000-0000-0000A6D20000}"/>
    <cellStyle name="Total 4 3 3 4" xfId="53835" xr:uid="{00000000-0005-0000-0000-0000A7D20000}"/>
    <cellStyle name="Total 4 3 4" xfId="53836" xr:uid="{00000000-0005-0000-0000-0000A8D20000}"/>
    <cellStyle name="Total 4 3 4 2" xfId="53837" xr:uid="{00000000-0005-0000-0000-0000A9D20000}"/>
    <cellStyle name="Total 4 3 4 3" xfId="53838" xr:uid="{00000000-0005-0000-0000-0000AAD20000}"/>
    <cellStyle name="Total 4 3 4 4" xfId="53839" xr:uid="{00000000-0005-0000-0000-0000ABD20000}"/>
    <cellStyle name="Total 4 3 5" xfId="53840" xr:uid="{00000000-0005-0000-0000-0000ACD20000}"/>
    <cellStyle name="Total 4 3 5 2" xfId="53841" xr:uid="{00000000-0005-0000-0000-0000ADD20000}"/>
    <cellStyle name="Total 4 3 5 3" xfId="53842" xr:uid="{00000000-0005-0000-0000-0000AED20000}"/>
    <cellStyle name="Total 4 3 5 4" xfId="53843" xr:uid="{00000000-0005-0000-0000-0000AFD20000}"/>
    <cellStyle name="Total 4 3 6" xfId="53844" xr:uid="{00000000-0005-0000-0000-0000B0D20000}"/>
    <cellStyle name="Total 4 3 6 2" xfId="53845" xr:uid="{00000000-0005-0000-0000-0000B1D20000}"/>
    <cellStyle name="Total 4 3 6 3" xfId="53846" xr:uid="{00000000-0005-0000-0000-0000B2D20000}"/>
    <cellStyle name="Total 4 3 6 4" xfId="53847" xr:uid="{00000000-0005-0000-0000-0000B3D20000}"/>
    <cellStyle name="Total 4 3 7" xfId="53848" xr:uid="{00000000-0005-0000-0000-0000B4D20000}"/>
    <cellStyle name="Total 4 3 7 2" xfId="53849" xr:uid="{00000000-0005-0000-0000-0000B5D20000}"/>
    <cellStyle name="Total 4 3 7 3" xfId="53850" xr:uid="{00000000-0005-0000-0000-0000B6D20000}"/>
    <cellStyle name="Total 4 3 7 4" xfId="53851" xr:uid="{00000000-0005-0000-0000-0000B7D20000}"/>
    <cellStyle name="Total 4 3 8" xfId="53852" xr:uid="{00000000-0005-0000-0000-0000B8D20000}"/>
    <cellStyle name="Total 4 3 8 2" xfId="53853" xr:uid="{00000000-0005-0000-0000-0000B9D20000}"/>
    <cellStyle name="Total 4 3 8 3" xfId="53854" xr:uid="{00000000-0005-0000-0000-0000BAD20000}"/>
    <cellStyle name="Total 4 3 8 4" xfId="53855" xr:uid="{00000000-0005-0000-0000-0000BBD20000}"/>
    <cellStyle name="Total 4 3 9" xfId="53856" xr:uid="{00000000-0005-0000-0000-0000BCD20000}"/>
    <cellStyle name="Total 4 3 9 2" xfId="53857" xr:uid="{00000000-0005-0000-0000-0000BDD20000}"/>
    <cellStyle name="Total 4 3 9 3" xfId="53858" xr:uid="{00000000-0005-0000-0000-0000BED20000}"/>
    <cellStyle name="Total 4 3 9 4" xfId="53859" xr:uid="{00000000-0005-0000-0000-0000BFD20000}"/>
    <cellStyle name="Total 4 4" xfId="53860" xr:uid="{00000000-0005-0000-0000-0000C0D20000}"/>
    <cellStyle name="Total 4 4 2" xfId="53861" xr:uid="{00000000-0005-0000-0000-0000C1D20000}"/>
    <cellStyle name="Total 4 4 3" xfId="53862" xr:uid="{00000000-0005-0000-0000-0000C2D20000}"/>
    <cellStyle name="Total 4 5" xfId="53863" xr:uid="{00000000-0005-0000-0000-0000C3D20000}"/>
    <cellStyle name="Total 4 5 2" xfId="53864" xr:uid="{00000000-0005-0000-0000-0000C4D20000}"/>
    <cellStyle name="Total 4 5 3" xfId="53865" xr:uid="{00000000-0005-0000-0000-0000C5D20000}"/>
    <cellStyle name="Total 4 5 4" xfId="53866" xr:uid="{00000000-0005-0000-0000-0000C6D20000}"/>
    <cellStyle name="Total 4 6" xfId="53867" xr:uid="{00000000-0005-0000-0000-0000C7D20000}"/>
    <cellStyle name="Total 4 6 2" xfId="53868" xr:uid="{00000000-0005-0000-0000-0000C8D20000}"/>
    <cellStyle name="Total 4 6 3" xfId="53869" xr:uid="{00000000-0005-0000-0000-0000C9D20000}"/>
    <cellStyle name="Total 4 6 4" xfId="53870" xr:uid="{00000000-0005-0000-0000-0000CAD20000}"/>
    <cellStyle name="Total 4 7" xfId="53871" xr:uid="{00000000-0005-0000-0000-0000CBD20000}"/>
    <cellStyle name="Total 4 7 2" xfId="53872" xr:uid="{00000000-0005-0000-0000-0000CCD20000}"/>
    <cellStyle name="Total 4 7 3" xfId="53873" xr:uid="{00000000-0005-0000-0000-0000CDD20000}"/>
    <cellStyle name="Total 4 7 4" xfId="53874" xr:uid="{00000000-0005-0000-0000-0000CED20000}"/>
    <cellStyle name="Total 4 8" xfId="53875" xr:uid="{00000000-0005-0000-0000-0000CFD20000}"/>
    <cellStyle name="Total 4 8 2" xfId="53876" xr:uid="{00000000-0005-0000-0000-0000D0D20000}"/>
    <cellStyle name="Total 4 8 3" xfId="53877" xr:uid="{00000000-0005-0000-0000-0000D1D20000}"/>
    <cellStyle name="Total 4 8 4" xfId="53878" xr:uid="{00000000-0005-0000-0000-0000D2D20000}"/>
    <cellStyle name="Total 4 9" xfId="53879" xr:uid="{00000000-0005-0000-0000-0000D3D20000}"/>
    <cellStyle name="Total 4 9 2" xfId="53880" xr:uid="{00000000-0005-0000-0000-0000D4D20000}"/>
    <cellStyle name="Total 4 9 3" xfId="53881" xr:uid="{00000000-0005-0000-0000-0000D5D20000}"/>
    <cellStyle name="Total 4 9 4" xfId="53882" xr:uid="{00000000-0005-0000-0000-0000D6D20000}"/>
    <cellStyle name="Total 5" xfId="53883" xr:uid="{00000000-0005-0000-0000-0000D7D20000}"/>
    <cellStyle name="Total 5 10" xfId="53884" xr:uid="{00000000-0005-0000-0000-0000D8D20000}"/>
    <cellStyle name="Total 5 10 2" xfId="53885" xr:uid="{00000000-0005-0000-0000-0000D9D20000}"/>
    <cellStyle name="Total 5 10 3" xfId="53886" xr:uid="{00000000-0005-0000-0000-0000DAD20000}"/>
    <cellStyle name="Total 5 10 4" xfId="53887" xr:uid="{00000000-0005-0000-0000-0000DBD20000}"/>
    <cellStyle name="Total 5 11" xfId="53888" xr:uid="{00000000-0005-0000-0000-0000DCD20000}"/>
    <cellStyle name="Total 5 11 2" xfId="53889" xr:uid="{00000000-0005-0000-0000-0000DDD20000}"/>
    <cellStyle name="Total 5 11 3" xfId="53890" xr:uid="{00000000-0005-0000-0000-0000DED20000}"/>
    <cellStyle name="Total 5 11 4" xfId="53891" xr:uid="{00000000-0005-0000-0000-0000DFD20000}"/>
    <cellStyle name="Total 5 12" xfId="53892" xr:uid="{00000000-0005-0000-0000-0000E0D20000}"/>
    <cellStyle name="Total 5 12 2" xfId="53893" xr:uid="{00000000-0005-0000-0000-0000E1D20000}"/>
    <cellStyle name="Total 5 12 3" xfId="53894" xr:uid="{00000000-0005-0000-0000-0000E2D20000}"/>
    <cellStyle name="Total 5 12 4" xfId="53895" xr:uid="{00000000-0005-0000-0000-0000E3D20000}"/>
    <cellStyle name="Total 5 13" xfId="53896" xr:uid="{00000000-0005-0000-0000-0000E4D20000}"/>
    <cellStyle name="Total 5 13 2" xfId="53897" xr:uid="{00000000-0005-0000-0000-0000E5D20000}"/>
    <cellStyle name="Total 5 13 3" xfId="53898" xr:uid="{00000000-0005-0000-0000-0000E6D20000}"/>
    <cellStyle name="Total 5 13 4" xfId="53899" xr:uid="{00000000-0005-0000-0000-0000E7D20000}"/>
    <cellStyle name="Total 5 14" xfId="53900" xr:uid="{00000000-0005-0000-0000-0000E8D20000}"/>
    <cellStyle name="Total 5 14 2" xfId="53901" xr:uid="{00000000-0005-0000-0000-0000E9D20000}"/>
    <cellStyle name="Total 5 14 3" xfId="53902" xr:uid="{00000000-0005-0000-0000-0000EAD20000}"/>
    <cellStyle name="Total 5 14 4" xfId="53903" xr:uid="{00000000-0005-0000-0000-0000EBD20000}"/>
    <cellStyle name="Total 5 15" xfId="53904" xr:uid="{00000000-0005-0000-0000-0000ECD20000}"/>
    <cellStyle name="Total 5 15 2" xfId="53905" xr:uid="{00000000-0005-0000-0000-0000EDD20000}"/>
    <cellStyle name="Total 5 15 3" xfId="53906" xr:uid="{00000000-0005-0000-0000-0000EED20000}"/>
    <cellStyle name="Total 5 15 4" xfId="53907" xr:uid="{00000000-0005-0000-0000-0000EFD20000}"/>
    <cellStyle name="Total 5 16" xfId="53908" xr:uid="{00000000-0005-0000-0000-0000F0D20000}"/>
    <cellStyle name="Total 5 16 2" xfId="53909" xr:uid="{00000000-0005-0000-0000-0000F1D20000}"/>
    <cellStyle name="Total 5 16 3" xfId="53910" xr:uid="{00000000-0005-0000-0000-0000F2D20000}"/>
    <cellStyle name="Total 5 16 4" xfId="53911" xr:uid="{00000000-0005-0000-0000-0000F3D20000}"/>
    <cellStyle name="Total 5 17" xfId="53912" xr:uid="{00000000-0005-0000-0000-0000F4D20000}"/>
    <cellStyle name="Total 5 17 2" xfId="53913" xr:uid="{00000000-0005-0000-0000-0000F5D20000}"/>
    <cellStyle name="Total 5 17 3" xfId="53914" xr:uid="{00000000-0005-0000-0000-0000F6D20000}"/>
    <cellStyle name="Total 5 17 4" xfId="53915" xr:uid="{00000000-0005-0000-0000-0000F7D20000}"/>
    <cellStyle name="Total 5 18" xfId="53916" xr:uid="{00000000-0005-0000-0000-0000F8D20000}"/>
    <cellStyle name="Total 5 18 2" xfId="53917" xr:uid="{00000000-0005-0000-0000-0000F9D20000}"/>
    <cellStyle name="Total 5 18 3" xfId="53918" xr:uid="{00000000-0005-0000-0000-0000FAD20000}"/>
    <cellStyle name="Total 5 18 4" xfId="53919" xr:uid="{00000000-0005-0000-0000-0000FBD20000}"/>
    <cellStyle name="Total 5 19" xfId="53920" xr:uid="{00000000-0005-0000-0000-0000FCD20000}"/>
    <cellStyle name="Total 5 19 2" xfId="53921" xr:uid="{00000000-0005-0000-0000-0000FDD20000}"/>
    <cellStyle name="Total 5 19 3" xfId="53922" xr:uid="{00000000-0005-0000-0000-0000FED20000}"/>
    <cellStyle name="Total 5 19 4" xfId="53923" xr:uid="{00000000-0005-0000-0000-0000FFD20000}"/>
    <cellStyle name="Total 5 2" xfId="53924" xr:uid="{00000000-0005-0000-0000-000000D30000}"/>
    <cellStyle name="Total 5 2 10" xfId="53925" xr:uid="{00000000-0005-0000-0000-000001D30000}"/>
    <cellStyle name="Total 5 2 10 2" xfId="53926" xr:uid="{00000000-0005-0000-0000-000002D30000}"/>
    <cellStyle name="Total 5 2 10 3" xfId="53927" xr:uid="{00000000-0005-0000-0000-000003D30000}"/>
    <cellStyle name="Total 5 2 10 4" xfId="53928" xr:uid="{00000000-0005-0000-0000-000004D30000}"/>
    <cellStyle name="Total 5 2 11" xfId="53929" xr:uid="{00000000-0005-0000-0000-000005D30000}"/>
    <cellStyle name="Total 5 2 11 2" xfId="53930" xr:uid="{00000000-0005-0000-0000-000006D30000}"/>
    <cellStyle name="Total 5 2 11 3" xfId="53931" xr:uid="{00000000-0005-0000-0000-000007D30000}"/>
    <cellStyle name="Total 5 2 11 4" xfId="53932" xr:uid="{00000000-0005-0000-0000-000008D30000}"/>
    <cellStyle name="Total 5 2 12" xfId="53933" xr:uid="{00000000-0005-0000-0000-000009D30000}"/>
    <cellStyle name="Total 5 2 12 2" xfId="53934" xr:uid="{00000000-0005-0000-0000-00000AD30000}"/>
    <cellStyle name="Total 5 2 12 3" xfId="53935" xr:uid="{00000000-0005-0000-0000-00000BD30000}"/>
    <cellStyle name="Total 5 2 12 4" xfId="53936" xr:uid="{00000000-0005-0000-0000-00000CD30000}"/>
    <cellStyle name="Total 5 2 13" xfId="53937" xr:uid="{00000000-0005-0000-0000-00000DD30000}"/>
    <cellStyle name="Total 5 2 13 2" xfId="53938" xr:uid="{00000000-0005-0000-0000-00000ED30000}"/>
    <cellStyle name="Total 5 2 13 3" xfId="53939" xr:uid="{00000000-0005-0000-0000-00000FD30000}"/>
    <cellStyle name="Total 5 2 13 4" xfId="53940" xr:uid="{00000000-0005-0000-0000-000010D30000}"/>
    <cellStyle name="Total 5 2 14" xfId="53941" xr:uid="{00000000-0005-0000-0000-000011D30000}"/>
    <cellStyle name="Total 5 2 14 2" xfId="53942" xr:uid="{00000000-0005-0000-0000-000012D30000}"/>
    <cellStyle name="Total 5 2 14 3" xfId="53943" xr:uid="{00000000-0005-0000-0000-000013D30000}"/>
    <cellStyle name="Total 5 2 14 4" xfId="53944" xr:uid="{00000000-0005-0000-0000-000014D30000}"/>
    <cellStyle name="Total 5 2 15" xfId="53945" xr:uid="{00000000-0005-0000-0000-000015D30000}"/>
    <cellStyle name="Total 5 2 15 2" xfId="53946" xr:uid="{00000000-0005-0000-0000-000016D30000}"/>
    <cellStyle name="Total 5 2 15 3" xfId="53947" xr:uid="{00000000-0005-0000-0000-000017D30000}"/>
    <cellStyle name="Total 5 2 15 4" xfId="53948" xr:uid="{00000000-0005-0000-0000-000018D30000}"/>
    <cellStyle name="Total 5 2 16" xfId="53949" xr:uid="{00000000-0005-0000-0000-000019D30000}"/>
    <cellStyle name="Total 5 2 16 2" xfId="53950" xr:uid="{00000000-0005-0000-0000-00001AD30000}"/>
    <cellStyle name="Total 5 2 16 3" xfId="53951" xr:uid="{00000000-0005-0000-0000-00001BD30000}"/>
    <cellStyle name="Total 5 2 16 4" xfId="53952" xr:uid="{00000000-0005-0000-0000-00001CD30000}"/>
    <cellStyle name="Total 5 2 17" xfId="53953" xr:uid="{00000000-0005-0000-0000-00001DD30000}"/>
    <cellStyle name="Total 5 2 17 2" xfId="53954" xr:uid="{00000000-0005-0000-0000-00001ED30000}"/>
    <cellStyle name="Total 5 2 17 3" xfId="53955" xr:uid="{00000000-0005-0000-0000-00001FD30000}"/>
    <cellStyle name="Total 5 2 17 4" xfId="53956" xr:uid="{00000000-0005-0000-0000-000020D30000}"/>
    <cellStyle name="Total 5 2 18" xfId="53957" xr:uid="{00000000-0005-0000-0000-000021D30000}"/>
    <cellStyle name="Total 5 2 18 2" xfId="53958" xr:uid="{00000000-0005-0000-0000-000022D30000}"/>
    <cellStyle name="Total 5 2 18 3" xfId="53959" xr:uid="{00000000-0005-0000-0000-000023D30000}"/>
    <cellStyle name="Total 5 2 18 4" xfId="53960" xr:uid="{00000000-0005-0000-0000-000024D30000}"/>
    <cellStyle name="Total 5 2 19" xfId="53961" xr:uid="{00000000-0005-0000-0000-000025D30000}"/>
    <cellStyle name="Total 5 2 19 2" xfId="53962" xr:uid="{00000000-0005-0000-0000-000026D30000}"/>
    <cellStyle name="Total 5 2 19 3" xfId="53963" xr:uid="{00000000-0005-0000-0000-000027D30000}"/>
    <cellStyle name="Total 5 2 19 4" xfId="53964" xr:uid="{00000000-0005-0000-0000-000028D30000}"/>
    <cellStyle name="Total 5 2 2" xfId="53965" xr:uid="{00000000-0005-0000-0000-000029D30000}"/>
    <cellStyle name="Total 5 2 2 2" xfId="53966" xr:uid="{00000000-0005-0000-0000-00002AD30000}"/>
    <cellStyle name="Total 5 2 2 3" xfId="53967" xr:uid="{00000000-0005-0000-0000-00002BD30000}"/>
    <cellStyle name="Total 5 2 2 4" xfId="53968" xr:uid="{00000000-0005-0000-0000-00002CD30000}"/>
    <cellStyle name="Total 5 2 20" xfId="53969" xr:uid="{00000000-0005-0000-0000-00002DD30000}"/>
    <cellStyle name="Total 5 2 20 2" xfId="53970" xr:uid="{00000000-0005-0000-0000-00002ED30000}"/>
    <cellStyle name="Total 5 2 20 3" xfId="53971" xr:uid="{00000000-0005-0000-0000-00002FD30000}"/>
    <cellStyle name="Total 5 2 20 4" xfId="53972" xr:uid="{00000000-0005-0000-0000-000030D30000}"/>
    <cellStyle name="Total 5 2 21" xfId="53973" xr:uid="{00000000-0005-0000-0000-000031D30000}"/>
    <cellStyle name="Total 5 2 22" xfId="53974" xr:uid="{00000000-0005-0000-0000-000032D30000}"/>
    <cellStyle name="Total 5 2 3" xfId="53975" xr:uid="{00000000-0005-0000-0000-000033D30000}"/>
    <cellStyle name="Total 5 2 3 2" xfId="53976" xr:uid="{00000000-0005-0000-0000-000034D30000}"/>
    <cellStyle name="Total 5 2 3 3" xfId="53977" xr:uid="{00000000-0005-0000-0000-000035D30000}"/>
    <cellStyle name="Total 5 2 3 4" xfId="53978" xr:uid="{00000000-0005-0000-0000-000036D30000}"/>
    <cellStyle name="Total 5 2 4" xfId="53979" xr:uid="{00000000-0005-0000-0000-000037D30000}"/>
    <cellStyle name="Total 5 2 4 2" xfId="53980" xr:uid="{00000000-0005-0000-0000-000038D30000}"/>
    <cellStyle name="Total 5 2 4 3" xfId="53981" xr:uid="{00000000-0005-0000-0000-000039D30000}"/>
    <cellStyle name="Total 5 2 4 4" xfId="53982" xr:uid="{00000000-0005-0000-0000-00003AD30000}"/>
    <cellStyle name="Total 5 2 5" xfId="53983" xr:uid="{00000000-0005-0000-0000-00003BD30000}"/>
    <cellStyle name="Total 5 2 5 2" xfId="53984" xr:uid="{00000000-0005-0000-0000-00003CD30000}"/>
    <cellStyle name="Total 5 2 5 3" xfId="53985" xr:uid="{00000000-0005-0000-0000-00003DD30000}"/>
    <cellStyle name="Total 5 2 5 4" xfId="53986" xr:uid="{00000000-0005-0000-0000-00003ED30000}"/>
    <cellStyle name="Total 5 2 6" xfId="53987" xr:uid="{00000000-0005-0000-0000-00003FD30000}"/>
    <cellStyle name="Total 5 2 6 2" xfId="53988" xr:uid="{00000000-0005-0000-0000-000040D30000}"/>
    <cellStyle name="Total 5 2 6 3" xfId="53989" xr:uid="{00000000-0005-0000-0000-000041D30000}"/>
    <cellStyle name="Total 5 2 6 4" xfId="53990" xr:uid="{00000000-0005-0000-0000-000042D30000}"/>
    <cellStyle name="Total 5 2 7" xfId="53991" xr:uid="{00000000-0005-0000-0000-000043D30000}"/>
    <cellStyle name="Total 5 2 7 2" xfId="53992" xr:uid="{00000000-0005-0000-0000-000044D30000}"/>
    <cellStyle name="Total 5 2 7 3" xfId="53993" xr:uid="{00000000-0005-0000-0000-000045D30000}"/>
    <cellStyle name="Total 5 2 7 4" xfId="53994" xr:uid="{00000000-0005-0000-0000-000046D30000}"/>
    <cellStyle name="Total 5 2 8" xfId="53995" xr:uid="{00000000-0005-0000-0000-000047D30000}"/>
    <cellStyle name="Total 5 2 8 2" xfId="53996" xr:uid="{00000000-0005-0000-0000-000048D30000}"/>
    <cellStyle name="Total 5 2 8 3" xfId="53997" xr:uid="{00000000-0005-0000-0000-000049D30000}"/>
    <cellStyle name="Total 5 2 8 4" xfId="53998" xr:uid="{00000000-0005-0000-0000-00004AD30000}"/>
    <cellStyle name="Total 5 2 9" xfId="53999" xr:uid="{00000000-0005-0000-0000-00004BD30000}"/>
    <cellStyle name="Total 5 2 9 2" xfId="54000" xr:uid="{00000000-0005-0000-0000-00004CD30000}"/>
    <cellStyle name="Total 5 2 9 3" xfId="54001" xr:uid="{00000000-0005-0000-0000-00004DD30000}"/>
    <cellStyle name="Total 5 2 9 4" xfId="54002" xr:uid="{00000000-0005-0000-0000-00004ED30000}"/>
    <cellStyle name="Total 5 20" xfId="54003" xr:uid="{00000000-0005-0000-0000-00004FD30000}"/>
    <cellStyle name="Total 5 20 2" xfId="54004" xr:uid="{00000000-0005-0000-0000-000050D30000}"/>
    <cellStyle name="Total 5 20 3" xfId="54005" xr:uid="{00000000-0005-0000-0000-000051D30000}"/>
    <cellStyle name="Total 5 20 4" xfId="54006" xr:uid="{00000000-0005-0000-0000-000052D30000}"/>
    <cellStyle name="Total 5 21" xfId="54007" xr:uid="{00000000-0005-0000-0000-000053D30000}"/>
    <cellStyle name="Total 5 21 2" xfId="54008" xr:uid="{00000000-0005-0000-0000-000054D30000}"/>
    <cellStyle name="Total 5 21 3" xfId="54009" xr:uid="{00000000-0005-0000-0000-000055D30000}"/>
    <cellStyle name="Total 5 21 4" xfId="54010" xr:uid="{00000000-0005-0000-0000-000056D30000}"/>
    <cellStyle name="Total 5 22" xfId="54011" xr:uid="{00000000-0005-0000-0000-000057D30000}"/>
    <cellStyle name="Total 5 22 2" xfId="54012" xr:uid="{00000000-0005-0000-0000-000058D30000}"/>
    <cellStyle name="Total 5 22 3" xfId="54013" xr:uid="{00000000-0005-0000-0000-000059D30000}"/>
    <cellStyle name="Total 5 22 4" xfId="54014" xr:uid="{00000000-0005-0000-0000-00005AD30000}"/>
    <cellStyle name="Total 5 23" xfId="54015" xr:uid="{00000000-0005-0000-0000-00005BD30000}"/>
    <cellStyle name="Total 5 24" xfId="54016" xr:uid="{00000000-0005-0000-0000-00005CD30000}"/>
    <cellStyle name="Total 5 25" xfId="54017" xr:uid="{00000000-0005-0000-0000-00005DD30000}"/>
    <cellStyle name="Total 5 3" xfId="54018" xr:uid="{00000000-0005-0000-0000-00005ED30000}"/>
    <cellStyle name="Total 5 3 10" xfId="54019" xr:uid="{00000000-0005-0000-0000-00005FD30000}"/>
    <cellStyle name="Total 5 3 10 2" xfId="54020" xr:uid="{00000000-0005-0000-0000-000060D30000}"/>
    <cellStyle name="Total 5 3 10 3" xfId="54021" xr:uid="{00000000-0005-0000-0000-000061D30000}"/>
    <cellStyle name="Total 5 3 10 4" xfId="54022" xr:uid="{00000000-0005-0000-0000-000062D30000}"/>
    <cellStyle name="Total 5 3 11" xfId="54023" xr:uid="{00000000-0005-0000-0000-000063D30000}"/>
    <cellStyle name="Total 5 3 11 2" xfId="54024" xr:uid="{00000000-0005-0000-0000-000064D30000}"/>
    <cellStyle name="Total 5 3 11 3" xfId="54025" xr:uid="{00000000-0005-0000-0000-000065D30000}"/>
    <cellStyle name="Total 5 3 11 4" xfId="54026" xr:uid="{00000000-0005-0000-0000-000066D30000}"/>
    <cellStyle name="Total 5 3 12" xfId="54027" xr:uid="{00000000-0005-0000-0000-000067D30000}"/>
    <cellStyle name="Total 5 3 12 2" xfId="54028" xr:uid="{00000000-0005-0000-0000-000068D30000}"/>
    <cellStyle name="Total 5 3 12 3" xfId="54029" xr:uid="{00000000-0005-0000-0000-000069D30000}"/>
    <cellStyle name="Total 5 3 12 4" xfId="54030" xr:uid="{00000000-0005-0000-0000-00006AD30000}"/>
    <cellStyle name="Total 5 3 13" xfId="54031" xr:uid="{00000000-0005-0000-0000-00006BD30000}"/>
    <cellStyle name="Total 5 3 13 2" xfId="54032" xr:uid="{00000000-0005-0000-0000-00006CD30000}"/>
    <cellStyle name="Total 5 3 13 3" xfId="54033" xr:uid="{00000000-0005-0000-0000-00006DD30000}"/>
    <cellStyle name="Total 5 3 13 4" xfId="54034" xr:uid="{00000000-0005-0000-0000-00006ED30000}"/>
    <cellStyle name="Total 5 3 14" xfId="54035" xr:uid="{00000000-0005-0000-0000-00006FD30000}"/>
    <cellStyle name="Total 5 3 14 2" xfId="54036" xr:uid="{00000000-0005-0000-0000-000070D30000}"/>
    <cellStyle name="Total 5 3 14 3" xfId="54037" xr:uid="{00000000-0005-0000-0000-000071D30000}"/>
    <cellStyle name="Total 5 3 14 4" xfId="54038" xr:uid="{00000000-0005-0000-0000-000072D30000}"/>
    <cellStyle name="Total 5 3 15" xfId="54039" xr:uid="{00000000-0005-0000-0000-000073D30000}"/>
    <cellStyle name="Total 5 3 15 2" xfId="54040" xr:uid="{00000000-0005-0000-0000-000074D30000}"/>
    <cellStyle name="Total 5 3 15 3" xfId="54041" xr:uid="{00000000-0005-0000-0000-000075D30000}"/>
    <cellStyle name="Total 5 3 15 4" xfId="54042" xr:uid="{00000000-0005-0000-0000-000076D30000}"/>
    <cellStyle name="Total 5 3 16" xfId="54043" xr:uid="{00000000-0005-0000-0000-000077D30000}"/>
    <cellStyle name="Total 5 3 16 2" xfId="54044" xr:uid="{00000000-0005-0000-0000-000078D30000}"/>
    <cellStyle name="Total 5 3 16 3" xfId="54045" xr:uid="{00000000-0005-0000-0000-000079D30000}"/>
    <cellStyle name="Total 5 3 16 4" xfId="54046" xr:uid="{00000000-0005-0000-0000-00007AD30000}"/>
    <cellStyle name="Total 5 3 17" xfId="54047" xr:uid="{00000000-0005-0000-0000-00007BD30000}"/>
    <cellStyle name="Total 5 3 17 2" xfId="54048" xr:uid="{00000000-0005-0000-0000-00007CD30000}"/>
    <cellStyle name="Total 5 3 17 3" xfId="54049" xr:uid="{00000000-0005-0000-0000-00007DD30000}"/>
    <cellStyle name="Total 5 3 17 4" xfId="54050" xr:uid="{00000000-0005-0000-0000-00007ED30000}"/>
    <cellStyle name="Total 5 3 18" xfId="54051" xr:uid="{00000000-0005-0000-0000-00007FD30000}"/>
    <cellStyle name="Total 5 3 18 2" xfId="54052" xr:uid="{00000000-0005-0000-0000-000080D30000}"/>
    <cellStyle name="Total 5 3 18 3" xfId="54053" xr:uid="{00000000-0005-0000-0000-000081D30000}"/>
    <cellStyle name="Total 5 3 18 4" xfId="54054" xr:uid="{00000000-0005-0000-0000-000082D30000}"/>
    <cellStyle name="Total 5 3 19" xfId="54055" xr:uid="{00000000-0005-0000-0000-000083D30000}"/>
    <cellStyle name="Total 5 3 19 2" xfId="54056" xr:uid="{00000000-0005-0000-0000-000084D30000}"/>
    <cellStyle name="Total 5 3 19 3" xfId="54057" xr:uid="{00000000-0005-0000-0000-000085D30000}"/>
    <cellStyle name="Total 5 3 19 4" xfId="54058" xr:uid="{00000000-0005-0000-0000-000086D30000}"/>
    <cellStyle name="Total 5 3 2" xfId="54059" xr:uid="{00000000-0005-0000-0000-000087D30000}"/>
    <cellStyle name="Total 5 3 2 2" xfId="54060" xr:uid="{00000000-0005-0000-0000-000088D30000}"/>
    <cellStyle name="Total 5 3 2 3" xfId="54061" xr:uid="{00000000-0005-0000-0000-000089D30000}"/>
    <cellStyle name="Total 5 3 2 4" xfId="54062" xr:uid="{00000000-0005-0000-0000-00008AD30000}"/>
    <cellStyle name="Total 5 3 20" xfId="54063" xr:uid="{00000000-0005-0000-0000-00008BD30000}"/>
    <cellStyle name="Total 5 3 20 2" xfId="54064" xr:uid="{00000000-0005-0000-0000-00008CD30000}"/>
    <cellStyle name="Total 5 3 20 3" xfId="54065" xr:uid="{00000000-0005-0000-0000-00008DD30000}"/>
    <cellStyle name="Total 5 3 20 4" xfId="54066" xr:uid="{00000000-0005-0000-0000-00008ED30000}"/>
    <cellStyle name="Total 5 3 21" xfId="54067" xr:uid="{00000000-0005-0000-0000-00008FD30000}"/>
    <cellStyle name="Total 5 3 22" xfId="54068" xr:uid="{00000000-0005-0000-0000-000090D30000}"/>
    <cellStyle name="Total 5 3 3" xfId="54069" xr:uid="{00000000-0005-0000-0000-000091D30000}"/>
    <cellStyle name="Total 5 3 3 2" xfId="54070" xr:uid="{00000000-0005-0000-0000-000092D30000}"/>
    <cellStyle name="Total 5 3 3 3" xfId="54071" xr:uid="{00000000-0005-0000-0000-000093D30000}"/>
    <cellStyle name="Total 5 3 3 4" xfId="54072" xr:uid="{00000000-0005-0000-0000-000094D30000}"/>
    <cellStyle name="Total 5 3 4" xfId="54073" xr:uid="{00000000-0005-0000-0000-000095D30000}"/>
    <cellStyle name="Total 5 3 4 2" xfId="54074" xr:uid="{00000000-0005-0000-0000-000096D30000}"/>
    <cellStyle name="Total 5 3 4 3" xfId="54075" xr:uid="{00000000-0005-0000-0000-000097D30000}"/>
    <cellStyle name="Total 5 3 4 4" xfId="54076" xr:uid="{00000000-0005-0000-0000-000098D30000}"/>
    <cellStyle name="Total 5 3 5" xfId="54077" xr:uid="{00000000-0005-0000-0000-000099D30000}"/>
    <cellStyle name="Total 5 3 5 2" xfId="54078" xr:uid="{00000000-0005-0000-0000-00009AD30000}"/>
    <cellStyle name="Total 5 3 5 3" xfId="54079" xr:uid="{00000000-0005-0000-0000-00009BD30000}"/>
    <cellStyle name="Total 5 3 5 4" xfId="54080" xr:uid="{00000000-0005-0000-0000-00009CD30000}"/>
    <cellStyle name="Total 5 3 6" xfId="54081" xr:uid="{00000000-0005-0000-0000-00009DD30000}"/>
    <cellStyle name="Total 5 3 6 2" xfId="54082" xr:uid="{00000000-0005-0000-0000-00009ED30000}"/>
    <cellStyle name="Total 5 3 6 3" xfId="54083" xr:uid="{00000000-0005-0000-0000-00009FD30000}"/>
    <cellStyle name="Total 5 3 6 4" xfId="54084" xr:uid="{00000000-0005-0000-0000-0000A0D30000}"/>
    <cellStyle name="Total 5 3 7" xfId="54085" xr:uid="{00000000-0005-0000-0000-0000A1D30000}"/>
    <cellStyle name="Total 5 3 7 2" xfId="54086" xr:uid="{00000000-0005-0000-0000-0000A2D30000}"/>
    <cellStyle name="Total 5 3 7 3" xfId="54087" xr:uid="{00000000-0005-0000-0000-0000A3D30000}"/>
    <cellStyle name="Total 5 3 7 4" xfId="54088" xr:uid="{00000000-0005-0000-0000-0000A4D30000}"/>
    <cellStyle name="Total 5 3 8" xfId="54089" xr:uid="{00000000-0005-0000-0000-0000A5D30000}"/>
    <cellStyle name="Total 5 3 8 2" xfId="54090" xr:uid="{00000000-0005-0000-0000-0000A6D30000}"/>
    <cellStyle name="Total 5 3 8 3" xfId="54091" xr:uid="{00000000-0005-0000-0000-0000A7D30000}"/>
    <cellStyle name="Total 5 3 8 4" xfId="54092" xr:uid="{00000000-0005-0000-0000-0000A8D30000}"/>
    <cellStyle name="Total 5 3 9" xfId="54093" xr:uid="{00000000-0005-0000-0000-0000A9D30000}"/>
    <cellStyle name="Total 5 3 9 2" xfId="54094" xr:uid="{00000000-0005-0000-0000-0000AAD30000}"/>
    <cellStyle name="Total 5 3 9 3" xfId="54095" xr:uid="{00000000-0005-0000-0000-0000ABD30000}"/>
    <cellStyle name="Total 5 3 9 4" xfId="54096" xr:uid="{00000000-0005-0000-0000-0000ACD30000}"/>
    <cellStyle name="Total 5 4" xfId="54097" xr:uid="{00000000-0005-0000-0000-0000ADD30000}"/>
    <cellStyle name="Total 5 4 2" xfId="54098" xr:uid="{00000000-0005-0000-0000-0000AED30000}"/>
    <cellStyle name="Total 5 4 3" xfId="54099" xr:uid="{00000000-0005-0000-0000-0000AFD30000}"/>
    <cellStyle name="Total 5 5" xfId="54100" xr:uid="{00000000-0005-0000-0000-0000B0D30000}"/>
    <cellStyle name="Total 5 5 2" xfId="54101" xr:uid="{00000000-0005-0000-0000-0000B1D30000}"/>
    <cellStyle name="Total 5 5 3" xfId="54102" xr:uid="{00000000-0005-0000-0000-0000B2D30000}"/>
    <cellStyle name="Total 5 5 4" xfId="54103" xr:uid="{00000000-0005-0000-0000-0000B3D30000}"/>
    <cellStyle name="Total 5 6" xfId="54104" xr:uid="{00000000-0005-0000-0000-0000B4D30000}"/>
    <cellStyle name="Total 5 6 2" xfId="54105" xr:uid="{00000000-0005-0000-0000-0000B5D30000}"/>
    <cellStyle name="Total 5 6 3" xfId="54106" xr:uid="{00000000-0005-0000-0000-0000B6D30000}"/>
    <cellStyle name="Total 5 6 4" xfId="54107" xr:uid="{00000000-0005-0000-0000-0000B7D30000}"/>
    <cellStyle name="Total 5 7" xfId="54108" xr:uid="{00000000-0005-0000-0000-0000B8D30000}"/>
    <cellStyle name="Total 5 7 2" xfId="54109" xr:uid="{00000000-0005-0000-0000-0000B9D30000}"/>
    <cellStyle name="Total 5 7 3" xfId="54110" xr:uid="{00000000-0005-0000-0000-0000BAD30000}"/>
    <cellStyle name="Total 5 7 4" xfId="54111" xr:uid="{00000000-0005-0000-0000-0000BBD30000}"/>
    <cellStyle name="Total 5 8" xfId="54112" xr:uid="{00000000-0005-0000-0000-0000BCD30000}"/>
    <cellStyle name="Total 5 8 2" xfId="54113" xr:uid="{00000000-0005-0000-0000-0000BDD30000}"/>
    <cellStyle name="Total 5 8 3" xfId="54114" xr:uid="{00000000-0005-0000-0000-0000BED30000}"/>
    <cellStyle name="Total 5 8 4" xfId="54115" xr:uid="{00000000-0005-0000-0000-0000BFD30000}"/>
    <cellStyle name="Total 5 9" xfId="54116" xr:uid="{00000000-0005-0000-0000-0000C0D30000}"/>
    <cellStyle name="Total 5 9 2" xfId="54117" xr:uid="{00000000-0005-0000-0000-0000C1D30000}"/>
    <cellStyle name="Total 5 9 3" xfId="54118" xr:uid="{00000000-0005-0000-0000-0000C2D30000}"/>
    <cellStyle name="Total 5 9 4" xfId="54119" xr:uid="{00000000-0005-0000-0000-0000C3D30000}"/>
    <cellStyle name="Total 6" xfId="54120" xr:uid="{00000000-0005-0000-0000-0000C4D30000}"/>
    <cellStyle name="Total 6 10" xfId="54121" xr:uid="{00000000-0005-0000-0000-0000C5D30000}"/>
    <cellStyle name="Total 6 10 2" xfId="54122" xr:uid="{00000000-0005-0000-0000-0000C6D30000}"/>
    <cellStyle name="Total 6 10 3" xfId="54123" xr:uid="{00000000-0005-0000-0000-0000C7D30000}"/>
    <cellStyle name="Total 6 10 4" xfId="54124" xr:uid="{00000000-0005-0000-0000-0000C8D30000}"/>
    <cellStyle name="Total 6 11" xfId="54125" xr:uid="{00000000-0005-0000-0000-0000C9D30000}"/>
    <cellStyle name="Total 6 11 2" xfId="54126" xr:uid="{00000000-0005-0000-0000-0000CAD30000}"/>
    <cellStyle name="Total 6 11 3" xfId="54127" xr:uid="{00000000-0005-0000-0000-0000CBD30000}"/>
    <cellStyle name="Total 6 11 4" xfId="54128" xr:uid="{00000000-0005-0000-0000-0000CCD30000}"/>
    <cellStyle name="Total 6 12" xfId="54129" xr:uid="{00000000-0005-0000-0000-0000CDD30000}"/>
    <cellStyle name="Total 6 12 2" xfId="54130" xr:uid="{00000000-0005-0000-0000-0000CED30000}"/>
    <cellStyle name="Total 6 12 3" xfId="54131" xr:uid="{00000000-0005-0000-0000-0000CFD30000}"/>
    <cellStyle name="Total 6 12 4" xfId="54132" xr:uid="{00000000-0005-0000-0000-0000D0D30000}"/>
    <cellStyle name="Total 6 13" xfId="54133" xr:uid="{00000000-0005-0000-0000-0000D1D30000}"/>
    <cellStyle name="Total 6 13 2" xfId="54134" xr:uid="{00000000-0005-0000-0000-0000D2D30000}"/>
    <cellStyle name="Total 6 13 3" xfId="54135" xr:uid="{00000000-0005-0000-0000-0000D3D30000}"/>
    <cellStyle name="Total 6 13 4" xfId="54136" xr:uid="{00000000-0005-0000-0000-0000D4D30000}"/>
    <cellStyle name="Total 6 14" xfId="54137" xr:uid="{00000000-0005-0000-0000-0000D5D30000}"/>
    <cellStyle name="Total 6 14 2" xfId="54138" xr:uid="{00000000-0005-0000-0000-0000D6D30000}"/>
    <cellStyle name="Total 6 14 3" xfId="54139" xr:uid="{00000000-0005-0000-0000-0000D7D30000}"/>
    <cellStyle name="Total 6 14 4" xfId="54140" xr:uid="{00000000-0005-0000-0000-0000D8D30000}"/>
    <cellStyle name="Total 6 15" xfId="54141" xr:uid="{00000000-0005-0000-0000-0000D9D30000}"/>
    <cellStyle name="Total 6 15 2" xfId="54142" xr:uid="{00000000-0005-0000-0000-0000DAD30000}"/>
    <cellStyle name="Total 6 15 3" xfId="54143" xr:uid="{00000000-0005-0000-0000-0000DBD30000}"/>
    <cellStyle name="Total 6 15 4" xfId="54144" xr:uid="{00000000-0005-0000-0000-0000DCD30000}"/>
    <cellStyle name="Total 6 16" xfId="54145" xr:uid="{00000000-0005-0000-0000-0000DDD30000}"/>
    <cellStyle name="Total 6 16 2" xfId="54146" xr:uid="{00000000-0005-0000-0000-0000DED30000}"/>
    <cellStyle name="Total 6 16 3" xfId="54147" xr:uid="{00000000-0005-0000-0000-0000DFD30000}"/>
    <cellStyle name="Total 6 16 4" xfId="54148" xr:uid="{00000000-0005-0000-0000-0000E0D30000}"/>
    <cellStyle name="Total 6 17" xfId="54149" xr:uid="{00000000-0005-0000-0000-0000E1D30000}"/>
    <cellStyle name="Total 6 17 2" xfId="54150" xr:uid="{00000000-0005-0000-0000-0000E2D30000}"/>
    <cellStyle name="Total 6 17 3" xfId="54151" xr:uid="{00000000-0005-0000-0000-0000E3D30000}"/>
    <cellStyle name="Total 6 17 4" xfId="54152" xr:uid="{00000000-0005-0000-0000-0000E4D30000}"/>
    <cellStyle name="Total 6 18" xfId="54153" xr:uid="{00000000-0005-0000-0000-0000E5D30000}"/>
    <cellStyle name="Total 6 18 2" xfId="54154" xr:uid="{00000000-0005-0000-0000-0000E6D30000}"/>
    <cellStyle name="Total 6 18 3" xfId="54155" xr:uid="{00000000-0005-0000-0000-0000E7D30000}"/>
    <cellStyle name="Total 6 18 4" xfId="54156" xr:uid="{00000000-0005-0000-0000-0000E8D30000}"/>
    <cellStyle name="Total 6 19" xfId="54157" xr:uid="{00000000-0005-0000-0000-0000E9D30000}"/>
    <cellStyle name="Total 6 19 2" xfId="54158" xr:uid="{00000000-0005-0000-0000-0000EAD30000}"/>
    <cellStyle name="Total 6 19 3" xfId="54159" xr:uid="{00000000-0005-0000-0000-0000EBD30000}"/>
    <cellStyle name="Total 6 19 4" xfId="54160" xr:uid="{00000000-0005-0000-0000-0000ECD30000}"/>
    <cellStyle name="Total 6 2" xfId="54161" xr:uid="{00000000-0005-0000-0000-0000EDD30000}"/>
    <cellStyle name="Total 6 2 2" xfId="54162" xr:uid="{00000000-0005-0000-0000-0000EED30000}"/>
    <cellStyle name="Total 6 2 2 10" xfId="54163" xr:uid="{00000000-0005-0000-0000-0000EFD30000}"/>
    <cellStyle name="Total 6 2 2 10 2" xfId="54164" xr:uid="{00000000-0005-0000-0000-0000F0D30000}"/>
    <cellStyle name="Total 6 2 2 10 3" xfId="54165" xr:uid="{00000000-0005-0000-0000-0000F1D30000}"/>
    <cellStyle name="Total 6 2 2 10 4" xfId="54166" xr:uid="{00000000-0005-0000-0000-0000F2D30000}"/>
    <cellStyle name="Total 6 2 2 11" xfId="54167" xr:uid="{00000000-0005-0000-0000-0000F3D30000}"/>
    <cellStyle name="Total 6 2 2 11 2" xfId="54168" xr:uid="{00000000-0005-0000-0000-0000F4D30000}"/>
    <cellStyle name="Total 6 2 2 11 3" xfId="54169" xr:uid="{00000000-0005-0000-0000-0000F5D30000}"/>
    <cellStyle name="Total 6 2 2 11 4" xfId="54170" xr:uid="{00000000-0005-0000-0000-0000F6D30000}"/>
    <cellStyle name="Total 6 2 2 12" xfId="54171" xr:uid="{00000000-0005-0000-0000-0000F7D30000}"/>
    <cellStyle name="Total 6 2 2 12 2" xfId="54172" xr:uid="{00000000-0005-0000-0000-0000F8D30000}"/>
    <cellStyle name="Total 6 2 2 12 3" xfId="54173" xr:uid="{00000000-0005-0000-0000-0000F9D30000}"/>
    <cellStyle name="Total 6 2 2 12 4" xfId="54174" xr:uid="{00000000-0005-0000-0000-0000FAD30000}"/>
    <cellStyle name="Total 6 2 2 13" xfId="54175" xr:uid="{00000000-0005-0000-0000-0000FBD30000}"/>
    <cellStyle name="Total 6 2 2 13 2" xfId="54176" xr:uid="{00000000-0005-0000-0000-0000FCD30000}"/>
    <cellStyle name="Total 6 2 2 13 3" xfId="54177" xr:uid="{00000000-0005-0000-0000-0000FDD30000}"/>
    <cellStyle name="Total 6 2 2 13 4" xfId="54178" xr:uid="{00000000-0005-0000-0000-0000FED30000}"/>
    <cellStyle name="Total 6 2 2 14" xfId="54179" xr:uid="{00000000-0005-0000-0000-0000FFD30000}"/>
    <cellStyle name="Total 6 2 2 14 2" xfId="54180" xr:uid="{00000000-0005-0000-0000-000000D40000}"/>
    <cellStyle name="Total 6 2 2 14 3" xfId="54181" xr:uid="{00000000-0005-0000-0000-000001D40000}"/>
    <cellStyle name="Total 6 2 2 14 4" xfId="54182" xr:uid="{00000000-0005-0000-0000-000002D40000}"/>
    <cellStyle name="Total 6 2 2 15" xfId="54183" xr:uid="{00000000-0005-0000-0000-000003D40000}"/>
    <cellStyle name="Total 6 2 2 15 2" xfId="54184" xr:uid="{00000000-0005-0000-0000-000004D40000}"/>
    <cellStyle name="Total 6 2 2 15 3" xfId="54185" xr:uid="{00000000-0005-0000-0000-000005D40000}"/>
    <cellStyle name="Total 6 2 2 15 4" xfId="54186" xr:uid="{00000000-0005-0000-0000-000006D40000}"/>
    <cellStyle name="Total 6 2 2 16" xfId="54187" xr:uid="{00000000-0005-0000-0000-000007D40000}"/>
    <cellStyle name="Total 6 2 2 16 2" xfId="54188" xr:uid="{00000000-0005-0000-0000-000008D40000}"/>
    <cellStyle name="Total 6 2 2 16 3" xfId="54189" xr:uid="{00000000-0005-0000-0000-000009D40000}"/>
    <cellStyle name="Total 6 2 2 16 4" xfId="54190" xr:uid="{00000000-0005-0000-0000-00000AD40000}"/>
    <cellStyle name="Total 6 2 2 17" xfId="54191" xr:uid="{00000000-0005-0000-0000-00000BD40000}"/>
    <cellStyle name="Total 6 2 2 17 2" xfId="54192" xr:uid="{00000000-0005-0000-0000-00000CD40000}"/>
    <cellStyle name="Total 6 2 2 17 3" xfId="54193" xr:uid="{00000000-0005-0000-0000-00000DD40000}"/>
    <cellStyle name="Total 6 2 2 17 4" xfId="54194" xr:uid="{00000000-0005-0000-0000-00000ED40000}"/>
    <cellStyle name="Total 6 2 2 18" xfId="54195" xr:uid="{00000000-0005-0000-0000-00000FD40000}"/>
    <cellStyle name="Total 6 2 2 18 2" xfId="54196" xr:uid="{00000000-0005-0000-0000-000010D40000}"/>
    <cellStyle name="Total 6 2 2 18 3" xfId="54197" xr:uid="{00000000-0005-0000-0000-000011D40000}"/>
    <cellStyle name="Total 6 2 2 18 4" xfId="54198" xr:uid="{00000000-0005-0000-0000-000012D40000}"/>
    <cellStyle name="Total 6 2 2 19" xfId="54199" xr:uid="{00000000-0005-0000-0000-000013D40000}"/>
    <cellStyle name="Total 6 2 2 19 2" xfId="54200" xr:uid="{00000000-0005-0000-0000-000014D40000}"/>
    <cellStyle name="Total 6 2 2 19 3" xfId="54201" xr:uid="{00000000-0005-0000-0000-000015D40000}"/>
    <cellStyle name="Total 6 2 2 19 4" xfId="54202" xr:uid="{00000000-0005-0000-0000-000016D40000}"/>
    <cellStyle name="Total 6 2 2 2" xfId="54203" xr:uid="{00000000-0005-0000-0000-000017D40000}"/>
    <cellStyle name="Total 6 2 2 2 2" xfId="54204" xr:uid="{00000000-0005-0000-0000-000018D40000}"/>
    <cellStyle name="Total 6 2 2 2 3" xfId="54205" xr:uid="{00000000-0005-0000-0000-000019D40000}"/>
    <cellStyle name="Total 6 2 2 2 4" xfId="54206" xr:uid="{00000000-0005-0000-0000-00001AD40000}"/>
    <cellStyle name="Total 6 2 2 20" xfId="54207" xr:uid="{00000000-0005-0000-0000-00001BD40000}"/>
    <cellStyle name="Total 6 2 2 20 2" xfId="54208" xr:uid="{00000000-0005-0000-0000-00001CD40000}"/>
    <cellStyle name="Total 6 2 2 20 3" xfId="54209" xr:uid="{00000000-0005-0000-0000-00001DD40000}"/>
    <cellStyle name="Total 6 2 2 20 4" xfId="54210" xr:uid="{00000000-0005-0000-0000-00001ED40000}"/>
    <cellStyle name="Total 6 2 2 21" xfId="54211" xr:uid="{00000000-0005-0000-0000-00001FD40000}"/>
    <cellStyle name="Total 6 2 2 22" xfId="54212" xr:uid="{00000000-0005-0000-0000-000020D40000}"/>
    <cellStyle name="Total 6 2 2 3" xfId="54213" xr:uid="{00000000-0005-0000-0000-000021D40000}"/>
    <cellStyle name="Total 6 2 2 3 2" xfId="54214" xr:uid="{00000000-0005-0000-0000-000022D40000}"/>
    <cellStyle name="Total 6 2 2 3 3" xfId="54215" xr:uid="{00000000-0005-0000-0000-000023D40000}"/>
    <cellStyle name="Total 6 2 2 3 4" xfId="54216" xr:uid="{00000000-0005-0000-0000-000024D40000}"/>
    <cellStyle name="Total 6 2 2 4" xfId="54217" xr:uid="{00000000-0005-0000-0000-000025D40000}"/>
    <cellStyle name="Total 6 2 2 4 2" xfId="54218" xr:uid="{00000000-0005-0000-0000-000026D40000}"/>
    <cellStyle name="Total 6 2 2 4 3" xfId="54219" xr:uid="{00000000-0005-0000-0000-000027D40000}"/>
    <cellStyle name="Total 6 2 2 4 4" xfId="54220" xr:uid="{00000000-0005-0000-0000-000028D40000}"/>
    <cellStyle name="Total 6 2 2 5" xfId="54221" xr:uid="{00000000-0005-0000-0000-000029D40000}"/>
    <cellStyle name="Total 6 2 2 5 2" xfId="54222" xr:uid="{00000000-0005-0000-0000-00002AD40000}"/>
    <cellStyle name="Total 6 2 2 5 3" xfId="54223" xr:uid="{00000000-0005-0000-0000-00002BD40000}"/>
    <cellStyle name="Total 6 2 2 5 4" xfId="54224" xr:uid="{00000000-0005-0000-0000-00002CD40000}"/>
    <cellStyle name="Total 6 2 2 6" xfId="54225" xr:uid="{00000000-0005-0000-0000-00002DD40000}"/>
    <cellStyle name="Total 6 2 2 6 2" xfId="54226" xr:uid="{00000000-0005-0000-0000-00002ED40000}"/>
    <cellStyle name="Total 6 2 2 6 3" xfId="54227" xr:uid="{00000000-0005-0000-0000-00002FD40000}"/>
    <cellStyle name="Total 6 2 2 6 4" xfId="54228" xr:uid="{00000000-0005-0000-0000-000030D40000}"/>
    <cellStyle name="Total 6 2 2 7" xfId="54229" xr:uid="{00000000-0005-0000-0000-000031D40000}"/>
    <cellStyle name="Total 6 2 2 7 2" xfId="54230" xr:uid="{00000000-0005-0000-0000-000032D40000}"/>
    <cellStyle name="Total 6 2 2 7 3" xfId="54231" xr:uid="{00000000-0005-0000-0000-000033D40000}"/>
    <cellStyle name="Total 6 2 2 7 4" xfId="54232" xr:uid="{00000000-0005-0000-0000-000034D40000}"/>
    <cellStyle name="Total 6 2 2 8" xfId="54233" xr:uid="{00000000-0005-0000-0000-000035D40000}"/>
    <cellStyle name="Total 6 2 2 8 2" xfId="54234" xr:uid="{00000000-0005-0000-0000-000036D40000}"/>
    <cellStyle name="Total 6 2 2 8 3" xfId="54235" xr:uid="{00000000-0005-0000-0000-000037D40000}"/>
    <cellStyle name="Total 6 2 2 8 4" xfId="54236" xr:uid="{00000000-0005-0000-0000-000038D40000}"/>
    <cellStyle name="Total 6 2 2 9" xfId="54237" xr:uid="{00000000-0005-0000-0000-000039D40000}"/>
    <cellStyle name="Total 6 2 2 9 2" xfId="54238" xr:uid="{00000000-0005-0000-0000-00003AD40000}"/>
    <cellStyle name="Total 6 2 2 9 3" xfId="54239" xr:uid="{00000000-0005-0000-0000-00003BD40000}"/>
    <cellStyle name="Total 6 2 2 9 4" xfId="54240" xr:uid="{00000000-0005-0000-0000-00003CD40000}"/>
    <cellStyle name="Total 6 2 3" xfId="54241" xr:uid="{00000000-0005-0000-0000-00003DD40000}"/>
    <cellStyle name="Total 6 20" xfId="54242" xr:uid="{00000000-0005-0000-0000-00003ED40000}"/>
    <cellStyle name="Total 6 20 2" xfId="54243" xr:uid="{00000000-0005-0000-0000-00003FD40000}"/>
    <cellStyle name="Total 6 20 3" xfId="54244" xr:uid="{00000000-0005-0000-0000-000040D40000}"/>
    <cellStyle name="Total 6 20 4" xfId="54245" xr:uid="{00000000-0005-0000-0000-000041D40000}"/>
    <cellStyle name="Total 6 21" xfId="54246" xr:uid="{00000000-0005-0000-0000-000042D40000}"/>
    <cellStyle name="Total 6 21 2" xfId="54247" xr:uid="{00000000-0005-0000-0000-000043D40000}"/>
    <cellStyle name="Total 6 21 3" xfId="54248" xr:uid="{00000000-0005-0000-0000-000044D40000}"/>
    <cellStyle name="Total 6 21 4" xfId="54249" xr:uid="{00000000-0005-0000-0000-000045D40000}"/>
    <cellStyle name="Total 6 22" xfId="54250" xr:uid="{00000000-0005-0000-0000-000046D40000}"/>
    <cellStyle name="Total 6 22 2" xfId="54251" xr:uid="{00000000-0005-0000-0000-000047D40000}"/>
    <cellStyle name="Total 6 22 3" xfId="54252" xr:uid="{00000000-0005-0000-0000-000048D40000}"/>
    <cellStyle name="Total 6 22 4" xfId="54253" xr:uid="{00000000-0005-0000-0000-000049D40000}"/>
    <cellStyle name="Total 6 23" xfId="54254" xr:uid="{00000000-0005-0000-0000-00004AD40000}"/>
    <cellStyle name="Total 6 24" xfId="54255" xr:uid="{00000000-0005-0000-0000-00004BD40000}"/>
    <cellStyle name="Total 6 25" xfId="54256" xr:uid="{00000000-0005-0000-0000-00004CD40000}"/>
    <cellStyle name="Total 6 3" xfId="54257" xr:uid="{00000000-0005-0000-0000-00004DD40000}"/>
    <cellStyle name="Total 6 3 10" xfId="54258" xr:uid="{00000000-0005-0000-0000-00004ED40000}"/>
    <cellStyle name="Total 6 3 10 2" xfId="54259" xr:uid="{00000000-0005-0000-0000-00004FD40000}"/>
    <cellStyle name="Total 6 3 10 3" xfId="54260" xr:uid="{00000000-0005-0000-0000-000050D40000}"/>
    <cellStyle name="Total 6 3 10 4" xfId="54261" xr:uid="{00000000-0005-0000-0000-000051D40000}"/>
    <cellStyle name="Total 6 3 11" xfId="54262" xr:uid="{00000000-0005-0000-0000-000052D40000}"/>
    <cellStyle name="Total 6 3 11 2" xfId="54263" xr:uid="{00000000-0005-0000-0000-000053D40000}"/>
    <cellStyle name="Total 6 3 11 3" xfId="54264" xr:uid="{00000000-0005-0000-0000-000054D40000}"/>
    <cellStyle name="Total 6 3 11 4" xfId="54265" xr:uid="{00000000-0005-0000-0000-000055D40000}"/>
    <cellStyle name="Total 6 3 12" xfId="54266" xr:uid="{00000000-0005-0000-0000-000056D40000}"/>
    <cellStyle name="Total 6 3 12 2" xfId="54267" xr:uid="{00000000-0005-0000-0000-000057D40000}"/>
    <cellStyle name="Total 6 3 12 3" xfId="54268" xr:uid="{00000000-0005-0000-0000-000058D40000}"/>
    <cellStyle name="Total 6 3 12 4" xfId="54269" xr:uid="{00000000-0005-0000-0000-000059D40000}"/>
    <cellStyle name="Total 6 3 13" xfId="54270" xr:uid="{00000000-0005-0000-0000-00005AD40000}"/>
    <cellStyle name="Total 6 3 13 2" xfId="54271" xr:uid="{00000000-0005-0000-0000-00005BD40000}"/>
    <cellStyle name="Total 6 3 13 3" xfId="54272" xr:uid="{00000000-0005-0000-0000-00005CD40000}"/>
    <cellStyle name="Total 6 3 13 4" xfId="54273" xr:uid="{00000000-0005-0000-0000-00005DD40000}"/>
    <cellStyle name="Total 6 3 14" xfId="54274" xr:uid="{00000000-0005-0000-0000-00005ED40000}"/>
    <cellStyle name="Total 6 3 14 2" xfId="54275" xr:uid="{00000000-0005-0000-0000-00005FD40000}"/>
    <cellStyle name="Total 6 3 14 3" xfId="54276" xr:uid="{00000000-0005-0000-0000-000060D40000}"/>
    <cellStyle name="Total 6 3 14 4" xfId="54277" xr:uid="{00000000-0005-0000-0000-000061D40000}"/>
    <cellStyle name="Total 6 3 15" xfId="54278" xr:uid="{00000000-0005-0000-0000-000062D40000}"/>
    <cellStyle name="Total 6 3 15 2" xfId="54279" xr:uid="{00000000-0005-0000-0000-000063D40000}"/>
    <cellStyle name="Total 6 3 15 3" xfId="54280" xr:uid="{00000000-0005-0000-0000-000064D40000}"/>
    <cellStyle name="Total 6 3 15 4" xfId="54281" xr:uid="{00000000-0005-0000-0000-000065D40000}"/>
    <cellStyle name="Total 6 3 16" xfId="54282" xr:uid="{00000000-0005-0000-0000-000066D40000}"/>
    <cellStyle name="Total 6 3 16 2" xfId="54283" xr:uid="{00000000-0005-0000-0000-000067D40000}"/>
    <cellStyle name="Total 6 3 16 3" xfId="54284" xr:uid="{00000000-0005-0000-0000-000068D40000}"/>
    <cellStyle name="Total 6 3 16 4" xfId="54285" xr:uid="{00000000-0005-0000-0000-000069D40000}"/>
    <cellStyle name="Total 6 3 17" xfId="54286" xr:uid="{00000000-0005-0000-0000-00006AD40000}"/>
    <cellStyle name="Total 6 3 17 2" xfId="54287" xr:uid="{00000000-0005-0000-0000-00006BD40000}"/>
    <cellStyle name="Total 6 3 17 3" xfId="54288" xr:uid="{00000000-0005-0000-0000-00006CD40000}"/>
    <cellStyle name="Total 6 3 17 4" xfId="54289" xr:uid="{00000000-0005-0000-0000-00006DD40000}"/>
    <cellStyle name="Total 6 3 18" xfId="54290" xr:uid="{00000000-0005-0000-0000-00006ED40000}"/>
    <cellStyle name="Total 6 3 18 2" xfId="54291" xr:uid="{00000000-0005-0000-0000-00006FD40000}"/>
    <cellStyle name="Total 6 3 18 3" xfId="54292" xr:uid="{00000000-0005-0000-0000-000070D40000}"/>
    <cellStyle name="Total 6 3 18 4" xfId="54293" xr:uid="{00000000-0005-0000-0000-000071D40000}"/>
    <cellStyle name="Total 6 3 19" xfId="54294" xr:uid="{00000000-0005-0000-0000-000072D40000}"/>
    <cellStyle name="Total 6 3 19 2" xfId="54295" xr:uid="{00000000-0005-0000-0000-000073D40000}"/>
    <cellStyle name="Total 6 3 19 3" xfId="54296" xr:uid="{00000000-0005-0000-0000-000074D40000}"/>
    <cellStyle name="Total 6 3 19 4" xfId="54297" xr:uid="{00000000-0005-0000-0000-000075D40000}"/>
    <cellStyle name="Total 6 3 2" xfId="54298" xr:uid="{00000000-0005-0000-0000-000076D40000}"/>
    <cellStyle name="Total 6 3 2 2" xfId="54299" xr:uid="{00000000-0005-0000-0000-000077D40000}"/>
    <cellStyle name="Total 6 3 2 3" xfId="54300" xr:uid="{00000000-0005-0000-0000-000078D40000}"/>
    <cellStyle name="Total 6 3 2 4" xfId="54301" xr:uid="{00000000-0005-0000-0000-000079D40000}"/>
    <cellStyle name="Total 6 3 20" xfId="54302" xr:uid="{00000000-0005-0000-0000-00007AD40000}"/>
    <cellStyle name="Total 6 3 20 2" xfId="54303" xr:uid="{00000000-0005-0000-0000-00007BD40000}"/>
    <cellStyle name="Total 6 3 20 3" xfId="54304" xr:uid="{00000000-0005-0000-0000-00007CD40000}"/>
    <cellStyle name="Total 6 3 20 4" xfId="54305" xr:uid="{00000000-0005-0000-0000-00007DD40000}"/>
    <cellStyle name="Total 6 3 21" xfId="54306" xr:uid="{00000000-0005-0000-0000-00007ED40000}"/>
    <cellStyle name="Total 6 3 22" xfId="54307" xr:uid="{00000000-0005-0000-0000-00007FD40000}"/>
    <cellStyle name="Total 6 3 3" xfId="54308" xr:uid="{00000000-0005-0000-0000-000080D40000}"/>
    <cellStyle name="Total 6 3 3 2" xfId="54309" xr:uid="{00000000-0005-0000-0000-000081D40000}"/>
    <cellStyle name="Total 6 3 3 3" xfId="54310" xr:uid="{00000000-0005-0000-0000-000082D40000}"/>
    <cellStyle name="Total 6 3 3 4" xfId="54311" xr:uid="{00000000-0005-0000-0000-000083D40000}"/>
    <cellStyle name="Total 6 3 4" xfId="54312" xr:uid="{00000000-0005-0000-0000-000084D40000}"/>
    <cellStyle name="Total 6 3 4 2" xfId="54313" xr:uid="{00000000-0005-0000-0000-000085D40000}"/>
    <cellStyle name="Total 6 3 4 3" xfId="54314" xr:uid="{00000000-0005-0000-0000-000086D40000}"/>
    <cellStyle name="Total 6 3 4 4" xfId="54315" xr:uid="{00000000-0005-0000-0000-000087D40000}"/>
    <cellStyle name="Total 6 3 5" xfId="54316" xr:uid="{00000000-0005-0000-0000-000088D40000}"/>
    <cellStyle name="Total 6 3 5 2" xfId="54317" xr:uid="{00000000-0005-0000-0000-000089D40000}"/>
    <cellStyle name="Total 6 3 5 3" xfId="54318" xr:uid="{00000000-0005-0000-0000-00008AD40000}"/>
    <cellStyle name="Total 6 3 5 4" xfId="54319" xr:uid="{00000000-0005-0000-0000-00008BD40000}"/>
    <cellStyle name="Total 6 3 6" xfId="54320" xr:uid="{00000000-0005-0000-0000-00008CD40000}"/>
    <cellStyle name="Total 6 3 6 2" xfId="54321" xr:uid="{00000000-0005-0000-0000-00008DD40000}"/>
    <cellStyle name="Total 6 3 6 3" xfId="54322" xr:uid="{00000000-0005-0000-0000-00008ED40000}"/>
    <cellStyle name="Total 6 3 6 4" xfId="54323" xr:uid="{00000000-0005-0000-0000-00008FD40000}"/>
    <cellStyle name="Total 6 3 7" xfId="54324" xr:uid="{00000000-0005-0000-0000-000090D40000}"/>
    <cellStyle name="Total 6 3 7 2" xfId="54325" xr:uid="{00000000-0005-0000-0000-000091D40000}"/>
    <cellStyle name="Total 6 3 7 3" xfId="54326" xr:uid="{00000000-0005-0000-0000-000092D40000}"/>
    <cellStyle name="Total 6 3 7 4" xfId="54327" xr:uid="{00000000-0005-0000-0000-000093D40000}"/>
    <cellStyle name="Total 6 3 8" xfId="54328" xr:uid="{00000000-0005-0000-0000-000094D40000}"/>
    <cellStyle name="Total 6 3 8 2" xfId="54329" xr:uid="{00000000-0005-0000-0000-000095D40000}"/>
    <cellStyle name="Total 6 3 8 3" xfId="54330" xr:uid="{00000000-0005-0000-0000-000096D40000}"/>
    <cellStyle name="Total 6 3 8 4" xfId="54331" xr:uid="{00000000-0005-0000-0000-000097D40000}"/>
    <cellStyle name="Total 6 3 9" xfId="54332" xr:uid="{00000000-0005-0000-0000-000098D40000}"/>
    <cellStyle name="Total 6 3 9 2" xfId="54333" xr:uid="{00000000-0005-0000-0000-000099D40000}"/>
    <cellStyle name="Total 6 3 9 3" xfId="54334" xr:uid="{00000000-0005-0000-0000-00009AD40000}"/>
    <cellStyle name="Total 6 3 9 4" xfId="54335" xr:uid="{00000000-0005-0000-0000-00009BD40000}"/>
    <cellStyle name="Total 6 4" xfId="54336" xr:uid="{00000000-0005-0000-0000-00009CD40000}"/>
    <cellStyle name="Total 6 4 2" xfId="54337" xr:uid="{00000000-0005-0000-0000-00009DD40000}"/>
    <cellStyle name="Total 6 4 3" xfId="54338" xr:uid="{00000000-0005-0000-0000-00009ED40000}"/>
    <cellStyle name="Total 6 4 4" xfId="54339" xr:uid="{00000000-0005-0000-0000-00009FD40000}"/>
    <cellStyle name="Total 6 5" xfId="54340" xr:uid="{00000000-0005-0000-0000-0000A0D40000}"/>
    <cellStyle name="Total 6 5 2" xfId="54341" xr:uid="{00000000-0005-0000-0000-0000A1D40000}"/>
    <cellStyle name="Total 6 5 3" xfId="54342" xr:uid="{00000000-0005-0000-0000-0000A2D40000}"/>
    <cellStyle name="Total 6 5 4" xfId="54343" xr:uid="{00000000-0005-0000-0000-0000A3D40000}"/>
    <cellStyle name="Total 6 6" xfId="54344" xr:uid="{00000000-0005-0000-0000-0000A4D40000}"/>
    <cellStyle name="Total 6 6 2" xfId="54345" xr:uid="{00000000-0005-0000-0000-0000A5D40000}"/>
    <cellStyle name="Total 6 6 3" xfId="54346" xr:uid="{00000000-0005-0000-0000-0000A6D40000}"/>
    <cellStyle name="Total 6 6 4" xfId="54347" xr:uid="{00000000-0005-0000-0000-0000A7D40000}"/>
    <cellStyle name="Total 6 7" xfId="54348" xr:uid="{00000000-0005-0000-0000-0000A8D40000}"/>
    <cellStyle name="Total 6 7 2" xfId="54349" xr:uid="{00000000-0005-0000-0000-0000A9D40000}"/>
    <cellStyle name="Total 6 7 3" xfId="54350" xr:uid="{00000000-0005-0000-0000-0000AAD40000}"/>
    <cellStyle name="Total 6 7 4" xfId="54351" xr:uid="{00000000-0005-0000-0000-0000ABD40000}"/>
    <cellStyle name="Total 6 8" xfId="54352" xr:uid="{00000000-0005-0000-0000-0000ACD40000}"/>
    <cellStyle name="Total 6 8 2" xfId="54353" xr:uid="{00000000-0005-0000-0000-0000ADD40000}"/>
    <cellStyle name="Total 6 8 3" xfId="54354" xr:uid="{00000000-0005-0000-0000-0000AED40000}"/>
    <cellStyle name="Total 6 8 4" xfId="54355" xr:uid="{00000000-0005-0000-0000-0000AFD40000}"/>
    <cellStyle name="Total 6 9" xfId="54356" xr:uid="{00000000-0005-0000-0000-0000B0D40000}"/>
    <cellStyle name="Total 6 9 2" xfId="54357" xr:uid="{00000000-0005-0000-0000-0000B1D40000}"/>
    <cellStyle name="Total 6 9 3" xfId="54358" xr:uid="{00000000-0005-0000-0000-0000B2D40000}"/>
    <cellStyle name="Total 6 9 4" xfId="54359" xr:uid="{00000000-0005-0000-0000-0000B3D40000}"/>
    <cellStyle name="Total 7" xfId="54360" xr:uid="{00000000-0005-0000-0000-0000B4D40000}"/>
    <cellStyle name="Total 7 10" xfId="54361" xr:uid="{00000000-0005-0000-0000-0000B5D40000}"/>
    <cellStyle name="Total 7 10 10" xfId="54362" xr:uid="{00000000-0005-0000-0000-0000B6D40000}"/>
    <cellStyle name="Total 7 10 10 2" xfId="54363" xr:uid="{00000000-0005-0000-0000-0000B7D40000}"/>
    <cellStyle name="Total 7 10 10 3" xfId="54364" xr:uid="{00000000-0005-0000-0000-0000B8D40000}"/>
    <cellStyle name="Total 7 10 10 4" xfId="54365" xr:uid="{00000000-0005-0000-0000-0000B9D40000}"/>
    <cellStyle name="Total 7 10 11" xfId="54366" xr:uid="{00000000-0005-0000-0000-0000BAD40000}"/>
    <cellStyle name="Total 7 10 11 2" xfId="54367" xr:uid="{00000000-0005-0000-0000-0000BBD40000}"/>
    <cellStyle name="Total 7 10 11 3" xfId="54368" xr:uid="{00000000-0005-0000-0000-0000BCD40000}"/>
    <cellStyle name="Total 7 10 11 4" xfId="54369" xr:uid="{00000000-0005-0000-0000-0000BDD40000}"/>
    <cellStyle name="Total 7 10 12" xfId="54370" xr:uid="{00000000-0005-0000-0000-0000BED40000}"/>
    <cellStyle name="Total 7 10 12 2" xfId="54371" xr:uid="{00000000-0005-0000-0000-0000BFD40000}"/>
    <cellStyle name="Total 7 10 12 3" xfId="54372" xr:uid="{00000000-0005-0000-0000-0000C0D40000}"/>
    <cellStyle name="Total 7 10 12 4" xfId="54373" xr:uid="{00000000-0005-0000-0000-0000C1D40000}"/>
    <cellStyle name="Total 7 10 13" xfId="54374" xr:uid="{00000000-0005-0000-0000-0000C2D40000}"/>
    <cellStyle name="Total 7 10 13 2" xfId="54375" xr:uid="{00000000-0005-0000-0000-0000C3D40000}"/>
    <cellStyle name="Total 7 10 13 3" xfId="54376" xr:uid="{00000000-0005-0000-0000-0000C4D40000}"/>
    <cellStyle name="Total 7 10 13 4" xfId="54377" xr:uid="{00000000-0005-0000-0000-0000C5D40000}"/>
    <cellStyle name="Total 7 10 14" xfId="54378" xr:uid="{00000000-0005-0000-0000-0000C6D40000}"/>
    <cellStyle name="Total 7 10 14 2" xfId="54379" xr:uid="{00000000-0005-0000-0000-0000C7D40000}"/>
    <cellStyle name="Total 7 10 14 3" xfId="54380" xr:uid="{00000000-0005-0000-0000-0000C8D40000}"/>
    <cellStyle name="Total 7 10 14 4" xfId="54381" xr:uid="{00000000-0005-0000-0000-0000C9D40000}"/>
    <cellStyle name="Total 7 10 15" xfId="54382" xr:uid="{00000000-0005-0000-0000-0000CAD40000}"/>
    <cellStyle name="Total 7 10 15 2" xfId="54383" xr:uid="{00000000-0005-0000-0000-0000CBD40000}"/>
    <cellStyle name="Total 7 10 15 3" xfId="54384" xr:uid="{00000000-0005-0000-0000-0000CCD40000}"/>
    <cellStyle name="Total 7 10 15 4" xfId="54385" xr:uid="{00000000-0005-0000-0000-0000CDD40000}"/>
    <cellStyle name="Total 7 10 16" xfId="54386" xr:uid="{00000000-0005-0000-0000-0000CED40000}"/>
    <cellStyle name="Total 7 10 16 2" xfId="54387" xr:uid="{00000000-0005-0000-0000-0000CFD40000}"/>
    <cellStyle name="Total 7 10 16 3" xfId="54388" xr:uid="{00000000-0005-0000-0000-0000D0D40000}"/>
    <cellStyle name="Total 7 10 16 4" xfId="54389" xr:uid="{00000000-0005-0000-0000-0000D1D40000}"/>
    <cellStyle name="Total 7 10 17" xfId="54390" xr:uid="{00000000-0005-0000-0000-0000D2D40000}"/>
    <cellStyle name="Total 7 10 17 2" xfId="54391" xr:uid="{00000000-0005-0000-0000-0000D3D40000}"/>
    <cellStyle name="Total 7 10 17 3" xfId="54392" xr:uid="{00000000-0005-0000-0000-0000D4D40000}"/>
    <cellStyle name="Total 7 10 17 4" xfId="54393" xr:uid="{00000000-0005-0000-0000-0000D5D40000}"/>
    <cellStyle name="Total 7 10 18" xfId="54394" xr:uid="{00000000-0005-0000-0000-0000D6D40000}"/>
    <cellStyle name="Total 7 10 18 2" xfId="54395" xr:uid="{00000000-0005-0000-0000-0000D7D40000}"/>
    <cellStyle name="Total 7 10 18 3" xfId="54396" xr:uid="{00000000-0005-0000-0000-0000D8D40000}"/>
    <cellStyle name="Total 7 10 18 4" xfId="54397" xr:uid="{00000000-0005-0000-0000-0000D9D40000}"/>
    <cellStyle name="Total 7 10 19" xfId="54398" xr:uid="{00000000-0005-0000-0000-0000DAD40000}"/>
    <cellStyle name="Total 7 10 19 2" xfId="54399" xr:uid="{00000000-0005-0000-0000-0000DBD40000}"/>
    <cellStyle name="Total 7 10 19 3" xfId="54400" xr:uid="{00000000-0005-0000-0000-0000DCD40000}"/>
    <cellStyle name="Total 7 10 19 4" xfId="54401" xr:uid="{00000000-0005-0000-0000-0000DDD40000}"/>
    <cellStyle name="Total 7 10 2" xfId="54402" xr:uid="{00000000-0005-0000-0000-0000DED40000}"/>
    <cellStyle name="Total 7 10 2 2" xfId="54403" xr:uid="{00000000-0005-0000-0000-0000DFD40000}"/>
    <cellStyle name="Total 7 10 2 3" xfId="54404" xr:uid="{00000000-0005-0000-0000-0000E0D40000}"/>
    <cellStyle name="Total 7 10 2 4" xfId="54405" xr:uid="{00000000-0005-0000-0000-0000E1D40000}"/>
    <cellStyle name="Total 7 10 20" xfId="54406" xr:uid="{00000000-0005-0000-0000-0000E2D40000}"/>
    <cellStyle name="Total 7 10 20 2" xfId="54407" xr:uid="{00000000-0005-0000-0000-0000E3D40000}"/>
    <cellStyle name="Total 7 10 20 3" xfId="54408" xr:uid="{00000000-0005-0000-0000-0000E4D40000}"/>
    <cellStyle name="Total 7 10 20 4" xfId="54409" xr:uid="{00000000-0005-0000-0000-0000E5D40000}"/>
    <cellStyle name="Total 7 10 21" xfId="54410" xr:uid="{00000000-0005-0000-0000-0000E6D40000}"/>
    <cellStyle name="Total 7 10 22" xfId="54411" xr:uid="{00000000-0005-0000-0000-0000E7D40000}"/>
    <cellStyle name="Total 7 10 3" xfId="54412" xr:uid="{00000000-0005-0000-0000-0000E8D40000}"/>
    <cellStyle name="Total 7 10 3 2" xfId="54413" xr:uid="{00000000-0005-0000-0000-0000E9D40000}"/>
    <cellStyle name="Total 7 10 3 3" xfId="54414" xr:uid="{00000000-0005-0000-0000-0000EAD40000}"/>
    <cellStyle name="Total 7 10 3 4" xfId="54415" xr:uid="{00000000-0005-0000-0000-0000EBD40000}"/>
    <cellStyle name="Total 7 10 4" xfId="54416" xr:uid="{00000000-0005-0000-0000-0000ECD40000}"/>
    <cellStyle name="Total 7 10 4 2" xfId="54417" xr:uid="{00000000-0005-0000-0000-0000EDD40000}"/>
    <cellStyle name="Total 7 10 4 3" xfId="54418" xr:uid="{00000000-0005-0000-0000-0000EED40000}"/>
    <cellStyle name="Total 7 10 4 4" xfId="54419" xr:uid="{00000000-0005-0000-0000-0000EFD40000}"/>
    <cellStyle name="Total 7 10 5" xfId="54420" xr:uid="{00000000-0005-0000-0000-0000F0D40000}"/>
    <cellStyle name="Total 7 10 5 2" xfId="54421" xr:uid="{00000000-0005-0000-0000-0000F1D40000}"/>
    <cellStyle name="Total 7 10 5 3" xfId="54422" xr:uid="{00000000-0005-0000-0000-0000F2D40000}"/>
    <cellStyle name="Total 7 10 5 4" xfId="54423" xr:uid="{00000000-0005-0000-0000-0000F3D40000}"/>
    <cellStyle name="Total 7 10 6" xfId="54424" xr:uid="{00000000-0005-0000-0000-0000F4D40000}"/>
    <cellStyle name="Total 7 10 6 2" xfId="54425" xr:uid="{00000000-0005-0000-0000-0000F5D40000}"/>
    <cellStyle name="Total 7 10 6 3" xfId="54426" xr:uid="{00000000-0005-0000-0000-0000F6D40000}"/>
    <cellStyle name="Total 7 10 6 4" xfId="54427" xr:uid="{00000000-0005-0000-0000-0000F7D40000}"/>
    <cellStyle name="Total 7 10 7" xfId="54428" xr:uid="{00000000-0005-0000-0000-0000F8D40000}"/>
    <cellStyle name="Total 7 10 7 2" xfId="54429" xr:uid="{00000000-0005-0000-0000-0000F9D40000}"/>
    <cellStyle name="Total 7 10 7 3" xfId="54430" xr:uid="{00000000-0005-0000-0000-0000FAD40000}"/>
    <cellStyle name="Total 7 10 7 4" xfId="54431" xr:uid="{00000000-0005-0000-0000-0000FBD40000}"/>
    <cellStyle name="Total 7 10 8" xfId="54432" xr:uid="{00000000-0005-0000-0000-0000FCD40000}"/>
    <cellStyle name="Total 7 10 8 2" xfId="54433" xr:uid="{00000000-0005-0000-0000-0000FDD40000}"/>
    <cellStyle name="Total 7 10 8 3" xfId="54434" xr:uid="{00000000-0005-0000-0000-0000FED40000}"/>
    <cellStyle name="Total 7 10 8 4" xfId="54435" xr:uid="{00000000-0005-0000-0000-0000FFD40000}"/>
    <cellStyle name="Total 7 10 9" xfId="54436" xr:uid="{00000000-0005-0000-0000-000000D50000}"/>
    <cellStyle name="Total 7 10 9 2" xfId="54437" xr:uid="{00000000-0005-0000-0000-000001D50000}"/>
    <cellStyle name="Total 7 10 9 3" xfId="54438" xr:uid="{00000000-0005-0000-0000-000002D50000}"/>
    <cellStyle name="Total 7 10 9 4" xfId="54439" xr:uid="{00000000-0005-0000-0000-000003D50000}"/>
    <cellStyle name="Total 7 11" xfId="54440" xr:uid="{00000000-0005-0000-0000-000004D50000}"/>
    <cellStyle name="Total 7 11 10" xfId="54441" xr:uid="{00000000-0005-0000-0000-000005D50000}"/>
    <cellStyle name="Total 7 11 10 2" xfId="54442" xr:uid="{00000000-0005-0000-0000-000006D50000}"/>
    <cellStyle name="Total 7 11 10 3" xfId="54443" xr:uid="{00000000-0005-0000-0000-000007D50000}"/>
    <cellStyle name="Total 7 11 10 4" xfId="54444" xr:uid="{00000000-0005-0000-0000-000008D50000}"/>
    <cellStyle name="Total 7 11 11" xfId="54445" xr:uid="{00000000-0005-0000-0000-000009D50000}"/>
    <cellStyle name="Total 7 11 11 2" xfId="54446" xr:uid="{00000000-0005-0000-0000-00000AD50000}"/>
    <cellStyle name="Total 7 11 11 3" xfId="54447" xr:uid="{00000000-0005-0000-0000-00000BD50000}"/>
    <cellStyle name="Total 7 11 11 4" xfId="54448" xr:uid="{00000000-0005-0000-0000-00000CD50000}"/>
    <cellStyle name="Total 7 11 12" xfId="54449" xr:uid="{00000000-0005-0000-0000-00000DD50000}"/>
    <cellStyle name="Total 7 11 12 2" xfId="54450" xr:uid="{00000000-0005-0000-0000-00000ED50000}"/>
    <cellStyle name="Total 7 11 12 3" xfId="54451" xr:uid="{00000000-0005-0000-0000-00000FD50000}"/>
    <cellStyle name="Total 7 11 12 4" xfId="54452" xr:uid="{00000000-0005-0000-0000-000010D50000}"/>
    <cellStyle name="Total 7 11 13" xfId="54453" xr:uid="{00000000-0005-0000-0000-000011D50000}"/>
    <cellStyle name="Total 7 11 13 2" xfId="54454" xr:uid="{00000000-0005-0000-0000-000012D50000}"/>
    <cellStyle name="Total 7 11 13 3" xfId="54455" xr:uid="{00000000-0005-0000-0000-000013D50000}"/>
    <cellStyle name="Total 7 11 13 4" xfId="54456" xr:uid="{00000000-0005-0000-0000-000014D50000}"/>
    <cellStyle name="Total 7 11 14" xfId="54457" xr:uid="{00000000-0005-0000-0000-000015D50000}"/>
    <cellStyle name="Total 7 11 14 2" xfId="54458" xr:uid="{00000000-0005-0000-0000-000016D50000}"/>
    <cellStyle name="Total 7 11 14 3" xfId="54459" xr:uid="{00000000-0005-0000-0000-000017D50000}"/>
    <cellStyle name="Total 7 11 14 4" xfId="54460" xr:uid="{00000000-0005-0000-0000-000018D50000}"/>
    <cellStyle name="Total 7 11 15" xfId="54461" xr:uid="{00000000-0005-0000-0000-000019D50000}"/>
    <cellStyle name="Total 7 11 15 2" xfId="54462" xr:uid="{00000000-0005-0000-0000-00001AD50000}"/>
    <cellStyle name="Total 7 11 15 3" xfId="54463" xr:uid="{00000000-0005-0000-0000-00001BD50000}"/>
    <cellStyle name="Total 7 11 15 4" xfId="54464" xr:uid="{00000000-0005-0000-0000-00001CD50000}"/>
    <cellStyle name="Total 7 11 16" xfId="54465" xr:uid="{00000000-0005-0000-0000-00001DD50000}"/>
    <cellStyle name="Total 7 11 16 2" xfId="54466" xr:uid="{00000000-0005-0000-0000-00001ED50000}"/>
    <cellStyle name="Total 7 11 16 3" xfId="54467" xr:uid="{00000000-0005-0000-0000-00001FD50000}"/>
    <cellStyle name="Total 7 11 16 4" xfId="54468" xr:uid="{00000000-0005-0000-0000-000020D50000}"/>
    <cellStyle name="Total 7 11 17" xfId="54469" xr:uid="{00000000-0005-0000-0000-000021D50000}"/>
    <cellStyle name="Total 7 11 17 2" xfId="54470" xr:uid="{00000000-0005-0000-0000-000022D50000}"/>
    <cellStyle name="Total 7 11 17 3" xfId="54471" xr:uid="{00000000-0005-0000-0000-000023D50000}"/>
    <cellStyle name="Total 7 11 17 4" xfId="54472" xr:uid="{00000000-0005-0000-0000-000024D50000}"/>
    <cellStyle name="Total 7 11 18" xfId="54473" xr:uid="{00000000-0005-0000-0000-000025D50000}"/>
    <cellStyle name="Total 7 11 18 2" xfId="54474" xr:uid="{00000000-0005-0000-0000-000026D50000}"/>
    <cellStyle name="Total 7 11 18 3" xfId="54475" xr:uid="{00000000-0005-0000-0000-000027D50000}"/>
    <cellStyle name="Total 7 11 18 4" xfId="54476" xr:uid="{00000000-0005-0000-0000-000028D50000}"/>
    <cellStyle name="Total 7 11 19" xfId="54477" xr:uid="{00000000-0005-0000-0000-000029D50000}"/>
    <cellStyle name="Total 7 11 19 2" xfId="54478" xr:uid="{00000000-0005-0000-0000-00002AD50000}"/>
    <cellStyle name="Total 7 11 19 3" xfId="54479" xr:uid="{00000000-0005-0000-0000-00002BD50000}"/>
    <cellStyle name="Total 7 11 19 4" xfId="54480" xr:uid="{00000000-0005-0000-0000-00002CD50000}"/>
    <cellStyle name="Total 7 11 2" xfId="54481" xr:uid="{00000000-0005-0000-0000-00002DD50000}"/>
    <cellStyle name="Total 7 11 2 2" xfId="54482" xr:uid="{00000000-0005-0000-0000-00002ED50000}"/>
    <cellStyle name="Total 7 11 2 3" xfId="54483" xr:uid="{00000000-0005-0000-0000-00002FD50000}"/>
    <cellStyle name="Total 7 11 2 4" xfId="54484" xr:uid="{00000000-0005-0000-0000-000030D50000}"/>
    <cellStyle name="Total 7 11 20" xfId="54485" xr:uid="{00000000-0005-0000-0000-000031D50000}"/>
    <cellStyle name="Total 7 11 20 2" xfId="54486" xr:uid="{00000000-0005-0000-0000-000032D50000}"/>
    <cellStyle name="Total 7 11 20 3" xfId="54487" xr:uid="{00000000-0005-0000-0000-000033D50000}"/>
    <cellStyle name="Total 7 11 20 4" xfId="54488" xr:uid="{00000000-0005-0000-0000-000034D50000}"/>
    <cellStyle name="Total 7 11 21" xfId="54489" xr:uid="{00000000-0005-0000-0000-000035D50000}"/>
    <cellStyle name="Total 7 11 22" xfId="54490" xr:uid="{00000000-0005-0000-0000-000036D50000}"/>
    <cellStyle name="Total 7 11 3" xfId="54491" xr:uid="{00000000-0005-0000-0000-000037D50000}"/>
    <cellStyle name="Total 7 11 3 2" xfId="54492" xr:uid="{00000000-0005-0000-0000-000038D50000}"/>
    <cellStyle name="Total 7 11 3 3" xfId="54493" xr:uid="{00000000-0005-0000-0000-000039D50000}"/>
    <cellStyle name="Total 7 11 3 4" xfId="54494" xr:uid="{00000000-0005-0000-0000-00003AD50000}"/>
    <cellStyle name="Total 7 11 4" xfId="54495" xr:uid="{00000000-0005-0000-0000-00003BD50000}"/>
    <cellStyle name="Total 7 11 4 2" xfId="54496" xr:uid="{00000000-0005-0000-0000-00003CD50000}"/>
    <cellStyle name="Total 7 11 4 3" xfId="54497" xr:uid="{00000000-0005-0000-0000-00003DD50000}"/>
    <cellStyle name="Total 7 11 4 4" xfId="54498" xr:uid="{00000000-0005-0000-0000-00003ED50000}"/>
    <cellStyle name="Total 7 11 5" xfId="54499" xr:uid="{00000000-0005-0000-0000-00003FD50000}"/>
    <cellStyle name="Total 7 11 5 2" xfId="54500" xr:uid="{00000000-0005-0000-0000-000040D50000}"/>
    <cellStyle name="Total 7 11 5 3" xfId="54501" xr:uid="{00000000-0005-0000-0000-000041D50000}"/>
    <cellStyle name="Total 7 11 5 4" xfId="54502" xr:uid="{00000000-0005-0000-0000-000042D50000}"/>
    <cellStyle name="Total 7 11 6" xfId="54503" xr:uid="{00000000-0005-0000-0000-000043D50000}"/>
    <cellStyle name="Total 7 11 6 2" xfId="54504" xr:uid="{00000000-0005-0000-0000-000044D50000}"/>
    <cellStyle name="Total 7 11 6 3" xfId="54505" xr:uid="{00000000-0005-0000-0000-000045D50000}"/>
    <cellStyle name="Total 7 11 6 4" xfId="54506" xr:uid="{00000000-0005-0000-0000-000046D50000}"/>
    <cellStyle name="Total 7 11 7" xfId="54507" xr:uid="{00000000-0005-0000-0000-000047D50000}"/>
    <cellStyle name="Total 7 11 7 2" xfId="54508" xr:uid="{00000000-0005-0000-0000-000048D50000}"/>
    <cellStyle name="Total 7 11 7 3" xfId="54509" xr:uid="{00000000-0005-0000-0000-000049D50000}"/>
    <cellStyle name="Total 7 11 7 4" xfId="54510" xr:uid="{00000000-0005-0000-0000-00004AD50000}"/>
    <cellStyle name="Total 7 11 8" xfId="54511" xr:uid="{00000000-0005-0000-0000-00004BD50000}"/>
    <cellStyle name="Total 7 11 8 2" xfId="54512" xr:uid="{00000000-0005-0000-0000-00004CD50000}"/>
    <cellStyle name="Total 7 11 8 3" xfId="54513" xr:uid="{00000000-0005-0000-0000-00004DD50000}"/>
    <cellStyle name="Total 7 11 8 4" xfId="54514" xr:uid="{00000000-0005-0000-0000-00004ED50000}"/>
    <cellStyle name="Total 7 11 9" xfId="54515" xr:uid="{00000000-0005-0000-0000-00004FD50000}"/>
    <cellStyle name="Total 7 11 9 2" xfId="54516" xr:uid="{00000000-0005-0000-0000-000050D50000}"/>
    <cellStyle name="Total 7 11 9 3" xfId="54517" xr:uid="{00000000-0005-0000-0000-000051D50000}"/>
    <cellStyle name="Total 7 11 9 4" xfId="54518" xr:uid="{00000000-0005-0000-0000-000052D50000}"/>
    <cellStyle name="Total 7 12" xfId="54519" xr:uid="{00000000-0005-0000-0000-000053D50000}"/>
    <cellStyle name="Total 7 12 2" xfId="54520" xr:uid="{00000000-0005-0000-0000-000054D50000}"/>
    <cellStyle name="Total 7 12 3" xfId="54521" xr:uid="{00000000-0005-0000-0000-000055D50000}"/>
    <cellStyle name="Total 7 12 4" xfId="54522" xr:uid="{00000000-0005-0000-0000-000056D50000}"/>
    <cellStyle name="Total 7 13" xfId="54523" xr:uid="{00000000-0005-0000-0000-000057D50000}"/>
    <cellStyle name="Total 7 13 2" xfId="54524" xr:uid="{00000000-0005-0000-0000-000058D50000}"/>
    <cellStyle name="Total 7 13 3" xfId="54525" xr:uid="{00000000-0005-0000-0000-000059D50000}"/>
    <cellStyle name="Total 7 13 4" xfId="54526" xr:uid="{00000000-0005-0000-0000-00005AD50000}"/>
    <cellStyle name="Total 7 14" xfId="54527" xr:uid="{00000000-0005-0000-0000-00005BD50000}"/>
    <cellStyle name="Total 7 14 2" xfId="54528" xr:uid="{00000000-0005-0000-0000-00005CD50000}"/>
    <cellStyle name="Total 7 14 3" xfId="54529" xr:uid="{00000000-0005-0000-0000-00005DD50000}"/>
    <cellStyle name="Total 7 14 4" xfId="54530" xr:uid="{00000000-0005-0000-0000-00005ED50000}"/>
    <cellStyle name="Total 7 15" xfId="54531" xr:uid="{00000000-0005-0000-0000-00005FD50000}"/>
    <cellStyle name="Total 7 15 2" xfId="54532" xr:uid="{00000000-0005-0000-0000-000060D50000}"/>
    <cellStyle name="Total 7 15 3" xfId="54533" xr:uid="{00000000-0005-0000-0000-000061D50000}"/>
    <cellStyle name="Total 7 15 4" xfId="54534" xr:uid="{00000000-0005-0000-0000-000062D50000}"/>
    <cellStyle name="Total 7 16" xfId="54535" xr:uid="{00000000-0005-0000-0000-000063D50000}"/>
    <cellStyle name="Total 7 16 2" xfId="54536" xr:uid="{00000000-0005-0000-0000-000064D50000}"/>
    <cellStyle name="Total 7 16 3" xfId="54537" xr:uid="{00000000-0005-0000-0000-000065D50000}"/>
    <cellStyle name="Total 7 16 4" xfId="54538" xr:uid="{00000000-0005-0000-0000-000066D50000}"/>
    <cellStyle name="Total 7 17" xfId="54539" xr:uid="{00000000-0005-0000-0000-000067D50000}"/>
    <cellStyle name="Total 7 17 2" xfId="54540" xr:uid="{00000000-0005-0000-0000-000068D50000}"/>
    <cellStyle name="Total 7 17 3" xfId="54541" xr:uid="{00000000-0005-0000-0000-000069D50000}"/>
    <cellStyle name="Total 7 17 4" xfId="54542" xr:uid="{00000000-0005-0000-0000-00006AD50000}"/>
    <cellStyle name="Total 7 18" xfId="54543" xr:uid="{00000000-0005-0000-0000-00006BD50000}"/>
    <cellStyle name="Total 7 18 2" xfId="54544" xr:uid="{00000000-0005-0000-0000-00006CD50000}"/>
    <cellStyle name="Total 7 18 3" xfId="54545" xr:uid="{00000000-0005-0000-0000-00006DD50000}"/>
    <cellStyle name="Total 7 18 4" xfId="54546" xr:uid="{00000000-0005-0000-0000-00006ED50000}"/>
    <cellStyle name="Total 7 19" xfId="54547" xr:uid="{00000000-0005-0000-0000-00006FD50000}"/>
    <cellStyle name="Total 7 19 2" xfId="54548" xr:uid="{00000000-0005-0000-0000-000070D50000}"/>
    <cellStyle name="Total 7 19 3" xfId="54549" xr:uid="{00000000-0005-0000-0000-000071D50000}"/>
    <cellStyle name="Total 7 19 4" xfId="54550" xr:uid="{00000000-0005-0000-0000-000072D50000}"/>
    <cellStyle name="Total 7 2" xfId="54551" xr:uid="{00000000-0005-0000-0000-000073D50000}"/>
    <cellStyle name="Total 7 2 10" xfId="54552" xr:uid="{00000000-0005-0000-0000-000074D50000}"/>
    <cellStyle name="Total 7 2 10 2" xfId="54553" xr:uid="{00000000-0005-0000-0000-000075D50000}"/>
    <cellStyle name="Total 7 2 10 3" xfId="54554" xr:uid="{00000000-0005-0000-0000-000076D50000}"/>
    <cellStyle name="Total 7 2 10 4" xfId="54555" xr:uid="{00000000-0005-0000-0000-000077D50000}"/>
    <cellStyle name="Total 7 2 11" xfId="54556" xr:uid="{00000000-0005-0000-0000-000078D50000}"/>
    <cellStyle name="Total 7 2 11 2" xfId="54557" xr:uid="{00000000-0005-0000-0000-000079D50000}"/>
    <cellStyle name="Total 7 2 11 3" xfId="54558" xr:uid="{00000000-0005-0000-0000-00007AD50000}"/>
    <cellStyle name="Total 7 2 11 4" xfId="54559" xr:uid="{00000000-0005-0000-0000-00007BD50000}"/>
    <cellStyle name="Total 7 2 12" xfId="54560" xr:uid="{00000000-0005-0000-0000-00007CD50000}"/>
    <cellStyle name="Total 7 2 12 2" xfId="54561" xr:uid="{00000000-0005-0000-0000-00007DD50000}"/>
    <cellStyle name="Total 7 2 12 3" xfId="54562" xr:uid="{00000000-0005-0000-0000-00007ED50000}"/>
    <cellStyle name="Total 7 2 12 4" xfId="54563" xr:uid="{00000000-0005-0000-0000-00007FD50000}"/>
    <cellStyle name="Total 7 2 13" xfId="54564" xr:uid="{00000000-0005-0000-0000-000080D50000}"/>
    <cellStyle name="Total 7 2 13 2" xfId="54565" xr:uid="{00000000-0005-0000-0000-000081D50000}"/>
    <cellStyle name="Total 7 2 13 3" xfId="54566" xr:uid="{00000000-0005-0000-0000-000082D50000}"/>
    <cellStyle name="Total 7 2 13 4" xfId="54567" xr:uid="{00000000-0005-0000-0000-000083D50000}"/>
    <cellStyle name="Total 7 2 14" xfId="54568" xr:uid="{00000000-0005-0000-0000-000084D50000}"/>
    <cellStyle name="Total 7 2 14 2" xfId="54569" xr:uid="{00000000-0005-0000-0000-000085D50000}"/>
    <cellStyle name="Total 7 2 14 3" xfId="54570" xr:uid="{00000000-0005-0000-0000-000086D50000}"/>
    <cellStyle name="Total 7 2 14 4" xfId="54571" xr:uid="{00000000-0005-0000-0000-000087D50000}"/>
    <cellStyle name="Total 7 2 15" xfId="54572" xr:uid="{00000000-0005-0000-0000-000088D50000}"/>
    <cellStyle name="Total 7 2 15 2" xfId="54573" xr:uid="{00000000-0005-0000-0000-000089D50000}"/>
    <cellStyle name="Total 7 2 15 3" xfId="54574" xr:uid="{00000000-0005-0000-0000-00008AD50000}"/>
    <cellStyle name="Total 7 2 15 4" xfId="54575" xr:uid="{00000000-0005-0000-0000-00008BD50000}"/>
    <cellStyle name="Total 7 2 16" xfId="54576" xr:uid="{00000000-0005-0000-0000-00008CD50000}"/>
    <cellStyle name="Total 7 2 16 2" xfId="54577" xr:uid="{00000000-0005-0000-0000-00008DD50000}"/>
    <cellStyle name="Total 7 2 16 3" xfId="54578" xr:uid="{00000000-0005-0000-0000-00008ED50000}"/>
    <cellStyle name="Total 7 2 16 4" xfId="54579" xr:uid="{00000000-0005-0000-0000-00008FD50000}"/>
    <cellStyle name="Total 7 2 17" xfId="54580" xr:uid="{00000000-0005-0000-0000-000090D50000}"/>
    <cellStyle name="Total 7 2 17 2" xfId="54581" xr:uid="{00000000-0005-0000-0000-000091D50000}"/>
    <cellStyle name="Total 7 2 17 3" xfId="54582" xr:uid="{00000000-0005-0000-0000-000092D50000}"/>
    <cellStyle name="Total 7 2 17 4" xfId="54583" xr:uid="{00000000-0005-0000-0000-000093D50000}"/>
    <cellStyle name="Total 7 2 18" xfId="54584" xr:uid="{00000000-0005-0000-0000-000094D50000}"/>
    <cellStyle name="Total 7 2 18 2" xfId="54585" xr:uid="{00000000-0005-0000-0000-000095D50000}"/>
    <cellStyle name="Total 7 2 18 3" xfId="54586" xr:uid="{00000000-0005-0000-0000-000096D50000}"/>
    <cellStyle name="Total 7 2 18 4" xfId="54587" xr:uid="{00000000-0005-0000-0000-000097D50000}"/>
    <cellStyle name="Total 7 2 19" xfId="54588" xr:uid="{00000000-0005-0000-0000-000098D50000}"/>
    <cellStyle name="Total 7 2 19 2" xfId="54589" xr:uid="{00000000-0005-0000-0000-000099D50000}"/>
    <cellStyle name="Total 7 2 19 3" xfId="54590" xr:uid="{00000000-0005-0000-0000-00009AD50000}"/>
    <cellStyle name="Total 7 2 19 4" xfId="54591" xr:uid="{00000000-0005-0000-0000-00009BD50000}"/>
    <cellStyle name="Total 7 2 2" xfId="54592" xr:uid="{00000000-0005-0000-0000-00009CD50000}"/>
    <cellStyle name="Total 7 2 2 2" xfId="54593" xr:uid="{00000000-0005-0000-0000-00009DD50000}"/>
    <cellStyle name="Total 7 2 2 3" xfId="54594" xr:uid="{00000000-0005-0000-0000-00009ED50000}"/>
    <cellStyle name="Total 7 2 2 4" xfId="54595" xr:uid="{00000000-0005-0000-0000-00009FD50000}"/>
    <cellStyle name="Total 7 2 20" xfId="54596" xr:uid="{00000000-0005-0000-0000-0000A0D50000}"/>
    <cellStyle name="Total 7 2 20 2" xfId="54597" xr:uid="{00000000-0005-0000-0000-0000A1D50000}"/>
    <cellStyle name="Total 7 2 20 3" xfId="54598" xr:uid="{00000000-0005-0000-0000-0000A2D50000}"/>
    <cellStyle name="Total 7 2 20 4" xfId="54599" xr:uid="{00000000-0005-0000-0000-0000A3D50000}"/>
    <cellStyle name="Total 7 2 21" xfId="54600" xr:uid="{00000000-0005-0000-0000-0000A4D50000}"/>
    <cellStyle name="Total 7 2 22" xfId="54601" xr:uid="{00000000-0005-0000-0000-0000A5D50000}"/>
    <cellStyle name="Total 7 2 3" xfId="54602" xr:uid="{00000000-0005-0000-0000-0000A6D50000}"/>
    <cellStyle name="Total 7 2 3 2" xfId="54603" xr:uid="{00000000-0005-0000-0000-0000A7D50000}"/>
    <cellStyle name="Total 7 2 3 3" xfId="54604" xr:uid="{00000000-0005-0000-0000-0000A8D50000}"/>
    <cellStyle name="Total 7 2 3 4" xfId="54605" xr:uid="{00000000-0005-0000-0000-0000A9D50000}"/>
    <cellStyle name="Total 7 2 4" xfId="54606" xr:uid="{00000000-0005-0000-0000-0000AAD50000}"/>
    <cellStyle name="Total 7 2 4 2" xfId="54607" xr:uid="{00000000-0005-0000-0000-0000ABD50000}"/>
    <cellStyle name="Total 7 2 4 3" xfId="54608" xr:uid="{00000000-0005-0000-0000-0000ACD50000}"/>
    <cellStyle name="Total 7 2 4 4" xfId="54609" xr:uid="{00000000-0005-0000-0000-0000ADD50000}"/>
    <cellStyle name="Total 7 2 5" xfId="54610" xr:uid="{00000000-0005-0000-0000-0000AED50000}"/>
    <cellStyle name="Total 7 2 5 2" xfId="54611" xr:uid="{00000000-0005-0000-0000-0000AFD50000}"/>
    <cellStyle name="Total 7 2 5 3" xfId="54612" xr:uid="{00000000-0005-0000-0000-0000B0D50000}"/>
    <cellStyle name="Total 7 2 5 4" xfId="54613" xr:uid="{00000000-0005-0000-0000-0000B1D50000}"/>
    <cellStyle name="Total 7 2 6" xfId="54614" xr:uid="{00000000-0005-0000-0000-0000B2D50000}"/>
    <cellStyle name="Total 7 2 6 2" xfId="54615" xr:uid="{00000000-0005-0000-0000-0000B3D50000}"/>
    <cellStyle name="Total 7 2 6 3" xfId="54616" xr:uid="{00000000-0005-0000-0000-0000B4D50000}"/>
    <cellStyle name="Total 7 2 6 4" xfId="54617" xr:uid="{00000000-0005-0000-0000-0000B5D50000}"/>
    <cellStyle name="Total 7 2 7" xfId="54618" xr:uid="{00000000-0005-0000-0000-0000B6D50000}"/>
    <cellStyle name="Total 7 2 7 2" xfId="54619" xr:uid="{00000000-0005-0000-0000-0000B7D50000}"/>
    <cellStyle name="Total 7 2 7 3" xfId="54620" xr:uid="{00000000-0005-0000-0000-0000B8D50000}"/>
    <cellStyle name="Total 7 2 7 4" xfId="54621" xr:uid="{00000000-0005-0000-0000-0000B9D50000}"/>
    <cellStyle name="Total 7 2 8" xfId="54622" xr:uid="{00000000-0005-0000-0000-0000BAD50000}"/>
    <cellStyle name="Total 7 2 8 2" xfId="54623" xr:uid="{00000000-0005-0000-0000-0000BBD50000}"/>
    <cellStyle name="Total 7 2 8 3" xfId="54624" xr:uid="{00000000-0005-0000-0000-0000BCD50000}"/>
    <cellStyle name="Total 7 2 8 4" xfId="54625" xr:uid="{00000000-0005-0000-0000-0000BDD50000}"/>
    <cellStyle name="Total 7 2 9" xfId="54626" xr:uid="{00000000-0005-0000-0000-0000BED50000}"/>
    <cellStyle name="Total 7 2 9 2" xfId="54627" xr:uid="{00000000-0005-0000-0000-0000BFD50000}"/>
    <cellStyle name="Total 7 2 9 3" xfId="54628" xr:uid="{00000000-0005-0000-0000-0000C0D50000}"/>
    <cellStyle name="Total 7 2 9 4" xfId="54629" xr:uid="{00000000-0005-0000-0000-0000C1D50000}"/>
    <cellStyle name="Total 7 20" xfId="54630" xr:uid="{00000000-0005-0000-0000-0000C2D50000}"/>
    <cellStyle name="Total 7 20 2" xfId="54631" xr:uid="{00000000-0005-0000-0000-0000C3D50000}"/>
    <cellStyle name="Total 7 20 3" xfId="54632" xr:uid="{00000000-0005-0000-0000-0000C4D50000}"/>
    <cellStyle name="Total 7 20 4" xfId="54633" xr:uid="{00000000-0005-0000-0000-0000C5D50000}"/>
    <cellStyle name="Total 7 21" xfId="54634" xr:uid="{00000000-0005-0000-0000-0000C6D50000}"/>
    <cellStyle name="Total 7 21 2" xfId="54635" xr:uid="{00000000-0005-0000-0000-0000C7D50000}"/>
    <cellStyle name="Total 7 21 3" xfId="54636" xr:uid="{00000000-0005-0000-0000-0000C8D50000}"/>
    <cellStyle name="Total 7 21 4" xfId="54637" xr:uid="{00000000-0005-0000-0000-0000C9D50000}"/>
    <cellStyle name="Total 7 22" xfId="54638" xr:uid="{00000000-0005-0000-0000-0000CAD50000}"/>
    <cellStyle name="Total 7 22 2" xfId="54639" xr:uid="{00000000-0005-0000-0000-0000CBD50000}"/>
    <cellStyle name="Total 7 22 3" xfId="54640" xr:uid="{00000000-0005-0000-0000-0000CCD50000}"/>
    <cellStyle name="Total 7 22 4" xfId="54641" xr:uid="{00000000-0005-0000-0000-0000CDD50000}"/>
    <cellStyle name="Total 7 23" xfId="54642" xr:uid="{00000000-0005-0000-0000-0000CED50000}"/>
    <cellStyle name="Total 7 23 2" xfId="54643" xr:uid="{00000000-0005-0000-0000-0000CFD50000}"/>
    <cellStyle name="Total 7 23 3" xfId="54644" xr:uid="{00000000-0005-0000-0000-0000D0D50000}"/>
    <cellStyle name="Total 7 23 4" xfId="54645" xr:uid="{00000000-0005-0000-0000-0000D1D50000}"/>
    <cellStyle name="Total 7 24" xfId="54646" xr:uid="{00000000-0005-0000-0000-0000D2D50000}"/>
    <cellStyle name="Total 7 24 2" xfId="54647" xr:uid="{00000000-0005-0000-0000-0000D3D50000}"/>
    <cellStyle name="Total 7 24 3" xfId="54648" xr:uid="{00000000-0005-0000-0000-0000D4D50000}"/>
    <cellStyle name="Total 7 24 4" xfId="54649" xr:uid="{00000000-0005-0000-0000-0000D5D50000}"/>
    <cellStyle name="Total 7 25" xfId="54650" xr:uid="{00000000-0005-0000-0000-0000D6D50000}"/>
    <cellStyle name="Total 7 25 2" xfId="54651" xr:uid="{00000000-0005-0000-0000-0000D7D50000}"/>
    <cellStyle name="Total 7 25 3" xfId="54652" xr:uid="{00000000-0005-0000-0000-0000D8D50000}"/>
    <cellStyle name="Total 7 25 4" xfId="54653" xr:uid="{00000000-0005-0000-0000-0000D9D50000}"/>
    <cellStyle name="Total 7 26" xfId="54654" xr:uid="{00000000-0005-0000-0000-0000DAD50000}"/>
    <cellStyle name="Total 7 26 2" xfId="54655" xr:uid="{00000000-0005-0000-0000-0000DBD50000}"/>
    <cellStyle name="Total 7 26 3" xfId="54656" xr:uid="{00000000-0005-0000-0000-0000DCD50000}"/>
    <cellStyle name="Total 7 26 4" xfId="54657" xr:uid="{00000000-0005-0000-0000-0000DDD50000}"/>
    <cellStyle name="Total 7 27" xfId="54658" xr:uid="{00000000-0005-0000-0000-0000DED50000}"/>
    <cellStyle name="Total 7 27 2" xfId="54659" xr:uid="{00000000-0005-0000-0000-0000DFD50000}"/>
    <cellStyle name="Total 7 27 3" xfId="54660" xr:uid="{00000000-0005-0000-0000-0000E0D50000}"/>
    <cellStyle name="Total 7 27 4" xfId="54661" xr:uid="{00000000-0005-0000-0000-0000E1D50000}"/>
    <cellStyle name="Total 7 28" xfId="54662" xr:uid="{00000000-0005-0000-0000-0000E2D50000}"/>
    <cellStyle name="Total 7 28 2" xfId="54663" xr:uid="{00000000-0005-0000-0000-0000E3D50000}"/>
    <cellStyle name="Total 7 28 3" xfId="54664" xr:uid="{00000000-0005-0000-0000-0000E4D50000}"/>
    <cellStyle name="Total 7 28 4" xfId="54665" xr:uid="{00000000-0005-0000-0000-0000E5D50000}"/>
    <cellStyle name="Total 7 29" xfId="54666" xr:uid="{00000000-0005-0000-0000-0000E6D50000}"/>
    <cellStyle name="Total 7 29 2" xfId="54667" xr:uid="{00000000-0005-0000-0000-0000E7D50000}"/>
    <cellStyle name="Total 7 29 3" xfId="54668" xr:uid="{00000000-0005-0000-0000-0000E8D50000}"/>
    <cellStyle name="Total 7 29 4" xfId="54669" xr:uid="{00000000-0005-0000-0000-0000E9D50000}"/>
    <cellStyle name="Total 7 3" xfId="54670" xr:uid="{00000000-0005-0000-0000-0000EAD50000}"/>
    <cellStyle name="Total 7 3 10" xfId="54671" xr:uid="{00000000-0005-0000-0000-0000EBD50000}"/>
    <cellStyle name="Total 7 3 10 2" xfId="54672" xr:uid="{00000000-0005-0000-0000-0000ECD50000}"/>
    <cellStyle name="Total 7 3 10 3" xfId="54673" xr:uid="{00000000-0005-0000-0000-0000EDD50000}"/>
    <cellStyle name="Total 7 3 10 4" xfId="54674" xr:uid="{00000000-0005-0000-0000-0000EED50000}"/>
    <cellStyle name="Total 7 3 11" xfId="54675" xr:uid="{00000000-0005-0000-0000-0000EFD50000}"/>
    <cellStyle name="Total 7 3 11 2" xfId="54676" xr:uid="{00000000-0005-0000-0000-0000F0D50000}"/>
    <cellStyle name="Total 7 3 11 3" xfId="54677" xr:uid="{00000000-0005-0000-0000-0000F1D50000}"/>
    <cellStyle name="Total 7 3 11 4" xfId="54678" xr:uid="{00000000-0005-0000-0000-0000F2D50000}"/>
    <cellStyle name="Total 7 3 12" xfId="54679" xr:uid="{00000000-0005-0000-0000-0000F3D50000}"/>
    <cellStyle name="Total 7 3 12 2" xfId="54680" xr:uid="{00000000-0005-0000-0000-0000F4D50000}"/>
    <cellStyle name="Total 7 3 12 3" xfId="54681" xr:uid="{00000000-0005-0000-0000-0000F5D50000}"/>
    <cellStyle name="Total 7 3 12 4" xfId="54682" xr:uid="{00000000-0005-0000-0000-0000F6D50000}"/>
    <cellStyle name="Total 7 3 13" xfId="54683" xr:uid="{00000000-0005-0000-0000-0000F7D50000}"/>
    <cellStyle name="Total 7 3 13 2" xfId="54684" xr:uid="{00000000-0005-0000-0000-0000F8D50000}"/>
    <cellStyle name="Total 7 3 13 3" xfId="54685" xr:uid="{00000000-0005-0000-0000-0000F9D50000}"/>
    <cellStyle name="Total 7 3 13 4" xfId="54686" xr:uid="{00000000-0005-0000-0000-0000FAD50000}"/>
    <cellStyle name="Total 7 3 14" xfId="54687" xr:uid="{00000000-0005-0000-0000-0000FBD50000}"/>
    <cellStyle name="Total 7 3 14 2" xfId="54688" xr:uid="{00000000-0005-0000-0000-0000FCD50000}"/>
    <cellStyle name="Total 7 3 14 3" xfId="54689" xr:uid="{00000000-0005-0000-0000-0000FDD50000}"/>
    <cellStyle name="Total 7 3 14 4" xfId="54690" xr:uid="{00000000-0005-0000-0000-0000FED50000}"/>
    <cellStyle name="Total 7 3 15" xfId="54691" xr:uid="{00000000-0005-0000-0000-0000FFD50000}"/>
    <cellStyle name="Total 7 3 15 2" xfId="54692" xr:uid="{00000000-0005-0000-0000-000000D60000}"/>
    <cellStyle name="Total 7 3 15 3" xfId="54693" xr:uid="{00000000-0005-0000-0000-000001D60000}"/>
    <cellStyle name="Total 7 3 15 4" xfId="54694" xr:uid="{00000000-0005-0000-0000-000002D60000}"/>
    <cellStyle name="Total 7 3 16" xfId="54695" xr:uid="{00000000-0005-0000-0000-000003D60000}"/>
    <cellStyle name="Total 7 3 16 2" xfId="54696" xr:uid="{00000000-0005-0000-0000-000004D60000}"/>
    <cellStyle name="Total 7 3 16 3" xfId="54697" xr:uid="{00000000-0005-0000-0000-000005D60000}"/>
    <cellStyle name="Total 7 3 16 4" xfId="54698" xr:uid="{00000000-0005-0000-0000-000006D60000}"/>
    <cellStyle name="Total 7 3 17" xfId="54699" xr:uid="{00000000-0005-0000-0000-000007D60000}"/>
    <cellStyle name="Total 7 3 17 2" xfId="54700" xr:uid="{00000000-0005-0000-0000-000008D60000}"/>
    <cellStyle name="Total 7 3 17 3" xfId="54701" xr:uid="{00000000-0005-0000-0000-000009D60000}"/>
    <cellStyle name="Total 7 3 17 4" xfId="54702" xr:uid="{00000000-0005-0000-0000-00000AD60000}"/>
    <cellStyle name="Total 7 3 18" xfId="54703" xr:uid="{00000000-0005-0000-0000-00000BD60000}"/>
    <cellStyle name="Total 7 3 18 2" xfId="54704" xr:uid="{00000000-0005-0000-0000-00000CD60000}"/>
    <cellStyle name="Total 7 3 18 3" xfId="54705" xr:uid="{00000000-0005-0000-0000-00000DD60000}"/>
    <cellStyle name="Total 7 3 18 4" xfId="54706" xr:uid="{00000000-0005-0000-0000-00000ED60000}"/>
    <cellStyle name="Total 7 3 19" xfId="54707" xr:uid="{00000000-0005-0000-0000-00000FD60000}"/>
    <cellStyle name="Total 7 3 19 2" xfId="54708" xr:uid="{00000000-0005-0000-0000-000010D60000}"/>
    <cellStyle name="Total 7 3 19 3" xfId="54709" xr:uid="{00000000-0005-0000-0000-000011D60000}"/>
    <cellStyle name="Total 7 3 19 4" xfId="54710" xr:uid="{00000000-0005-0000-0000-000012D60000}"/>
    <cellStyle name="Total 7 3 2" xfId="54711" xr:uid="{00000000-0005-0000-0000-000013D60000}"/>
    <cellStyle name="Total 7 3 2 2" xfId="54712" xr:uid="{00000000-0005-0000-0000-000014D60000}"/>
    <cellStyle name="Total 7 3 2 3" xfId="54713" xr:uid="{00000000-0005-0000-0000-000015D60000}"/>
    <cellStyle name="Total 7 3 2 4" xfId="54714" xr:uid="{00000000-0005-0000-0000-000016D60000}"/>
    <cellStyle name="Total 7 3 20" xfId="54715" xr:uid="{00000000-0005-0000-0000-000017D60000}"/>
    <cellStyle name="Total 7 3 20 2" xfId="54716" xr:uid="{00000000-0005-0000-0000-000018D60000}"/>
    <cellStyle name="Total 7 3 20 3" xfId="54717" xr:uid="{00000000-0005-0000-0000-000019D60000}"/>
    <cellStyle name="Total 7 3 20 4" xfId="54718" xr:uid="{00000000-0005-0000-0000-00001AD60000}"/>
    <cellStyle name="Total 7 3 21" xfId="54719" xr:uid="{00000000-0005-0000-0000-00001BD60000}"/>
    <cellStyle name="Total 7 3 22" xfId="54720" xr:uid="{00000000-0005-0000-0000-00001CD60000}"/>
    <cellStyle name="Total 7 3 3" xfId="54721" xr:uid="{00000000-0005-0000-0000-00001DD60000}"/>
    <cellStyle name="Total 7 3 3 2" xfId="54722" xr:uid="{00000000-0005-0000-0000-00001ED60000}"/>
    <cellStyle name="Total 7 3 3 3" xfId="54723" xr:uid="{00000000-0005-0000-0000-00001FD60000}"/>
    <cellStyle name="Total 7 3 3 4" xfId="54724" xr:uid="{00000000-0005-0000-0000-000020D60000}"/>
    <cellStyle name="Total 7 3 4" xfId="54725" xr:uid="{00000000-0005-0000-0000-000021D60000}"/>
    <cellStyle name="Total 7 3 4 2" xfId="54726" xr:uid="{00000000-0005-0000-0000-000022D60000}"/>
    <cellStyle name="Total 7 3 4 3" xfId="54727" xr:uid="{00000000-0005-0000-0000-000023D60000}"/>
    <cellStyle name="Total 7 3 4 4" xfId="54728" xr:uid="{00000000-0005-0000-0000-000024D60000}"/>
    <cellStyle name="Total 7 3 5" xfId="54729" xr:uid="{00000000-0005-0000-0000-000025D60000}"/>
    <cellStyle name="Total 7 3 5 2" xfId="54730" xr:uid="{00000000-0005-0000-0000-000026D60000}"/>
    <cellStyle name="Total 7 3 5 3" xfId="54731" xr:uid="{00000000-0005-0000-0000-000027D60000}"/>
    <cellStyle name="Total 7 3 5 4" xfId="54732" xr:uid="{00000000-0005-0000-0000-000028D60000}"/>
    <cellStyle name="Total 7 3 6" xfId="54733" xr:uid="{00000000-0005-0000-0000-000029D60000}"/>
    <cellStyle name="Total 7 3 6 2" xfId="54734" xr:uid="{00000000-0005-0000-0000-00002AD60000}"/>
    <cellStyle name="Total 7 3 6 3" xfId="54735" xr:uid="{00000000-0005-0000-0000-00002BD60000}"/>
    <cellStyle name="Total 7 3 6 4" xfId="54736" xr:uid="{00000000-0005-0000-0000-00002CD60000}"/>
    <cellStyle name="Total 7 3 7" xfId="54737" xr:uid="{00000000-0005-0000-0000-00002DD60000}"/>
    <cellStyle name="Total 7 3 7 2" xfId="54738" xr:uid="{00000000-0005-0000-0000-00002ED60000}"/>
    <cellStyle name="Total 7 3 7 3" xfId="54739" xr:uid="{00000000-0005-0000-0000-00002FD60000}"/>
    <cellStyle name="Total 7 3 7 4" xfId="54740" xr:uid="{00000000-0005-0000-0000-000030D60000}"/>
    <cellStyle name="Total 7 3 8" xfId="54741" xr:uid="{00000000-0005-0000-0000-000031D60000}"/>
    <cellStyle name="Total 7 3 8 2" xfId="54742" xr:uid="{00000000-0005-0000-0000-000032D60000}"/>
    <cellStyle name="Total 7 3 8 3" xfId="54743" xr:uid="{00000000-0005-0000-0000-000033D60000}"/>
    <cellStyle name="Total 7 3 8 4" xfId="54744" xr:uid="{00000000-0005-0000-0000-000034D60000}"/>
    <cellStyle name="Total 7 3 9" xfId="54745" xr:uid="{00000000-0005-0000-0000-000035D60000}"/>
    <cellStyle name="Total 7 3 9 2" xfId="54746" xr:uid="{00000000-0005-0000-0000-000036D60000}"/>
    <cellStyle name="Total 7 3 9 3" xfId="54747" xr:uid="{00000000-0005-0000-0000-000037D60000}"/>
    <cellStyle name="Total 7 3 9 4" xfId="54748" xr:uid="{00000000-0005-0000-0000-000038D60000}"/>
    <cellStyle name="Total 7 30" xfId="54749" xr:uid="{00000000-0005-0000-0000-000039D60000}"/>
    <cellStyle name="Total 7 30 2" xfId="54750" xr:uid="{00000000-0005-0000-0000-00003AD60000}"/>
    <cellStyle name="Total 7 30 3" xfId="54751" xr:uid="{00000000-0005-0000-0000-00003BD60000}"/>
    <cellStyle name="Total 7 30 4" xfId="54752" xr:uid="{00000000-0005-0000-0000-00003CD60000}"/>
    <cellStyle name="Total 7 31" xfId="54753" xr:uid="{00000000-0005-0000-0000-00003DD60000}"/>
    <cellStyle name="Total 7 32" xfId="54754" xr:uid="{00000000-0005-0000-0000-00003ED60000}"/>
    <cellStyle name="Total 7 33" xfId="54755" xr:uid="{00000000-0005-0000-0000-00003FD60000}"/>
    <cellStyle name="Total 7 4" xfId="54756" xr:uid="{00000000-0005-0000-0000-000040D60000}"/>
    <cellStyle name="Total 7 4 10" xfId="54757" xr:uid="{00000000-0005-0000-0000-000041D60000}"/>
    <cellStyle name="Total 7 4 10 2" xfId="54758" xr:uid="{00000000-0005-0000-0000-000042D60000}"/>
    <cellStyle name="Total 7 4 10 3" xfId="54759" xr:uid="{00000000-0005-0000-0000-000043D60000}"/>
    <cellStyle name="Total 7 4 10 4" xfId="54760" xr:uid="{00000000-0005-0000-0000-000044D60000}"/>
    <cellStyle name="Total 7 4 11" xfId="54761" xr:uid="{00000000-0005-0000-0000-000045D60000}"/>
    <cellStyle name="Total 7 4 11 2" xfId="54762" xr:uid="{00000000-0005-0000-0000-000046D60000}"/>
    <cellStyle name="Total 7 4 11 3" xfId="54763" xr:uid="{00000000-0005-0000-0000-000047D60000}"/>
    <cellStyle name="Total 7 4 11 4" xfId="54764" xr:uid="{00000000-0005-0000-0000-000048D60000}"/>
    <cellStyle name="Total 7 4 12" xfId="54765" xr:uid="{00000000-0005-0000-0000-000049D60000}"/>
    <cellStyle name="Total 7 4 12 2" xfId="54766" xr:uid="{00000000-0005-0000-0000-00004AD60000}"/>
    <cellStyle name="Total 7 4 12 3" xfId="54767" xr:uid="{00000000-0005-0000-0000-00004BD60000}"/>
    <cellStyle name="Total 7 4 12 4" xfId="54768" xr:uid="{00000000-0005-0000-0000-00004CD60000}"/>
    <cellStyle name="Total 7 4 13" xfId="54769" xr:uid="{00000000-0005-0000-0000-00004DD60000}"/>
    <cellStyle name="Total 7 4 13 2" xfId="54770" xr:uid="{00000000-0005-0000-0000-00004ED60000}"/>
    <cellStyle name="Total 7 4 13 3" xfId="54771" xr:uid="{00000000-0005-0000-0000-00004FD60000}"/>
    <cellStyle name="Total 7 4 13 4" xfId="54772" xr:uid="{00000000-0005-0000-0000-000050D60000}"/>
    <cellStyle name="Total 7 4 14" xfId="54773" xr:uid="{00000000-0005-0000-0000-000051D60000}"/>
    <cellStyle name="Total 7 4 14 2" xfId="54774" xr:uid="{00000000-0005-0000-0000-000052D60000}"/>
    <cellStyle name="Total 7 4 14 3" xfId="54775" xr:uid="{00000000-0005-0000-0000-000053D60000}"/>
    <cellStyle name="Total 7 4 14 4" xfId="54776" xr:uid="{00000000-0005-0000-0000-000054D60000}"/>
    <cellStyle name="Total 7 4 15" xfId="54777" xr:uid="{00000000-0005-0000-0000-000055D60000}"/>
    <cellStyle name="Total 7 4 15 2" xfId="54778" xr:uid="{00000000-0005-0000-0000-000056D60000}"/>
    <cellStyle name="Total 7 4 15 3" xfId="54779" xr:uid="{00000000-0005-0000-0000-000057D60000}"/>
    <cellStyle name="Total 7 4 15 4" xfId="54780" xr:uid="{00000000-0005-0000-0000-000058D60000}"/>
    <cellStyle name="Total 7 4 16" xfId="54781" xr:uid="{00000000-0005-0000-0000-000059D60000}"/>
    <cellStyle name="Total 7 4 16 2" xfId="54782" xr:uid="{00000000-0005-0000-0000-00005AD60000}"/>
    <cellStyle name="Total 7 4 16 3" xfId="54783" xr:uid="{00000000-0005-0000-0000-00005BD60000}"/>
    <cellStyle name="Total 7 4 16 4" xfId="54784" xr:uid="{00000000-0005-0000-0000-00005CD60000}"/>
    <cellStyle name="Total 7 4 17" xfId="54785" xr:uid="{00000000-0005-0000-0000-00005DD60000}"/>
    <cellStyle name="Total 7 4 17 2" xfId="54786" xr:uid="{00000000-0005-0000-0000-00005ED60000}"/>
    <cellStyle name="Total 7 4 17 3" xfId="54787" xr:uid="{00000000-0005-0000-0000-00005FD60000}"/>
    <cellStyle name="Total 7 4 17 4" xfId="54788" xr:uid="{00000000-0005-0000-0000-000060D60000}"/>
    <cellStyle name="Total 7 4 18" xfId="54789" xr:uid="{00000000-0005-0000-0000-000061D60000}"/>
    <cellStyle name="Total 7 4 18 2" xfId="54790" xr:uid="{00000000-0005-0000-0000-000062D60000}"/>
    <cellStyle name="Total 7 4 18 3" xfId="54791" xr:uid="{00000000-0005-0000-0000-000063D60000}"/>
    <cellStyle name="Total 7 4 18 4" xfId="54792" xr:uid="{00000000-0005-0000-0000-000064D60000}"/>
    <cellStyle name="Total 7 4 19" xfId="54793" xr:uid="{00000000-0005-0000-0000-000065D60000}"/>
    <cellStyle name="Total 7 4 19 2" xfId="54794" xr:uid="{00000000-0005-0000-0000-000066D60000}"/>
    <cellStyle name="Total 7 4 19 3" xfId="54795" xr:uid="{00000000-0005-0000-0000-000067D60000}"/>
    <cellStyle name="Total 7 4 19 4" xfId="54796" xr:uid="{00000000-0005-0000-0000-000068D60000}"/>
    <cellStyle name="Total 7 4 2" xfId="54797" xr:uid="{00000000-0005-0000-0000-000069D60000}"/>
    <cellStyle name="Total 7 4 2 2" xfId="54798" xr:uid="{00000000-0005-0000-0000-00006AD60000}"/>
    <cellStyle name="Total 7 4 2 3" xfId="54799" xr:uid="{00000000-0005-0000-0000-00006BD60000}"/>
    <cellStyle name="Total 7 4 2 4" xfId="54800" xr:uid="{00000000-0005-0000-0000-00006CD60000}"/>
    <cellStyle name="Total 7 4 20" xfId="54801" xr:uid="{00000000-0005-0000-0000-00006DD60000}"/>
    <cellStyle name="Total 7 4 20 2" xfId="54802" xr:uid="{00000000-0005-0000-0000-00006ED60000}"/>
    <cellStyle name="Total 7 4 20 3" xfId="54803" xr:uid="{00000000-0005-0000-0000-00006FD60000}"/>
    <cellStyle name="Total 7 4 20 4" xfId="54804" xr:uid="{00000000-0005-0000-0000-000070D60000}"/>
    <cellStyle name="Total 7 4 21" xfId="54805" xr:uid="{00000000-0005-0000-0000-000071D60000}"/>
    <cellStyle name="Total 7 4 22" xfId="54806" xr:uid="{00000000-0005-0000-0000-000072D60000}"/>
    <cellStyle name="Total 7 4 3" xfId="54807" xr:uid="{00000000-0005-0000-0000-000073D60000}"/>
    <cellStyle name="Total 7 4 3 2" xfId="54808" xr:uid="{00000000-0005-0000-0000-000074D60000}"/>
    <cellStyle name="Total 7 4 3 3" xfId="54809" xr:uid="{00000000-0005-0000-0000-000075D60000}"/>
    <cellStyle name="Total 7 4 3 4" xfId="54810" xr:uid="{00000000-0005-0000-0000-000076D60000}"/>
    <cellStyle name="Total 7 4 4" xfId="54811" xr:uid="{00000000-0005-0000-0000-000077D60000}"/>
    <cellStyle name="Total 7 4 4 2" xfId="54812" xr:uid="{00000000-0005-0000-0000-000078D60000}"/>
    <cellStyle name="Total 7 4 4 3" xfId="54813" xr:uid="{00000000-0005-0000-0000-000079D60000}"/>
    <cellStyle name="Total 7 4 4 4" xfId="54814" xr:uid="{00000000-0005-0000-0000-00007AD60000}"/>
    <cellStyle name="Total 7 4 5" xfId="54815" xr:uid="{00000000-0005-0000-0000-00007BD60000}"/>
    <cellStyle name="Total 7 4 5 2" xfId="54816" xr:uid="{00000000-0005-0000-0000-00007CD60000}"/>
    <cellStyle name="Total 7 4 5 3" xfId="54817" xr:uid="{00000000-0005-0000-0000-00007DD60000}"/>
    <cellStyle name="Total 7 4 5 4" xfId="54818" xr:uid="{00000000-0005-0000-0000-00007ED60000}"/>
    <cellStyle name="Total 7 4 6" xfId="54819" xr:uid="{00000000-0005-0000-0000-00007FD60000}"/>
    <cellStyle name="Total 7 4 6 2" xfId="54820" xr:uid="{00000000-0005-0000-0000-000080D60000}"/>
    <cellStyle name="Total 7 4 6 3" xfId="54821" xr:uid="{00000000-0005-0000-0000-000081D60000}"/>
    <cellStyle name="Total 7 4 6 4" xfId="54822" xr:uid="{00000000-0005-0000-0000-000082D60000}"/>
    <cellStyle name="Total 7 4 7" xfId="54823" xr:uid="{00000000-0005-0000-0000-000083D60000}"/>
    <cellStyle name="Total 7 4 7 2" xfId="54824" xr:uid="{00000000-0005-0000-0000-000084D60000}"/>
    <cellStyle name="Total 7 4 7 3" xfId="54825" xr:uid="{00000000-0005-0000-0000-000085D60000}"/>
    <cellStyle name="Total 7 4 7 4" xfId="54826" xr:uid="{00000000-0005-0000-0000-000086D60000}"/>
    <cellStyle name="Total 7 4 8" xfId="54827" xr:uid="{00000000-0005-0000-0000-000087D60000}"/>
    <cellStyle name="Total 7 4 8 2" xfId="54828" xr:uid="{00000000-0005-0000-0000-000088D60000}"/>
    <cellStyle name="Total 7 4 8 3" xfId="54829" xr:uid="{00000000-0005-0000-0000-000089D60000}"/>
    <cellStyle name="Total 7 4 8 4" xfId="54830" xr:uid="{00000000-0005-0000-0000-00008AD60000}"/>
    <cellStyle name="Total 7 4 9" xfId="54831" xr:uid="{00000000-0005-0000-0000-00008BD60000}"/>
    <cellStyle name="Total 7 4 9 2" xfId="54832" xr:uid="{00000000-0005-0000-0000-00008CD60000}"/>
    <cellStyle name="Total 7 4 9 3" xfId="54833" xr:uid="{00000000-0005-0000-0000-00008DD60000}"/>
    <cellStyle name="Total 7 4 9 4" xfId="54834" xr:uid="{00000000-0005-0000-0000-00008ED60000}"/>
    <cellStyle name="Total 7 5" xfId="54835" xr:uid="{00000000-0005-0000-0000-00008FD60000}"/>
    <cellStyle name="Total 7 5 10" xfId="54836" xr:uid="{00000000-0005-0000-0000-000090D60000}"/>
    <cellStyle name="Total 7 5 10 2" xfId="54837" xr:uid="{00000000-0005-0000-0000-000091D60000}"/>
    <cellStyle name="Total 7 5 10 3" xfId="54838" xr:uid="{00000000-0005-0000-0000-000092D60000}"/>
    <cellStyle name="Total 7 5 10 4" xfId="54839" xr:uid="{00000000-0005-0000-0000-000093D60000}"/>
    <cellStyle name="Total 7 5 11" xfId="54840" xr:uid="{00000000-0005-0000-0000-000094D60000}"/>
    <cellStyle name="Total 7 5 11 2" xfId="54841" xr:uid="{00000000-0005-0000-0000-000095D60000}"/>
    <cellStyle name="Total 7 5 11 3" xfId="54842" xr:uid="{00000000-0005-0000-0000-000096D60000}"/>
    <cellStyle name="Total 7 5 11 4" xfId="54843" xr:uid="{00000000-0005-0000-0000-000097D60000}"/>
    <cellStyle name="Total 7 5 12" xfId="54844" xr:uid="{00000000-0005-0000-0000-000098D60000}"/>
    <cellStyle name="Total 7 5 12 2" xfId="54845" xr:uid="{00000000-0005-0000-0000-000099D60000}"/>
    <cellStyle name="Total 7 5 12 3" xfId="54846" xr:uid="{00000000-0005-0000-0000-00009AD60000}"/>
    <cellStyle name="Total 7 5 12 4" xfId="54847" xr:uid="{00000000-0005-0000-0000-00009BD60000}"/>
    <cellStyle name="Total 7 5 13" xfId="54848" xr:uid="{00000000-0005-0000-0000-00009CD60000}"/>
    <cellStyle name="Total 7 5 13 2" xfId="54849" xr:uid="{00000000-0005-0000-0000-00009DD60000}"/>
    <cellStyle name="Total 7 5 13 3" xfId="54850" xr:uid="{00000000-0005-0000-0000-00009ED60000}"/>
    <cellStyle name="Total 7 5 13 4" xfId="54851" xr:uid="{00000000-0005-0000-0000-00009FD60000}"/>
    <cellStyle name="Total 7 5 14" xfId="54852" xr:uid="{00000000-0005-0000-0000-0000A0D60000}"/>
    <cellStyle name="Total 7 5 14 2" xfId="54853" xr:uid="{00000000-0005-0000-0000-0000A1D60000}"/>
    <cellStyle name="Total 7 5 14 3" xfId="54854" xr:uid="{00000000-0005-0000-0000-0000A2D60000}"/>
    <cellStyle name="Total 7 5 14 4" xfId="54855" xr:uid="{00000000-0005-0000-0000-0000A3D60000}"/>
    <cellStyle name="Total 7 5 15" xfId="54856" xr:uid="{00000000-0005-0000-0000-0000A4D60000}"/>
    <cellStyle name="Total 7 5 15 2" xfId="54857" xr:uid="{00000000-0005-0000-0000-0000A5D60000}"/>
    <cellStyle name="Total 7 5 15 3" xfId="54858" xr:uid="{00000000-0005-0000-0000-0000A6D60000}"/>
    <cellStyle name="Total 7 5 15 4" xfId="54859" xr:uid="{00000000-0005-0000-0000-0000A7D60000}"/>
    <cellStyle name="Total 7 5 16" xfId="54860" xr:uid="{00000000-0005-0000-0000-0000A8D60000}"/>
    <cellStyle name="Total 7 5 16 2" xfId="54861" xr:uid="{00000000-0005-0000-0000-0000A9D60000}"/>
    <cellStyle name="Total 7 5 16 3" xfId="54862" xr:uid="{00000000-0005-0000-0000-0000AAD60000}"/>
    <cellStyle name="Total 7 5 16 4" xfId="54863" xr:uid="{00000000-0005-0000-0000-0000ABD60000}"/>
    <cellStyle name="Total 7 5 17" xfId="54864" xr:uid="{00000000-0005-0000-0000-0000ACD60000}"/>
    <cellStyle name="Total 7 5 17 2" xfId="54865" xr:uid="{00000000-0005-0000-0000-0000ADD60000}"/>
    <cellStyle name="Total 7 5 17 3" xfId="54866" xr:uid="{00000000-0005-0000-0000-0000AED60000}"/>
    <cellStyle name="Total 7 5 17 4" xfId="54867" xr:uid="{00000000-0005-0000-0000-0000AFD60000}"/>
    <cellStyle name="Total 7 5 18" xfId="54868" xr:uid="{00000000-0005-0000-0000-0000B0D60000}"/>
    <cellStyle name="Total 7 5 18 2" xfId="54869" xr:uid="{00000000-0005-0000-0000-0000B1D60000}"/>
    <cellStyle name="Total 7 5 18 3" xfId="54870" xr:uid="{00000000-0005-0000-0000-0000B2D60000}"/>
    <cellStyle name="Total 7 5 18 4" xfId="54871" xr:uid="{00000000-0005-0000-0000-0000B3D60000}"/>
    <cellStyle name="Total 7 5 19" xfId="54872" xr:uid="{00000000-0005-0000-0000-0000B4D60000}"/>
    <cellStyle name="Total 7 5 19 2" xfId="54873" xr:uid="{00000000-0005-0000-0000-0000B5D60000}"/>
    <cellStyle name="Total 7 5 19 3" xfId="54874" xr:uid="{00000000-0005-0000-0000-0000B6D60000}"/>
    <cellStyle name="Total 7 5 19 4" xfId="54875" xr:uid="{00000000-0005-0000-0000-0000B7D60000}"/>
    <cellStyle name="Total 7 5 2" xfId="54876" xr:uid="{00000000-0005-0000-0000-0000B8D60000}"/>
    <cellStyle name="Total 7 5 2 2" xfId="54877" xr:uid="{00000000-0005-0000-0000-0000B9D60000}"/>
    <cellStyle name="Total 7 5 2 3" xfId="54878" xr:uid="{00000000-0005-0000-0000-0000BAD60000}"/>
    <cellStyle name="Total 7 5 2 4" xfId="54879" xr:uid="{00000000-0005-0000-0000-0000BBD60000}"/>
    <cellStyle name="Total 7 5 20" xfId="54880" xr:uid="{00000000-0005-0000-0000-0000BCD60000}"/>
    <cellStyle name="Total 7 5 20 2" xfId="54881" xr:uid="{00000000-0005-0000-0000-0000BDD60000}"/>
    <cellStyle name="Total 7 5 20 3" xfId="54882" xr:uid="{00000000-0005-0000-0000-0000BED60000}"/>
    <cellStyle name="Total 7 5 20 4" xfId="54883" xr:uid="{00000000-0005-0000-0000-0000BFD60000}"/>
    <cellStyle name="Total 7 5 21" xfId="54884" xr:uid="{00000000-0005-0000-0000-0000C0D60000}"/>
    <cellStyle name="Total 7 5 22" xfId="54885" xr:uid="{00000000-0005-0000-0000-0000C1D60000}"/>
    <cellStyle name="Total 7 5 3" xfId="54886" xr:uid="{00000000-0005-0000-0000-0000C2D60000}"/>
    <cellStyle name="Total 7 5 3 2" xfId="54887" xr:uid="{00000000-0005-0000-0000-0000C3D60000}"/>
    <cellStyle name="Total 7 5 3 3" xfId="54888" xr:uid="{00000000-0005-0000-0000-0000C4D60000}"/>
    <cellStyle name="Total 7 5 3 4" xfId="54889" xr:uid="{00000000-0005-0000-0000-0000C5D60000}"/>
    <cellStyle name="Total 7 5 4" xfId="54890" xr:uid="{00000000-0005-0000-0000-0000C6D60000}"/>
    <cellStyle name="Total 7 5 4 2" xfId="54891" xr:uid="{00000000-0005-0000-0000-0000C7D60000}"/>
    <cellStyle name="Total 7 5 4 3" xfId="54892" xr:uid="{00000000-0005-0000-0000-0000C8D60000}"/>
    <cellStyle name="Total 7 5 4 4" xfId="54893" xr:uid="{00000000-0005-0000-0000-0000C9D60000}"/>
    <cellStyle name="Total 7 5 5" xfId="54894" xr:uid="{00000000-0005-0000-0000-0000CAD60000}"/>
    <cellStyle name="Total 7 5 5 2" xfId="54895" xr:uid="{00000000-0005-0000-0000-0000CBD60000}"/>
    <cellStyle name="Total 7 5 5 3" xfId="54896" xr:uid="{00000000-0005-0000-0000-0000CCD60000}"/>
    <cellStyle name="Total 7 5 5 4" xfId="54897" xr:uid="{00000000-0005-0000-0000-0000CDD60000}"/>
    <cellStyle name="Total 7 5 6" xfId="54898" xr:uid="{00000000-0005-0000-0000-0000CED60000}"/>
    <cellStyle name="Total 7 5 6 2" xfId="54899" xr:uid="{00000000-0005-0000-0000-0000CFD60000}"/>
    <cellStyle name="Total 7 5 6 3" xfId="54900" xr:uid="{00000000-0005-0000-0000-0000D0D60000}"/>
    <cellStyle name="Total 7 5 6 4" xfId="54901" xr:uid="{00000000-0005-0000-0000-0000D1D60000}"/>
    <cellStyle name="Total 7 5 7" xfId="54902" xr:uid="{00000000-0005-0000-0000-0000D2D60000}"/>
    <cellStyle name="Total 7 5 7 2" xfId="54903" xr:uid="{00000000-0005-0000-0000-0000D3D60000}"/>
    <cellStyle name="Total 7 5 7 3" xfId="54904" xr:uid="{00000000-0005-0000-0000-0000D4D60000}"/>
    <cellStyle name="Total 7 5 7 4" xfId="54905" xr:uid="{00000000-0005-0000-0000-0000D5D60000}"/>
    <cellStyle name="Total 7 5 8" xfId="54906" xr:uid="{00000000-0005-0000-0000-0000D6D60000}"/>
    <cellStyle name="Total 7 5 8 2" xfId="54907" xr:uid="{00000000-0005-0000-0000-0000D7D60000}"/>
    <cellStyle name="Total 7 5 8 3" xfId="54908" xr:uid="{00000000-0005-0000-0000-0000D8D60000}"/>
    <cellStyle name="Total 7 5 8 4" xfId="54909" xr:uid="{00000000-0005-0000-0000-0000D9D60000}"/>
    <cellStyle name="Total 7 5 9" xfId="54910" xr:uid="{00000000-0005-0000-0000-0000DAD60000}"/>
    <cellStyle name="Total 7 5 9 2" xfId="54911" xr:uid="{00000000-0005-0000-0000-0000DBD60000}"/>
    <cellStyle name="Total 7 5 9 3" xfId="54912" xr:uid="{00000000-0005-0000-0000-0000DCD60000}"/>
    <cellStyle name="Total 7 5 9 4" xfId="54913" xr:uid="{00000000-0005-0000-0000-0000DDD60000}"/>
    <cellStyle name="Total 7 6" xfId="54914" xr:uid="{00000000-0005-0000-0000-0000DED60000}"/>
    <cellStyle name="Total 7 6 10" xfId="54915" xr:uid="{00000000-0005-0000-0000-0000DFD60000}"/>
    <cellStyle name="Total 7 6 10 2" xfId="54916" xr:uid="{00000000-0005-0000-0000-0000E0D60000}"/>
    <cellStyle name="Total 7 6 10 3" xfId="54917" xr:uid="{00000000-0005-0000-0000-0000E1D60000}"/>
    <cellStyle name="Total 7 6 10 4" xfId="54918" xr:uid="{00000000-0005-0000-0000-0000E2D60000}"/>
    <cellStyle name="Total 7 6 11" xfId="54919" xr:uid="{00000000-0005-0000-0000-0000E3D60000}"/>
    <cellStyle name="Total 7 6 11 2" xfId="54920" xr:uid="{00000000-0005-0000-0000-0000E4D60000}"/>
    <cellStyle name="Total 7 6 11 3" xfId="54921" xr:uid="{00000000-0005-0000-0000-0000E5D60000}"/>
    <cellStyle name="Total 7 6 11 4" xfId="54922" xr:uid="{00000000-0005-0000-0000-0000E6D60000}"/>
    <cellStyle name="Total 7 6 12" xfId="54923" xr:uid="{00000000-0005-0000-0000-0000E7D60000}"/>
    <cellStyle name="Total 7 6 12 2" xfId="54924" xr:uid="{00000000-0005-0000-0000-0000E8D60000}"/>
    <cellStyle name="Total 7 6 12 3" xfId="54925" xr:uid="{00000000-0005-0000-0000-0000E9D60000}"/>
    <cellStyle name="Total 7 6 12 4" xfId="54926" xr:uid="{00000000-0005-0000-0000-0000EAD60000}"/>
    <cellStyle name="Total 7 6 13" xfId="54927" xr:uid="{00000000-0005-0000-0000-0000EBD60000}"/>
    <cellStyle name="Total 7 6 13 2" xfId="54928" xr:uid="{00000000-0005-0000-0000-0000ECD60000}"/>
    <cellStyle name="Total 7 6 13 3" xfId="54929" xr:uid="{00000000-0005-0000-0000-0000EDD60000}"/>
    <cellStyle name="Total 7 6 13 4" xfId="54930" xr:uid="{00000000-0005-0000-0000-0000EED60000}"/>
    <cellStyle name="Total 7 6 14" xfId="54931" xr:uid="{00000000-0005-0000-0000-0000EFD60000}"/>
    <cellStyle name="Total 7 6 14 2" xfId="54932" xr:uid="{00000000-0005-0000-0000-0000F0D60000}"/>
    <cellStyle name="Total 7 6 14 3" xfId="54933" xr:uid="{00000000-0005-0000-0000-0000F1D60000}"/>
    <cellStyle name="Total 7 6 14 4" xfId="54934" xr:uid="{00000000-0005-0000-0000-0000F2D60000}"/>
    <cellStyle name="Total 7 6 15" xfId="54935" xr:uid="{00000000-0005-0000-0000-0000F3D60000}"/>
    <cellStyle name="Total 7 6 15 2" xfId="54936" xr:uid="{00000000-0005-0000-0000-0000F4D60000}"/>
    <cellStyle name="Total 7 6 15 3" xfId="54937" xr:uid="{00000000-0005-0000-0000-0000F5D60000}"/>
    <cellStyle name="Total 7 6 15 4" xfId="54938" xr:uid="{00000000-0005-0000-0000-0000F6D60000}"/>
    <cellStyle name="Total 7 6 16" xfId="54939" xr:uid="{00000000-0005-0000-0000-0000F7D60000}"/>
    <cellStyle name="Total 7 6 16 2" xfId="54940" xr:uid="{00000000-0005-0000-0000-0000F8D60000}"/>
    <cellStyle name="Total 7 6 16 3" xfId="54941" xr:uid="{00000000-0005-0000-0000-0000F9D60000}"/>
    <cellStyle name="Total 7 6 16 4" xfId="54942" xr:uid="{00000000-0005-0000-0000-0000FAD60000}"/>
    <cellStyle name="Total 7 6 17" xfId="54943" xr:uid="{00000000-0005-0000-0000-0000FBD60000}"/>
    <cellStyle name="Total 7 6 17 2" xfId="54944" xr:uid="{00000000-0005-0000-0000-0000FCD60000}"/>
    <cellStyle name="Total 7 6 17 3" xfId="54945" xr:uid="{00000000-0005-0000-0000-0000FDD60000}"/>
    <cellStyle name="Total 7 6 17 4" xfId="54946" xr:uid="{00000000-0005-0000-0000-0000FED60000}"/>
    <cellStyle name="Total 7 6 18" xfId="54947" xr:uid="{00000000-0005-0000-0000-0000FFD60000}"/>
    <cellStyle name="Total 7 6 18 2" xfId="54948" xr:uid="{00000000-0005-0000-0000-000000D70000}"/>
    <cellStyle name="Total 7 6 18 3" xfId="54949" xr:uid="{00000000-0005-0000-0000-000001D70000}"/>
    <cellStyle name="Total 7 6 18 4" xfId="54950" xr:uid="{00000000-0005-0000-0000-000002D70000}"/>
    <cellStyle name="Total 7 6 19" xfId="54951" xr:uid="{00000000-0005-0000-0000-000003D70000}"/>
    <cellStyle name="Total 7 6 19 2" xfId="54952" xr:uid="{00000000-0005-0000-0000-000004D70000}"/>
    <cellStyle name="Total 7 6 19 3" xfId="54953" xr:uid="{00000000-0005-0000-0000-000005D70000}"/>
    <cellStyle name="Total 7 6 19 4" xfId="54954" xr:uid="{00000000-0005-0000-0000-000006D70000}"/>
    <cellStyle name="Total 7 6 2" xfId="54955" xr:uid="{00000000-0005-0000-0000-000007D70000}"/>
    <cellStyle name="Total 7 6 2 2" xfId="54956" xr:uid="{00000000-0005-0000-0000-000008D70000}"/>
    <cellStyle name="Total 7 6 2 3" xfId="54957" xr:uid="{00000000-0005-0000-0000-000009D70000}"/>
    <cellStyle name="Total 7 6 2 4" xfId="54958" xr:uid="{00000000-0005-0000-0000-00000AD70000}"/>
    <cellStyle name="Total 7 6 20" xfId="54959" xr:uid="{00000000-0005-0000-0000-00000BD70000}"/>
    <cellStyle name="Total 7 6 20 2" xfId="54960" xr:uid="{00000000-0005-0000-0000-00000CD70000}"/>
    <cellStyle name="Total 7 6 20 3" xfId="54961" xr:uid="{00000000-0005-0000-0000-00000DD70000}"/>
    <cellStyle name="Total 7 6 20 4" xfId="54962" xr:uid="{00000000-0005-0000-0000-00000ED70000}"/>
    <cellStyle name="Total 7 6 21" xfId="54963" xr:uid="{00000000-0005-0000-0000-00000FD70000}"/>
    <cellStyle name="Total 7 6 22" xfId="54964" xr:uid="{00000000-0005-0000-0000-000010D70000}"/>
    <cellStyle name="Total 7 6 3" xfId="54965" xr:uid="{00000000-0005-0000-0000-000011D70000}"/>
    <cellStyle name="Total 7 6 3 2" xfId="54966" xr:uid="{00000000-0005-0000-0000-000012D70000}"/>
    <cellStyle name="Total 7 6 3 3" xfId="54967" xr:uid="{00000000-0005-0000-0000-000013D70000}"/>
    <cellStyle name="Total 7 6 3 4" xfId="54968" xr:uid="{00000000-0005-0000-0000-000014D70000}"/>
    <cellStyle name="Total 7 6 4" xfId="54969" xr:uid="{00000000-0005-0000-0000-000015D70000}"/>
    <cellStyle name="Total 7 6 4 2" xfId="54970" xr:uid="{00000000-0005-0000-0000-000016D70000}"/>
    <cellStyle name="Total 7 6 4 3" xfId="54971" xr:uid="{00000000-0005-0000-0000-000017D70000}"/>
    <cellStyle name="Total 7 6 4 4" xfId="54972" xr:uid="{00000000-0005-0000-0000-000018D70000}"/>
    <cellStyle name="Total 7 6 5" xfId="54973" xr:uid="{00000000-0005-0000-0000-000019D70000}"/>
    <cellStyle name="Total 7 6 5 2" xfId="54974" xr:uid="{00000000-0005-0000-0000-00001AD70000}"/>
    <cellStyle name="Total 7 6 5 3" xfId="54975" xr:uid="{00000000-0005-0000-0000-00001BD70000}"/>
    <cellStyle name="Total 7 6 5 4" xfId="54976" xr:uid="{00000000-0005-0000-0000-00001CD70000}"/>
    <cellStyle name="Total 7 6 6" xfId="54977" xr:uid="{00000000-0005-0000-0000-00001DD70000}"/>
    <cellStyle name="Total 7 6 6 2" xfId="54978" xr:uid="{00000000-0005-0000-0000-00001ED70000}"/>
    <cellStyle name="Total 7 6 6 3" xfId="54979" xr:uid="{00000000-0005-0000-0000-00001FD70000}"/>
    <cellStyle name="Total 7 6 6 4" xfId="54980" xr:uid="{00000000-0005-0000-0000-000020D70000}"/>
    <cellStyle name="Total 7 6 7" xfId="54981" xr:uid="{00000000-0005-0000-0000-000021D70000}"/>
    <cellStyle name="Total 7 6 7 2" xfId="54982" xr:uid="{00000000-0005-0000-0000-000022D70000}"/>
    <cellStyle name="Total 7 6 7 3" xfId="54983" xr:uid="{00000000-0005-0000-0000-000023D70000}"/>
    <cellStyle name="Total 7 6 7 4" xfId="54984" xr:uid="{00000000-0005-0000-0000-000024D70000}"/>
    <cellStyle name="Total 7 6 8" xfId="54985" xr:uid="{00000000-0005-0000-0000-000025D70000}"/>
    <cellStyle name="Total 7 6 8 2" xfId="54986" xr:uid="{00000000-0005-0000-0000-000026D70000}"/>
    <cellStyle name="Total 7 6 8 3" xfId="54987" xr:uid="{00000000-0005-0000-0000-000027D70000}"/>
    <cellStyle name="Total 7 6 8 4" xfId="54988" xr:uid="{00000000-0005-0000-0000-000028D70000}"/>
    <cellStyle name="Total 7 6 9" xfId="54989" xr:uid="{00000000-0005-0000-0000-000029D70000}"/>
    <cellStyle name="Total 7 6 9 2" xfId="54990" xr:uid="{00000000-0005-0000-0000-00002AD70000}"/>
    <cellStyle name="Total 7 6 9 3" xfId="54991" xr:uid="{00000000-0005-0000-0000-00002BD70000}"/>
    <cellStyle name="Total 7 6 9 4" xfId="54992" xr:uid="{00000000-0005-0000-0000-00002CD70000}"/>
    <cellStyle name="Total 7 7" xfId="54993" xr:uid="{00000000-0005-0000-0000-00002DD70000}"/>
    <cellStyle name="Total 7 7 10" xfId="54994" xr:uid="{00000000-0005-0000-0000-00002ED70000}"/>
    <cellStyle name="Total 7 7 10 2" xfId="54995" xr:uid="{00000000-0005-0000-0000-00002FD70000}"/>
    <cellStyle name="Total 7 7 10 3" xfId="54996" xr:uid="{00000000-0005-0000-0000-000030D70000}"/>
    <cellStyle name="Total 7 7 10 4" xfId="54997" xr:uid="{00000000-0005-0000-0000-000031D70000}"/>
    <cellStyle name="Total 7 7 11" xfId="54998" xr:uid="{00000000-0005-0000-0000-000032D70000}"/>
    <cellStyle name="Total 7 7 11 2" xfId="54999" xr:uid="{00000000-0005-0000-0000-000033D70000}"/>
    <cellStyle name="Total 7 7 11 3" xfId="55000" xr:uid="{00000000-0005-0000-0000-000034D70000}"/>
    <cellStyle name="Total 7 7 11 4" xfId="55001" xr:uid="{00000000-0005-0000-0000-000035D70000}"/>
    <cellStyle name="Total 7 7 12" xfId="55002" xr:uid="{00000000-0005-0000-0000-000036D70000}"/>
    <cellStyle name="Total 7 7 12 2" xfId="55003" xr:uid="{00000000-0005-0000-0000-000037D70000}"/>
    <cellStyle name="Total 7 7 12 3" xfId="55004" xr:uid="{00000000-0005-0000-0000-000038D70000}"/>
    <cellStyle name="Total 7 7 12 4" xfId="55005" xr:uid="{00000000-0005-0000-0000-000039D70000}"/>
    <cellStyle name="Total 7 7 13" xfId="55006" xr:uid="{00000000-0005-0000-0000-00003AD70000}"/>
    <cellStyle name="Total 7 7 13 2" xfId="55007" xr:uid="{00000000-0005-0000-0000-00003BD70000}"/>
    <cellStyle name="Total 7 7 13 3" xfId="55008" xr:uid="{00000000-0005-0000-0000-00003CD70000}"/>
    <cellStyle name="Total 7 7 13 4" xfId="55009" xr:uid="{00000000-0005-0000-0000-00003DD70000}"/>
    <cellStyle name="Total 7 7 14" xfId="55010" xr:uid="{00000000-0005-0000-0000-00003ED70000}"/>
    <cellStyle name="Total 7 7 14 2" xfId="55011" xr:uid="{00000000-0005-0000-0000-00003FD70000}"/>
    <cellStyle name="Total 7 7 14 3" xfId="55012" xr:uid="{00000000-0005-0000-0000-000040D70000}"/>
    <cellStyle name="Total 7 7 14 4" xfId="55013" xr:uid="{00000000-0005-0000-0000-000041D70000}"/>
    <cellStyle name="Total 7 7 15" xfId="55014" xr:uid="{00000000-0005-0000-0000-000042D70000}"/>
    <cellStyle name="Total 7 7 15 2" xfId="55015" xr:uid="{00000000-0005-0000-0000-000043D70000}"/>
    <cellStyle name="Total 7 7 15 3" xfId="55016" xr:uid="{00000000-0005-0000-0000-000044D70000}"/>
    <cellStyle name="Total 7 7 15 4" xfId="55017" xr:uid="{00000000-0005-0000-0000-000045D70000}"/>
    <cellStyle name="Total 7 7 16" xfId="55018" xr:uid="{00000000-0005-0000-0000-000046D70000}"/>
    <cellStyle name="Total 7 7 16 2" xfId="55019" xr:uid="{00000000-0005-0000-0000-000047D70000}"/>
    <cellStyle name="Total 7 7 16 3" xfId="55020" xr:uid="{00000000-0005-0000-0000-000048D70000}"/>
    <cellStyle name="Total 7 7 16 4" xfId="55021" xr:uid="{00000000-0005-0000-0000-000049D70000}"/>
    <cellStyle name="Total 7 7 17" xfId="55022" xr:uid="{00000000-0005-0000-0000-00004AD70000}"/>
    <cellStyle name="Total 7 7 17 2" xfId="55023" xr:uid="{00000000-0005-0000-0000-00004BD70000}"/>
    <cellStyle name="Total 7 7 17 3" xfId="55024" xr:uid="{00000000-0005-0000-0000-00004CD70000}"/>
    <cellStyle name="Total 7 7 17 4" xfId="55025" xr:uid="{00000000-0005-0000-0000-00004DD70000}"/>
    <cellStyle name="Total 7 7 18" xfId="55026" xr:uid="{00000000-0005-0000-0000-00004ED70000}"/>
    <cellStyle name="Total 7 7 18 2" xfId="55027" xr:uid="{00000000-0005-0000-0000-00004FD70000}"/>
    <cellStyle name="Total 7 7 18 3" xfId="55028" xr:uid="{00000000-0005-0000-0000-000050D70000}"/>
    <cellStyle name="Total 7 7 18 4" xfId="55029" xr:uid="{00000000-0005-0000-0000-000051D70000}"/>
    <cellStyle name="Total 7 7 19" xfId="55030" xr:uid="{00000000-0005-0000-0000-000052D70000}"/>
    <cellStyle name="Total 7 7 19 2" xfId="55031" xr:uid="{00000000-0005-0000-0000-000053D70000}"/>
    <cellStyle name="Total 7 7 19 3" xfId="55032" xr:uid="{00000000-0005-0000-0000-000054D70000}"/>
    <cellStyle name="Total 7 7 19 4" xfId="55033" xr:uid="{00000000-0005-0000-0000-000055D70000}"/>
    <cellStyle name="Total 7 7 2" xfId="55034" xr:uid="{00000000-0005-0000-0000-000056D70000}"/>
    <cellStyle name="Total 7 7 2 2" xfId="55035" xr:uid="{00000000-0005-0000-0000-000057D70000}"/>
    <cellStyle name="Total 7 7 2 3" xfId="55036" xr:uid="{00000000-0005-0000-0000-000058D70000}"/>
    <cellStyle name="Total 7 7 2 4" xfId="55037" xr:uid="{00000000-0005-0000-0000-000059D70000}"/>
    <cellStyle name="Total 7 7 20" xfId="55038" xr:uid="{00000000-0005-0000-0000-00005AD70000}"/>
    <cellStyle name="Total 7 7 20 2" xfId="55039" xr:uid="{00000000-0005-0000-0000-00005BD70000}"/>
    <cellStyle name="Total 7 7 20 3" xfId="55040" xr:uid="{00000000-0005-0000-0000-00005CD70000}"/>
    <cellStyle name="Total 7 7 20 4" xfId="55041" xr:uid="{00000000-0005-0000-0000-00005DD70000}"/>
    <cellStyle name="Total 7 7 21" xfId="55042" xr:uid="{00000000-0005-0000-0000-00005ED70000}"/>
    <cellStyle name="Total 7 7 22" xfId="55043" xr:uid="{00000000-0005-0000-0000-00005FD70000}"/>
    <cellStyle name="Total 7 7 3" xfId="55044" xr:uid="{00000000-0005-0000-0000-000060D70000}"/>
    <cellStyle name="Total 7 7 3 2" xfId="55045" xr:uid="{00000000-0005-0000-0000-000061D70000}"/>
    <cellStyle name="Total 7 7 3 3" xfId="55046" xr:uid="{00000000-0005-0000-0000-000062D70000}"/>
    <cellStyle name="Total 7 7 3 4" xfId="55047" xr:uid="{00000000-0005-0000-0000-000063D70000}"/>
    <cellStyle name="Total 7 7 4" xfId="55048" xr:uid="{00000000-0005-0000-0000-000064D70000}"/>
    <cellStyle name="Total 7 7 4 2" xfId="55049" xr:uid="{00000000-0005-0000-0000-000065D70000}"/>
    <cellStyle name="Total 7 7 4 3" xfId="55050" xr:uid="{00000000-0005-0000-0000-000066D70000}"/>
    <cellStyle name="Total 7 7 4 4" xfId="55051" xr:uid="{00000000-0005-0000-0000-000067D70000}"/>
    <cellStyle name="Total 7 7 5" xfId="55052" xr:uid="{00000000-0005-0000-0000-000068D70000}"/>
    <cellStyle name="Total 7 7 5 2" xfId="55053" xr:uid="{00000000-0005-0000-0000-000069D70000}"/>
    <cellStyle name="Total 7 7 5 3" xfId="55054" xr:uid="{00000000-0005-0000-0000-00006AD70000}"/>
    <cellStyle name="Total 7 7 5 4" xfId="55055" xr:uid="{00000000-0005-0000-0000-00006BD70000}"/>
    <cellStyle name="Total 7 7 6" xfId="55056" xr:uid="{00000000-0005-0000-0000-00006CD70000}"/>
    <cellStyle name="Total 7 7 6 2" xfId="55057" xr:uid="{00000000-0005-0000-0000-00006DD70000}"/>
    <cellStyle name="Total 7 7 6 3" xfId="55058" xr:uid="{00000000-0005-0000-0000-00006ED70000}"/>
    <cellStyle name="Total 7 7 6 4" xfId="55059" xr:uid="{00000000-0005-0000-0000-00006FD70000}"/>
    <cellStyle name="Total 7 7 7" xfId="55060" xr:uid="{00000000-0005-0000-0000-000070D70000}"/>
    <cellStyle name="Total 7 7 7 2" xfId="55061" xr:uid="{00000000-0005-0000-0000-000071D70000}"/>
    <cellStyle name="Total 7 7 7 3" xfId="55062" xr:uid="{00000000-0005-0000-0000-000072D70000}"/>
    <cellStyle name="Total 7 7 7 4" xfId="55063" xr:uid="{00000000-0005-0000-0000-000073D70000}"/>
    <cellStyle name="Total 7 7 8" xfId="55064" xr:uid="{00000000-0005-0000-0000-000074D70000}"/>
    <cellStyle name="Total 7 7 8 2" xfId="55065" xr:uid="{00000000-0005-0000-0000-000075D70000}"/>
    <cellStyle name="Total 7 7 8 3" xfId="55066" xr:uid="{00000000-0005-0000-0000-000076D70000}"/>
    <cellStyle name="Total 7 7 8 4" xfId="55067" xr:uid="{00000000-0005-0000-0000-000077D70000}"/>
    <cellStyle name="Total 7 7 9" xfId="55068" xr:uid="{00000000-0005-0000-0000-000078D70000}"/>
    <cellStyle name="Total 7 7 9 2" xfId="55069" xr:uid="{00000000-0005-0000-0000-000079D70000}"/>
    <cellStyle name="Total 7 7 9 3" xfId="55070" xr:uid="{00000000-0005-0000-0000-00007AD70000}"/>
    <cellStyle name="Total 7 7 9 4" xfId="55071" xr:uid="{00000000-0005-0000-0000-00007BD70000}"/>
    <cellStyle name="Total 7 8" xfId="55072" xr:uid="{00000000-0005-0000-0000-00007CD70000}"/>
    <cellStyle name="Total 7 8 10" xfId="55073" xr:uid="{00000000-0005-0000-0000-00007DD70000}"/>
    <cellStyle name="Total 7 8 10 2" xfId="55074" xr:uid="{00000000-0005-0000-0000-00007ED70000}"/>
    <cellStyle name="Total 7 8 10 3" xfId="55075" xr:uid="{00000000-0005-0000-0000-00007FD70000}"/>
    <cellStyle name="Total 7 8 10 4" xfId="55076" xr:uid="{00000000-0005-0000-0000-000080D70000}"/>
    <cellStyle name="Total 7 8 11" xfId="55077" xr:uid="{00000000-0005-0000-0000-000081D70000}"/>
    <cellStyle name="Total 7 8 11 2" xfId="55078" xr:uid="{00000000-0005-0000-0000-000082D70000}"/>
    <cellStyle name="Total 7 8 11 3" xfId="55079" xr:uid="{00000000-0005-0000-0000-000083D70000}"/>
    <cellStyle name="Total 7 8 11 4" xfId="55080" xr:uid="{00000000-0005-0000-0000-000084D70000}"/>
    <cellStyle name="Total 7 8 12" xfId="55081" xr:uid="{00000000-0005-0000-0000-000085D70000}"/>
    <cellStyle name="Total 7 8 12 2" xfId="55082" xr:uid="{00000000-0005-0000-0000-000086D70000}"/>
    <cellStyle name="Total 7 8 12 3" xfId="55083" xr:uid="{00000000-0005-0000-0000-000087D70000}"/>
    <cellStyle name="Total 7 8 12 4" xfId="55084" xr:uid="{00000000-0005-0000-0000-000088D70000}"/>
    <cellStyle name="Total 7 8 13" xfId="55085" xr:uid="{00000000-0005-0000-0000-000089D70000}"/>
    <cellStyle name="Total 7 8 13 2" xfId="55086" xr:uid="{00000000-0005-0000-0000-00008AD70000}"/>
    <cellStyle name="Total 7 8 13 3" xfId="55087" xr:uid="{00000000-0005-0000-0000-00008BD70000}"/>
    <cellStyle name="Total 7 8 13 4" xfId="55088" xr:uid="{00000000-0005-0000-0000-00008CD70000}"/>
    <cellStyle name="Total 7 8 14" xfId="55089" xr:uid="{00000000-0005-0000-0000-00008DD70000}"/>
    <cellStyle name="Total 7 8 14 2" xfId="55090" xr:uid="{00000000-0005-0000-0000-00008ED70000}"/>
    <cellStyle name="Total 7 8 14 3" xfId="55091" xr:uid="{00000000-0005-0000-0000-00008FD70000}"/>
    <cellStyle name="Total 7 8 14 4" xfId="55092" xr:uid="{00000000-0005-0000-0000-000090D70000}"/>
    <cellStyle name="Total 7 8 15" xfId="55093" xr:uid="{00000000-0005-0000-0000-000091D70000}"/>
    <cellStyle name="Total 7 8 15 2" xfId="55094" xr:uid="{00000000-0005-0000-0000-000092D70000}"/>
    <cellStyle name="Total 7 8 15 3" xfId="55095" xr:uid="{00000000-0005-0000-0000-000093D70000}"/>
    <cellStyle name="Total 7 8 15 4" xfId="55096" xr:uid="{00000000-0005-0000-0000-000094D70000}"/>
    <cellStyle name="Total 7 8 16" xfId="55097" xr:uid="{00000000-0005-0000-0000-000095D70000}"/>
    <cellStyle name="Total 7 8 16 2" xfId="55098" xr:uid="{00000000-0005-0000-0000-000096D70000}"/>
    <cellStyle name="Total 7 8 16 3" xfId="55099" xr:uid="{00000000-0005-0000-0000-000097D70000}"/>
    <cellStyle name="Total 7 8 16 4" xfId="55100" xr:uid="{00000000-0005-0000-0000-000098D70000}"/>
    <cellStyle name="Total 7 8 17" xfId="55101" xr:uid="{00000000-0005-0000-0000-000099D70000}"/>
    <cellStyle name="Total 7 8 17 2" xfId="55102" xr:uid="{00000000-0005-0000-0000-00009AD70000}"/>
    <cellStyle name="Total 7 8 17 3" xfId="55103" xr:uid="{00000000-0005-0000-0000-00009BD70000}"/>
    <cellStyle name="Total 7 8 17 4" xfId="55104" xr:uid="{00000000-0005-0000-0000-00009CD70000}"/>
    <cellStyle name="Total 7 8 18" xfId="55105" xr:uid="{00000000-0005-0000-0000-00009DD70000}"/>
    <cellStyle name="Total 7 8 18 2" xfId="55106" xr:uid="{00000000-0005-0000-0000-00009ED70000}"/>
    <cellStyle name="Total 7 8 18 3" xfId="55107" xr:uid="{00000000-0005-0000-0000-00009FD70000}"/>
    <cellStyle name="Total 7 8 18 4" xfId="55108" xr:uid="{00000000-0005-0000-0000-0000A0D70000}"/>
    <cellStyle name="Total 7 8 19" xfId="55109" xr:uid="{00000000-0005-0000-0000-0000A1D70000}"/>
    <cellStyle name="Total 7 8 19 2" xfId="55110" xr:uid="{00000000-0005-0000-0000-0000A2D70000}"/>
    <cellStyle name="Total 7 8 19 3" xfId="55111" xr:uid="{00000000-0005-0000-0000-0000A3D70000}"/>
    <cellStyle name="Total 7 8 19 4" xfId="55112" xr:uid="{00000000-0005-0000-0000-0000A4D70000}"/>
    <cellStyle name="Total 7 8 2" xfId="55113" xr:uid="{00000000-0005-0000-0000-0000A5D70000}"/>
    <cellStyle name="Total 7 8 2 2" xfId="55114" xr:uid="{00000000-0005-0000-0000-0000A6D70000}"/>
    <cellStyle name="Total 7 8 2 3" xfId="55115" xr:uid="{00000000-0005-0000-0000-0000A7D70000}"/>
    <cellStyle name="Total 7 8 2 4" xfId="55116" xr:uid="{00000000-0005-0000-0000-0000A8D70000}"/>
    <cellStyle name="Total 7 8 20" xfId="55117" xr:uid="{00000000-0005-0000-0000-0000A9D70000}"/>
    <cellStyle name="Total 7 8 20 2" xfId="55118" xr:uid="{00000000-0005-0000-0000-0000AAD70000}"/>
    <cellStyle name="Total 7 8 20 3" xfId="55119" xr:uid="{00000000-0005-0000-0000-0000ABD70000}"/>
    <cellStyle name="Total 7 8 20 4" xfId="55120" xr:uid="{00000000-0005-0000-0000-0000ACD70000}"/>
    <cellStyle name="Total 7 8 21" xfId="55121" xr:uid="{00000000-0005-0000-0000-0000ADD70000}"/>
    <cellStyle name="Total 7 8 22" xfId="55122" xr:uid="{00000000-0005-0000-0000-0000AED70000}"/>
    <cellStyle name="Total 7 8 3" xfId="55123" xr:uid="{00000000-0005-0000-0000-0000AFD70000}"/>
    <cellStyle name="Total 7 8 3 2" xfId="55124" xr:uid="{00000000-0005-0000-0000-0000B0D70000}"/>
    <cellStyle name="Total 7 8 3 3" xfId="55125" xr:uid="{00000000-0005-0000-0000-0000B1D70000}"/>
    <cellStyle name="Total 7 8 3 4" xfId="55126" xr:uid="{00000000-0005-0000-0000-0000B2D70000}"/>
    <cellStyle name="Total 7 8 4" xfId="55127" xr:uid="{00000000-0005-0000-0000-0000B3D70000}"/>
    <cellStyle name="Total 7 8 4 2" xfId="55128" xr:uid="{00000000-0005-0000-0000-0000B4D70000}"/>
    <cellStyle name="Total 7 8 4 3" xfId="55129" xr:uid="{00000000-0005-0000-0000-0000B5D70000}"/>
    <cellStyle name="Total 7 8 4 4" xfId="55130" xr:uid="{00000000-0005-0000-0000-0000B6D70000}"/>
    <cellStyle name="Total 7 8 5" xfId="55131" xr:uid="{00000000-0005-0000-0000-0000B7D70000}"/>
    <cellStyle name="Total 7 8 5 2" xfId="55132" xr:uid="{00000000-0005-0000-0000-0000B8D70000}"/>
    <cellStyle name="Total 7 8 5 3" xfId="55133" xr:uid="{00000000-0005-0000-0000-0000B9D70000}"/>
    <cellStyle name="Total 7 8 5 4" xfId="55134" xr:uid="{00000000-0005-0000-0000-0000BAD70000}"/>
    <cellStyle name="Total 7 8 6" xfId="55135" xr:uid="{00000000-0005-0000-0000-0000BBD70000}"/>
    <cellStyle name="Total 7 8 6 2" xfId="55136" xr:uid="{00000000-0005-0000-0000-0000BCD70000}"/>
    <cellStyle name="Total 7 8 6 3" xfId="55137" xr:uid="{00000000-0005-0000-0000-0000BDD70000}"/>
    <cellStyle name="Total 7 8 6 4" xfId="55138" xr:uid="{00000000-0005-0000-0000-0000BED70000}"/>
    <cellStyle name="Total 7 8 7" xfId="55139" xr:uid="{00000000-0005-0000-0000-0000BFD70000}"/>
    <cellStyle name="Total 7 8 7 2" xfId="55140" xr:uid="{00000000-0005-0000-0000-0000C0D70000}"/>
    <cellStyle name="Total 7 8 7 3" xfId="55141" xr:uid="{00000000-0005-0000-0000-0000C1D70000}"/>
    <cellStyle name="Total 7 8 7 4" xfId="55142" xr:uid="{00000000-0005-0000-0000-0000C2D70000}"/>
    <cellStyle name="Total 7 8 8" xfId="55143" xr:uid="{00000000-0005-0000-0000-0000C3D70000}"/>
    <cellStyle name="Total 7 8 8 2" xfId="55144" xr:uid="{00000000-0005-0000-0000-0000C4D70000}"/>
    <cellStyle name="Total 7 8 8 3" xfId="55145" xr:uid="{00000000-0005-0000-0000-0000C5D70000}"/>
    <cellStyle name="Total 7 8 8 4" xfId="55146" xr:uid="{00000000-0005-0000-0000-0000C6D70000}"/>
    <cellStyle name="Total 7 8 9" xfId="55147" xr:uid="{00000000-0005-0000-0000-0000C7D70000}"/>
    <cellStyle name="Total 7 8 9 2" xfId="55148" xr:uid="{00000000-0005-0000-0000-0000C8D70000}"/>
    <cellStyle name="Total 7 8 9 3" xfId="55149" xr:uid="{00000000-0005-0000-0000-0000C9D70000}"/>
    <cellStyle name="Total 7 8 9 4" xfId="55150" xr:uid="{00000000-0005-0000-0000-0000CAD70000}"/>
    <cellStyle name="Total 7 9" xfId="55151" xr:uid="{00000000-0005-0000-0000-0000CBD70000}"/>
    <cellStyle name="Total 7 9 10" xfId="55152" xr:uid="{00000000-0005-0000-0000-0000CCD70000}"/>
    <cellStyle name="Total 7 9 10 2" xfId="55153" xr:uid="{00000000-0005-0000-0000-0000CDD70000}"/>
    <cellStyle name="Total 7 9 10 3" xfId="55154" xr:uid="{00000000-0005-0000-0000-0000CED70000}"/>
    <cellStyle name="Total 7 9 10 4" xfId="55155" xr:uid="{00000000-0005-0000-0000-0000CFD70000}"/>
    <cellStyle name="Total 7 9 11" xfId="55156" xr:uid="{00000000-0005-0000-0000-0000D0D70000}"/>
    <cellStyle name="Total 7 9 11 2" xfId="55157" xr:uid="{00000000-0005-0000-0000-0000D1D70000}"/>
    <cellStyle name="Total 7 9 11 3" xfId="55158" xr:uid="{00000000-0005-0000-0000-0000D2D70000}"/>
    <cellStyle name="Total 7 9 11 4" xfId="55159" xr:uid="{00000000-0005-0000-0000-0000D3D70000}"/>
    <cellStyle name="Total 7 9 12" xfId="55160" xr:uid="{00000000-0005-0000-0000-0000D4D70000}"/>
    <cellStyle name="Total 7 9 12 2" xfId="55161" xr:uid="{00000000-0005-0000-0000-0000D5D70000}"/>
    <cellStyle name="Total 7 9 12 3" xfId="55162" xr:uid="{00000000-0005-0000-0000-0000D6D70000}"/>
    <cellStyle name="Total 7 9 12 4" xfId="55163" xr:uid="{00000000-0005-0000-0000-0000D7D70000}"/>
    <cellStyle name="Total 7 9 13" xfId="55164" xr:uid="{00000000-0005-0000-0000-0000D8D70000}"/>
    <cellStyle name="Total 7 9 13 2" xfId="55165" xr:uid="{00000000-0005-0000-0000-0000D9D70000}"/>
    <cellStyle name="Total 7 9 13 3" xfId="55166" xr:uid="{00000000-0005-0000-0000-0000DAD70000}"/>
    <cellStyle name="Total 7 9 13 4" xfId="55167" xr:uid="{00000000-0005-0000-0000-0000DBD70000}"/>
    <cellStyle name="Total 7 9 14" xfId="55168" xr:uid="{00000000-0005-0000-0000-0000DCD70000}"/>
    <cellStyle name="Total 7 9 14 2" xfId="55169" xr:uid="{00000000-0005-0000-0000-0000DDD70000}"/>
    <cellStyle name="Total 7 9 14 3" xfId="55170" xr:uid="{00000000-0005-0000-0000-0000DED70000}"/>
    <cellStyle name="Total 7 9 14 4" xfId="55171" xr:uid="{00000000-0005-0000-0000-0000DFD70000}"/>
    <cellStyle name="Total 7 9 15" xfId="55172" xr:uid="{00000000-0005-0000-0000-0000E0D70000}"/>
    <cellStyle name="Total 7 9 15 2" xfId="55173" xr:uid="{00000000-0005-0000-0000-0000E1D70000}"/>
    <cellStyle name="Total 7 9 15 3" xfId="55174" xr:uid="{00000000-0005-0000-0000-0000E2D70000}"/>
    <cellStyle name="Total 7 9 15 4" xfId="55175" xr:uid="{00000000-0005-0000-0000-0000E3D70000}"/>
    <cellStyle name="Total 7 9 16" xfId="55176" xr:uid="{00000000-0005-0000-0000-0000E4D70000}"/>
    <cellStyle name="Total 7 9 16 2" xfId="55177" xr:uid="{00000000-0005-0000-0000-0000E5D70000}"/>
    <cellStyle name="Total 7 9 16 3" xfId="55178" xr:uid="{00000000-0005-0000-0000-0000E6D70000}"/>
    <cellStyle name="Total 7 9 16 4" xfId="55179" xr:uid="{00000000-0005-0000-0000-0000E7D70000}"/>
    <cellStyle name="Total 7 9 17" xfId="55180" xr:uid="{00000000-0005-0000-0000-0000E8D70000}"/>
    <cellStyle name="Total 7 9 17 2" xfId="55181" xr:uid="{00000000-0005-0000-0000-0000E9D70000}"/>
    <cellStyle name="Total 7 9 17 3" xfId="55182" xr:uid="{00000000-0005-0000-0000-0000EAD70000}"/>
    <cellStyle name="Total 7 9 17 4" xfId="55183" xr:uid="{00000000-0005-0000-0000-0000EBD70000}"/>
    <cellStyle name="Total 7 9 18" xfId="55184" xr:uid="{00000000-0005-0000-0000-0000ECD70000}"/>
    <cellStyle name="Total 7 9 18 2" xfId="55185" xr:uid="{00000000-0005-0000-0000-0000EDD70000}"/>
    <cellStyle name="Total 7 9 18 3" xfId="55186" xr:uid="{00000000-0005-0000-0000-0000EED70000}"/>
    <cellStyle name="Total 7 9 18 4" xfId="55187" xr:uid="{00000000-0005-0000-0000-0000EFD70000}"/>
    <cellStyle name="Total 7 9 19" xfId="55188" xr:uid="{00000000-0005-0000-0000-0000F0D70000}"/>
    <cellStyle name="Total 7 9 19 2" xfId="55189" xr:uid="{00000000-0005-0000-0000-0000F1D70000}"/>
    <cellStyle name="Total 7 9 19 3" xfId="55190" xr:uid="{00000000-0005-0000-0000-0000F2D70000}"/>
    <cellStyle name="Total 7 9 19 4" xfId="55191" xr:uid="{00000000-0005-0000-0000-0000F3D70000}"/>
    <cellStyle name="Total 7 9 2" xfId="55192" xr:uid="{00000000-0005-0000-0000-0000F4D70000}"/>
    <cellStyle name="Total 7 9 2 2" xfId="55193" xr:uid="{00000000-0005-0000-0000-0000F5D70000}"/>
    <cellStyle name="Total 7 9 2 3" xfId="55194" xr:uid="{00000000-0005-0000-0000-0000F6D70000}"/>
    <cellStyle name="Total 7 9 2 4" xfId="55195" xr:uid="{00000000-0005-0000-0000-0000F7D70000}"/>
    <cellStyle name="Total 7 9 20" xfId="55196" xr:uid="{00000000-0005-0000-0000-0000F8D70000}"/>
    <cellStyle name="Total 7 9 20 2" xfId="55197" xr:uid="{00000000-0005-0000-0000-0000F9D70000}"/>
    <cellStyle name="Total 7 9 20 3" xfId="55198" xr:uid="{00000000-0005-0000-0000-0000FAD70000}"/>
    <cellStyle name="Total 7 9 20 4" xfId="55199" xr:uid="{00000000-0005-0000-0000-0000FBD70000}"/>
    <cellStyle name="Total 7 9 21" xfId="55200" xr:uid="{00000000-0005-0000-0000-0000FCD70000}"/>
    <cellStyle name="Total 7 9 22" xfId="55201" xr:uid="{00000000-0005-0000-0000-0000FDD70000}"/>
    <cellStyle name="Total 7 9 3" xfId="55202" xr:uid="{00000000-0005-0000-0000-0000FED70000}"/>
    <cellStyle name="Total 7 9 3 2" xfId="55203" xr:uid="{00000000-0005-0000-0000-0000FFD70000}"/>
    <cellStyle name="Total 7 9 3 3" xfId="55204" xr:uid="{00000000-0005-0000-0000-000000D80000}"/>
    <cellStyle name="Total 7 9 3 4" xfId="55205" xr:uid="{00000000-0005-0000-0000-000001D80000}"/>
    <cellStyle name="Total 7 9 4" xfId="55206" xr:uid="{00000000-0005-0000-0000-000002D80000}"/>
    <cellStyle name="Total 7 9 4 2" xfId="55207" xr:uid="{00000000-0005-0000-0000-000003D80000}"/>
    <cellStyle name="Total 7 9 4 3" xfId="55208" xr:uid="{00000000-0005-0000-0000-000004D80000}"/>
    <cellStyle name="Total 7 9 4 4" xfId="55209" xr:uid="{00000000-0005-0000-0000-000005D80000}"/>
    <cellStyle name="Total 7 9 5" xfId="55210" xr:uid="{00000000-0005-0000-0000-000006D80000}"/>
    <cellStyle name="Total 7 9 5 2" xfId="55211" xr:uid="{00000000-0005-0000-0000-000007D80000}"/>
    <cellStyle name="Total 7 9 5 3" xfId="55212" xr:uid="{00000000-0005-0000-0000-000008D80000}"/>
    <cellStyle name="Total 7 9 5 4" xfId="55213" xr:uid="{00000000-0005-0000-0000-000009D80000}"/>
    <cellStyle name="Total 7 9 6" xfId="55214" xr:uid="{00000000-0005-0000-0000-00000AD80000}"/>
    <cellStyle name="Total 7 9 6 2" xfId="55215" xr:uid="{00000000-0005-0000-0000-00000BD80000}"/>
    <cellStyle name="Total 7 9 6 3" xfId="55216" xr:uid="{00000000-0005-0000-0000-00000CD80000}"/>
    <cellStyle name="Total 7 9 6 4" xfId="55217" xr:uid="{00000000-0005-0000-0000-00000DD80000}"/>
    <cellStyle name="Total 7 9 7" xfId="55218" xr:uid="{00000000-0005-0000-0000-00000ED80000}"/>
    <cellStyle name="Total 7 9 7 2" xfId="55219" xr:uid="{00000000-0005-0000-0000-00000FD80000}"/>
    <cellStyle name="Total 7 9 7 3" xfId="55220" xr:uid="{00000000-0005-0000-0000-000010D80000}"/>
    <cellStyle name="Total 7 9 7 4" xfId="55221" xr:uid="{00000000-0005-0000-0000-000011D80000}"/>
    <cellStyle name="Total 7 9 8" xfId="55222" xr:uid="{00000000-0005-0000-0000-000012D80000}"/>
    <cellStyle name="Total 7 9 8 2" xfId="55223" xr:uid="{00000000-0005-0000-0000-000013D80000}"/>
    <cellStyle name="Total 7 9 8 3" xfId="55224" xr:uid="{00000000-0005-0000-0000-000014D80000}"/>
    <cellStyle name="Total 7 9 8 4" xfId="55225" xr:uid="{00000000-0005-0000-0000-000015D80000}"/>
    <cellStyle name="Total 7 9 9" xfId="55226" xr:uid="{00000000-0005-0000-0000-000016D80000}"/>
    <cellStyle name="Total 7 9 9 2" xfId="55227" xr:uid="{00000000-0005-0000-0000-000017D80000}"/>
    <cellStyle name="Total 7 9 9 3" xfId="55228" xr:uid="{00000000-0005-0000-0000-000018D80000}"/>
    <cellStyle name="Total 7 9 9 4" xfId="55229" xr:uid="{00000000-0005-0000-0000-000019D80000}"/>
    <cellStyle name="Total 8" xfId="55230" xr:uid="{00000000-0005-0000-0000-00001AD80000}"/>
    <cellStyle name="Total 8 10" xfId="55231" xr:uid="{00000000-0005-0000-0000-00001BD80000}"/>
    <cellStyle name="Total 8 10 2" xfId="55232" xr:uid="{00000000-0005-0000-0000-00001CD80000}"/>
    <cellStyle name="Total 8 10 3" xfId="55233" xr:uid="{00000000-0005-0000-0000-00001DD80000}"/>
    <cellStyle name="Total 8 10 4" xfId="55234" xr:uid="{00000000-0005-0000-0000-00001ED80000}"/>
    <cellStyle name="Total 8 11" xfId="55235" xr:uid="{00000000-0005-0000-0000-00001FD80000}"/>
    <cellStyle name="Total 8 11 2" xfId="55236" xr:uid="{00000000-0005-0000-0000-000020D80000}"/>
    <cellStyle name="Total 8 11 3" xfId="55237" xr:uid="{00000000-0005-0000-0000-000021D80000}"/>
    <cellStyle name="Total 8 11 4" xfId="55238" xr:uid="{00000000-0005-0000-0000-000022D80000}"/>
    <cellStyle name="Total 8 12" xfId="55239" xr:uid="{00000000-0005-0000-0000-000023D80000}"/>
    <cellStyle name="Total 8 12 2" xfId="55240" xr:uid="{00000000-0005-0000-0000-000024D80000}"/>
    <cellStyle name="Total 8 12 3" xfId="55241" xr:uid="{00000000-0005-0000-0000-000025D80000}"/>
    <cellStyle name="Total 8 12 4" xfId="55242" xr:uid="{00000000-0005-0000-0000-000026D80000}"/>
    <cellStyle name="Total 8 13" xfId="55243" xr:uid="{00000000-0005-0000-0000-000027D80000}"/>
    <cellStyle name="Total 8 13 2" xfId="55244" xr:uid="{00000000-0005-0000-0000-000028D80000}"/>
    <cellStyle name="Total 8 13 3" xfId="55245" xr:uid="{00000000-0005-0000-0000-000029D80000}"/>
    <cellStyle name="Total 8 13 4" xfId="55246" xr:uid="{00000000-0005-0000-0000-00002AD80000}"/>
    <cellStyle name="Total 8 14" xfId="55247" xr:uid="{00000000-0005-0000-0000-00002BD80000}"/>
    <cellStyle name="Total 8 14 2" xfId="55248" xr:uid="{00000000-0005-0000-0000-00002CD80000}"/>
    <cellStyle name="Total 8 14 3" xfId="55249" xr:uid="{00000000-0005-0000-0000-00002DD80000}"/>
    <cellStyle name="Total 8 14 4" xfId="55250" xr:uid="{00000000-0005-0000-0000-00002ED80000}"/>
    <cellStyle name="Total 8 15" xfId="55251" xr:uid="{00000000-0005-0000-0000-00002FD80000}"/>
    <cellStyle name="Total 8 15 2" xfId="55252" xr:uid="{00000000-0005-0000-0000-000030D80000}"/>
    <cellStyle name="Total 8 15 3" xfId="55253" xr:uid="{00000000-0005-0000-0000-000031D80000}"/>
    <cellStyle name="Total 8 15 4" xfId="55254" xr:uid="{00000000-0005-0000-0000-000032D80000}"/>
    <cellStyle name="Total 8 16" xfId="55255" xr:uid="{00000000-0005-0000-0000-000033D80000}"/>
    <cellStyle name="Total 8 16 2" xfId="55256" xr:uid="{00000000-0005-0000-0000-000034D80000}"/>
    <cellStyle name="Total 8 16 3" xfId="55257" xr:uid="{00000000-0005-0000-0000-000035D80000}"/>
    <cellStyle name="Total 8 16 4" xfId="55258" xr:uid="{00000000-0005-0000-0000-000036D80000}"/>
    <cellStyle name="Total 8 17" xfId="55259" xr:uid="{00000000-0005-0000-0000-000037D80000}"/>
    <cellStyle name="Total 8 17 2" xfId="55260" xr:uid="{00000000-0005-0000-0000-000038D80000}"/>
    <cellStyle name="Total 8 17 3" xfId="55261" xr:uid="{00000000-0005-0000-0000-000039D80000}"/>
    <cellStyle name="Total 8 17 4" xfId="55262" xr:uid="{00000000-0005-0000-0000-00003AD80000}"/>
    <cellStyle name="Total 8 18" xfId="55263" xr:uid="{00000000-0005-0000-0000-00003BD80000}"/>
    <cellStyle name="Total 8 18 2" xfId="55264" xr:uid="{00000000-0005-0000-0000-00003CD80000}"/>
    <cellStyle name="Total 8 18 3" xfId="55265" xr:uid="{00000000-0005-0000-0000-00003DD80000}"/>
    <cellStyle name="Total 8 18 4" xfId="55266" xr:uid="{00000000-0005-0000-0000-00003ED80000}"/>
    <cellStyle name="Total 8 19" xfId="55267" xr:uid="{00000000-0005-0000-0000-00003FD80000}"/>
    <cellStyle name="Total 8 19 2" xfId="55268" xr:uid="{00000000-0005-0000-0000-000040D80000}"/>
    <cellStyle name="Total 8 19 3" xfId="55269" xr:uid="{00000000-0005-0000-0000-000041D80000}"/>
    <cellStyle name="Total 8 19 4" xfId="55270" xr:uid="{00000000-0005-0000-0000-000042D80000}"/>
    <cellStyle name="Total 8 2" xfId="55271" xr:uid="{00000000-0005-0000-0000-000043D80000}"/>
    <cellStyle name="Total 8 2 2" xfId="55272" xr:uid="{00000000-0005-0000-0000-000044D80000}"/>
    <cellStyle name="Total 8 2 3" xfId="55273" xr:uid="{00000000-0005-0000-0000-000045D80000}"/>
    <cellStyle name="Total 8 2 4" xfId="55274" xr:uid="{00000000-0005-0000-0000-000046D80000}"/>
    <cellStyle name="Total 8 20" xfId="55275" xr:uid="{00000000-0005-0000-0000-000047D80000}"/>
    <cellStyle name="Total 8 20 2" xfId="55276" xr:uid="{00000000-0005-0000-0000-000048D80000}"/>
    <cellStyle name="Total 8 20 3" xfId="55277" xr:uid="{00000000-0005-0000-0000-000049D80000}"/>
    <cellStyle name="Total 8 20 4" xfId="55278" xr:uid="{00000000-0005-0000-0000-00004AD80000}"/>
    <cellStyle name="Total 8 21" xfId="55279" xr:uid="{00000000-0005-0000-0000-00004BD80000}"/>
    <cellStyle name="Total 8 22" xfId="55280" xr:uid="{00000000-0005-0000-0000-00004CD80000}"/>
    <cellStyle name="Total 8 23" xfId="55281" xr:uid="{00000000-0005-0000-0000-00004DD80000}"/>
    <cellStyle name="Total 8 3" xfId="55282" xr:uid="{00000000-0005-0000-0000-00004ED80000}"/>
    <cellStyle name="Total 8 3 2" xfId="55283" xr:uid="{00000000-0005-0000-0000-00004FD80000}"/>
    <cellStyle name="Total 8 3 3" xfId="55284" xr:uid="{00000000-0005-0000-0000-000050D80000}"/>
    <cellStyle name="Total 8 3 4" xfId="55285" xr:uid="{00000000-0005-0000-0000-000051D80000}"/>
    <cellStyle name="Total 8 4" xfId="55286" xr:uid="{00000000-0005-0000-0000-000052D80000}"/>
    <cellStyle name="Total 8 4 2" xfId="55287" xr:uid="{00000000-0005-0000-0000-000053D80000}"/>
    <cellStyle name="Total 8 4 3" xfId="55288" xr:uid="{00000000-0005-0000-0000-000054D80000}"/>
    <cellStyle name="Total 8 4 4" xfId="55289" xr:uid="{00000000-0005-0000-0000-000055D80000}"/>
    <cellStyle name="Total 8 5" xfId="55290" xr:uid="{00000000-0005-0000-0000-000056D80000}"/>
    <cellStyle name="Total 8 5 2" xfId="55291" xr:uid="{00000000-0005-0000-0000-000057D80000}"/>
    <cellStyle name="Total 8 5 3" xfId="55292" xr:uid="{00000000-0005-0000-0000-000058D80000}"/>
    <cellStyle name="Total 8 5 4" xfId="55293" xr:uid="{00000000-0005-0000-0000-000059D80000}"/>
    <cellStyle name="Total 8 6" xfId="55294" xr:uid="{00000000-0005-0000-0000-00005AD80000}"/>
    <cellStyle name="Total 8 6 2" xfId="55295" xr:uid="{00000000-0005-0000-0000-00005BD80000}"/>
    <cellStyle name="Total 8 6 3" xfId="55296" xr:uid="{00000000-0005-0000-0000-00005CD80000}"/>
    <cellStyle name="Total 8 6 4" xfId="55297" xr:uid="{00000000-0005-0000-0000-00005DD80000}"/>
    <cellStyle name="Total 8 7" xfId="55298" xr:uid="{00000000-0005-0000-0000-00005ED80000}"/>
    <cellStyle name="Total 8 7 2" xfId="55299" xr:uid="{00000000-0005-0000-0000-00005FD80000}"/>
    <cellStyle name="Total 8 7 3" xfId="55300" xr:uid="{00000000-0005-0000-0000-000060D80000}"/>
    <cellStyle name="Total 8 7 4" xfId="55301" xr:uid="{00000000-0005-0000-0000-000061D80000}"/>
    <cellStyle name="Total 8 8" xfId="55302" xr:uid="{00000000-0005-0000-0000-000062D80000}"/>
    <cellStyle name="Total 8 8 2" xfId="55303" xr:uid="{00000000-0005-0000-0000-000063D80000}"/>
    <cellStyle name="Total 8 8 3" xfId="55304" xr:uid="{00000000-0005-0000-0000-000064D80000}"/>
    <cellStyle name="Total 8 8 4" xfId="55305" xr:uid="{00000000-0005-0000-0000-000065D80000}"/>
    <cellStyle name="Total 8 9" xfId="55306" xr:uid="{00000000-0005-0000-0000-000066D80000}"/>
    <cellStyle name="Total 8 9 2" xfId="55307" xr:uid="{00000000-0005-0000-0000-000067D80000}"/>
    <cellStyle name="Total 8 9 3" xfId="55308" xr:uid="{00000000-0005-0000-0000-000068D80000}"/>
    <cellStyle name="Total 8 9 4" xfId="55309" xr:uid="{00000000-0005-0000-0000-000069D80000}"/>
    <cellStyle name="Total 9" xfId="55310" xr:uid="{00000000-0005-0000-0000-00006AD80000}"/>
    <cellStyle name="Total 9 10" xfId="55311" xr:uid="{00000000-0005-0000-0000-00006BD80000}"/>
    <cellStyle name="Total 9 10 2" xfId="55312" xr:uid="{00000000-0005-0000-0000-00006CD80000}"/>
    <cellStyle name="Total 9 10 3" xfId="55313" xr:uid="{00000000-0005-0000-0000-00006DD80000}"/>
    <cellStyle name="Total 9 10 4" xfId="55314" xr:uid="{00000000-0005-0000-0000-00006ED80000}"/>
    <cellStyle name="Total 9 11" xfId="55315" xr:uid="{00000000-0005-0000-0000-00006FD80000}"/>
    <cellStyle name="Total 9 11 2" xfId="55316" xr:uid="{00000000-0005-0000-0000-000070D80000}"/>
    <cellStyle name="Total 9 11 3" xfId="55317" xr:uid="{00000000-0005-0000-0000-000071D80000}"/>
    <cellStyle name="Total 9 11 4" xfId="55318" xr:uid="{00000000-0005-0000-0000-000072D80000}"/>
    <cellStyle name="Total 9 12" xfId="55319" xr:uid="{00000000-0005-0000-0000-000073D80000}"/>
    <cellStyle name="Total 9 12 2" xfId="55320" xr:uid="{00000000-0005-0000-0000-000074D80000}"/>
    <cellStyle name="Total 9 12 3" xfId="55321" xr:uid="{00000000-0005-0000-0000-000075D80000}"/>
    <cellStyle name="Total 9 12 4" xfId="55322" xr:uid="{00000000-0005-0000-0000-000076D80000}"/>
    <cellStyle name="Total 9 13" xfId="55323" xr:uid="{00000000-0005-0000-0000-000077D80000}"/>
    <cellStyle name="Total 9 13 2" xfId="55324" xr:uid="{00000000-0005-0000-0000-000078D80000}"/>
    <cellStyle name="Total 9 13 3" xfId="55325" xr:uid="{00000000-0005-0000-0000-000079D80000}"/>
    <cellStyle name="Total 9 13 4" xfId="55326" xr:uid="{00000000-0005-0000-0000-00007AD80000}"/>
    <cellStyle name="Total 9 14" xfId="55327" xr:uid="{00000000-0005-0000-0000-00007BD80000}"/>
    <cellStyle name="Total 9 14 2" xfId="55328" xr:uid="{00000000-0005-0000-0000-00007CD80000}"/>
    <cellStyle name="Total 9 14 3" xfId="55329" xr:uid="{00000000-0005-0000-0000-00007DD80000}"/>
    <cellStyle name="Total 9 14 4" xfId="55330" xr:uid="{00000000-0005-0000-0000-00007ED80000}"/>
    <cellStyle name="Total 9 15" xfId="55331" xr:uid="{00000000-0005-0000-0000-00007FD80000}"/>
    <cellStyle name="Total 9 15 2" xfId="55332" xr:uid="{00000000-0005-0000-0000-000080D80000}"/>
    <cellStyle name="Total 9 15 3" xfId="55333" xr:uid="{00000000-0005-0000-0000-000081D80000}"/>
    <cellStyle name="Total 9 15 4" xfId="55334" xr:uid="{00000000-0005-0000-0000-000082D80000}"/>
    <cellStyle name="Total 9 16" xfId="55335" xr:uid="{00000000-0005-0000-0000-000083D80000}"/>
    <cellStyle name="Total 9 16 2" xfId="55336" xr:uid="{00000000-0005-0000-0000-000084D80000}"/>
    <cellStyle name="Total 9 16 3" xfId="55337" xr:uid="{00000000-0005-0000-0000-000085D80000}"/>
    <cellStyle name="Total 9 16 4" xfId="55338" xr:uid="{00000000-0005-0000-0000-000086D80000}"/>
    <cellStyle name="Total 9 17" xfId="55339" xr:uid="{00000000-0005-0000-0000-000087D80000}"/>
    <cellStyle name="Total 9 17 2" xfId="55340" xr:uid="{00000000-0005-0000-0000-000088D80000}"/>
    <cellStyle name="Total 9 17 3" xfId="55341" xr:uid="{00000000-0005-0000-0000-000089D80000}"/>
    <cellStyle name="Total 9 17 4" xfId="55342" xr:uid="{00000000-0005-0000-0000-00008AD80000}"/>
    <cellStyle name="Total 9 18" xfId="55343" xr:uid="{00000000-0005-0000-0000-00008BD80000}"/>
    <cellStyle name="Total 9 18 2" xfId="55344" xr:uid="{00000000-0005-0000-0000-00008CD80000}"/>
    <cellStyle name="Total 9 18 3" xfId="55345" xr:uid="{00000000-0005-0000-0000-00008DD80000}"/>
    <cellStyle name="Total 9 18 4" xfId="55346" xr:uid="{00000000-0005-0000-0000-00008ED80000}"/>
    <cellStyle name="Total 9 19" xfId="55347" xr:uid="{00000000-0005-0000-0000-00008FD80000}"/>
    <cellStyle name="Total 9 19 2" xfId="55348" xr:uid="{00000000-0005-0000-0000-000090D80000}"/>
    <cellStyle name="Total 9 19 3" xfId="55349" xr:uid="{00000000-0005-0000-0000-000091D80000}"/>
    <cellStyle name="Total 9 19 4" xfId="55350" xr:uid="{00000000-0005-0000-0000-000092D80000}"/>
    <cellStyle name="Total 9 2" xfId="55351" xr:uid="{00000000-0005-0000-0000-000093D80000}"/>
    <cellStyle name="Total 9 2 2" xfId="55352" xr:uid="{00000000-0005-0000-0000-000094D80000}"/>
    <cellStyle name="Total 9 2 3" xfId="55353" xr:uid="{00000000-0005-0000-0000-000095D80000}"/>
    <cellStyle name="Total 9 2 4" xfId="55354" xr:uid="{00000000-0005-0000-0000-000096D80000}"/>
    <cellStyle name="Total 9 20" xfId="55355" xr:uid="{00000000-0005-0000-0000-000097D80000}"/>
    <cellStyle name="Total 9 20 2" xfId="55356" xr:uid="{00000000-0005-0000-0000-000098D80000}"/>
    <cellStyle name="Total 9 20 3" xfId="55357" xr:uid="{00000000-0005-0000-0000-000099D80000}"/>
    <cellStyle name="Total 9 20 4" xfId="55358" xr:uid="{00000000-0005-0000-0000-00009AD80000}"/>
    <cellStyle name="Total 9 21" xfId="55359" xr:uid="{00000000-0005-0000-0000-00009BD80000}"/>
    <cellStyle name="Total 9 22" xfId="55360" xr:uid="{00000000-0005-0000-0000-00009CD80000}"/>
    <cellStyle name="Total 9 23" xfId="55361" xr:uid="{00000000-0005-0000-0000-00009DD80000}"/>
    <cellStyle name="Total 9 3" xfId="55362" xr:uid="{00000000-0005-0000-0000-00009ED80000}"/>
    <cellStyle name="Total 9 3 2" xfId="55363" xr:uid="{00000000-0005-0000-0000-00009FD80000}"/>
    <cellStyle name="Total 9 3 3" xfId="55364" xr:uid="{00000000-0005-0000-0000-0000A0D80000}"/>
    <cellStyle name="Total 9 3 4" xfId="55365" xr:uid="{00000000-0005-0000-0000-0000A1D80000}"/>
    <cellStyle name="Total 9 4" xfId="55366" xr:uid="{00000000-0005-0000-0000-0000A2D80000}"/>
    <cellStyle name="Total 9 4 2" xfId="55367" xr:uid="{00000000-0005-0000-0000-0000A3D80000}"/>
    <cellStyle name="Total 9 4 3" xfId="55368" xr:uid="{00000000-0005-0000-0000-0000A4D80000}"/>
    <cellStyle name="Total 9 4 4" xfId="55369" xr:uid="{00000000-0005-0000-0000-0000A5D80000}"/>
    <cellStyle name="Total 9 5" xfId="55370" xr:uid="{00000000-0005-0000-0000-0000A6D80000}"/>
    <cellStyle name="Total 9 5 2" xfId="55371" xr:uid="{00000000-0005-0000-0000-0000A7D80000}"/>
    <cellStyle name="Total 9 5 3" xfId="55372" xr:uid="{00000000-0005-0000-0000-0000A8D80000}"/>
    <cellStyle name="Total 9 5 4" xfId="55373" xr:uid="{00000000-0005-0000-0000-0000A9D80000}"/>
    <cellStyle name="Total 9 6" xfId="55374" xr:uid="{00000000-0005-0000-0000-0000AAD80000}"/>
    <cellStyle name="Total 9 6 2" xfId="55375" xr:uid="{00000000-0005-0000-0000-0000ABD80000}"/>
    <cellStyle name="Total 9 6 3" xfId="55376" xr:uid="{00000000-0005-0000-0000-0000ACD80000}"/>
    <cellStyle name="Total 9 6 4" xfId="55377" xr:uid="{00000000-0005-0000-0000-0000ADD80000}"/>
    <cellStyle name="Total 9 7" xfId="55378" xr:uid="{00000000-0005-0000-0000-0000AED80000}"/>
    <cellStyle name="Total 9 7 2" xfId="55379" xr:uid="{00000000-0005-0000-0000-0000AFD80000}"/>
    <cellStyle name="Total 9 7 3" xfId="55380" xr:uid="{00000000-0005-0000-0000-0000B0D80000}"/>
    <cellStyle name="Total 9 7 4" xfId="55381" xr:uid="{00000000-0005-0000-0000-0000B1D80000}"/>
    <cellStyle name="Total 9 8" xfId="55382" xr:uid="{00000000-0005-0000-0000-0000B2D80000}"/>
    <cellStyle name="Total 9 8 2" xfId="55383" xr:uid="{00000000-0005-0000-0000-0000B3D80000}"/>
    <cellStyle name="Total 9 8 3" xfId="55384" xr:uid="{00000000-0005-0000-0000-0000B4D80000}"/>
    <cellStyle name="Total 9 8 4" xfId="55385" xr:uid="{00000000-0005-0000-0000-0000B5D80000}"/>
    <cellStyle name="Total 9 9" xfId="55386" xr:uid="{00000000-0005-0000-0000-0000B6D80000}"/>
    <cellStyle name="Total 9 9 2" xfId="55387" xr:uid="{00000000-0005-0000-0000-0000B7D80000}"/>
    <cellStyle name="Total 9 9 3" xfId="55388" xr:uid="{00000000-0005-0000-0000-0000B8D80000}"/>
    <cellStyle name="Total 9 9 4" xfId="55389" xr:uid="{00000000-0005-0000-0000-0000B9D80000}"/>
    <cellStyle name="Warning Text 10" xfId="55390" xr:uid="{00000000-0005-0000-0000-0000BAD80000}"/>
    <cellStyle name="Warning Text 10 2" xfId="55391" xr:uid="{00000000-0005-0000-0000-0000BBD80000}"/>
    <cellStyle name="Warning Text 10 3" xfId="55392" xr:uid="{00000000-0005-0000-0000-0000BCD80000}"/>
    <cellStyle name="Warning Text 11" xfId="55393" xr:uid="{00000000-0005-0000-0000-0000BDD80000}"/>
    <cellStyle name="Warning Text 11 2" xfId="55394" xr:uid="{00000000-0005-0000-0000-0000BED80000}"/>
    <cellStyle name="Warning Text 11 3" xfId="55395" xr:uid="{00000000-0005-0000-0000-0000BFD80000}"/>
    <cellStyle name="Warning Text 12" xfId="55396" xr:uid="{00000000-0005-0000-0000-0000C0D80000}"/>
    <cellStyle name="Warning Text 12 10" xfId="55397" xr:uid="{00000000-0005-0000-0000-0000C1D80000}"/>
    <cellStyle name="Warning Text 12 10 2" xfId="55398" xr:uid="{00000000-0005-0000-0000-0000C2D80000}"/>
    <cellStyle name="Warning Text 12 11" xfId="55399" xr:uid="{00000000-0005-0000-0000-0000C3D80000}"/>
    <cellStyle name="Warning Text 12 11 2" xfId="55400" xr:uid="{00000000-0005-0000-0000-0000C4D80000}"/>
    <cellStyle name="Warning Text 12 12" xfId="55401" xr:uid="{00000000-0005-0000-0000-0000C5D80000}"/>
    <cellStyle name="Warning Text 12 12 2" xfId="55402" xr:uid="{00000000-0005-0000-0000-0000C6D80000}"/>
    <cellStyle name="Warning Text 12 13" xfId="55403" xr:uid="{00000000-0005-0000-0000-0000C7D80000}"/>
    <cellStyle name="Warning Text 12 13 2" xfId="55404" xr:uid="{00000000-0005-0000-0000-0000C8D80000}"/>
    <cellStyle name="Warning Text 12 14" xfId="55405" xr:uid="{00000000-0005-0000-0000-0000C9D80000}"/>
    <cellStyle name="Warning Text 12 14 2" xfId="55406" xr:uid="{00000000-0005-0000-0000-0000CAD80000}"/>
    <cellStyle name="Warning Text 12 15" xfId="55407" xr:uid="{00000000-0005-0000-0000-0000CBD80000}"/>
    <cellStyle name="Warning Text 12 15 2" xfId="55408" xr:uid="{00000000-0005-0000-0000-0000CCD80000}"/>
    <cellStyle name="Warning Text 12 16" xfId="55409" xr:uid="{00000000-0005-0000-0000-0000CDD80000}"/>
    <cellStyle name="Warning Text 12 16 2" xfId="55410" xr:uid="{00000000-0005-0000-0000-0000CED80000}"/>
    <cellStyle name="Warning Text 12 17" xfId="55411" xr:uid="{00000000-0005-0000-0000-0000CFD80000}"/>
    <cellStyle name="Warning Text 12 17 2" xfId="55412" xr:uid="{00000000-0005-0000-0000-0000D0D80000}"/>
    <cellStyle name="Warning Text 12 18" xfId="55413" xr:uid="{00000000-0005-0000-0000-0000D1D80000}"/>
    <cellStyle name="Warning Text 12 18 2" xfId="55414" xr:uid="{00000000-0005-0000-0000-0000D2D80000}"/>
    <cellStyle name="Warning Text 12 19" xfId="55415" xr:uid="{00000000-0005-0000-0000-0000D3D80000}"/>
    <cellStyle name="Warning Text 12 19 2" xfId="55416" xr:uid="{00000000-0005-0000-0000-0000D4D80000}"/>
    <cellStyle name="Warning Text 12 2" xfId="55417" xr:uid="{00000000-0005-0000-0000-0000D5D80000}"/>
    <cellStyle name="Warning Text 12 2 2" xfId="55418" xr:uid="{00000000-0005-0000-0000-0000D6D80000}"/>
    <cellStyle name="Warning Text 12 20" xfId="55419" xr:uid="{00000000-0005-0000-0000-0000D7D80000}"/>
    <cellStyle name="Warning Text 12 20 2" xfId="55420" xr:uid="{00000000-0005-0000-0000-0000D8D80000}"/>
    <cellStyle name="Warning Text 12 21" xfId="55421" xr:uid="{00000000-0005-0000-0000-0000D9D80000}"/>
    <cellStyle name="Warning Text 12 21 2" xfId="55422" xr:uid="{00000000-0005-0000-0000-0000DAD80000}"/>
    <cellStyle name="Warning Text 12 22" xfId="55423" xr:uid="{00000000-0005-0000-0000-0000DBD80000}"/>
    <cellStyle name="Warning Text 12 22 2" xfId="55424" xr:uid="{00000000-0005-0000-0000-0000DCD80000}"/>
    <cellStyle name="Warning Text 12 23" xfId="55425" xr:uid="{00000000-0005-0000-0000-0000DDD80000}"/>
    <cellStyle name="Warning Text 12 23 2" xfId="55426" xr:uid="{00000000-0005-0000-0000-0000DED80000}"/>
    <cellStyle name="Warning Text 12 24" xfId="55427" xr:uid="{00000000-0005-0000-0000-0000DFD80000}"/>
    <cellStyle name="Warning Text 12 24 2" xfId="55428" xr:uid="{00000000-0005-0000-0000-0000E0D80000}"/>
    <cellStyle name="Warning Text 12 25" xfId="55429" xr:uid="{00000000-0005-0000-0000-0000E1D80000}"/>
    <cellStyle name="Warning Text 12 25 2" xfId="55430" xr:uid="{00000000-0005-0000-0000-0000E2D80000}"/>
    <cellStyle name="Warning Text 12 26" xfId="55431" xr:uid="{00000000-0005-0000-0000-0000E3D80000}"/>
    <cellStyle name="Warning Text 12 26 2" xfId="55432" xr:uid="{00000000-0005-0000-0000-0000E4D80000}"/>
    <cellStyle name="Warning Text 12 27" xfId="55433" xr:uid="{00000000-0005-0000-0000-0000E5D80000}"/>
    <cellStyle name="Warning Text 12 27 2" xfId="55434" xr:uid="{00000000-0005-0000-0000-0000E6D80000}"/>
    <cellStyle name="Warning Text 12 28" xfId="55435" xr:uid="{00000000-0005-0000-0000-0000E7D80000}"/>
    <cellStyle name="Warning Text 12 28 2" xfId="55436" xr:uid="{00000000-0005-0000-0000-0000E8D80000}"/>
    <cellStyle name="Warning Text 12 29" xfId="55437" xr:uid="{00000000-0005-0000-0000-0000E9D80000}"/>
    <cellStyle name="Warning Text 12 29 2" xfId="55438" xr:uid="{00000000-0005-0000-0000-0000EAD80000}"/>
    <cellStyle name="Warning Text 12 3" xfId="55439" xr:uid="{00000000-0005-0000-0000-0000EBD80000}"/>
    <cellStyle name="Warning Text 12 3 2" xfId="55440" xr:uid="{00000000-0005-0000-0000-0000ECD80000}"/>
    <cellStyle name="Warning Text 12 30" xfId="55441" xr:uid="{00000000-0005-0000-0000-0000EDD80000}"/>
    <cellStyle name="Warning Text 12 30 2" xfId="55442" xr:uid="{00000000-0005-0000-0000-0000EED80000}"/>
    <cellStyle name="Warning Text 12 31" xfId="55443" xr:uid="{00000000-0005-0000-0000-0000EFD80000}"/>
    <cellStyle name="Warning Text 12 4" xfId="55444" xr:uid="{00000000-0005-0000-0000-0000F0D80000}"/>
    <cellStyle name="Warning Text 12 4 2" xfId="55445" xr:uid="{00000000-0005-0000-0000-0000F1D80000}"/>
    <cellStyle name="Warning Text 12 5" xfId="55446" xr:uid="{00000000-0005-0000-0000-0000F2D80000}"/>
    <cellStyle name="Warning Text 12 5 2" xfId="55447" xr:uid="{00000000-0005-0000-0000-0000F3D80000}"/>
    <cellStyle name="Warning Text 12 6" xfId="55448" xr:uid="{00000000-0005-0000-0000-0000F4D80000}"/>
    <cellStyle name="Warning Text 12 6 2" xfId="55449" xr:uid="{00000000-0005-0000-0000-0000F5D80000}"/>
    <cellStyle name="Warning Text 12 7" xfId="55450" xr:uid="{00000000-0005-0000-0000-0000F6D80000}"/>
    <cellStyle name="Warning Text 12 7 2" xfId="55451" xr:uid="{00000000-0005-0000-0000-0000F7D80000}"/>
    <cellStyle name="Warning Text 12 8" xfId="55452" xr:uid="{00000000-0005-0000-0000-0000F8D80000}"/>
    <cellStyle name="Warning Text 12 8 2" xfId="55453" xr:uid="{00000000-0005-0000-0000-0000F9D80000}"/>
    <cellStyle name="Warning Text 12 9" xfId="55454" xr:uid="{00000000-0005-0000-0000-0000FAD80000}"/>
    <cellStyle name="Warning Text 12 9 2" xfId="55455" xr:uid="{00000000-0005-0000-0000-0000FBD80000}"/>
    <cellStyle name="Warning Text 13" xfId="55456" xr:uid="{00000000-0005-0000-0000-0000FCD80000}"/>
    <cellStyle name="Warning Text 13 2" xfId="55457" xr:uid="{00000000-0005-0000-0000-0000FDD80000}"/>
    <cellStyle name="Warning Text 14" xfId="55458" xr:uid="{00000000-0005-0000-0000-0000FED80000}"/>
    <cellStyle name="Warning Text 14 2" xfId="55459" xr:uid="{00000000-0005-0000-0000-0000FFD80000}"/>
    <cellStyle name="Warning Text 15" xfId="55460" xr:uid="{00000000-0005-0000-0000-000000D90000}"/>
    <cellStyle name="Warning Text 15 2" xfId="55461" xr:uid="{00000000-0005-0000-0000-000001D90000}"/>
    <cellStyle name="Warning Text 16" xfId="55462" xr:uid="{00000000-0005-0000-0000-000002D90000}"/>
    <cellStyle name="Warning Text 17" xfId="55463" xr:uid="{00000000-0005-0000-0000-000003D90000}"/>
    <cellStyle name="Warning Text 18" xfId="55464" xr:uid="{00000000-0005-0000-0000-000004D90000}"/>
    <cellStyle name="Warning Text 2" xfId="55465" xr:uid="{00000000-0005-0000-0000-000005D90000}"/>
    <cellStyle name="Warning Text 2 10" xfId="55466" xr:uid="{00000000-0005-0000-0000-000006D90000}"/>
    <cellStyle name="Warning Text 2 10 2" xfId="55467" xr:uid="{00000000-0005-0000-0000-000007D90000}"/>
    <cellStyle name="Warning Text 2 11" xfId="55468" xr:uid="{00000000-0005-0000-0000-000008D90000}"/>
    <cellStyle name="Warning Text 2 11 2" xfId="55469" xr:uid="{00000000-0005-0000-0000-000009D90000}"/>
    <cellStyle name="Warning Text 2 2" xfId="55470" xr:uid="{00000000-0005-0000-0000-00000AD90000}"/>
    <cellStyle name="Warning Text 2 2 2" xfId="55471" xr:uid="{00000000-0005-0000-0000-00000BD90000}"/>
    <cellStyle name="Warning Text 2 2 3" xfId="55472" xr:uid="{00000000-0005-0000-0000-00000CD90000}"/>
    <cellStyle name="Warning Text 2 3" xfId="55473" xr:uid="{00000000-0005-0000-0000-00000DD90000}"/>
    <cellStyle name="Warning Text 2 3 2" xfId="55474" xr:uid="{00000000-0005-0000-0000-00000ED90000}"/>
    <cellStyle name="Warning Text 2 3 3" xfId="55475" xr:uid="{00000000-0005-0000-0000-00000FD90000}"/>
    <cellStyle name="Warning Text 2 4" xfId="55476" xr:uid="{00000000-0005-0000-0000-000010D90000}"/>
    <cellStyle name="Warning Text 2 4 2" xfId="55477" xr:uid="{00000000-0005-0000-0000-000011D90000}"/>
    <cellStyle name="Warning Text 2 4 3" xfId="55478" xr:uid="{00000000-0005-0000-0000-000012D90000}"/>
    <cellStyle name="Warning Text 2 5" xfId="55479" xr:uid="{00000000-0005-0000-0000-000013D90000}"/>
    <cellStyle name="Warning Text 2 5 2" xfId="55480" xr:uid="{00000000-0005-0000-0000-000014D90000}"/>
    <cellStyle name="Warning Text 2 5 3" xfId="55481" xr:uid="{00000000-0005-0000-0000-000015D90000}"/>
    <cellStyle name="Warning Text 2 6" xfId="55482" xr:uid="{00000000-0005-0000-0000-000016D90000}"/>
    <cellStyle name="Warning Text 2 6 2" xfId="55483" xr:uid="{00000000-0005-0000-0000-000017D90000}"/>
    <cellStyle name="Warning Text 2 6 3" xfId="55484" xr:uid="{00000000-0005-0000-0000-000018D90000}"/>
    <cellStyle name="Warning Text 2 7" xfId="55485" xr:uid="{00000000-0005-0000-0000-000019D90000}"/>
    <cellStyle name="Warning Text 2 7 2" xfId="55486" xr:uid="{00000000-0005-0000-0000-00001AD90000}"/>
    <cellStyle name="Warning Text 2 7 3" xfId="55487" xr:uid="{00000000-0005-0000-0000-00001BD90000}"/>
    <cellStyle name="Warning Text 2 8" xfId="55488" xr:uid="{00000000-0005-0000-0000-00001CD90000}"/>
    <cellStyle name="Warning Text 2 8 2" xfId="55489" xr:uid="{00000000-0005-0000-0000-00001DD90000}"/>
    <cellStyle name="Warning Text 2 8 3" xfId="55490" xr:uid="{00000000-0005-0000-0000-00001ED90000}"/>
    <cellStyle name="Warning Text 2 9" xfId="55491" xr:uid="{00000000-0005-0000-0000-00001FD90000}"/>
    <cellStyle name="Warning Text 3" xfId="55492" xr:uid="{00000000-0005-0000-0000-000020D90000}"/>
    <cellStyle name="Warning Text 3 2" xfId="55493" xr:uid="{00000000-0005-0000-0000-000021D90000}"/>
    <cellStyle name="Warning Text 3 2 2" xfId="55494" xr:uid="{00000000-0005-0000-0000-000022D90000}"/>
    <cellStyle name="Warning Text 3 3" xfId="55495" xr:uid="{00000000-0005-0000-0000-000023D90000}"/>
    <cellStyle name="Warning Text 3 4" xfId="55496" xr:uid="{00000000-0005-0000-0000-000024D90000}"/>
    <cellStyle name="Warning Text 4" xfId="55497" xr:uid="{00000000-0005-0000-0000-000025D90000}"/>
    <cellStyle name="Warning Text 4 2" xfId="55498" xr:uid="{00000000-0005-0000-0000-000026D90000}"/>
    <cellStyle name="Warning Text 4 2 2" xfId="55499" xr:uid="{00000000-0005-0000-0000-000027D90000}"/>
    <cellStyle name="Warning Text 4 3" xfId="55500" xr:uid="{00000000-0005-0000-0000-000028D90000}"/>
    <cellStyle name="Warning Text 4 4" xfId="55501" xr:uid="{00000000-0005-0000-0000-000029D90000}"/>
    <cellStyle name="Warning Text 5" xfId="55502" xr:uid="{00000000-0005-0000-0000-00002AD90000}"/>
    <cellStyle name="Warning Text 5 2" xfId="55503" xr:uid="{00000000-0005-0000-0000-00002BD90000}"/>
    <cellStyle name="Warning Text 5 2 2" xfId="55504" xr:uid="{00000000-0005-0000-0000-00002CD90000}"/>
    <cellStyle name="Warning Text 5 3" xfId="55505" xr:uid="{00000000-0005-0000-0000-00002DD90000}"/>
    <cellStyle name="Warning Text 5 4" xfId="55506" xr:uid="{00000000-0005-0000-0000-00002ED90000}"/>
    <cellStyle name="Warning Text 6" xfId="55507" xr:uid="{00000000-0005-0000-0000-00002FD90000}"/>
    <cellStyle name="Warning Text 6 2" xfId="55508" xr:uid="{00000000-0005-0000-0000-000030D90000}"/>
    <cellStyle name="Warning Text 6 2 2" xfId="55509" xr:uid="{00000000-0005-0000-0000-000031D90000}"/>
    <cellStyle name="Warning Text 6 3" xfId="55510" xr:uid="{00000000-0005-0000-0000-000032D90000}"/>
    <cellStyle name="Warning Text 6 4" xfId="55511" xr:uid="{00000000-0005-0000-0000-000033D90000}"/>
    <cellStyle name="Warning Text 7" xfId="55512" xr:uid="{00000000-0005-0000-0000-000034D90000}"/>
    <cellStyle name="Warning Text 7 10" xfId="55513" xr:uid="{00000000-0005-0000-0000-000035D90000}"/>
    <cellStyle name="Warning Text 7 10 2" xfId="55514" xr:uid="{00000000-0005-0000-0000-000036D90000}"/>
    <cellStyle name="Warning Text 7 11" xfId="55515" xr:uid="{00000000-0005-0000-0000-000037D90000}"/>
    <cellStyle name="Warning Text 7 11 2" xfId="55516" xr:uid="{00000000-0005-0000-0000-000038D90000}"/>
    <cellStyle name="Warning Text 7 12" xfId="55517" xr:uid="{00000000-0005-0000-0000-000039D90000}"/>
    <cellStyle name="Warning Text 7 13" xfId="55518" xr:uid="{00000000-0005-0000-0000-00003AD90000}"/>
    <cellStyle name="Warning Text 7 2" xfId="55519" xr:uid="{00000000-0005-0000-0000-00003BD90000}"/>
    <cellStyle name="Warning Text 7 2 2" xfId="55520" xr:uid="{00000000-0005-0000-0000-00003CD90000}"/>
    <cellStyle name="Warning Text 7 3" xfId="55521" xr:uid="{00000000-0005-0000-0000-00003DD90000}"/>
    <cellStyle name="Warning Text 7 3 2" xfId="55522" xr:uid="{00000000-0005-0000-0000-00003ED90000}"/>
    <cellStyle name="Warning Text 7 4" xfId="55523" xr:uid="{00000000-0005-0000-0000-00003FD90000}"/>
    <cellStyle name="Warning Text 7 4 2" xfId="55524" xr:uid="{00000000-0005-0000-0000-000040D90000}"/>
    <cellStyle name="Warning Text 7 5" xfId="55525" xr:uid="{00000000-0005-0000-0000-000041D90000}"/>
    <cellStyle name="Warning Text 7 5 2" xfId="55526" xr:uid="{00000000-0005-0000-0000-000042D90000}"/>
    <cellStyle name="Warning Text 7 6" xfId="55527" xr:uid="{00000000-0005-0000-0000-000043D90000}"/>
    <cellStyle name="Warning Text 7 6 2" xfId="55528" xr:uid="{00000000-0005-0000-0000-000044D90000}"/>
    <cellStyle name="Warning Text 7 7" xfId="55529" xr:uid="{00000000-0005-0000-0000-000045D90000}"/>
    <cellStyle name="Warning Text 7 7 2" xfId="55530" xr:uid="{00000000-0005-0000-0000-000046D90000}"/>
    <cellStyle name="Warning Text 7 8" xfId="55531" xr:uid="{00000000-0005-0000-0000-000047D90000}"/>
    <cellStyle name="Warning Text 7 8 2" xfId="55532" xr:uid="{00000000-0005-0000-0000-000048D90000}"/>
    <cellStyle name="Warning Text 7 9" xfId="55533" xr:uid="{00000000-0005-0000-0000-000049D90000}"/>
    <cellStyle name="Warning Text 7 9 2" xfId="55534" xr:uid="{00000000-0005-0000-0000-00004AD90000}"/>
    <cellStyle name="Warning Text 8" xfId="55535" xr:uid="{00000000-0005-0000-0000-00004BD90000}"/>
    <cellStyle name="Warning Text 8 2" xfId="55536" xr:uid="{00000000-0005-0000-0000-00004CD90000}"/>
    <cellStyle name="Warning Text 8 3" xfId="55537" xr:uid="{00000000-0005-0000-0000-00004DD90000}"/>
    <cellStyle name="Warning Text 9" xfId="55538" xr:uid="{00000000-0005-0000-0000-00004ED90000}"/>
    <cellStyle name="Warning Text 9 2" xfId="55539" xr:uid="{00000000-0005-0000-0000-00004FD90000}"/>
    <cellStyle name="Warning Text 9 3" xfId="55540" xr:uid="{00000000-0005-0000-0000-000050D9000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132047</xdr:colOff>
      <xdr:row>1</xdr:row>
      <xdr:rowOff>2184</xdr:rowOff>
    </xdr:to>
    <xdr:pic>
      <xdr:nvPicPr>
        <xdr:cNvPr id="8" name="Picture 7" descr="Ofgem logo&#10;Strapline: Making a positive difference for energy consumers&#10;">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93331" cy="7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95</xdr:row>
      <xdr:rowOff>80963</xdr:rowOff>
    </xdr:from>
    <xdr:to>
      <xdr:col>3</xdr:col>
      <xdr:colOff>3328989</xdr:colOff>
      <xdr:row>97</xdr:row>
      <xdr:rowOff>138112</xdr:rowOff>
    </xdr:to>
    <xdr:sp macro="" textlink="">
      <xdr:nvSpPr>
        <xdr:cNvPr id="30" name="Left Arrow 29">
          <a:extLst>
            <a:ext uri="{FF2B5EF4-FFF2-40B4-BE49-F238E27FC236}">
              <a16:creationId xmlns:a16="http://schemas.microsoft.com/office/drawing/2014/main" id="{00000000-0008-0000-0100-00001E000000}"/>
            </a:ext>
            <a:ext uri="{C183D7F6-B498-43B3-948B-1728B52AA6E4}">
              <adec:decorative xmlns:adec="http://schemas.microsoft.com/office/drawing/2017/decorative" val="1"/>
            </a:ext>
          </a:extLst>
        </xdr:cNvPr>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84</xdr:row>
      <xdr:rowOff>19050</xdr:rowOff>
    </xdr:from>
    <xdr:to>
      <xdr:col>3</xdr:col>
      <xdr:colOff>3348039</xdr:colOff>
      <xdr:row>86</xdr:row>
      <xdr:rowOff>76199</xdr:rowOff>
    </xdr:to>
    <xdr:sp macro="" textlink="">
      <xdr:nvSpPr>
        <xdr:cNvPr id="25" name="Left Arrow 24">
          <a:extLst>
            <a:ext uri="{FF2B5EF4-FFF2-40B4-BE49-F238E27FC236}">
              <a16:creationId xmlns:a16="http://schemas.microsoft.com/office/drawing/2014/main" id="{00000000-0008-0000-0100-000019000000}"/>
            </a:ext>
            <a:ext uri="{C183D7F6-B498-43B3-948B-1728B52AA6E4}">
              <adec:decorative xmlns:adec="http://schemas.microsoft.com/office/drawing/2017/decorative" val="1"/>
            </a:ext>
          </a:extLst>
        </xdr:cNvPr>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72</xdr:row>
      <xdr:rowOff>64770</xdr:rowOff>
    </xdr:from>
    <xdr:to>
      <xdr:col>3</xdr:col>
      <xdr:colOff>3332798</xdr:colOff>
      <xdr:row>74</xdr:row>
      <xdr:rowOff>125729</xdr:rowOff>
    </xdr:to>
    <xdr:sp macro="" textlink="">
      <xdr:nvSpPr>
        <xdr:cNvPr id="20" name="Left Arrow 19">
          <a:extLst>
            <a:ext uri="{FF2B5EF4-FFF2-40B4-BE49-F238E27FC236}">
              <a16:creationId xmlns:a16="http://schemas.microsoft.com/office/drawing/2014/main" id="{00000000-0008-0000-0100-000014000000}"/>
            </a:ext>
            <a:ext uri="{C183D7F6-B498-43B3-948B-1728B52AA6E4}">
              <adec:decorative xmlns:adec="http://schemas.microsoft.com/office/drawing/2017/decorative" val="1"/>
            </a:ext>
          </a:extLst>
        </xdr:cNvPr>
        <xdr:cNvSpPr/>
      </xdr:nvSpPr>
      <xdr:spPr>
        <a:xfrm>
          <a:off x="3190875" y="13561695"/>
          <a:ext cx="3542348" cy="34670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61</xdr:row>
      <xdr:rowOff>9526</xdr:rowOff>
    </xdr:from>
    <xdr:to>
      <xdr:col>3</xdr:col>
      <xdr:colOff>3295651</xdr:colOff>
      <xdr:row>63</xdr:row>
      <xdr:rowOff>66675</xdr:rowOff>
    </xdr:to>
    <xdr:sp macro="" textlink="">
      <xdr:nvSpPr>
        <xdr:cNvPr id="15" name="Left Arrow 14">
          <a:extLst>
            <a:ext uri="{FF2B5EF4-FFF2-40B4-BE49-F238E27FC236}">
              <a16:creationId xmlns:a16="http://schemas.microsoft.com/office/drawing/2014/main" id="{00000000-0008-0000-0100-00000F000000}"/>
            </a:ext>
            <a:ext uri="{C183D7F6-B498-43B3-948B-1728B52AA6E4}">
              <adec:decorative xmlns:adec="http://schemas.microsoft.com/office/drawing/2017/decorative" val="1"/>
            </a:ext>
          </a:extLst>
        </xdr:cNvPr>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37</xdr:row>
      <xdr:rowOff>0</xdr:rowOff>
    </xdr:from>
    <xdr:to>
      <xdr:col>2</xdr:col>
      <xdr:colOff>633412</xdr:colOff>
      <xdr:row>43</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38</xdr:row>
      <xdr:rowOff>42862</xdr:rowOff>
    </xdr:from>
    <xdr:to>
      <xdr:col>3</xdr:col>
      <xdr:colOff>3309938</xdr:colOff>
      <xdr:row>40</xdr:row>
      <xdr:rowOff>100011</xdr:rowOff>
    </xdr:to>
    <xdr:sp macro="" textlink="">
      <xdr:nvSpPr>
        <xdr:cNvPr id="3" name="Left Arrow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35</xdr:row>
      <xdr:rowOff>138113</xdr:rowOff>
    </xdr:from>
    <xdr:to>
      <xdr:col>3</xdr:col>
      <xdr:colOff>2895600</xdr:colOff>
      <xdr:row>43</xdr:row>
      <xdr:rowOff>119062</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36</xdr:row>
      <xdr:rowOff>0</xdr:rowOff>
    </xdr:from>
    <xdr:to>
      <xdr:col>7</xdr:col>
      <xdr:colOff>381001</xdr:colOff>
      <xdr:row>43</xdr:row>
      <xdr:rowOff>109538</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43</xdr:row>
      <xdr:rowOff>4763</xdr:rowOff>
    </xdr:from>
    <xdr:to>
      <xdr:col>1</xdr:col>
      <xdr:colOff>1385889</xdr:colOff>
      <xdr:row>48</xdr:row>
      <xdr:rowOff>38101</xdr:rowOff>
    </xdr:to>
    <xdr:sp macro="" textlink="">
      <xdr:nvSpPr>
        <xdr:cNvPr id="6" name="Left Arrow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48</xdr:row>
      <xdr:rowOff>47625</xdr:rowOff>
    </xdr:from>
    <xdr:to>
      <xdr:col>2</xdr:col>
      <xdr:colOff>633412</xdr:colOff>
      <xdr:row>54</xdr:row>
      <xdr:rowOff>47625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50</xdr:row>
      <xdr:rowOff>23813</xdr:rowOff>
    </xdr:from>
    <xdr:to>
      <xdr:col>3</xdr:col>
      <xdr:colOff>3309938</xdr:colOff>
      <xdr:row>52</xdr:row>
      <xdr:rowOff>80962</xdr:rowOff>
    </xdr:to>
    <xdr:sp macro="" textlink="">
      <xdr:nvSpPr>
        <xdr:cNvPr id="8" name="Left Arrow 7">
          <a:extLst>
            <a:ext uri="{FF2B5EF4-FFF2-40B4-BE49-F238E27FC236}">
              <a16:creationId xmlns:a16="http://schemas.microsoft.com/office/drawing/2014/main" id="{00000000-0008-0000-0100-000008000000}"/>
            </a:ext>
            <a:ext uri="{C183D7F6-B498-43B3-948B-1728B52AA6E4}">
              <adec:decorative xmlns:adec="http://schemas.microsoft.com/office/drawing/2017/decorative" val="1"/>
            </a:ext>
          </a:extLst>
        </xdr:cNvPr>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47</xdr:row>
      <xdr:rowOff>90488</xdr:rowOff>
    </xdr:from>
    <xdr:to>
      <xdr:col>3</xdr:col>
      <xdr:colOff>2886075</xdr:colOff>
      <xdr:row>55</xdr:row>
      <xdr:rowOff>71437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47</xdr:row>
      <xdr:rowOff>76200</xdr:rowOff>
    </xdr:from>
    <xdr:to>
      <xdr:col>7</xdr:col>
      <xdr:colOff>395288</xdr:colOff>
      <xdr:row>55</xdr:row>
      <xdr:rowOff>57150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59</xdr:row>
      <xdr:rowOff>95250</xdr:rowOff>
    </xdr:from>
    <xdr:to>
      <xdr:col>2</xdr:col>
      <xdr:colOff>619125</xdr:colOff>
      <xdr:row>65</xdr:row>
      <xdr:rowOff>95250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58</xdr:row>
      <xdr:rowOff>104775</xdr:rowOff>
    </xdr:from>
    <xdr:to>
      <xdr:col>3</xdr:col>
      <xdr:colOff>2886075</xdr:colOff>
      <xdr:row>66</xdr:row>
      <xdr:rowOff>85724</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58</xdr:row>
      <xdr:rowOff>109538</xdr:rowOff>
    </xdr:from>
    <xdr:to>
      <xdr:col>7</xdr:col>
      <xdr:colOff>400051</xdr:colOff>
      <xdr:row>66</xdr:row>
      <xdr:rowOff>90488</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54</xdr:row>
      <xdr:rowOff>52389</xdr:rowOff>
    </xdr:from>
    <xdr:to>
      <xdr:col>1</xdr:col>
      <xdr:colOff>1400178</xdr:colOff>
      <xdr:row>59</xdr:row>
      <xdr:rowOff>85727</xdr:rowOff>
    </xdr:to>
    <xdr:sp macro="" textlink="">
      <xdr:nvSpPr>
        <xdr:cNvPr id="14" name="Left Arrow 13">
          <a:extLst>
            <a:ext uri="{FF2B5EF4-FFF2-40B4-BE49-F238E27FC236}">
              <a16:creationId xmlns:a16="http://schemas.microsoft.com/office/drawing/2014/main" id="{00000000-0008-0000-0100-00000E000000}"/>
            </a:ext>
            <a:ext uri="{C183D7F6-B498-43B3-948B-1728B52AA6E4}">
              <adec:decorative xmlns:adec="http://schemas.microsoft.com/office/drawing/2017/decorative" val="1"/>
            </a:ext>
          </a:extLst>
        </xdr:cNvPr>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65</xdr:row>
      <xdr:rowOff>109538</xdr:rowOff>
    </xdr:from>
    <xdr:to>
      <xdr:col>1</xdr:col>
      <xdr:colOff>1400176</xdr:colOff>
      <xdr:row>71</xdr:row>
      <xdr:rowOff>1</xdr:rowOff>
    </xdr:to>
    <xdr:sp macro="" textlink="">
      <xdr:nvSpPr>
        <xdr:cNvPr id="16" name="Left Arrow 15">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71</xdr:row>
      <xdr:rowOff>23813</xdr:rowOff>
    </xdr:from>
    <xdr:to>
      <xdr:col>2</xdr:col>
      <xdr:colOff>623887</xdr:colOff>
      <xdr:row>77</xdr:row>
      <xdr:rowOff>23813</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69</xdr:row>
      <xdr:rowOff>133350</xdr:rowOff>
    </xdr:from>
    <xdr:to>
      <xdr:col>3</xdr:col>
      <xdr:colOff>2914650</xdr:colOff>
      <xdr:row>77</xdr:row>
      <xdr:rowOff>114299</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69</xdr:row>
      <xdr:rowOff>119062</xdr:rowOff>
    </xdr:from>
    <xdr:to>
      <xdr:col>7</xdr:col>
      <xdr:colOff>423863</xdr:colOff>
      <xdr:row>77</xdr:row>
      <xdr:rowOff>100012</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77</xdr:row>
      <xdr:rowOff>47625</xdr:rowOff>
    </xdr:from>
    <xdr:to>
      <xdr:col>1</xdr:col>
      <xdr:colOff>1395413</xdr:colOff>
      <xdr:row>82</xdr:row>
      <xdr:rowOff>80963</xdr:rowOff>
    </xdr:to>
    <xdr:sp macro="" textlink="">
      <xdr:nvSpPr>
        <xdr:cNvPr id="21" name="Left Arrow 20">
          <a:extLst>
            <a:ext uri="{FF2B5EF4-FFF2-40B4-BE49-F238E27FC236}">
              <a16:creationId xmlns:a16="http://schemas.microsoft.com/office/drawing/2014/main" id="{00000000-0008-0000-0100-000015000000}"/>
            </a:ext>
            <a:ext uri="{C183D7F6-B498-43B3-948B-1728B52AA6E4}">
              <adec:decorative xmlns:adec="http://schemas.microsoft.com/office/drawing/2017/decorative" val="1"/>
            </a:ext>
          </a:extLst>
        </xdr:cNvPr>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82</xdr:row>
      <xdr:rowOff>104775</xdr:rowOff>
    </xdr:from>
    <xdr:to>
      <xdr:col>2</xdr:col>
      <xdr:colOff>595312</xdr:colOff>
      <xdr:row>88</xdr:row>
      <xdr:rowOff>104775</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81</xdr:row>
      <xdr:rowOff>80962</xdr:rowOff>
    </xdr:from>
    <xdr:to>
      <xdr:col>3</xdr:col>
      <xdr:colOff>2909887</xdr:colOff>
      <xdr:row>89</xdr:row>
      <xdr:rowOff>61911</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81</xdr:row>
      <xdr:rowOff>66675</xdr:rowOff>
    </xdr:from>
    <xdr:to>
      <xdr:col>7</xdr:col>
      <xdr:colOff>423863</xdr:colOff>
      <xdr:row>89</xdr:row>
      <xdr:rowOff>47625</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88</xdr:row>
      <xdr:rowOff>123825</xdr:rowOff>
    </xdr:from>
    <xdr:to>
      <xdr:col>1</xdr:col>
      <xdr:colOff>1371601</xdr:colOff>
      <xdr:row>94</xdr:row>
      <xdr:rowOff>14288</xdr:rowOff>
    </xdr:to>
    <xdr:sp macro="" textlink="">
      <xdr:nvSpPr>
        <xdr:cNvPr id="26" name="Left Arrow 25">
          <a:extLst>
            <a:ext uri="{FF2B5EF4-FFF2-40B4-BE49-F238E27FC236}">
              <a16:creationId xmlns:a16="http://schemas.microsoft.com/office/drawing/2014/main" id="{00000000-0008-0000-0100-00001A000000}"/>
            </a:ext>
            <a:ext uri="{C183D7F6-B498-43B3-948B-1728B52AA6E4}">
              <adec:decorative xmlns:adec="http://schemas.microsoft.com/office/drawing/2017/decorative" val="1"/>
            </a:ext>
          </a:extLst>
        </xdr:cNvPr>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94</xdr:row>
      <xdr:rowOff>47625</xdr:rowOff>
    </xdr:from>
    <xdr:to>
      <xdr:col>2</xdr:col>
      <xdr:colOff>595312</xdr:colOff>
      <xdr:row>100</xdr:row>
      <xdr:rowOff>47625</xdr:rowOff>
    </xdr:to>
    <xdr:sp macro="" textlink="">
      <xdr:nvSpPr>
        <xdr:cNvPr id="27" name="Rectangle 26">
          <a:extLst>
            <a:ext uri="{FF2B5EF4-FFF2-40B4-BE49-F238E27FC236}">
              <a16:creationId xmlns:a16="http://schemas.microsoft.com/office/drawing/2014/main" id="{00000000-0008-0000-0100-00001B000000}"/>
            </a:ext>
          </a:extLst>
        </xdr:cNvPr>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 (wholesale cost adjustment applied in price cap period 5)</a:t>
          </a: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(2a Q1 Adjustment Component)</a:t>
          </a:r>
        </a:p>
      </xdr:txBody>
    </xdr:sp>
    <xdr:clientData/>
  </xdr:twoCellAnchor>
  <xdr:twoCellAnchor>
    <xdr:from>
      <xdr:col>3</xdr:col>
      <xdr:colOff>542925</xdr:colOff>
      <xdr:row>93</xdr:row>
      <xdr:rowOff>4762</xdr:rowOff>
    </xdr:from>
    <xdr:to>
      <xdr:col>3</xdr:col>
      <xdr:colOff>2914650</xdr:colOff>
      <xdr:row>100</xdr:row>
      <xdr:rowOff>128586</xdr:rowOff>
    </xdr:to>
    <xdr:sp macro="" textlink="">
      <xdr:nvSpPr>
        <xdr:cNvPr id="65" name="Rectangle 27">
          <a:extLst>
            <a:ext uri="{FF2B5EF4-FFF2-40B4-BE49-F238E27FC236}">
              <a16:creationId xmlns:a16="http://schemas.microsoft.com/office/drawing/2014/main" id="{00000000-0008-0000-0100-00001C000000}"/>
            </a:ext>
          </a:extLst>
        </xdr:cNvPr>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93</xdr:row>
      <xdr:rowOff>0</xdr:rowOff>
    </xdr:from>
    <xdr:to>
      <xdr:col>7</xdr:col>
      <xdr:colOff>404813</xdr:colOff>
      <xdr:row>100</xdr:row>
      <xdr:rowOff>123825</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1017589</xdr:colOff>
      <xdr:row>100</xdr:row>
      <xdr:rowOff>68261</xdr:rowOff>
    </xdr:from>
    <xdr:to>
      <xdr:col>1</xdr:col>
      <xdr:colOff>1360489</xdr:colOff>
      <xdr:row>107</xdr:row>
      <xdr:rowOff>57149</xdr:rowOff>
    </xdr:to>
    <xdr:sp macro="" textlink="">
      <xdr:nvSpPr>
        <xdr:cNvPr id="64" name="Left Arrow 30">
          <a:extLst>
            <a:ext uri="{FF2B5EF4-FFF2-40B4-BE49-F238E27FC236}">
              <a16:creationId xmlns:a16="http://schemas.microsoft.com/office/drawing/2014/main" id="{00000000-0008-0000-0100-00001F000000}"/>
            </a:ext>
            <a:ext uri="{C183D7F6-B498-43B3-948B-1728B52AA6E4}">
              <adec:decorative xmlns:adec="http://schemas.microsoft.com/office/drawing/2017/decorative" val="1"/>
            </a:ext>
          </a:extLst>
        </xdr:cNvPr>
        <xdr:cNvSpPr/>
      </xdr:nvSpPr>
      <xdr:spPr>
        <a:xfrm rot="16200000">
          <a:off x="1046957" y="17764918"/>
          <a:ext cx="9890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151448</xdr:colOff>
      <xdr:row>107</xdr:row>
      <xdr:rowOff>79057</xdr:rowOff>
    </xdr:from>
    <xdr:to>
      <xdr:col>2</xdr:col>
      <xdr:colOff>418147</xdr:colOff>
      <xdr:row>122</xdr:row>
      <xdr:rowOff>133349</xdr:rowOff>
    </xdr:to>
    <xdr:sp macro="" textlink="">
      <xdr:nvSpPr>
        <xdr:cNvPr id="32" name="Rectangle 31">
          <a:extLst>
            <a:ext uri="{FF2B5EF4-FFF2-40B4-BE49-F238E27FC236}">
              <a16:creationId xmlns:a16="http://schemas.microsoft.com/office/drawing/2014/main" id="{00000000-0008-0000-0100-000020000000}"/>
            </a:ext>
          </a:extLst>
        </xdr:cNvPr>
        <xdr:cNvSpPr/>
      </xdr:nvSpPr>
      <xdr:spPr>
        <a:xfrm>
          <a:off x="151448" y="18576607"/>
          <a:ext cx="2771774" cy="21974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250508</xdr:colOff>
      <xdr:row>127</xdr:row>
      <xdr:rowOff>95250</xdr:rowOff>
    </xdr:from>
    <xdr:to>
      <xdr:col>2</xdr:col>
      <xdr:colOff>517207</xdr:colOff>
      <xdr:row>135</xdr:row>
      <xdr:rowOff>59055</xdr:rowOff>
    </xdr:to>
    <xdr:sp macro="" textlink="">
      <xdr:nvSpPr>
        <xdr:cNvPr id="33" name="Rectangle 32">
          <a:extLst>
            <a:ext uri="{FF2B5EF4-FFF2-40B4-BE49-F238E27FC236}">
              <a16:creationId xmlns:a16="http://schemas.microsoft.com/office/drawing/2014/main" id="{00000000-0008-0000-0100-000021000000}"/>
            </a:ext>
          </a:extLst>
        </xdr:cNvPr>
        <xdr:cNvSpPr/>
      </xdr:nvSpPr>
      <xdr:spPr>
        <a:xfrm>
          <a:off x="250508" y="21488400"/>
          <a:ext cx="2771774" cy="1106805"/>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COVID-19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level (COVID-19 adjustment applied from price cap period 6 onwards)</a:t>
          </a: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(2b COVID Adjustment)</a:t>
          </a:r>
        </a:p>
      </xdr:txBody>
    </xdr:sp>
    <xdr:clientData/>
  </xdr:twoCellAnchor>
  <xdr:twoCellAnchor>
    <xdr:from>
      <xdr:col>0</xdr:col>
      <xdr:colOff>265748</xdr:colOff>
      <xdr:row>165</xdr:row>
      <xdr:rowOff>87630</xdr:rowOff>
    </xdr:from>
    <xdr:to>
      <xdr:col>2</xdr:col>
      <xdr:colOff>532447</xdr:colOff>
      <xdr:row>171</xdr:row>
      <xdr:rowOff>87630</xdr:rowOff>
    </xdr:to>
    <xdr:sp macro="" textlink="">
      <xdr:nvSpPr>
        <xdr:cNvPr id="34" name="Rectangle 33">
          <a:extLst>
            <a:ext uri="{FF2B5EF4-FFF2-40B4-BE49-F238E27FC236}">
              <a16:creationId xmlns:a16="http://schemas.microsoft.com/office/drawing/2014/main" id="{00000000-0008-0000-0100-000022000000}"/>
            </a:ext>
          </a:extLst>
        </xdr:cNvPr>
        <xdr:cNvSpPr/>
      </xdr:nvSpPr>
      <xdr:spPr>
        <a:xfrm>
          <a:off x="265748" y="26871930"/>
          <a:ext cx="2771774"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customer account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-19 costs per cap period</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279083</xdr:colOff>
      <xdr:row>153</xdr:row>
      <xdr:rowOff>102870</xdr:rowOff>
    </xdr:from>
    <xdr:to>
      <xdr:col>2</xdr:col>
      <xdr:colOff>545782</xdr:colOff>
      <xdr:row>159</xdr:row>
      <xdr:rowOff>102870</xdr:rowOff>
    </xdr:to>
    <xdr:sp macro="" textlink="">
      <xdr:nvSpPr>
        <xdr:cNvPr id="35" name="Rectangle 34">
          <a:extLst>
            <a:ext uri="{FF2B5EF4-FFF2-40B4-BE49-F238E27FC236}">
              <a16:creationId xmlns:a16="http://schemas.microsoft.com/office/drawing/2014/main" id="{00000000-0008-0000-0100-000023000000}"/>
            </a:ext>
          </a:extLst>
        </xdr:cNvPr>
        <xdr:cNvSpPr/>
      </xdr:nvSpPr>
      <xdr:spPr>
        <a:xfrm>
          <a:off x="279083" y="25172670"/>
          <a:ext cx="2771774"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 split by Nil and TDCV levels</a:t>
          </a:r>
        </a:p>
      </xdr:txBody>
    </xdr:sp>
    <xdr:clientData/>
  </xdr:twoCellAnchor>
  <xdr:twoCellAnchor>
    <xdr:from>
      <xdr:col>0</xdr:col>
      <xdr:colOff>295275</xdr:colOff>
      <xdr:row>141</xdr:row>
      <xdr:rowOff>91440</xdr:rowOff>
    </xdr:from>
    <xdr:to>
      <xdr:col>2</xdr:col>
      <xdr:colOff>572452</xdr:colOff>
      <xdr:row>147</xdr:row>
      <xdr:rowOff>91440</xdr:rowOff>
    </xdr:to>
    <xdr:sp macro="" textlink="">
      <xdr:nvSpPr>
        <xdr:cNvPr id="37" name="Rectangle 36">
          <a:extLst>
            <a:ext uri="{FF2B5EF4-FFF2-40B4-BE49-F238E27FC236}">
              <a16:creationId xmlns:a16="http://schemas.microsoft.com/office/drawing/2014/main" id="{00000000-0008-0000-0100-000025000000}"/>
            </a:ext>
          </a:extLst>
        </xdr:cNvPr>
        <xdr:cNvSpPr/>
      </xdr:nvSpPr>
      <xdr:spPr>
        <a:xfrm>
          <a:off x="295275" y="23446740"/>
          <a:ext cx="2782252"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costs weighted by time and demand for cap period recovery </a:t>
          </a:r>
        </a:p>
      </xdr:txBody>
    </xdr:sp>
    <xdr:clientData/>
  </xdr:twoCellAnchor>
  <xdr:twoCellAnchor>
    <xdr:from>
      <xdr:col>1</xdr:col>
      <xdr:colOff>951550</xdr:colOff>
      <xdr:row>135</xdr:row>
      <xdr:rowOff>95253</xdr:rowOff>
    </xdr:from>
    <xdr:to>
      <xdr:col>1</xdr:col>
      <xdr:colOff>1294450</xdr:colOff>
      <xdr:row>141</xdr:row>
      <xdr:rowOff>53344</xdr:rowOff>
    </xdr:to>
    <xdr:sp macro="" textlink="">
      <xdr:nvSpPr>
        <xdr:cNvPr id="38" name="Left Arrow 37">
          <a:extLst>
            <a:ext uri="{FF2B5EF4-FFF2-40B4-BE49-F238E27FC236}">
              <a16:creationId xmlns:a16="http://schemas.microsoft.com/office/drawing/2014/main" id="{00000000-0008-0000-0100-000026000000}"/>
            </a:ext>
            <a:ext uri="{C183D7F6-B498-43B3-948B-1728B52AA6E4}">
              <adec:decorative xmlns:adec="http://schemas.microsoft.com/office/drawing/2017/decorative" val="1"/>
            </a:ext>
          </a:extLst>
        </xdr:cNvPr>
        <xdr:cNvSpPr/>
      </xdr:nvSpPr>
      <xdr:spPr>
        <a:xfrm rot="5400000">
          <a:off x="1067754" y="22867624"/>
          <a:ext cx="815341"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978221</xdr:colOff>
      <xdr:row>148</xdr:row>
      <xdr:rowOff>40960</xdr:rowOff>
    </xdr:from>
    <xdr:to>
      <xdr:col>1</xdr:col>
      <xdr:colOff>1321121</xdr:colOff>
      <xdr:row>153</xdr:row>
      <xdr:rowOff>76203</xdr:rowOff>
    </xdr:to>
    <xdr:sp macro="" textlink="">
      <xdr:nvSpPr>
        <xdr:cNvPr id="39" name="Left Arrow 38">
          <a:extLst>
            <a:ext uri="{FF2B5EF4-FFF2-40B4-BE49-F238E27FC236}">
              <a16:creationId xmlns:a16="http://schemas.microsoft.com/office/drawing/2014/main" id="{00000000-0008-0000-0100-000027000000}"/>
            </a:ext>
            <a:ext uri="{C183D7F6-B498-43B3-948B-1728B52AA6E4}">
              <adec:decorative xmlns:adec="http://schemas.microsoft.com/office/drawing/2017/decorative" val="1"/>
            </a:ext>
          </a:extLst>
        </xdr:cNvPr>
        <xdr:cNvSpPr/>
      </xdr:nvSpPr>
      <xdr:spPr>
        <a:xfrm rot="5400000">
          <a:off x="1127287" y="24599744"/>
          <a:ext cx="749618"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978221</xdr:colOff>
      <xdr:row>160</xdr:row>
      <xdr:rowOff>16196</xdr:rowOff>
    </xdr:from>
    <xdr:to>
      <xdr:col>1</xdr:col>
      <xdr:colOff>1321121</xdr:colOff>
      <xdr:row>165</xdr:row>
      <xdr:rowOff>47629</xdr:rowOff>
    </xdr:to>
    <xdr:sp macro="" textlink="">
      <xdr:nvSpPr>
        <xdr:cNvPr id="40" name="Left Arrow 39">
          <a:extLst>
            <a:ext uri="{FF2B5EF4-FFF2-40B4-BE49-F238E27FC236}">
              <a16:creationId xmlns:a16="http://schemas.microsoft.com/office/drawing/2014/main" id="{00000000-0008-0000-0100-000028000000}"/>
            </a:ext>
            <a:ext uri="{C183D7F6-B498-43B3-948B-1728B52AA6E4}">
              <adec:decorative xmlns:adec="http://schemas.microsoft.com/office/drawing/2017/decorative" val="1"/>
            </a:ext>
          </a:extLst>
        </xdr:cNvPr>
        <xdr:cNvSpPr/>
      </xdr:nvSpPr>
      <xdr:spPr>
        <a:xfrm rot="5400000">
          <a:off x="1129192" y="26287575"/>
          <a:ext cx="745808"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787718</xdr:colOff>
      <xdr:row>167</xdr:row>
      <xdr:rowOff>27623</xdr:rowOff>
    </xdr:from>
    <xdr:to>
      <xdr:col>3</xdr:col>
      <xdr:colOff>3468054</xdr:colOff>
      <xdr:row>169</xdr:row>
      <xdr:rowOff>82867</xdr:rowOff>
    </xdr:to>
    <xdr:sp macro="" textlink="">
      <xdr:nvSpPr>
        <xdr:cNvPr id="41" name="Left Arrow 40">
          <a:extLst>
            <a:ext uri="{FF2B5EF4-FFF2-40B4-BE49-F238E27FC236}">
              <a16:creationId xmlns:a16="http://schemas.microsoft.com/office/drawing/2014/main" id="{00000000-0008-0000-0100-000029000000}"/>
            </a:ext>
            <a:ext uri="{C183D7F6-B498-43B3-948B-1728B52AA6E4}">
              <adec:decorative xmlns:adec="http://schemas.microsoft.com/office/drawing/2017/decorative" val="1"/>
            </a:ext>
          </a:extLst>
        </xdr:cNvPr>
        <xdr:cNvSpPr/>
      </xdr:nvSpPr>
      <xdr:spPr>
        <a:xfrm>
          <a:off x="3292793" y="27097673"/>
          <a:ext cx="3575686" cy="34099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681990</xdr:colOff>
      <xdr:row>164</xdr:row>
      <xdr:rowOff>94297</xdr:rowOff>
    </xdr:from>
    <xdr:to>
      <xdr:col>3</xdr:col>
      <xdr:colOff>3055620</xdr:colOff>
      <xdr:row>172</xdr:row>
      <xdr:rowOff>67626</xdr:rowOff>
    </xdr:to>
    <xdr:sp macro="" textlink="">
      <xdr:nvSpPr>
        <xdr:cNvPr id="42" name="Rectangle 41">
          <a:extLst>
            <a:ext uri="{FF2B5EF4-FFF2-40B4-BE49-F238E27FC236}">
              <a16:creationId xmlns:a16="http://schemas.microsoft.com/office/drawing/2014/main" id="{00000000-0008-0000-0100-00002A000000}"/>
            </a:ext>
          </a:extLst>
        </xdr:cNvPr>
        <xdr:cNvSpPr/>
      </xdr:nvSpPr>
      <xdr:spPr>
        <a:xfrm>
          <a:off x="4082415" y="26735722"/>
          <a:ext cx="2373630" cy="111632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Input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from analysis of supplier data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3492817</xdr:colOff>
      <xdr:row>164</xdr:row>
      <xdr:rowOff>87630</xdr:rowOff>
    </xdr:from>
    <xdr:to>
      <xdr:col>7</xdr:col>
      <xdr:colOff>545783</xdr:colOff>
      <xdr:row>172</xdr:row>
      <xdr:rowOff>62865</xdr:rowOff>
    </xdr:to>
    <xdr:sp macro="" textlink="">
      <xdr:nvSpPr>
        <xdr:cNvPr id="43" name="Rectangle 42">
          <a:extLst>
            <a:ext uri="{FF2B5EF4-FFF2-40B4-BE49-F238E27FC236}">
              <a16:creationId xmlns:a16="http://schemas.microsoft.com/office/drawing/2014/main" id="{00000000-0008-0000-0100-00002B000000}"/>
            </a:ext>
          </a:extLst>
        </xdr:cNvPr>
        <xdr:cNvSpPr/>
      </xdr:nvSpPr>
      <xdr:spPr>
        <a:xfrm>
          <a:off x="6893242" y="26729055"/>
          <a:ext cx="4330066" cy="111823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Lower quartile COVID-19 costs (2b COVID adjustment)</a:t>
          </a:r>
        </a:p>
      </xdr:txBody>
    </xdr:sp>
    <xdr:clientData/>
  </xdr:twoCellAnchor>
  <xdr:twoCellAnchor>
    <xdr:from>
      <xdr:col>2</xdr:col>
      <xdr:colOff>762953</xdr:colOff>
      <xdr:row>155</xdr:row>
      <xdr:rowOff>67628</xdr:rowOff>
    </xdr:from>
    <xdr:to>
      <xdr:col>3</xdr:col>
      <xdr:colOff>3454719</xdr:colOff>
      <xdr:row>157</xdr:row>
      <xdr:rowOff>132397</xdr:rowOff>
    </xdr:to>
    <xdr:sp macro="" textlink="">
      <xdr:nvSpPr>
        <xdr:cNvPr id="44" name="Left Arrow 43">
          <a:extLst>
            <a:ext uri="{FF2B5EF4-FFF2-40B4-BE49-F238E27FC236}">
              <a16:creationId xmlns:a16="http://schemas.microsoft.com/office/drawing/2014/main" id="{00000000-0008-0000-0100-00002C000000}"/>
            </a:ext>
            <a:ext uri="{C183D7F6-B498-43B3-948B-1728B52AA6E4}">
              <adec:decorative xmlns:adec="http://schemas.microsoft.com/office/drawing/2017/decorative" val="1"/>
            </a:ext>
          </a:extLst>
        </xdr:cNvPr>
        <xdr:cNvSpPr/>
      </xdr:nvSpPr>
      <xdr:spPr>
        <a:xfrm>
          <a:off x="3268028" y="25423178"/>
          <a:ext cx="3587116" cy="35051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152</xdr:row>
      <xdr:rowOff>134302</xdr:rowOff>
    </xdr:from>
    <xdr:to>
      <xdr:col>3</xdr:col>
      <xdr:colOff>3040380</xdr:colOff>
      <xdr:row>160</xdr:row>
      <xdr:rowOff>120966</xdr:rowOff>
    </xdr:to>
    <xdr:sp macro="" textlink="">
      <xdr:nvSpPr>
        <xdr:cNvPr id="45" name="Rectangle 44">
          <a:extLst>
            <a:ext uri="{FF2B5EF4-FFF2-40B4-BE49-F238E27FC236}">
              <a16:creationId xmlns:a16="http://schemas.microsoft.com/office/drawing/2014/main" id="{00000000-0008-0000-0100-00002D000000}"/>
            </a:ext>
          </a:extLst>
        </xdr:cNvPr>
        <xdr:cNvSpPr/>
      </xdr:nvSpPr>
      <xdr:spPr>
        <a:xfrm>
          <a:off x="4067175" y="25061227"/>
          <a:ext cx="2373630" cy="112966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Calculate the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nil consumption levels of the costs by applying the nil to TDCV proportion from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3468052</xdr:colOff>
      <xdr:row>152</xdr:row>
      <xdr:rowOff>129540</xdr:rowOff>
    </xdr:from>
    <xdr:to>
      <xdr:col>7</xdr:col>
      <xdr:colOff>532448</xdr:colOff>
      <xdr:row>160</xdr:row>
      <xdr:rowOff>114300</xdr:rowOff>
    </xdr:to>
    <xdr:sp macro="" textlink="">
      <xdr:nvSpPr>
        <xdr:cNvPr id="46" name="Rectangle 45">
          <a:extLst>
            <a:ext uri="{FF2B5EF4-FFF2-40B4-BE49-F238E27FC236}">
              <a16:creationId xmlns:a16="http://schemas.microsoft.com/office/drawing/2014/main" id="{00000000-0008-0000-0100-00002E000000}"/>
            </a:ext>
          </a:extLst>
        </xdr:cNvPr>
        <xdr:cNvSpPr/>
      </xdr:nvSpPr>
      <xdr:spPr>
        <a:xfrm>
          <a:off x="6868477" y="25056465"/>
          <a:ext cx="4341496" cy="112776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Default tariff cap levels for cap periods 3 and 4 (3f Cap levels)</a:t>
          </a:r>
        </a:p>
      </xdr:txBody>
    </xdr:sp>
    <xdr:clientData/>
  </xdr:twoCellAnchor>
  <xdr:twoCellAnchor>
    <xdr:from>
      <xdr:col>2</xdr:col>
      <xdr:colOff>762953</xdr:colOff>
      <xdr:row>143</xdr:row>
      <xdr:rowOff>40958</xdr:rowOff>
    </xdr:from>
    <xdr:to>
      <xdr:col>3</xdr:col>
      <xdr:colOff>3454719</xdr:colOff>
      <xdr:row>145</xdr:row>
      <xdr:rowOff>96202</xdr:rowOff>
    </xdr:to>
    <xdr:sp macro="" textlink="">
      <xdr:nvSpPr>
        <xdr:cNvPr id="47" name="Left Arrow 46">
          <a:extLst>
            <a:ext uri="{FF2B5EF4-FFF2-40B4-BE49-F238E27FC236}">
              <a16:creationId xmlns:a16="http://schemas.microsoft.com/office/drawing/2014/main" id="{00000000-0008-0000-0100-00002F000000}"/>
            </a:ext>
            <a:ext uri="{C183D7F6-B498-43B3-948B-1728B52AA6E4}">
              <adec:decorative xmlns:adec="http://schemas.microsoft.com/office/drawing/2017/decorative" val="1"/>
            </a:ext>
          </a:extLst>
        </xdr:cNvPr>
        <xdr:cNvSpPr/>
      </xdr:nvSpPr>
      <xdr:spPr>
        <a:xfrm>
          <a:off x="3268028" y="23682008"/>
          <a:ext cx="3587116" cy="34099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140</xdr:row>
      <xdr:rowOff>107632</xdr:rowOff>
    </xdr:from>
    <xdr:to>
      <xdr:col>3</xdr:col>
      <xdr:colOff>3040380</xdr:colOff>
      <xdr:row>148</xdr:row>
      <xdr:rowOff>94296</xdr:rowOff>
    </xdr:to>
    <xdr:sp macro="" textlink="">
      <xdr:nvSpPr>
        <xdr:cNvPr id="48" name="Rectangle 47">
          <a:extLst>
            <a:ext uri="{FF2B5EF4-FFF2-40B4-BE49-F238E27FC236}">
              <a16:creationId xmlns:a16="http://schemas.microsoft.com/office/drawing/2014/main" id="{00000000-0008-0000-0100-000030000000}"/>
            </a:ext>
          </a:extLst>
        </xdr:cNvPr>
        <xdr:cNvSpPr/>
      </xdr:nvSpPr>
      <xdr:spPr>
        <a:xfrm>
          <a:off x="4067175" y="23320057"/>
          <a:ext cx="2373630" cy="112966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Weight the costs by time and demand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any costs recovered over six months instead of a year</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3468052</xdr:colOff>
      <xdr:row>140</xdr:row>
      <xdr:rowOff>102870</xdr:rowOff>
    </xdr:from>
    <xdr:to>
      <xdr:col>7</xdr:col>
      <xdr:colOff>532448</xdr:colOff>
      <xdr:row>148</xdr:row>
      <xdr:rowOff>87630</xdr:rowOff>
    </xdr:to>
    <xdr:sp macro="" textlink="">
      <xdr:nvSpPr>
        <xdr:cNvPr id="49" name="Rectangle 48">
          <a:extLst>
            <a:ext uri="{FF2B5EF4-FFF2-40B4-BE49-F238E27FC236}">
              <a16:creationId xmlns:a16="http://schemas.microsoft.com/office/drawing/2014/main" id="{00000000-0008-0000-0100-000031000000}"/>
            </a:ext>
          </a:extLst>
        </xdr:cNvPr>
        <xdr:cNvSpPr/>
      </xdr:nvSpPr>
      <xdr:spPr>
        <a:xfrm>
          <a:off x="6868477" y="23315295"/>
          <a:ext cx="4341496" cy="112776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Seasonal demand weights (3c Demand)</a:t>
          </a:r>
        </a:p>
        <a:p>
          <a:pPr marL="171450" indent="-171450" algn="l">
            <a:buFont typeface="Arial" panose="020B0604020202020204" pitchFamily="34" charset="0"/>
            <a:buChar char="•"/>
          </a:pP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762953</xdr:colOff>
      <xdr:row>131</xdr:row>
      <xdr:rowOff>16193</xdr:rowOff>
    </xdr:from>
    <xdr:to>
      <xdr:col>3</xdr:col>
      <xdr:colOff>3454719</xdr:colOff>
      <xdr:row>133</xdr:row>
      <xdr:rowOff>67627</xdr:rowOff>
    </xdr:to>
    <xdr:sp macro="" textlink="">
      <xdr:nvSpPr>
        <xdr:cNvPr id="50" name="Left Arrow 49">
          <a:extLst>
            <a:ext uri="{FF2B5EF4-FFF2-40B4-BE49-F238E27FC236}">
              <a16:creationId xmlns:a16="http://schemas.microsoft.com/office/drawing/2014/main" id="{00000000-0008-0000-0100-000032000000}"/>
            </a:ext>
            <a:ext uri="{C183D7F6-B498-43B3-948B-1728B52AA6E4}">
              <adec:decorative xmlns:adec="http://schemas.microsoft.com/office/drawing/2017/decorative" val="1"/>
            </a:ext>
          </a:extLst>
        </xdr:cNvPr>
        <xdr:cNvSpPr/>
      </xdr:nvSpPr>
      <xdr:spPr>
        <a:xfrm>
          <a:off x="3268028" y="21942743"/>
          <a:ext cx="3587116" cy="33718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128</xdr:row>
      <xdr:rowOff>82867</xdr:rowOff>
    </xdr:from>
    <xdr:to>
      <xdr:col>3</xdr:col>
      <xdr:colOff>3040380</xdr:colOff>
      <xdr:row>136</xdr:row>
      <xdr:rowOff>65721</xdr:rowOff>
    </xdr:to>
    <xdr:sp macro="" textlink="">
      <xdr:nvSpPr>
        <xdr:cNvPr id="68" name="Rectangle 50">
          <a:extLst>
            <a:ext uri="{FF2B5EF4-FFF2-40B4-BE49-F238E27FC236}">
              <a16:creationId xmlns:a16="http://schemas.microsoft.com/office/drawing/2014/main" id="{00000000-0008-0000-0100-000033000000}"/>
            </a:ext>
          </a:extLst>
        </xdr:cNvPr>
        <xdr:cNvSpPr/>
      </xdr:nvSpPr>
      <xdr:spPr>
        <a:xfrm>
          <a:off x="4067175" y="21580792"/>
          <a:ext cx="2373630" cy="112585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the costs of each cap period to calculate the adjustment for the cap period of implementation</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3468052</xdr:colOff>
      <xdr:row>128</xdr:row>
      <xdr:rowOff>76200</xdr:rowOff>
    </xdr:from>
    <xdr:to>
      <xdr:col>7</xdr:col>
      <xdr:colOff>532448</xdr:colOff>
      <xdr:row>136</xdr:row>
      <xdr:rowOff>59055</xdr:rowOff>
    </xdr:to>
    <xdr:sp macro="" textlink="">
      <xdr:nvSpPr>
        <xdr:cNvPr id="52" name="Rectangle 51">
          <a:extLst>
            <a:ext uri="{FF2B5EF4-FFF2-40B4-BE49-F238E27FC236}">
              <a16:creationId xmlns:a16="http://schemas.microsoft.com/office/drawing/2014/main" id="{00000000-0008-0000-0100-000034000000}"/>
            </a:ext>
          </a:extLst>
        </xdr:cNvPr>
        <xdr:cNvSpPr/>
      </xdr:nvSpPr>
      <xdr:spPr>
        <a:xfrm>
          <a:off x="6868477" y="21574125"/>
          <a:ext cx="4341496" cy="112585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Time and demand weighted COVID-19 costs (2b COVID adjustment)</a:t>
          </a:r>
        </a:p>
      </xdr:txBody>
    </xdr:sp>
    <xdr:clientData/>
  </xdr:twoCellAnchor>
  <xdr:twoCellAnchor>
    <xdr:from>
      <xdr:col>1</xdr:col>
      <xdr:colOff>963615</xdr:colOff>
      <xdr:row>123</xdr:row>
      <xdr:rowOff>15244</xdr:rowOff>
    </xdr:from>
    <xdr:to>
      <xdr:col>1</xdr:col>
      <xdr:colOff>1306515</xdr:colOff>
      <xdr:row>127</xdr:row>
      <xdr:rowOff>47625</xdr:rowOff>
    </xdr:to>
    <xdr:sp macro="" textlink="">
      <xdr:nvSpPr>
        <xdr:cNvPr id="36" name="Left Arrow 52">
          <a:extLst>
            <a:ext uri="{FF2B5EF4-FFF2-40B4-BE49-F238E27FC236}">
              <a16:creationId xmlns:a16="http://schemas.microsoft.com/office/drawing/2014/main" id="{00000000-0008-0000-0100-000035000000}"/>
            </a:ext>
            <a:ext uri="{C183D7F6-B498-43B3-948B-1728B52AA6E4}">
              <adec:decorative xmlns:adec="http://schemas.microsoft.com/office/drawing/2017/decorative" val="1"/>
            </a:ext>
          </a:extLst>
        </xdr:cNvPr>
        <xdr:cNvSpPr/>
      </xdr:nvSpPr>
      <xdr:spPr>
        <a:xfrm rot="5400000">
          <a:off x="1185549" y="20967385"/>
          <a:ext cx="603881"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5093969</xdr:colOff>
      <xdr:row>104</xdr:row>
      <xdr:rowOff>107314</xdr:rowOff>
    </xdr:from>
    <xdr:to>
      <xdr:col>7</xdr:col>
      <xdr:colOff>478155</xdr:colOff>
      <xdr:row>112</xdr:row>
      <xdr:rowOff>123824</xdr:rowOff>
    </xdr:to>
    <xdr:sp macro="" textlink="">
      <xdr:nvSpPr>
        <xdr:cNvPr id="218" name="Rectangle 53">
          <a:extLst>
            <a:ext uri="{FF2B5EF4-FFF2-40B4-BE49-F238E27FC236}">
              <a16:creationId xmlns:a16="http://schemas.microsoft.com/office/drawing/2014/main" id="{FDF07FAA-2685-4D64-B275-2128BCB8506B}"/>
            </a:ext>
          </a:extLst>
        </xdr:cNvPr>
        <xdr:cNvSpPr/>
      </xdr:nvSpPr>
      <xdr:spPr>
        <a:xfrm>
          <a:off x="8551544" y="18052414"/>
          <a:ext cx="2794636" cy="115951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Assumed uplift for Unidentified gas (3g UIG)</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Unexpected SVT demand costs (3h Unexpected SVT demand costs)</a:t>
          </a:r>
        </a:p>
      </xdr:txBody>
    </xdr:sp>
    <xdr:clientData/>
  </xdr:twoCellAnchor>
  <xdr:twoCellAnchor>
    <xdr:from>
      <xdr:col>3</xdr:col>
      <xdr:colOff>2371725</xdr:colOff>
      <xdr:row>107</xdr:row>
      <xdr:rowOff>94297</xdr:rowOff>
    </xdr:from>
    <xdr:to>
      <xdr:col>3</xdr:col>
      <xdr:colOff>5076190</xdr:colOff>
      <xdr:row>110</xdr:row>
      <xdr:rowOff>316</xdr:rowOff>
    </xdr:to>
    <xdr:sp macro="" textlink="">
      <xdr:nvSpPr>
        <xdr:cNvPr id="214" name="Left Arrow 29">
          <a:extLst>
            <a:ext uri="{FF2B5EF4-FFF2-40B4-BE49-F238E27FC236}">
              <a16:creationId xmlns:a16="http://schemas.microsoft.com/office/drawing/2014/main" id="{55144EA9-39C1-4B53-9CC0-5655C43C9A12}"/>
            </a:ext>
            <a:ext uri="{C183D7F6-B498-43B3-948B-1728B52AA6E4}">
              <adec:decorative xmlns:adec="http://schemas.microsoft.com/office/drawing/2017/decorative" val="1"/>
            </a:ext>
          </a:extLst>
        </xdr:cNvPr>
        <xdr:cNvSpPr/>
      </xdr:nvSpPr>
      <xdr:spPr>
        <a:xfrm>
          <a:off x="5829300" y="18468022"/>
          <a:ext cx="2704465" cy="33464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2769869</xdr:colOff>
      <xdr:row>104</xdr:row>
      <xdr:rowOff>120967</xdr:rowOff>
    </xdr:from>
    <xdr:to>
      <xdr:col>3</xdr:col>
      <xdr:colOff>4512944</xdr:colOff>
      <xdr:row>112</xdr:row>
      <xdr:rowOff>106996</xdr:rowOff>
    </xdr:to>
    <xdr:sp macro="" textlink="">
      <xdr:nvSpPr>
        <xdr:cNvPr id="216" name="Rectangle 54">
          <a:extLst>
            <a:ext uri="{FF2B5EF4-FFF2-40B4-BE49-F238E27FC236}">
              <a16:creationId xmlns:a16="http://schemas.microsoft.com/office/drawing/2014/main" id="{161744F2-B7C4-45F2-928C-624C779A5E5C}"/>
            </a:ext>
          </a:extLst>
        </xdr:cNvPr>
        <xdr:cNvSpPr/>
      </xdr:nvSpPr>
      <xdr:spPr>
        <a:xfrm>
          <a:off x="6227444" y="18066067"/>
          <a:ext cx="1743075" cy="112902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Uplifts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unexpected SVT demand costs for regional electricity losses and unidentified gas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771525</xdr:colOff>
      <xdr:row>104</xdr:row>
      <xdr:rowOff>50904</xdr:rowOff>
    </xdr:from>
    <xdr:to>
      <xdr:col>3</xdr:col>
      <xdr:colOff>2334895</xdr:colOff>
      <xdr:row>113</xdr:row>
      <xdr:rowOff>104775</xdr:rowOff>
    </xdr:to>
    <xdr:sp macro="" textlink="">
      <xdr:nvSpPr>
        <xdr:cNvPr id="51" name="Rectangle 56">
          <a:extLst>
            <a:ext uri="{FF2B5EF4-FFF2-40B4-BE49-F238E27FC236}">
              <a16:creationId xmlns:a16="http://schemas.microsoft.com/office/drawing/2014/main" id="{285845A1-B6A2-406A-9634-39DCA3259EE7}"/>
            </a:ext>
          </a:extLst>
        </xdr:cNvPr>
        <xdr:cNvSpPr/>
      </xdr:nvSpPr>
      <xdr:spPr>
        <a:xfrm>
          <a:off x="4171950" y="18157929"/>
          <a:ext cx="1563370" cy="1339746"/>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additional wholesale cost adjustment level (adjustment applied for cap periods 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10</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(2c AWC adjustment)</a:t>
          </a:r>
        </a:p>
        <a:p>
          <a:pPr algn="ct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5093969</xdr:colOff>
      <xdr:row>116</xdr:row>
      <xdr:rowOff>105409</xdr:rowOff>
    </xdr:from>
    <xdr:to>
      <xdr:col>7</xdr:col>
      <xdr:colOff>473074</xdr:colOff>
      <xdr:row>124</xdr:row>
      <xdr:rowOff>67944</xdr:rowOff>
    </xdr:to>
    <xdr:sp macro="" textlink="">
      <xdr:nvSpPr>
        <xdr:cNvPr id="217" name="Rectangle 58">
          <a:extLst>
            <a:ext uri="{FF2B5EF4-FFF2-40B4-BE49-F238E27FC236}">
              <a16:creationId xmlns:a16="http://schemas.microsoft.com/office/drawing/2014/main" id="{F6A5B8F0-9A72-4BC3-9032-B6D82D688E3D}"/>
            </a:ext>
          </a:extLst>
        </xdr:cNvPr>
        <xdr:cNvSpPr/>
      </xdr:nvSpPr>
      <xdr:spPr>
        <a:xfrm>
          <a:off x="8551544" y="19765009"/>
          <a:ext cx="2789555" cy="110553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Assumed uplift for Unidentified gas (3g UIG)</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Backwardation costs (3i Backwardation (P7))</a:t>
          </a:r>
        </a:p>
      </xdr:txBody>
    </xdr:sp>
    <xdr:clientData/>
  </xdr:twoCellAnchor>
  <xdr:twoCellAnchor>
    <xdr:from>
      <xdr:col>3</xdr:col>
      <xdr:colOff>2368549</xdr:colOff>
      <xdr:row>119</xdr:row>
      <xdr:rowOff>44450</xdr:rowOff>
    </xdr:from>
    <xdr:to>
      <xdr:col>3</xdr:col>
      <xdr:colOff>5076824</xdr:colOff>
      <xdr:row>121</xdr:row>
      <xdr:rowOff>86359</xdr:rowOff>
    </xdr:to>
    <xdr:sp macro="" textlink="">
      <xdr:nvSpPr>
        <xdr:cNvPr id="219" name="Left Arrow 29">
          <a:extLst>
            <a:ext uri="{FF2B5EF4-FFF2-40B4-BE49-F238E27FC236}">
              <a16:creationId xmlns:a16="http://schemas.microsoft.com/office/drawing/2014/main" id="{CCCAD8DB-A878-4DAA-999A-6EB4D31ED4AD}"/>
            </a:ext>
            <a:ext uri="{C183D7F6-B498-43B3-948B-1728B52AA6E4}">
              <adec:decorative xmlns:adec="http://schemas.microsoft.com/office/drawing/2017/decorative" val="1"/>
            </a:ext>
          </a:extLst>
        </xdr:cNvPr>
        <xdr:cNvSpPr/>
      </xdr:nvSpPr>
      <xdr:spPr>
        <a:xfrm>
          <a:off x="5826124" y="20132675"/>
          <a:ext cx="2708275" cy="32765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2769869</xdr:colOff>
      <xdr:row>116</xdr:row>
      <xdr:rowOff>111125</xdr:rowOff>
    </xdr:from>
    <xdr:to>
      <xdr:col>3</xdr:col>
      <xdr:colOff>4512310</xdr:colOff>
      <xdr:row>124</xdr:row>
      <xdr:rowOff>113029</xdr:rowOff>
    </xdr:to>
    <xdr:sp macro="" textlink="">
      <xdr:nvSpPr>
        <xdr:cNvPr id="215" name="Rectangle 57">
          <a:extLst>
            <a:ext uri="{FF2B5EF4-FFF2-40B4-BE49-F238E27FC236}">
              <a16:creationId xmlns:a16="http://schemas.microsoft.com/office/drawing/2014/main" id="{C124D5E8-C90C-423D-B01D-6AEF4A8DB4BA}"/>
            </a:ext>
          </a:extLst>
        </xdr:cNvPr>
        <xdr:cNvSpPr/>
      </xdr:nvSpPr>
      <xdr:spPr>
        <a:xfrm>
          <a:off x="6227444" y="19770725"/>
          <a:ext cx="1742441" cy="114490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Uplifts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backwardation costs for regional electricity losses and unidentified gas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771525</xdr:colOff>
      <xdr:row>116</xdr:row>
      <xdr:rowOff>60217</xdr:rowOff>
    </xdr:from>
    <xdr:to>
      <xdr:col>3</xdr:col>
      <xdr:colOff>2339340</xdr:colOff>
      <xdr:row>126</xdr:row>
      <xdr:rowOff>104774</xdr:rowOff>
    </xdr:to>
    <xdr:sp macro="" textlink="">
      <xdr:nvSpPr>
        <xdr:cNvPr id="53" name="Rectangle 60">
          <a:extLst>
            <a:ext uri="{FF2B5EF4-FFF2-40B4-BE49-F238E27FC236}">
              <a16:creationId xmlns:a16="http://schemas.microsoft.com/office/drawing/2014/main" id="{B9A14966-F9D6-4F3C-897F-B7A8AE1A7492}"/>
            </a:ext>
          </a:extLst>
        </xdr:cNvPr>
        <xdr:cNvSpPr/>
      </xdr:nvSpPr>
      <xdr:spPr>
        <a:xfrm>
          <a:off x="4171950" y="19881742"/>
          <a:ext cx="1567815" cy="1473307"/>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backwardation adjustment level (adjustment applied for cap periods 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10</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(2d Backwardation adjustment)</a:t>
          </a:r>
        </a:p>
      </xdr:txBody>
    </xdr:sp>
    <xdr:clientData/>
  </xdr:twoCellAnchor>
  <xdr:twoCellAnchor>
    <xdr:from>
      <xdr:col>2</xdr:col>
      <xdr:colOff>463972</xdr:colOff>
      <xdr:row>108</xdr:row>
      <xdr:rowOff>83940</xdr:rowOff>
    </xdr:from>
    <xdr:to>
      <xdr:col>3</xdr:col>
      <xdr:colOff>740023</xdr:colOff>
      <xdr:row>111</xdr:row>
      <xdr:rowOff>11550</xdr:rowOff>
    </xdr:to>
    <xdr:sp macro="" textlink="">
      <xdr:nvSpPr>
        <xdr:cNvPr id="227" name="Left Arrow 30">
          <a:extLst>
            <a:ext uri="{FF2B5EF4-FFF2-40B4-BE49-F238E27FC236}">
              <a16:creationId xmlns:a16="http://schemas.microsoft.com/office/drawing/2014/main" id="{A4AC763C-0EC9-4B42-9F2D-E61A391F0430}"/>
            </a:ext>
            <a:ext uri="{C183D7F6-B498-43B3-948B-1728B52AA6E4}">
              <adec:decorative xmlns:adec="http://schemas.microsoft.com/office/drawing/2017/decorative" val="1"/>
            </a:ext>
          </a:extLst>
        </xdr:cNvPr>
        <xdr:cNvSpPr/>
      </xdr:nvSpPr>
      <xdr:spPr>
        <a:xfrm rot="20763748">
          <a:off x="3016672" y="18600540"/>
          <a:ext cx="1180926" cy="356235"/>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409530</xdr:colOff>
      <xdr:row>118</xdr:row>
      <xdr:rowOff>116669</xdr:rowOff>
    </xdr:from>
    <xdr:to>
      <xdr:col>3</xdr:col>
      <xdr:colOff>763270</xdr:colOff>
      <xdr:row>121</xdr:row>
      <xdr:rowOff>44914</xdr:rowOff>
    </xdr:to>
    <xdr:sp macro="" textlink="">
      <xdr:nvSpPr>
        <xdr:cNvPr id="220" name="Left Arrow 30">
          <a:extLst>
            <a:ext uri="{FF2B5EF4-FFF2-40B4-BE49-F238E27FC236}">
              <a16:creationId xmlns:a16="http://schemas.microsoft.com/office/drawing/2014/main" id="{E2E554DB-ED9C-49C6-A27B-08BB83FA6D29}"/>
            </a:ext>
            <a:ext uri="{C183D7F6-B498-43B3-948B-1728B52AA6E4}">
              <adec:decorative xmlns:adec="http://schemas.microsoft.com/office/drawing/2017/decorative" val="1"/>
            </a:ext>
          </a:extLst>
        </xdr:cNvPr>
        <xdr:cNvSpPr/>
      </xdr:nvSpPr>
      <xdr:spPr>
        <a:xfrm rot="943341">
          <a:off x="2962230" y="20062019"/>
          <a:ext cx="1258615" cy="35687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economy/inflationandpriceindices/timeseries/l522/mm23"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33"/>
  <sheetViews>
    <sheetView tabSelected="1" zoomScale="115" zoomScaleNormal="115" workbookViewId="0">
      <selection activeCell="B11" sqref="B11"/>
    </sheetView>
  </sheetViews>
  <sheetFormatPr defaultColWidth="0" defaultRowHeight="12.6" zeroHeight="1"/>
  <cols>
    <col min="1" max="1" width="8.5546875" style="53" customWidth="1"/>
    <col min="2" max="3" width="15.5546875" style="3" customWidth="1"/>
    <col min="4" max="4" width="137.109375" style="3" customWidth="1"/>
    <col min="5" max="9" width="9" style="3" customWidth="1"/>
    <col min="10" max="16384" width="9" style="3" hidden="1"/>
  </cols>
  <sheetData>
    <row r="1" spans="1:10" s="274" customFormat="1" ht="57" customHeight="1">
      <c r="A1" s="273" t="s">
        <v>0</v>
      </c>
      <c r="B1" s="273"/>
      <c r="C1" s="273"/>
      <c r="D1" s="273"/>
      <c r="E1" s="273"/>
      <c r="F1" s="273"/>
      <c r="G1" s="273"/>
      <c r="H1" s="273"/>
      <c r="I1" s="273"/>
      <c r="J1" s="273"/>
    </row>
    <row r="2" spans="1:10" ht="14.4">
      <c r="A2" s="2"/>
      <c r="B2" s="2"/>
      <c r="C2" s="2"/>
      <c r="D2" s="2"/>
      <c r="E2" s="2"/>
      <c r="F2" s="2"/>
      <c r="G2" s="2"/>
      <c r="H2" s="2"/>
      <c r="I2" s="2"/>
    </row>
    <row r="3" spans="1:10" ht="18">
      <c r="A3" s="2"/>
      <c r="B3" s="54" t="s">
        <v>1</v>
      </c>
      <c r="C3" s="2"/>
      <c r="D3" s="2"/>
      <c r="E3" s="2"/>
      <c r="F3" s="2"/>
      <c r="G3" s="2"/>
      <c r="H3" s="2"/>
      <c r="I3" s="2"/>
    </row>
    <row r="4" spans="1:10" ht="14.4">
      <c r="B4" s="5"/>
      <c r="C4" s="2"/>
      <c r="D4" s="4"/>
      <c r="E4" s="2"/>
      <c r="F4" s="2"/>
      <c r="G4" s="2"/>
      <c r="H4" s="2"/>
      <c r="I4" s="2"/>
      <c r="J4" s="2"/>
    </row>
    <row r="5" spans="1:10" ht="22.5" customHeight="1">
      <c r="B5" s="158" t="s">
        <v>2</v>
      </c>
      <c r="C5" s="158" t="s">
        <v>3</v>
      </c>
      <c r="D5" s="158" t="s">
        <v>4</v>
      </c>
      <c r="E5" s="2"/>
      <c r="F5" s="2"/>
      <c r="G5" s="2"/>
      <c r="H5" s="2"/>
      <c r="I5" s="2"/>
      <c r="J5" s="2"/>
    </row>
    <row r="6" spans="1:10" ht="14.4">
      <c r="B6" s="159" t="s">
        <v>5</v>
      </c>
      <c r="C6" s="160">
        <v>43969</v>
      </c>
      <c r="D6" s="161" t="s">
        <v>6</v>
      </c>
      <c r="E6" s="2"/>
      <c r="F6" s="2"/>
      <c r="G6" s="2"/>
      <c r="H6" s="2"/>
      <c r="I6" s="2"/>
      <c r="J6" s="2"/>
    </row>
    <row r="7" spans="1:10" ht="28.8">
      <c r="B7" s="162" t="s">
        <v>7</v>
      </c>
      <c r="C7" s="163">
        <v>44048</v>
      </c>
      <c r="D7" s="164" t="s">
        <v>8</v>
      </c>
      <c r="E7" s="2"/>
      <c r="F7" s="2"/>
      <c r="G7" s="2"/>
      <c r="H7" s="2"/>
      <c r="I7" s="2"/>
      <c r="J7" s="2"/>
    </row>
    <row r="8" spans="1:10" ht="39.9" customHeight="1">
      <c r="B8" s="162" t="s">
        <v>9</v>
      </c>
      <c r="C8" s="163">
        <v>44050</v>
      </c>
      <c r="D8" s="164" t="s">
        <v>10</v>
      </c>
      <c r="E8" s="2"/>
      <c r="F8" s="2"/>
      <c r="G8" s="2"/>
      <c r="H8" s="2"/>
      <c r="I8" s="2"/>
      <c r="J8" s="2"/>
    </row>
    <row r="9" spans="1:10" ht="26.1" customHeight="1">
      <c r="A9" s="2"/>
      <c r="B9" s="165" t="s">
        <v>11</v>
      </c>
      <c r="C9" s="166">
        <v>44232</v>
      </c>
      <c r="D9" s="165" t="s">
        <v>12</v>
      </c>
      <c r="E9" s="2"/>
      <c r="F9" s="2"/>
      <c r="G9" s="2"/>
      <c r="H9" s="2"/>
      <c r="I9" s="2"/>
    </row>
    <row r="10" spans="1:10" ht="43.2">
      <c r="A10" s="2"/>
      <c r="B10" s="165" t="s">
        <v>13</v>
      </c>
      <c r="C10" s="166">
        <v>44413</v>
      </c>
      <c r="D10" s="165" t="s">
        <v>14</v>
      </c>
      <c r="E10" s="2"/>
      <c r="F10" s="2"/>
      <c r="G10" s="2"/>
      <c r="H10" s="2"/>
      <c r="I10" s="2"/>
    </row>
    <row r="11" spans="1:10" ht="57.6">
      <c r="A11" s="2"/>
      <c r="B11" s="165" t="s">
        <v>15</v>
      </c>
      <c r="C11" s="166">
        <v>44777</v>
      </c>
      <c r="D11" s="165" t="s">
        <v>16</v>
      </c>
      <c r="E11" s="2"/>
      <c r="F11" s="2"/>
      <c r="G11" s="2"/>
      <c r="H11" s="2"/>
      <c r="I11" s="2"/>
    </row>
    <row r="12" spans="1:10" ht="14.4">
      <c r="A12" s="2"/>
      <c r="B12" s="2"/>
      <c r="C12" s="2"/>
      <c r="D12" s="2"/>
      <c r="E12" s="2"/>
      <c r="F12" s="2"/>
      <c r="G12" s="2"/>
      <c r="H12" s="2"/>
      <c r="I12" s="2"/>
    </row>
    <row r="13" spans="1:10" ht="14.4">
      <c r="A13" s="2"/>
      <c r="B13" s="2"/>
      <c r="C13" s="2"/>
      <c r="D13" s="2"/>
      <c r="E13" s="2"/>
      <c r="F13" s="2"/>
      <c r="G13" s="2"/>
      <c r="H13" s="2"/>
      <c r="I13" s="2"/>
    </row>
    <row r="14" spans="1:10" ht="14.4" hidden="1">
      <c r="A14" s="2"/>
      <c r="B14" s="2"/>
      <c r="C14" s="2"/>
      <c r="D14" s="2"/>
      <c r="E14" s="2"/>
      <c r="F14" s="2"/>
      <c r="G14" s="2"/>
      <c r="H14" s="2"/>
      <c r="I14" s="2"/>
    </row>
    <row r="15" spans="1:10" ht="14.4" hidden="1">
      <c r="A15" s="2"/>
      <c r="B15" s="2"/>
      <c r="C15" s="2"/>
      <c r="D15" s="2"/>
      <c r="E15" s="2"/>
      <c r="F15" s="2"/>
      <c r="G15" s="2"/>
      <c r="H15" s="2"/>
      <c r="I15" s="2"/>
    </row>
    <row r="16" spans="1:10" ht="14.4" hidden="1">
      <c r="A16" s="2"/>
      <c r="B16" s="2"/>
      <c r="C16" s="2"/>
      <c r="D16" s="2"/>
      <c r="E16" s="2"/>
      <c r="F16" s="2"/>
      <c r="G16" s="2"/>
      <c r="H16" s="2"/>
      <c r="I16" s="2"/>
    </row>
    <row r="17" spans="2:9">
      <c r="B17" s="53"/>
      <c r="C17" s="53"/>
      <c r="D17" s="53"/>
      <c r="E17" s="53"/>
      <c r="F17" s="53"/>
      <c r="G17" s="53"/>
      <c r="H17" s="53"/>
      <c r="I17" s="53"/>
    </row>
    <row r="18" spans="2:9">
      <c r="B18" s="53"/>
      <c r="C18" s="53"/>
      <c r="D18" s="53"/>
      <c r="E18" s="53"/>
      <c r="F18" s="53"/>
      <c r="G18" s="53"/>
      <c r="H18" s="53"/>
      <c r="I18" s="53"/>
    </row>
    <row r="19" spans="2:9">
      <c r="B19" s="53"/>
      <c r="C19" s="53"/>
      <c r="D19" s="53"/>
      <c r="E19" s="53"/>
      <c r="F19" s="53"/>
      <c r="G19" s="53"/>
      <c r="H19" s="53"/>
      <c r="I19" s="53"/>
    </row>
    <row r="20" spans="2:9">
      <c r="B20" s="53"/>
      <c r="C20" s="53"/>
      <c r="D20" s="53"/>
      <c r="E20" s="53"/>
      <c r="F20" s="53"/>
      <c r="G20" s="53"/>
      <c r="H20" s="53"/>
      <c r="I20" s="53"/>
    </row>
    <row r="21" spans="2:9">
      <c r="B21" s="53"/>
      <c r="C21" s="53"/>
      <c r="D21" s="53"/>
      <c r="E21" s="53"/>
      <c r="F21" s="53"/>
      <c r="G21" s="53"/>
      <c r="H21" s="53"/>
      <c r="I21" s="53"/>
    </row>
    <row r="22" spans="2:9">
      <c r="B22" s="53"/>
      <c r="C22" s="53"/>
      <c r="D22" s="53"/>
      <c r="E22" s="53"/>
      <c r="F22" s="53"/>
      <c r="G22" s="53"/>
      <c r="H22" s="53"/>
      <c r="I22" s="53"/>
    </row>
    <row r="23" spans="2:9">
      <c r="B23" s="53"/>
      <c r="C23" s="53"/>
      <c r="D23" s="53"/>
      <c r="E23" s="53"/>
      <c r="F23" s="53"/>
      <c r="G23" s="53"/>
      <c r="H23" s="53"/>
      <c r="I23" s="53"/>
    </row>
    <row r="24" spans="2:9">
      <c r="B24" s="53"/>
      <c r="C24" s="53"/>
      <c r="D24" s="53"/>
      <c r="E24" s="53"/>
      <c r="F24" s="53"/>
      <c r="G24" s="53"/>
      <c r="H24" s="53"/>
      <c r="I24" s="53"/>
    </row>
    <row r="25" spans="2:9">
      <c r="B25" s="53"/>
      <c r="C25" s="53"/>
      <c r="D25" s="53"/>
      <c r="E25" s="53"/>
      <c r="F25" s="53"/>
      <c r="G25" s="53"/>
      <c r="H25" s="53"/>
      <c r="I25" s="53"/>
    </row>
    <row r="26" spans="2:9">
      <c r="B26" s="53"/>
      <c r="C26" s="53"/>
      <c r="D26" s="53"/>
      <c r="E26" s="53"/>
      <c r="F26" s="53"/>
      <c r="G26" s="53"/>
      <c r="H26" s="53"/>
      <c r="I26" s="53"/>
    </row>
    <row r="32" spans="2:9" s="53" customFormat="1"/>
    <row r="33" s="53" customFormat="1"/>
  </sheetData>
  <mergeCells count="1">
    <mergeCell ref="A1:XFD1"/>
  </mergeCells>
  <phoneticPr fontId="110" type="noConversion"/>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499984740745262"/>
    <pageSetUpPr autoPageBreaks="0"/>
  </sheetPr>
  <dimension ref="A1"/>
  <sheetViews>
    <sheetView workbookViewId="0"/>
  </sheetViews>
  <sheetFormatPr defaultRowHeight="14.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AN86"/>
  <sheetViews>
    <sheetView topLeftCell="A4" workbookViewId="0">
      <selection activeCell="A29" sqref="A29"/>
    </sheetView>
  </sheetViews>
  <sheetFormatPr defaultColWidth="0" defaultRowHeight="14.25" customHeight="1"/>
  <cols>
    <col min="1" max="1" width="47.5546875" customWidth="1"/>
    <col min="2" max="2" width="15.5546875" customWidth="1"/>
    <col min="3" max="3" width="20.44140625" customWidth="1"/>
    <col min="4" max="4" width="12" customWidth="1"/>
    <col min="5" max="7" width="9" customWidth="1"/>
    <col min="8" max="8" width="14.44140625" customWidth="1"/>
    <col min="9" max="16384" width="9" hidden="1"/>
  </cols>
  <sheetData>
    <row r="1" spans="1:40" s="28" customFormat="1" ht="12.75" customHeight="1"/>
    <row r="2" spans="1:40" s="28" customFormat="1" ht="18.75" customHeight="1">
      <c r="A2" s="12" t="s">
        <v>227</v>
      </c>
      <c r="B2" s="29"/>
      <c r="C2" s="29"/>
      <c r="D2" s="29"/>
      <c r="E2" s="29"/>
      <c r="F2" s="29"/>
      <c r="G2" s="29"/>
      <c r="H2" s="29"/>
      <c r="I2" s="29"/>
      <c r="J2" s="29"/>
      <c r="K2" s="29"/>
      <c r="O2" s="29"/>
      <c r="P2" s="29"/>
      <c r="Q2" s="29"/>
      <c r="R2" s="29"/>
      <c r="S2" s="29"/>
      <c r="U2" s="29"/>
      <c r="V2" s="29"/>
      <c r="W2" s="29"/>
      <c r="X2" s="29"/>
      <c r="Y2" s="29"/>
      <c r="AB2" s="29"/>
      <c r="AC2" s="29"/>
      <c r="AD2" s="29"/>
      <c r="AE2" s="29"/>
      <c r="AF2" s="29"/>
      <c r="AH2" s="29"/>
      <c r="AI2" s="29"/>
      <c r="AJ2" s="29"/>
      <c r="AK2" s="29"/>
      <c r="AL2" s="29"/>
    </row>
    <row r="3" spans="1:40" s="28" customFormat="1" ht="28.5" customHeight="1">
      <c r="A3" s="351" t="s">
        <v>228</v>
      </c>
      <c r="B3" s="351"/>
      <c r="C3" s="351"/>
      <c r="D3" s="351"/>
      <c r="E3" s="30"/>
      <c r="F3" s="30"/>
      <c r="G3" s="30"/>
      <c r="H3" s="30"/>
      <c r="I3" s="30"/>
      <c r="J3" s="30"/>
      <c r="K3" s="30"/>
      <c r="L3" s="30"/>
      <c r="N3" s="31"/>
      <c r="O3" s="30"/>
      <c r="P3" s="30"/>
      <c r="Q3" s="30"/>
      <c r="R3" s="30"/>
      <c r="S3" s="30"/>
      <c r="T3" s="30"/>
      <c r="U3" s="30"/>
      <c r="V3" s="30"/>
      <c r="W3" s="30"/>
      <c r="X3" s="30"/>
      <c r="Y3" s="30"/>
      <c r="Z3" s="30"/>
      <c r="AA3" s="31"/>
      <c r="AB3" s="30"/>
      <c r="AC3" s="30"/>
      <c r="AD3" s="30"/>
      <c r="AE3" s="30"/>
      <c r="AF3" s="30"/>
      <c r="AG3" s="30"/>
      <c r="AH3" s="30"/>
      <c r="AI3" s="30"/>
      <c r="AJ3" s="30"/>
      <c r="AK3" s="30"/>
      <c r="AL3" s="30"/>
      <c r="AM3" s="30"/>
      <c r="AN3" s="31"/>
    </row>
    <row r="4" spans="1:40" s="28" customFormat="1" ht="12.75" customHeight="1"/>
    <row r="5" spans="1:40" s="6" customFormat="1" ht="12.75" customHeight="1"/>
    <row r="6" spans="1:40" s="14" customFormat="1" ht="11.4">
      <c r="A6" s="15" t="s">
        <v>229</v>
      </c>
      <c r="B6" s="16"/>
      <c r="C6" s="16"/>
      <c r="D6" s="17"/>
    </row>
    <row r="7" spans="1:40" s="6" customFormat="1" ht="11.4">
      <c r="A7" s="38"/>
      <c r="B7" s="13"/>
      <c r="C7" s="13"/>
      <c r="D7" s="8"/>
    </row>
    <row r="8" spans="1:40" s="35" customFormat="1" ht="22.8">
      <c r="A8" s="188" t="s">
        <v>230</v>
      </c>
      <c r="B8" s="185" t="s">
        <v>231</v>
      </c>
      <c r="C8" s="185" t="s">
        <v>232</v>
      </c>
      <c r="D8" s="207" t="s">
        <v>149</v>
      </c>
      <c r="E8" s="6" t="s">
        <v>233</v>
      </c>
      <c r="F8" s="6"/>
      <c r="G8" s="6"/>
      <c r="H8" s="6"/>
    </row>
    <row r="9" spans="1:40" s="35" customFormat="1" ht="11.4">
      <c r="A9" s="202"/>
      <c r="B9" s="208"/>
      <c r="C9" s="208"/>
      <c r="D9" s="208"/>
      <c r="E9" s="6" t="s">
        <v>234</v>
      </c>
      <c r="F9" s="6"/>
      <c r="G9" s="6"/>
      <c r="H9" s="6"/>
    </row>
    <row r="10" spans="1:40" s="35" customFormat="1" ht="11.4">
      <c r="A10" s="202"/>
      <c r="B10" s="208"/>
      <c r="C10" s="208"/>
      <c r="D10" s="208"/>
      <c r="E10" s="6"/>
      <c r="F10" s="6"/>
      <c r="G10" s="6"/>
      <c r="H10" s="6"/>
    </row>
    <row r="11" spans="1:40" s="35" customFormat="1" ht="11.4">
      <c r="A11" s="202"/>
      <c r="B11" s="208"/>
      <c r="C11" s="208"/>
      <c r="D11" s="208"/>
      <c r="E11" s="6"/>
      <c r="F11" s="100"/>
      <c r="G11" s="6"/>
      <c r="H11" s="6"/>
    </row>
    <row r="12" spans="1:40" s="35" customFormat="1" ht="11.4">
      <c r="A12" s="202"/>
      <c r="B12" s="208"/>
      <c r="C12" s="208"/>
      <c r="D12" s="208"/>
      <c r="E12" s="6"/>
      <c r="F12" s="6"/>
      <c r="G12" s="6"/>
      <c r="H12" s="6"/>
    </row>
    <row r="13" spans="1:40" s="35" customFormat="1" ht="11.4">
      <c r="A13" s="202"/>
      <c r="B13" s="208"/>
      <c r="C13" s="208"/>
      <c r="D13" s="208"/>
      <c r="E13" s="6"/>
      <c r="F13" s="100"/>
      <c r="G13" s="6"/>
      <c r="H13" s="6"/>
    </row>
    <row r="14" spans="1:40" s="35" customFormat="1" ht="11.4">
      <c r="A14" s="202"/>
      <c r="B14" s="208"/>
      <c r="C14" s="208"/>
      <c r="D14" s="208"/>
      <c r="E14" s="6"/>
      <c r="F14" s="6"/>
      <c r="G14" s="6"/>
      <c r="H14" s="6"/>
    </row>
    <row r="15" spans="1:40" s="6" customFormat="1" ht="11.4">
      <c r="A15" s="38"/>
      <c r="B15" s="13"/>
      <c r="C15" s="13"/>
      <c r="D15" s="8"/>
    </row>
    <row r="16" spans="1:40" s="14" customFormat="1" ht="11.4">
      <c r="A16" s="15" t="s">
        <v>235</v>
      </c>
      <c r="B16" s="16"/>
      <c r="C16" s="16"/>
      <c r="D16" s="17"/>
    </row>
    <row r="17" spans="1:8" s="1" customFormat="1" ht="14.4"/>
    <row r="18" spans="1:8" s="35" customFormat="1" ht="22.8">
      <c r="A18" s="188" t="s">
        <v>230</v>
      </c>
      <c r="B18" s="185" t="s">
        <v>231</v>
      </c>
      <c r="C18" s="185" t="s">
        <v>232</v>
      </c>
      <c r="D18" s="207" t="s">
        <v>149</v>
      </c>
      <c r="E18" s="6" t="s">
        <v>236</v>
      </c>
      <c r="F18" s="6"/>
      <c r="G18" s="6"/>
      <c r="H18" s="6"/>
    </row>
    <row r="19" spans="1:8" s="35" customFormat="1" ht="11.4">
      <c r="A19" s="202"/>
      <c r="B19" s="204"/>
      <c r="C19" s="204"/>
      <c r="D19" s="204"/>
      <c r="E19" s="6" t="s">
        <v>234</v>
      </c>
      <c r="F19" s="6"/>
      <c r="G19" s="6"/>
      <c r="H19" s="6"/>
    </row>
    <row r="20" spans="1:8" s="35" customFormat="1" ht="11.4">
      <c r="A20" s="202"/>
      <c r="B20" s="204"/>
      <c r="C20" s="204"/>
      <c r="D20" s="204"/>
      <c r="E20" s="6"/>
      <c r="F20" s="6"/>
      <c r="G20" s="6"/>
      <c r="H20" s="6"/>
    </row>
    <row r="21" spans="1:8" s="35" customFormat="1" ht="11.4">
      <c r="A21" s="202"/>
      <c r="B21" s="204"/>
      <c r="C21" s="204"/>
      <c r="D21" s="204"/>
      <c r="E21" s="6"/>
      <c r="F21" s="6"/>
      <c r="G21" s="6"/>
      <c r="H21" s="6"/>
    </row>
    <row r="22" spans="1:8" s="35" customFormat="1" ht="11.4">
      <c r="A22" s="202"/>
      <c r="B22" s="204"/>
      <c r="C22" s="204"/>
      <c r="D22" s="204"/>
      <c r="E22" s="6"/>
      <c r="F22" s="6"/>
      <c r="G22" s="6"/>
      <c r="H22" s="6"/>
    </row>
    <row r="23" spans="1:8" s="35" customFormat="1" ht="11.4">
      <c r="A23" s="202"/>
      <c r="B23" s="204"/>
      <c r="C23" s="204"/>
      <c r="D23" s="204"/>
      <c r="E23" s="6"/>
      <c r="F23" s="6"/>
      <c r="G23" s="6"/>
      <c r="H23" s="6"/>
    </row>
    <row r="24" spans="1:8" s="36" customFormat="1" ht="12" customHeight="1">
      <c r="A24" s="202"/>
      <c r="B24" s="204"/>
      <c r="C24" s="204"/>
      <c r="D24" s="204"/>
      <c r="E24" s="1"/>
      <c r="F24" s="1"/>
      <c r="G24" s="1"/>
      <c r="H24" s="1"/>
    </row>
    <row r="25" spans="1:8" s="1" customFormat="1" ht="14.4">
      <c r="B25" s="104"/>
      <c r="C25" s="104"/>
      <c r="D25" s="104"/>
    </row>
    <row r="26" spans="1:8" s="14" customFormat="1" ht="11.4">
      <c r="A26" s="15" t="s">
        <v>237</v>
      </c>
      <c r="B26" s="16"/>
      <c r="C26" s="16"/>
      <c r="D26" s="17"/>
    </row>
    <row r="27" spans="1:8" ht="14.25" customHeight="1">
      <c r="A27" s="1"/>
      <c r="B27" s="1"/>
      <c r="C27" s="1"/>
      <c r="D27" s="1"/>
      <c r="E27" s="1"/>
      <c r="F27" s="1"/>
      <c r="G27" s="1"/>
      <c r="H27" s="1"/>
    </row>
    <row r="28" spans="1:8" ht="22.8">
      <c r="B28" s="150" t="s">
        <v>231</v>
      </c>
      <c r="C28" s="150" t="s">
        <v>232</v>
      </c>
      <c r="D28" s="151" t="s">
        <v>149</v>
      </c>
      <c r="E28" s="1"/>
      <c r="F28" s="1"/>
      <c r="G28" s="1"/>
      <c r="H28" s="1"/>
    </row>
    <row r="29" spans="1:8" ht="14.25" customHeight="1">
      <c r="A29" s="186" t="s">
        <v>238</v>
      </c>
      <c r="B29" s="192">
        <v>55.222034564353955</v>
      </c>
      <c r="C29" s="192">
        <v>55.788326884295699</v>
      </c>
      <c r="D29" s="192">
        <v>20.063384085740729</v>
      </c>
      <c r="E29" s="1"/>
      <c r="F29" s="1"/>
      <c r="G29" s="1"/>
      <c r="H29" s="1"/>
    </row>
    <row r="30" spans="1:8" ht="14.25" customHeight="1">
      <c r="A30" s="1"/>
      <c r="B30" s="1"/>
      <c r="C30" s="1"/>
      <c r="D30" s="1"/>
      <c r="E30" s="1"/>
      <c r="F30" s="1"/>
      <c r="G30" s="1"/>
      <c r="H30" s="1"/>
    </row>
    <row r="31" spans="1:8" s="65" customFormat="1" ht="14.25" customHeight="1">
      <c r="A31" s="15" t="s">
        <v>239</v>
      </c>
    </row>
    <row r="32" spans="1:8" ht="14.25" customHeight="1">
      <c r="A32" s="106" t="s">
        <v>240</v>
      </c>
      <c r="B32" s="1"/>
      <c r="C32" s="1"/>
      <c r="D32" s="1"/>
      <c r="E32" s="1"/>
      <c r="F32" s="1"/>
      <c r="G32" s="1"/>
      <c r="H32" s="1"/>
    </row>
    <row r="33" spans="1:8" ht="14.25" customHeight="1">
      <c r="A33" s="1"/>
      <c r="B33" s="1"/>
      <c r="C33" s="1"/>
      <c r="D33" s="1"/>
      <c r="E33" s="1"/>
      <c r="F33" s="1"/>
      <c r="G33" s="1"/>
      <c r="H33" s="1"/>
    </row>
    <row r="34" spans="1:8" ht="26.25" customHeight="1">
      <c r="B34" s="150" t="s">
        <v>231</v>
      </c>
      <c r="C34" s="150" t="s">
        <v>232</v>
      </c>
      <c r="D34" s="151" t="s">
        <v>149</v>
      </c>
      <c r="E34" s="1"/>
      <c r="F34" s="1"/>
      <c r="G34" s="1"/>
      <c r="H34" s="1"/>
    </row>
    <row r="35" spans="1:8" ht="14.25" customHeight="1">
      <c r="A35" s="186" t="s">
        <v>241</v>
      </c>
      <c r="B35" s="208">
        <v>53.15028478452524</v>
      </c>
      <c r="C35" s="208">
        <v>53.570923042137856</v>
      </c>
      <c r="D35" s="208">
        <v>18.823954120088096</v>
      </c>
      <c r="E35" s="1"/>
      <c r="F35" s="1"/>
      <c r="G35" s="1"/>
      <c r="H35" s="1"/>
    </row>
    <row r="36" spans="1:8" ht="14.25" customHeight="1">
      <c r="A36" t="s">
        <v>242</v>
      </c>
    </row>
    <row r="37" spans="1:8" s="65" customFormat="1" ht="14.25" customHeight="1">
      <c r="A37" s="15" t="s">
        <v>243</v>
      </c>
    </row>
    <row r="38" spans="1:8" ht="14.25" customHeight="1">
      <c r="A38" s="1"/>
      <c r="B38" s="1"/>
      <c r="C38" s="1"/>
      <c r="D38" s="1"/>
      <c r="E38" s="1"/>
      <c r="F38" s="1"/>
      <c r="G38" s="1"/>
      <c r="H38" s="1"/>
    </row>
    <row r="39" spans="1:8" ht="22.8">
      <c r="A39" s="1"/>
      <c r="B39" s="150" t="s">
        <v>231</v>
      </c>
      <c r="C39" s="150" t="s">
        <v>232</v>
      </c>
      <c r="D39" s="151" t="s">
        <v>149</v>
      </c>
      <c r="E39" s="1"/>
      <c r="F39" s="1"/>
      <c r="G39" s="1"/>
      <c r="H39" s="1"/>
    </row>
    <row r="40" spans="1:8" ht="14.25" customHeight="1">
      <c r="A40" s="186" t="s">
        <v>244</v>
      </c>
      <c r="B40" s="208">
        <f>B29-B35</f>
        <v>2.0717497798287141</v>
      </c>
      <c r="C40" s="208">
        <f t="shared" ref="C40:D40" si="0">C29-C35</f>
        <v>2.217403842157843</v>
      </c>
      <c r="D40" s="208">
        <f t="shared" si="0"/>
        <v>1.2394299656526329</v>
      </c>
      <c r="E40" s="1"/>
      <c r="F40" s="1"/>
      <c r="G40" s="97"/>
      <c r="H40" s="1"/>
    </row>
    <row r="41" spans="1:8" ht="14.25" customHeight="1">
      <c r="A41" s="1"/>
      <c r="B41" s="1"/>
      <c r="C41" s="1"/>
      <c r="D41" s="1"/>
      <c r="E41" s="1"/>
      <c r="F41" s="1"/>
      <c r="G41" s="1"/>
      <c r="H41" s="1"/>
    </row>
    <row r="42" spans="1:8" s="66" customFormat="1" ht="14.25" customHeight="1">
      <c r="A42" s="68" t="s">
        <v>245</v>
      </c>
      <c r="D42" s="67"/>
    </row>
    <row r="43" spans="1:8" ht="28.35" customHeight="1">
      <c r="A43" s="359" t="s">
        <v>246</v>
      </c>
      <c r="B43" s="359"/>
      <c r="C43" s="359"/>
      <c r="D43" s="359"/>
      <c r="E43" s="359"/>
      <c r="F43" s="359"/>
      <c r="G43" s="359"/>
      <c r="H43" s="359"/>
    </row>
    <row r="44" spans="1:8" ht="14.25" customHeight="1">
      <c r="A44" s="1"/>
      <c r="B44" s="1"/>
      <c r="C44" s="1"/>
      <c r="D44" s="97"/>
      <c r="E44" s="1"/>
      <c r="F44" s="1"/>
      <c r="G44" s="1"/>
      <c r="H44" s="1"/>
    </row>
    <row r="45" spans="1:8" ht="22.8">
      <c r="A45" s="1"/>
      <c r="B45" s="150" t="s">
        <v>231</v>
      </c>
      <c r="C45" s="150" t="s">
        <v>232</v>
      </c>
      <c r="D45" s="151" t="s">
        <v>149</v>
      </c>
      <c r="E45" s="1"/>
      <c r="F45" s="1"/>
      <c r="G45" s="1"/>
      <c r="H45" s="1"/>
    </row>
    <row r="46" spans="1:8" ht="14.25" customHeight="1">
      <c r="A46" s="186" t="s">
        <v>247</v>
      </c>
      <c r="B46" s="209">
        <f>'3c Demand'!D43*'3c Demand'!F18</f>
        <v>0.28439010868814596</v>
      </c>
      <c r="C46" s="209">
        <f>'3c Demand'!D49*'3c Demand'!F19</f>
        <v>0.30431707218571341</v>
      </c>
      <c r="D46" s="209">
        <f>'3c Demand'!D30</f>
        <v>0.41899999999999998</v>
      </c>
      <c r="E46" s="1"/>
      <c r="F46" s="98"/>
      <c r="G46" s="1"/>
      <c r="H46" s="1"/>
    </row>
    <row r="47" spans="1:8" ht="14.25" customHeight="1">
      <c r="A47" s="186" t="s">
        <v>248</v>
      </c>
      <c r="B47" s="209">
        <f>'3c Demand'!D18</f>
        <v>0.56568023224679598</v>
      </c>
      <c r="C47" s="209">
        <f>'3c Demand'!D19</f>
        <v>0.60980965243194918</v>
      </c>
      <c r="D47" s="209">
        <f>'3c Demand'!C38</f>
        <v>0.75660774954319976</v>
      </c>
      <c r="E47" s="1"/>
      <c r="F47" s="1"/>
      <c r="G47" s="1"/>
      <c r="H47" s="1"/>
    </row>
    <row r="48" spans="1:8" ht="14.25" customHeight="1">
      <c r="A48" s="186" t="s">
        <v>249</v>
      </c>
      <c r="B48" s="193">
        <f>B46/B47</f>
        <v>0.50274005078556772</v>
      </c>
      <c r="C48" s="193">
        <f t="shared" ref="C48:D48" si="1">C46/C47</f>
        <v>0.4990361680437212</v>
      </c>
      <c r="D48" s="193">
        <f t="shared" si="1"/>
        <v>0.55378761353286465</v>
      </c>
      <c r="E48" s="1"/>
      <c r="F48" s="97"/>
      <c r="G48" s="1"/>
      <c r="H48" s="1"/>
    </row>
    <row r="49" spans="1:8" ht="14.25" customHeight="1">
      <c r="A49" s="1"/>
      <c r="B49" s="1"/>
      <c r="C49" s="1"/>
      <c r="D49" s="97"/>
      <c r="E49" s="1"/>
      <c r="F49" s="97"/>
      <c r="G49" s="1"/>
      <c r="H49" s="1"/>
    </row>
    <row r="50" spans="1:8" s="65" customFormat="1" ht="14.25" customHeight="1">
      <c r="A50" s="68" t="s">
        <v>250</v>
      </c>
      <c r="D50" s="76"/>
    </row>
    <row r="51" spans="1:8" ht="14.25" customHeight="1">
      <c r="A51" s="1"/>
      <c r="B51" s="1"/>
      <c r="C51" s="1"/>
      <c r="D51" s="99"/>
      <c r="E51" s="1"/>
      <c r="F51" s="1"/>
      <c r="G51" s="1"/>
      <c r="H51" s="1"/>
    </row>
    <row r="52" spans="1:8" ht="22.8">
      <c r="A52" s="1"/>
      <c r="B52" s="150" t="s">
        <v>231</v>
      </c>
      <c r="C52" s="150" t="s">
        <v>232</v>
      </c>
      <c r="D52" s="151" t="s">
        <v>149</v>
      </c>
      <c r="E52" s="1"/>
      <c r="F52" s="1"/>
      <c r="G52" s="1"/>
      <c r="H52" s="1"/>
    </row>
    <row r="53" spans="1:8" ht="14.25" customHeight="1">
      <c r="A53" s="186" t="s">
        <v>251</v>
      </c>
      <c r="B53" s="210">
        <f>B40*B48</f>
        <v>1.0415515895260765</v>
      </c>
      <c r="C53" s="210">
        <f>C40*C48</f>
        <v>1.1065647163958743</v>
      </c>
      <c r="D53" s="210">
        <f>D40*D48</f>
        <v>0.68638096281989192</v>
      </c>
      <c r="E53" s="1"/>
      <c r="F53" s="1"/>
      <c r="G53" s="97"/>
      <c r="H53" s="1"/>
    </row>
    <row r="54" spans="1:8" ht="14.25" customHeight="1">
      <c r="A54" s="1"/>
      <c r="B54" s="1"/>
      <c r="C54" s="1"/>
      <c r="D54" s="1"/>
      <c r="E54" s="1"/>
      <c r="F54" s="1"/>
      <c r="G54" s="1"/>
      <c r="H54" s="1"/>
    </row>
    <row r="55" spans="1:8" s="65" customFormat="1" ht="14.25" customHeight="1">
      <c r="A55" s="68" t="s">
        <v>252</v>
      </c>
      <c r="D55" s="76"/>
    </row>
    <row r="56" spans="1:8" ht="14.25" customHeight="1">
      <c r="A56" s="106" t="s">
        <v>253</v>
      </c>
      <c r="B56" s="1"/>
      <c r="C56" s="1"/>
      <c r="D56" s="1"/>
      <c r="E56" s="1"/>
      <c r="F56" s="1"/>
      <c r="G56" s="1"/>
      <c r="H56" s="1"/>
    </row>
    <row r="57" spans="1:8" ht="14.25" customHeight="1">
      <c r="A57" s="1" t="s">
        <v>254</v>
      </c>
      <c r="B57" s="1"/>
      <c r="C57" s="1"/>
      <c r="D57" s="1"/>
      <c r="E57" s="1"/>
      <c r="F57" s="1"/>
      <c r="G57" s="1"/>
      <c r="H57" s="1"/>
    </row>
    <row r="58" spans="1:8" ht="14.25" customHeight="1">
      <c r="A58" s="1"/>
      <c r="B58" s="1"/>
      <c r="C58" s="1"/>
      <c r="D58" s="1"/>
      <c r="E58" s="1"/>
      <c r="F58" s="1"/>
      <c r="G58" s="1"/>
      <c r="H58" s="1"/>
    </row>
    <row r="59" spans="1:8" ht="22.8">
      <c r="A59" s="1"/>
      <c r="B59" s="185" t="s">
        <v>231</v>
      </c>
      <c r="C59" s="185" t="s">
        <v>232</v>
      </c>
      <c r="D59" s="207" t="s">
        <v>149</v>
      </c>
      <c r="E59" s="1"/>
      <c r="F59" s="1"/>
      <c r="G59" s="1"/>
      <c r="H59" s="1"/>
    </row>
    <row r="60" spans="1:8" ht="14.25" customHeight="1">
      <c r="A60" s="211" t="s">
        <v>255</v>
      </c>
      <c r="B60" s="212">
        <v>0.15</v>
      </c>
      <c r="C60" s="212">
        <v>0.15</v>
      </c>
      <c r="D60" s="212">
        <v>0.15</v>
      </c>
      <c r="E60" s="1"/>
      <c r="F60" s="1"/>
      <c r="G60" s="1"/>
      <c r="H60" s="1"/>
    </row>
    <row r="61" spans="1:8" ht="14.25" customHeight="1">
      <c r="A61" s="211" t="s">
        <v>256</v>
      </c>
      <c r="B61" s="212">
        <f>1/(1-B60)</f>
        <v>1.1764705882352942</v>
      </c>
      <c r="C61" s="212">
        <f t="shared" ref="C61:D61" si="2">1/(1-C60)</f>
        <v>1.1764705882352942</v>
      </c>
      <c r="D61" s="212">
        <f t="shared" si="2"/>
        <v>1.1764705882352942</v>
      </c>
      <c r="E61" s="1"/>
      <c r="F61" s="1"/>
      <c r="G61" s="1"/>
      <c r="H61" s="1"/>
    </row>
    <row r="62" spans="1:8" ht="14.25" customHeight="1">
      <c r="A62" s="1"/>
      <c r="B62" s="101"/>
      <c r="C62" s="101"/>
      <c r="D62" s="102"/>
      <c r="E62" s="1"/>
      <c r="F62" s="1"/>
      <c r="G62" s="1"/>
      <c r="H62" s="1"/>
    </row>
    <row r="63" spans="1:8" ht="14.25" customHeight="1">
      <c r="A63" s="211" t="s">
        <v>252</v>
      </c>
      <c r="B63" s="213">
        <f>B53*B61</f>
        <v>1.2253548112071488</v>
      </c>
      <c r="C63" s="213">
        <f t="shared" ref="C63:D63" si="3">C53*C61</f>
        <v>1.3018408428186756</v>
      </c>
      <c r="D63" s="213">
        <f t="shared" si="3"/>
        <v>0.80750701508222578</v>
      </c>
      <c r="E63" s="1"/>
      <c r="F63" s="1"/>
      <c r="G63" s="1"/>
      <c r="H63" s="1"/>
    </row>
    <row r="64" spans="1:8" ht="14.25" customHeight="1">
      <c r="A64" s="1"/>
      <c r="B64" s="101"/>
      <c r="C64" s="101"/>
      <c r="D64" s="102"/>
      <c r="E64" s="1"/>
      <c r="F64" s="1"/>
      <c r="G64" s="1"/>
      <c r="H64" s="1"/>
    </row>
    <row r="65" spans="1:8" ht="14.25" customHeight="1">
      <c r="A65" s="1"/>
      <c r="B65" s="1"/>
      <c r="C65" s="1"/>
      <c r="D65" s="1"/>
      <c r="E65" s="1"/>
      <c r="F65" s="1"/>
      <c r="G65" s="1"/>
      <c r="H65" s="1"/>
    </row>
    <row r="66" spans="1:8" ht="14.25" customHeight="1">
      <c r="A66" s="1"/>
      <c r="B66" s="1"/>
      <c r="C66" s="1"/>
      <c r="D66" s="1"/>
      <c r="E66" s="1"/>
      <c r="F66" s="1"/>
      <c r="G66" s="1"/>
      <c r="H66" s="1"/>
    </row>
    <row r="67" spans="1:8" s="65" customFormat="1" ht="14.25" customHeight="1">
      <c r="A67" s="68" t="s">
        <v>257</v>
      </c>
      <c r="D67" s="76"/>
    </row>
    <row r="68" spans="1:8" ht="14.25" customHeight="1">
      <c r="A68" s="1"/>
      <c r="B68" s="1"/>
      <c r="C68" s="1"/>
      <c r="D68" s="1"/>
      <c r="E68" s="1"/>
      <c r="F68" s="1"/>
      <c r="G68" s="1"/>
      <c r="H68" s="1"/>
    </row>
    <row r="69" spans="1:8" ht="22.8">
      <c r="A69" s="1"/>
      <c r="B69" s="150" t="s">
        <v>231</v>
      </c>
      <c r="C69" s="150" t="s">
        <v>232</v>
      </c>
      <c r="D69" s="151" t="s">
        <v>149</v>
      </c>
      <c r="E69" s="1"/>
      <c r="F69" s="1"/>
      <c r="G69" s="1"/>
      <c r="H69" s="1"/>
    </row>
    <row r="70" spans="1:8" ht="14.25" customHeight="1">
      <c r="A70" s="186" t="s">
        <v>258</v>
      </c>
      <c r="B70" s="214">
        <f>B63*('3e CPIH'!$P$16/'3e CPIH'!$L$16)</f>
        <v>1.2565961520027984</v>
      </c>
      <c r="C70" s="214">
        <f>C63*('3e CPIH'!$P$16/'3e CPIH'!$L$16)</f>
        <v>1.3350322524089533</v>
      </c>
      <c r="D70" s="214">
        <f>D63*('3e CPIH'!$P$16/'3e CPIH'!$L$16)</f>
        <v>0.82809501263389718</v>
      </c>
      <c r="E70" s="1"/>
      <c r="F70" s="1"/>
      <c r="G70" s="97"/>
      <c r="H70" s="1"/>
    </row>
    <row r="71" spans="1:8" ht="14.25" customHeight="1">
      <c r="A71" s="1"/>
      <c r="B71" s="1"/>
      <c r="C71" s="1"/>
      <c r="D71" s="1"/>
      <c r="E71" s="1"/>
      <c r="F71" s="1"/>
      <c r="G71" s="1"/>
      <c r="H71" s="1"/>
    </row>
    <row r="72" spans="1:8" ht="14.25" customHeight="1">
      <c r="A72" s="1"/>
      <c r="B72" s="1"/>
      <c r="C72" s="1"/>
      <c r="D72" s="1"/>
      <c r="E72" s="1"/>
      <c r="F72" s="1"/>
      <c r="G72" s="1"/>
      <c r="H72" s="1"/>
    </row>
    <row r="73" spans="1:8" ht="14.25" customHeight="1">
      <c r="A73" s="1"/>
      <c r="B73" s="1"/>
      <c r="C73" s="1"/>
      <c r="D73" s="1"/>
      <c r="E73" s="1"/>
      <c r="F73" s="1"/>
      <c r="G73" s="1"/>
      <c r="H73" s="1"/>
    </row>
    <row r="74" spans="1:8" ht="14.25" customHeight="1">
      <c r="A74" s="1"/>
      <c r="B74" s="1"/>
      <c r="C74" s="1"/>
      <c r="D74" s="1"/>
      <c r="E74" s="1"/>
      <c r="F74" s="1"/>
      <c r="G74" s="1"/>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sheetData>
  <mergeCells count="2">
    <mergeCell ref="A3:D3"/>
    <mergeCell ref="A43:H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pageSetUpPr autoPageBreaks="0"/>
  </sheetPr>
  <dimension ref="A1:BF31"/>
  <sheetViews>
    <sheetView workbookViewId="0">
      <selection activeCell="B8" sqref="B8"/>
    </sheetView>
  </sheetViews>
  <sheetFormatPr defaultColWidth="0" defaultRowHeight="14.4" zeroHeight="1"/>
  <cols>
    <col min="1" max="1" width="38.109375" customWidth="1"/>
    <col min="2" max="2" width="13.5546875" customWidth="1"/>
    <col min="3" max="3" width="13.88671875" customWidth="1"/>
    <col min="4" max="4" width="9" customWidth="1"/>
    <col min="5" max="58" width="0" hidden="1" customWidth="1"/>
    <col min="59" max="16384" width="9" hidden="1"/>
  </cols>
  <sheetData>
    <row r="1" spans="1:40" s="28" customFormat="1" ht="12.75" customHeight="1"/>
    <row r="2" spans="1:40" s="28" customFormat="1" ht="18.75" customHeight="1">
      <c r="A2" s="12" t="s">
        <v>259</v>
      </c>
      <c r="B2" s="29"/>
      <c r="C2" s="29"/>
      <c r="D2" s="29"/>
      <c r="E2" s="29"/>
      <c r="F2" s="29"/>
      <c r="G2" s="29"/>
      <c r="H2" s="29"/>
      <c r="I2" s="29"/>
      <c r="J2" s="29"/>
      <c r="K2" s="29"/>
      <c r="O2" s="29"/>
      <c r="P2" s="29"/>
      <c r="Q2" s="29"/>
      <c r="R2" s="29"/>
      <c r="S2" s="29"/>
      <c r="U2" s="29"/>
      <c r="V2" s="29"/>
      <c r="W2" s="29"/>
      <c r="X2" s="29"/>
      <c r="Y2" s="29"/>
      <c r="AB2" s="29"/>
      <c r="AC2" s="29"/>
      <c r="AD2" s="29"/>
      <c r="AE2" s="29"/>
      <c r="AF2" s="29"/>
      <c r="AH2" s="29"/>
      <c r="AI2" s="29"/>
      <c r="AJ2" s="29"/>
      <c r="AK2" s="29"/>
      <c r="AL2" s="29"/>
    </row>
    <row r="3" spans="1:40" s="28" customFormat="1" ht="28.5" customHeight="1">
      <c r="A3" s="351" t="s">
        <v>46</v>
      </c>
      <c r="B3" s="351"/>
      <c r="C3" s="351"/>
      <c r="D3" s="351"/>
      <c r="E3" s="30"/>
      <c r="F3" s="30"/>
      <c r="G3" s="30"/>
      <c r="H3" s="30"/>
      <c r="I3" s="30"/>
      <c r="J3" s="30"/>
      <c r="K3" s="30"/>
      <c r="L3" s="30"/>
      <c r="N3" s="31"/>
      <c r="O3" s="30"/>
      <c r="P3" s="30"/>
      <c r="Q3" s="30"/>
      <c r="R3" s="30"/>
      <c r="S3" s="30"/>
      <c r="T3" s="30"/>
      <c r="U3" s="30"/>
      <c r="V3" s="30"/>
      <c r="W3" s="30"/>
      <c r="X3" s="30"/>
      <c r="Y3" s="30"/>
      <c r="Z3" s="30"/>
      <c r="AA3" s="31"/>
      <c r="AB3" s="30"/>
      <c r="AC3" s="30"/>
      <c r="AD3" s="30"/>
      <c r="AE3" s="30"/>
      <c r="AF3" s="30"/>
      <c r="AG3" s="30"/>
      <c r="AH3" s="30"/>
      <c r="AI3" s="30"/>
      <c r="AJ3" s="30"/>
      <c r="AK3" s="30"/>
      <c r="AL3" s="30"/>
      <c r="AM3" s="30"/>
      <c r="AN3" s="31"/>
    </row>
    <row r="4" spans="1:40" s="28" customFormat="1" ht="12.75" customHeight="1"/>
    <row r="5" spans="1:40" s="6" customFormat="1" ht="12.75" customHeight="1"/>
    <row r="6" spans="1:40" s="14" customFormat="1" ht="11.4">
      <c r="A6" s="15" t="s">
        <v>125</v>
      </c>
      <c r="B6" s="16"/>
      <c r="C6" s="16"/>
      <c r="D6" s="17"/>
    </row>
    <row r="7" spans="1:40" s="6" customFormat="1" ht="11.4">
      <c r="A7" s="38"/>
      <c r="B7" s="13"/>
      <c r="C7" s="13"/>
      <c r="D7" s="8"/>
    </row>
    <row r="8" spans="1:40" s="35" customFormat="1" ht="11.4">
      <c r="A8" s="188"/>
      <c r="B8" s="201" t="s">
        <v>260</v>
      </c>
      <c r="C8" s="201" t="s">
        <v>261</v>
      </c>
      <c r="D8" s="8"/>
    </row>
    <row r="9" spans="1:40" s="35" customFormat="1" ht="11.4">
      <c r="A9" s="202" t="s">
        <v>262</v>
      </c>
      <c r="B9" s="203">
        <v>2.32182297050379E-3</v>
      </c>
      <c r="C9" s="203">
        <v>2.32182297050379E-3</v>
      </c>
      <c r="D9" s="8"/>
    </row>
    <row r="10" spans="1:40" s="35" customFormat="1" ht="11.4">
      <c r="A10" s="202" t="s">
        <v>263</v>
      </c>
      <c r="B10" s="203">
        <v>4.1608175599627047E-2</v>
      </c>
      <c r="C10" s="203">
        <v>4.1608175599627047E-2</v>
      </c>
      <c r="D10" s="8"/>
    </row>
    <row r="11" spans="1:40" s="35" customFormat="1" ht="11.4">
      <c r="A11" s="202" t="s">
        <v>264</v>
      </c>
      <c r="B11" s="203">
        <v>2.8689830426209956E-3</v>
      </c>
      <c r="C11" s="203">
        <v>2.8689830426209956E-3</v>
      </c>
      <c r="D11" s="8"/>
    </row>
    <row r="12" spans="1:40" s="35" customFormat="1" ht="11.4">
      <c r="A12" s="202" t="s">
        <v>265</v>
      </c>
      <c r="B12" s="203">
        <v>1.3104191358335954E-2</v>
      </c>
      <c r="C12" s="203">
        <v>1.3104191358335954E-2</v>
      </c>
      <c r="D12" s="8"/>
    </row>
    <row r="13" spans="1:40" s="35" customFormat="1" ht="11.4">
      <c r="A13" s="202" t="s">
        <v>266</v>
      </c>
      <c r="B13" s="203">
        <v>3.9356792309218677E-3</v>
      </c>
      <c r="C13" s="203">
        <v>3.9356792309218677E-3</v>
      </c>
      <c r="D13" s="8"/>
    </row>
    <row r="14" spans="1:40" s="35" customFormat="1" ht="11.4">
      <c r="A14" s="202" t="s">
        <v>267</v>
      </c>
      <c r="B14" s="204">
        <v>0.01</v>
      </c>
      <c r="C14" s="204">
        <v>0.01</v>
      </c>
      <c r="D14" s="8"/>
    </row>
    <row r="15" spans="1:40" s="6" customFormat="1" ht="11.4">
      <c r="A15" s="205" t="s">
        <v>268</v>
      </c>
      <c r="B15" s="206">
        <f>SUM(B9:B14)</f>
        <v>7.3838852202009642E-2</v>
      </c>
      <c r="C15" s="206">
        <f>SUM(C9:C14)</f>
        <v>7.3838852202009642E-2</v>
      </c>
      <c r="D15" s="8"/>
    </row>
    <row r="16" spans="1:40" s="6" customFormat="1" ht="11.4">
      <c r="A16" s="38"/>
      <c r="B16" s="13"/>
      <c r="C16" s="13"/>
      <c r="D16" s="8"/>
    </row>
    <row r="17" spans="1:4" s="14" customFormat="1" ht="11.4">
      <c r="A17" s="15" t="s">
        <v>149</v>
      </c>
      <c r="B17" s="16"/>
      <c r="C17" s="16"/>
      <c r="D17" s="17"/>
    </row>
    <row r="18" spans="1:4" s="1" customFormat="1"/>
    <row r="19" spans="1:4" s="35" customFormat="1" ht="11.4">
      <c r="A19" s="188"/>
      <c r="B19" s="201" t="s">
        <v>149</v>
      </c>
      <c r="C19" s="37"/>
      <c r="D19" s="8"/>
    </row>
    <row r="20" spans="1:4" s="35" customFormat="1" ht="11.4">
      <c r="A20" s="202" t="s">
        <v>269</v>
      </c>
      <c r="B20" s="203">
        <v>7.9438050480427746E-3</v>
      </c>
      <c r="C20" s="13"/>
      <c r="D20" s="8"/>
    </row>
    <row r="21" spans="1:4" s="35" customFormat="1" ht="11.4">
      <c r="A21" s="202" t="s">
        <v>264</v>
      </c>
      <c r="B21" s="203">
        <v>3.394624319504299E-2</v>
      </c>
      <c r="C21" s="13"/>
      <c r="D21" s="8"/>
    </row>
    <row r="22" spans="1:4" s="35" customFormat="1" ht="11.4">
      <c r="A22" s="202" t="s">
        <v>265</v>
      </c>
      <c r="B22" s="203">
        <v>1.1747732692576154E-3</v>
      </c>
      <c r="C22" s="13"/>
      <c r="D22" s="8"/>
    </row>
    <row r="23" spans="1:4" s="35" customFormat="1" ht="11.4">
      <c r="A23" s="202" t="s">
        <v>266</v>
      </c>
      <c r="B23" s="203">
        <v>3.1547063780815064E-3</v>
      </c>
      <c r="C23" s="13"/>
      <c r="D23" s="8"/>
    </row>
    <row r="24" spans="1:4" s="35" customFormat="1" ht="11.4">
      <c r="A24" s="202" t="s">
        <v>267</v>
      </c>
      <c r="B24" s="203">
        <v>0.01</v>
      </c>
      <c r="C24" s="13"/>
      <c r="D24" s="8"/>
    </row>
    <row r="25" spans="1:4" s="36" customFormat="1" ht="12" customHeight="1">
      <c r="A25" s="202" t="s">
        <v>270</v>
      </c>
      <c r="B25" s="203">
        <v>0.02</v>
      </c>
      <c r="C25" s="13"/>
      <c r="D25" s="1"/>
    </row>
    <row r="26" spans="1:4" s="1" customFormat="1" ht="13.5" customHeight="1">
      <c r="A26" s="205" t="s">
        <v>268</v>
      </c>
      <c r="B26" s="206">
        <f>SUM(B20:B25)</f>
        <v>7.6219527890424882E-2</v>
      </c>
    </row>
    <row r="27" spans="1:4" s="1" customFormat="1"/>
    <row r="28" spans="1:4" s="36" customFormat="1" hidden="1"/>
    <row r="29" spans="1:4" s="36" customFormat="1" hidden="1"/>
    <row r="30" spans="1:4" s="36" customFormat="1" hidden="1"/>
    <row r="31" spans="1:4" s="36" customFormat="1" hidden="1"/>
  </sheetData>
  <mergeCells count="1">
    <mergeCell ref="A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7" tint="0.79998168889431442"/>
    <pageSetUpPr autoPageBreaks="0"/>
  </sheetPr>
  <dimension ref="A1:AN90"/>
  <sheetViews>
    <sheetView topLeftCell="A4" workbookViewId="0">
      <selection activeCell="A33" sqref="A33"/>
    </sheetView>
  </sheetViews>
  <sheetFormatPr defaultColWidth="0" defaultRowHeight="11.4" zeroHeight="1"/>
  <cols>
    <col min="1" max="1" width="6.109375" style="7" customWidth="1"/>
    <col min="2" max="2" width="46" style="7" customWidth="1"/>
    <col min="3" max="3" width="27.5546875" style="7" customWidth="1"/>
    <col min="4" max="4" width="28.6640625" style="7" customWidth="1"/>
    <col min="5" max="5" width="18.6640625" style="7" customWidth="1"/>
    <col min="6" max="6" width="17.44140625" style="7" customWidth="1"/>
    <col min="7" max="7" width="13.109375" style="7" customWidth="1"/>
    <col min="8" max="13" width="12.6640625" style="7" hidden="1" customWidth="1"/>
    <col min="14" max="17" width="9.109375" style="7" hidden="1" customWidth="1"/>
    <col min="18" max="40" width="0" style="7" hidden="1" customWidth="1"/>
    <col min="41" max="16384" width="9.109375" style="7" hidden="1"/>
  </cols>
  <sheetData>
    <row r="1" spans="1:40" s="28" customFormat="1" ht="12.75" customHeight="1"/>
    <row r="2" spans="1:40" s="28" customFormat="1" ht="18.75" customHeight="1">
      <c r="A2" s="12" t="s">
        <v>271</v>
      </c>
      <c r="B2" s="29"/>
      <c r="C2" s="29"/>
      <c r="D2" s="29"/>
      <c r="E2" s="29"/>
      <c r="F2" s="29"/>
      <c r="G2" s="29"/>
      <c r="H2" s="29"/>
      <c r="I2" s="29"/>
      <c r="J2" s="29"/>
      <c r="K2" s="29"/>
      <c r="O2" s="29"/>
      <c r="P2" s="29"/>
      <c r="Q2" s="29"/>
      <c r="R2" s="29"/>
      <c r="S2" s="29"/>
      <c r="U2" s="29"/>
      <c r="V2" s="29"/>
      <c r="W2" s="29"/>
      <c r="X2" s="29"/>
      <c r="Y2" s="29"/>
      <c r="AB2" s="29"/>
      <c r="AC2" s="29"/>
      <c r="AD2" s="29"/>
      <c r="AE2" s="29"/>
      <c r="AF2" s="29"/>
      <c r="AH2" s="29"/>
      <c r="AI2" s="29"/>
      <c r="AJ2" s="29"/>
      <c r="AK2" s="29"/>
      <c r="AL2" s="29"/>
    </row>
    <row r="3" spans="1:40" s="28" customFormat="1" ht="50.25" customHeight="1">
      <c r="A3" s="351" t="s">
        <v>272</v>
      </c>
      <c r="B3" s="351"/>
      <c r="C3" s="351"/>
      <c r="D3" s="351"/>
      <c r="E3" s="30"/>
      <c r="F3" s="30"/>
      <c r="G3" s="30"/>
      <c r="H3" s="30"/>
      <c r="I3" s="30"/>
      <c r="J3" s="30"/>
      <c r="K3" s="30"/>
      <c r="L3" s="30"/>
      <c r="N3" s="31"/>
      <c r="O3" s="30"/>
      <c r="P3" s="30"/>
      <c r="Q3" s="30"/>
      <c r="R3" s="30"/>
      <c r="S3" s="30"/>
      <c r="T3" s="30"/>
      <c r="U3" s="30"/>
      <c r="V3" s="30"/>
      <c r="W3" s="30"/>
      <c r="X3" s="30"/>
      <c r="Y3" s="30"/>
      <c r="Z3" s="30"/>
      <c r="AA3" s="31"/>
      <c r="AB3" s="30"/>
      <c r="AC3" s="30"/>
      <c r="AD3" s="30"/>
      <c r="AE3" s="30"/>
      <c r="AF3" s="30"/>
      <c r="AG3" s="30"/>
      <c r="AH3" s="30"/>
      <c r="AI3" s="30"/>
      <c r="AJ3" s="30"/>
      <c r="AK3" s="30"/>
      <c r="AL3" s="30"/>
      <c r="AM3" s="30"/>
      <c r="AN3" s="31"/>
    </row>
    <row r="4" spans="1:40" s="28" customFormat="1" ht="12.75" customHeight="1">
      <c r="A4" s="28" t="s">
        <v>273</v>
      </c>
    </row>
    <row r="5" spans="1:40" s="6" customFormat="1">
      <c r="B5" s="13"/>
      <c r="C5" s="13"/>
      <c r="D5" s="8"/>
    </row>
    <row r="6" spans="1:40" s="14" customFormat="1">
      <c r="A6" s="15" t="s">
        <v>274</v>
      </c>
      <c r="B6" s="16"/>
      <c r="C6" s="16"/>
      <c r="D6" s="17"/>
    </row>
    <row r="7" spans="1:40" s="9" customFormat="1">
      <c r="A7" s="19"/>
      <c r="B7" s="20"/>
      <c r="C7" s="20"/>
      <c r="D7" s="10"/>
    </row>
    <row r="8" spans="1:40" s="28" customFormat="1" ht="12.75" customHeight="1">
      <c r="A8" s="6"/>
      <c r="B8" s="152" t="s">
        <v>275</v>
      </c>
      <c r="C8" s="215" t="s">
        <v>276</v>
      </c>
      <c r="D8" s="6"/>
      <c r="E8" s="6"/>
      <c r="F8" s="6"/>
      <c r="G8" s="6"/>
    </row>
    <row r="9" spans="1:40" s="28" customFormat="1" ht="12.75" customHeight="1">
      <c r="A9" s="6"/>
      <c r="B9" s="153" t="s">
        <v>277</v>
      </c>
      <c r="C9" s="216">
        <v>3.1</v>
      </c>
      <c r="D9" s="51"/>
      <c r="E9" s="6"/>
      <c r="F9" s="6"/>
      <c r="G9" s="6"/>
    </row>
    <row r="10" spans="1:40" s="28" customFormat="1" ht="12.75" customHeight="1">
      <c r="A10" s="6"/>
      <c r="B10" s="153" t="s">
        <v>278</v>
      </c>
      <c r="C10" s="216">
        <v>4.2</v>
      </c>
      <c r="D10" s="51"/>
      <c r="E10" s="6"/>
      <c r="F10" s="6"/>
      <c r="G10" s="6"/>
    </row>
    <row r="11" spans="1:40" s="28" customFormat="1" ht="12.75" customHeight="1">
      <c r="A11" s="6"/>
      <c r="B11" s="153" t="s">
        <v>149</v>
      </c>
      <c r="C11" s="216">
        <v>12</v>
      </c>
      <c r="D11" s="51"/>
      <c r="E11" s="6"/>
      <c r="F11" s="6"/>
      <c r="G11" s="6"/>
    </row>
    <row r="12" spans="1:40" s="6" customFormat="1" ht="12.75" customHeight="1"/>
    <row r="13" spans="1:40" s="6" customFormat="1">
      <c r="B13" s="13"/>
      <c r="C13" s="13"/>
      <c r="D13" s="8"/>
    </row>
    <row r="14" spans="1:40" s="14" customFormat="1">
      <c r="A14" s="15" t="s">
        <v>279</v>
      </c>
      <c r="B14" s="16"/>
      <c r="C14" s="16"/>
      <c r="D14" s="17"/>
    </row>
    <row r="15" spans="1:40" s="9" customFormat="1">
      <c r="A15" s="19"/>
      <c r="B15" s="20"/>
      <c r="C15" s="20"/>
      <c r="D15" s="10"/>
    </row>
    <row r="16" spans="1:40" s="9" customFormat="1">
      <c r="A16" s="19"/>
      <c r="B16" s="20"/>
      <c r="C16" s="360" t="s">
        <v>280</v>
      </c>
      <c r="D16" s="360"/>
      <c r="E16" s="361" t="s">
        <v>281</v>
      </c>
      <c r="F16" s="361"/>
    </row>
    <row r="17" spans="1:14" s="9" customFormat="1">
      <c r="A17" s="19"/>
      <c r="B17" s="217" t="s">
        <v>282</v>
      </c>
      <c r="C17" s="218" t="s">
        <v>200</v>
      </c>
      <c r="D17" s="218" t="s">
        <v>201</v>
      </c>
      <c r="E17" s="218" t="s">
        <v>200</v>
      </c>
      <c r="F17" s="218" t="s">
        <v>201</v>
      </c>
    </row>
    <row r="18" spans="1:14" s="9" customFormat="1" ht="11.25" customHeight="1">
      <c r="A18" s="21"/>
      <c r="B18" s="219">
        <v>1</v>
      </c>
      <c r="C18" s="220">
        <v>0.43431976775320402</v>
      </c>
      <c r="D18" s="220">
        <v>0.56568023224679598</v>
      </c>
      <c r="E18" s="220">
        <v>0.432</v>
      </c>
      <c r="F18" s="220">
        <v>0.56799999999999995</v>
      </c>
    </row>
    <row r="19" spans="1:14" s="9" customFormat="1">
      <c r="A19" s="21"/>
      <c r="B19" s="219">
        <v>2</v>
      </c>
      <c r="C19" s="220">
        <v>0.39019034756805077</v>
      </c>
      <c r="D19" s="220">
        <v>0.60980965243194918</v>
      </c>
      <c r="E19" s="220">
        <v>0.39500000000000002</v>
      </c>
      <c r="F19" s="220">
        <v>0.60499999999999998</v>
      </c>
    </row>
    <row r="20" spans="1:14" s="6" customFormat="1">
      <c r="B20" s="13"/>
      <c r="C20" s="13"/>
      <c r="D20" s="8"/>
    </row>
    <row r="21" spans="1:14" s="14" customFormat="1">
      <c r="A21" s="15" t="s">
        <v>283</v>
      </c>
      <c r="B21" s="16"/>
      <c r="C21" s="16"/>
      <c r="D21" s="17"/>
    </row>
    <row r="22" spans="1:14" s="9" customFormat="1">
      <c r="A22" s="19"/>
      <c r="B22" s="20"/>
      <c r="C22" s="20"/>
      <c r="D22" s="10"/>
    </row>
    <row r="23" spans="1:14" s="9" customFormat="1" ht="12.75" customHeight="1">
      <c r="A23" s="19"/>
      <c r="B23" s="20"/>
      <c r="C23" s="20"/>
      <c r="D23" s="10"/>
    </row>
    <row r="24" spans="1:14">
      <c r="A24" s="18"/>
      <c r="B24" s="217"/>
      <c r="C24" s="215" t="s">
        <v>284</v>
      </c>
      <c r="D24" s="215" t="s">
        <v>285</v>
      </c>
      <c r="E24" s="6"/>
      <c r="F24" s="6"/>
      <c r="G24" s="6"/>
      <c r="H24" s="6"/>
      <c r="I24" s="6"/>
      <c r="J24" s="6"/>
      <c r="K24" s="6"/>
      <c r="L24" s="6"/>
      <c r="M24" s="6"/>
      <c r="N24" s="6"/>
    </row>
    <row r="25" spans="1:14">
      <c r="B25" s="221" t="s">
        <v>286</v>
      </c>
      <c r="C25" s="222">
        <v>0.3</v>
      </c>
      <c r="D25" s="222">
        <v>0.7</v>
      </c>
      <c r="E25" s="6"/>
      <c r="F25" s="6"/>
      <c r="G25" s="6"/>
      <c r="H25" s="6"/>
      <c r="I25" s="6"/>
      <c r="J25" s="6"/>
      <c r="K25" s="6"/>
      <c r="L25" s="6"/>
      <c r="M25" s="6"/>
      <c r="N25" s="6"/>
    </row>
    <row r="26" spans="1:14" s="6" customFormat="1">
      <c r="B26" s="13"/>
      <c r="C26" s="13"/>
      <c r="D26" s="8"/>
    </row>
    <row r="27" spans="1:14" s="14" customFormat="1">
      <c r="A27" s="15" t="s">
        <v>287</v>
      </c>
      <c r="B27" s="16"/>
      <c r="C27" s="16"/>
      <c r="D27" s="17"/>
    </row>
    <row r="28" spans="1:14" s="6" customFormat="1">
      <c r="B28" s="13"/>
      <c r="C28" s="13"/>
      <c r="D28" s="8"/>
    </row>
    <row r="29" spans="1:14" s="6" customFormat="1">
      <c r="B29" s="184" t="s">
        <v>288</v>
      </c>
      <c r="C29" s="223" t="s">
        <v>289</v>
      </c>
      <c r="D29" s="223" t="s">
        <v>290</v>
      </c>
    </row>
    <row r="30" spans="1:14" s="6" customFormat="1">
      <c r="A30" s="263">
        <v>1</v>
      </c>
      <c r="B30" s="221" t="s">
        <v>291</v>
      </c>
      <c r="C30" s="220">
        <v>0.42293308985153999</v>
      </c>
      <c r="D30" s="220">
        <v>0.41899999999999998</v>
      </c>
    </row>
    <row r="31" spans="1:14" s="6" customFormat="1">
      <c r="A31" s="263">
        <v>2</v>
      </c>
      <c r="B31" s="221" t="s">
        <v>292</v>
      </c>
      <c r="C31" s="220">
        <v>0.16756125824652202</v>
      </c>
      <c r="D31" s="220">
        <v>0.16900000000000001</v>
      </c>
    </row>
    <row r="32" spans="1:14">
      <c r="A32" s="263">
        <v>3</v>
      </c>
      <c r="B32" s="221" t="s">
        <v>293</v>
      </c>
      <c r="C32" s="220">
        <v>7.5830992776374728E-2</v>
      </c>
      <c r="D32" s="220">
        <v>7.8E-2</v>
      </c>
      <c r="E32" s="6"/>
      <c r="F32" s="6"/>
      <c r="G32" s="6"/>
      <c r="H32" s="6"/>
      <c r="I32" s="6"/>
      <c r="J32" s="6"/>
      <c r="K32" s="6"/>
      <c r="L32" s="6"/>
      <c r="M32" s="6"/>
      <c r="N32" s="6"/>
    </row>
    <row r="33" spans="1:14">
      <c r="A33" s="263">
        <v>4</v>
      </c>
      <c r="B33" s="221" t="s">
        <v>294</v>
      </c>
      <c r="C33" s="220">
        <v>0.33367465969165977</v>
      </c>
      <c r="D33" s="220">
        <v>0.33400000000000002</v>
      </c>
      <c r="E33" s="6"/>
      <c r="F33" s="6"/>
      <c r="G33" s="6"/>
      <c r="H33" s="6"/>
      <c r="I33" s="6"/>
      <c r="J33" s="6"/>
      <c r="K33" s="6"/>
      <c r="L33" s="6"/>
      <c r="M33" s="6"/>
      <c r="N33" s="6"/>
    </row>
    <row r="34" spans="1:14" s="6" customFormat="1"/>
    <row r="35" spans="1:14" s="6" customFormat="1"/>
    <row r="36" spans="1:14">
      <c r="A36" s="6"/>
      <c r="B36" s="224" t="s">
        <v>295</v>
      </c>
      <c r="C36" s="223" t="s">
        <v>289</v>
      </c>
      <c r="D36" s="223" t="s">
        <v>290</v>
      </c>
      <c r="E36" s="6"/>
      <c r="F36" s="6"/>
      <c r="G36" s="6"/>
    </row>
    <row r="37" spans="1:14">
      <c r="A37" s="6"/>
      <c r="B37" s="225" t="s">
        <v>200</v>
      </c>
      <c r="C37" s="226">
        <f>SUM(C31:C32)</f>
        <v>0.24339225102289674</v>
      </c>
      <c r="D37" s="226">
        <f>SUM(D31:D32)</f>
        <v>0.247</v>
      </c>
      <c r="E37" s="6"/>
      <c r="F37" s="6"/>
      <c r="G37" s="6"/>
    </row>
    <row r="38" spans="1:14">
      <c r="A38" s="6"/>
      <c r="B38" s="225" t="s">
        <v>201</v>
      </c>
      <c r="C38" s="226">
        <f>SUM(C30,C33)</f>
        <v>0.75660774954319976</v>
      </c>
      <c r="D38" s="226">
        <f>SUM(D30,D33)</f>
        <v>0.753</v>
      </c>
      <c r="E38" s="6"/>
      <c r="F38" s="6"/>
      <c r="G38" s="6"/>
    </row>
    <row r="39" spans="1:14">
      <c r="A39" s="6"/>
      <c r="B39" s="6"/>
      <c r="C39" s="6"/>
      <c r="D39" s="6"/>
      <c r="E39" s="6"/>
      <c r="F39" s="6"/>
      <c r="G39" s="6"/>
    </row>
    <row r="40" spans="1:14" s="75" customFormat="1">
      <c r="A40" s="72" t="s">
        <v>296</v>
      </c>
      <c r="B40" s="73"/>
      <c r="C40" s="73"/>
      <c r="D40" s="74"/>
      <c r="E40" s="74"/>
    </row>
    <row r="41" spans="1:14" s="69" customFormat="1">
      <c r="B41" s="70"/>
      <c r="C41" s="70"/>
      <c r="D41" s="71"/>
      <c r="E41" s="71"/>
    </row>
    <row r="42" spans="1:14" s="69" customFormat="1">
      <c r="B42" s="227" t="s">
        <v>288</v>
      </c>
      <c r="C42" s="228" t="s">
        <v>297</v>
      </c>
      <c r="D42" s="228" t="s">
        <v>298</v>
      </c>
      <c r="E42" s="71"/>
    </row>
    <row r="43" spans="1:14" s="69" customFormat="1">
      <c r="B43" s="229" t="s">
        <v>299</v>
      </c>
      <c r="C43" s="230">
        <v>0.49931318892928866</v>
      </c>
      <c r="D43" s="230">
        <v>0.50068681107067958</v>
      </c>
      <c r="E43" s="71"/>
    </row>
    <row r="44" spans="1:14" s="69" customFormat="1">
      <c r="B44" s="70"/>
      <c r="C44" s="70"/>
      <c r="D44" s="71"/>
      <c r="E44" s="71"/>
    </row>
    <row r="45" spans="1:14" s="69" customFormat="1">
      <c r="B45" s="70"/>
      <c r="C45" s="70"/>
      <c r="D45" s="71"/>
      <c r="E45" s="71"/>
    </row>
    <row r="46" spans="1:14" s="69" customFormat="1">
      <c r="A46" s="72" t="s">
        <v>300</v>
      </c>
      <c r="B46" s="73"/>
      <c r="C46" s="73"/>
      <c r="D46" s="74"/>
      <c r="E46" s="74"/>
      <c r="F46" s="75"/>
      <c r="G46" s="75"/>
    </row>
    <row r="47" spans="1:14" s="69" customFormat="1">
      <c r="B47" s="70"/>
      <c r="C47" s="70"/>
      <c r="D47" s="71"/>
      <c r="E47" s="71"/>
    </row>
    <row r="48" spans="1:14" s="69" customFormat="1">
      <c r="B48" s="227" t="s">
        <v>288</v>
      </c>
      <c r="C48" s="228" t="s">
        <v>297</v>
      </c>
      <c r="D48" s="228" t="s">
        <v>298</v>
      </c>
      <c r="E48" s="71"/>
    </row>
    <row r="49" spans="2:5" s="69" customFormat="1">
      <c r="B49" s="229" t="s">
        <v>299</v>
      </c>
      <c r="C49" s="230">
        <v>0.49699657489964733</v>
      </c>
      <c r="D49" s="230">
        <v>0.50300342510035279</v>
      </c>
      <c r="E49" s="71"/>
    </row>
    <row r="50" spans="2:5" s="69" customFormat="1">
      <c r="B50" s="70"/>
      <c r="C50" s="70"/>
      <c r="D50" s="71"/>
      <c r="E50" s="71"/>
    </row>
    <row r="51" spans="2:5" s="69" customFormat="1">
      <c r="B51" s="70"/>
      <c r="C51" s="70"/>
      <c r="D51" s="71"/>
      <c r="E51" s="71"/>
    </row>
    <row r="65" s="7" customFormat="1" hidden="1"/>
    <row r="66" s="7" customFormat="1" hidden="1"/>
    <row r="67" s="7" customFormat="1" hidden="1"/>
    <row r="68" s="7" customFormat="1" hidden="1"/>
    <row r="69" s="7" customFormat="1" hidden="1"/>
    <row r="70" s="7" customFormat="1" hidden="1"/>
    <row r="71" s="7" customFormat="1" hidden="1"/>
    <row r="72" s="7" customFormat="1" hidden="1"/>
    <row r="73" s="7" customFormat="1" hidden="1"/>
    <row r="74" s="7" customFormat="1" hidden="1"/>
    <row r="75" s="7" customFormat="1" hidden="1"/>
    <row r="76" s="7" customFormat="1" hidden="1"/>
    <row r="77" s="7" customFormat="1" hidden="1"/>
    <row r="78" s="7" customFormat="1" hidden="1"/>
    <row r="79" s="7" customFormat="1" hidden="1"/>
    <row r="80" s="7" customFormat="1" hidden="1"/>
    <row r="81" s="7" customFormat="1" hidden="1"/>
    <row r="82" s="7" customFormat="1" hidden="1"/>
    <row r="83" s="7" customFormat="1" hidden="1"/>
    <row r="84" s="7" customFormat="1" hidden="1"/>
    <row r="85" s="7" customFormat="1" hidden="1"/>
    <row r="86" s="7" customFormat="1" hidden="1"/>
    <row r="87" s="7" customFormat="1" hidden="1"/>
    <row r="88" s="7" customFormat="1" hidden="1"/>
    <row r="89" s="6" customFormat="1" hidden="1"/>
    <row r="90" s="6" customFormat="1" hidden="1"/>
  </sheetData>
  <mergeCells count="3">
    <mergeCell ref="A3:D3"/>
    <mergeCell ref="C16:D16"/>
    <mergeCell ref="E16:F1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autoPageBreaks="0"/>
  </sheetPr>
  <dimension ref="A1:AB41"/>
  <sheetViews>
    <sheetView workbookViewId="0">
      <selection activeCell="V11" sqref="V11:V38"/>
    </sheetView>
  </sheetViews>
  <sheetFormatPr defaultColWidth="0" defaultRowHeight="11.4" zeroHeight="1"/>
  <cols>
    <col min="1" max="1" width="8.109375" style="7" customWidth="1"/>
    <col min="2" max="2" width="19.5546875" style="7" customWidth="1"/>
    <col min="3" max="3" width="19.109375" style="7" customWidth="1"/>
    <col min="4" max="4" width="26.5546875" style="7" customWidth="1"/>
    <col min="5" max="5" width="1" style="7" customWidth="1"/>
    <col min="6" max="13" width="15.5546875" style="7" customWidth="1"/>
    <col min="14" max="14" width="1" style="7" customWidth="1"/>
    <col min="15" max="26" width="15.5546875" style="7" customWidth="1"/>
    <col min="27" max="28" width="0" style="7" hidden="1" customWidth="1"/>
    <col min="29" max="16384" width="9" style="7" hidden="1"/>
  </cols>
  <sheetData>
    <row r="1" spans="1:26" s="11" customFormat="1" ht="12.75" customHeight="1"/>
    <row r="2" spans="1:26" s="27" customFormat="1" ht="18.75" customHeight="1">
      <c r="B2" s="12" t="s">
        <v>301</v>
      </c>
      <c r="C2" s="12"/>
      <c r="D2" s="12"/>
      <c r="E2" s="12"/>
      <c r="F2" s="12"/>
      <c r="G2" s="12"/>
      <c r="O2" s="12"/>
    </row>
    <row r="3" spans="1:26" s="52" customFormat="1" ht="23.25" customHeight="1">
      <c r="A3" s="144"/>
      <c r="B3" s="351" t="s">
        <v>302</v>
      </c>
      <c r="C3" s="351"/>
      <c r="D3" s="351"/>
      <c r="E3" s="351"/>
      <c r="F3" s="351"/>
      <c r="G3" s="351"/>
      <c r="H3" s="145"/>
      <c r="I3" s="145"/>
      <c r="J3" s="145"/>
      <c r="K3" s="145"/>
      <c r="L3" s="145"/>
      <c r="M3" s="145"/>
      <c r="N3" s="145"/>
      <c r="O3" s="145"/>
      <c r="P3" s="145"/>
      <c r="Q3" s="144"/>
      <c r="R3" s="144"/>
      <c r="S3" s="144"/>
      <c r="T3" s="144"/>
      <c r="U3" s="144"/>
      <c r="V3" s="144"/>
      <c r="W3" s="144"/>
      <c r="X3" s="144"/>
      <c r="Y3" s="144"/>
      <c r="Z3" s="144"/>
    </row>
    <row r="4" spans="1:26" s="11" customFormat="1" ht="12.75" customHeight="1"/>
    <row r="5" spans="1:26" s="1" customFormat="1" ht="14.4"/>
    <row r="6" spans="1:26">
      <c r="A6" s="6"/>
      <c r="B6" s="376" t="s">
        <v>66</v>
      </c>
      <c r="C6" s="377" t="s">
        <v>69</v>
      </c>
      <c r="D6" s="378"/>
      <c r="E6" s="24"/>
      <c r="F6" s="362" t="s">
        <v>71</v>
      </c>
      <c r="G6" s="363"/>
      <c r="H6" s="363"/>
      <c r="I6" s="363"/>
      <c r="J6" s="363"/>
      <c r="K6" s="363"/>
      <c r="L6" s="363"/>
      <c r="M6" s="364"/>
      <c r="N6" s="23"/>
      <c r="O6" s="362" t="s">
        <v>72</v>
      </c>
      <c r="P6" s="365"/>
      <c r="Q6" s="365"/>
      <c r="R6" s="365"/>
      <c r="S6" s="365"/>
      <c r="T6" s="365"/>
      <c r="U6" s="365"/>
      <c r="V6" s="365"/>
      <c r="W6" s="365"/>
      <c r="X6" s="365"/>
      <c r="Y6" s="366"/>
      <c r="Z6" s="6"/>
    </row>
    <row r="7" spans="1:26" ht="12.75" customHeight="1">
      <c r="A7" s="6"/>
      <c r="B7" s="376"/>
      <c r="C7" s="377"/>
      <c r="D7" s="379"/>
      <c r="E7" s="24"/>
      <c r="F7" s="369" t="s">
        <v>73</v>
      </c>
      <c r="G7" s="370"/>
      <c r="H7" s="370"/>
      <c r="I7" s="370"/>
      <c r="J7" s="370"/>
      <c r="K7" s="370"/>
      <c r="L7" s="370"/>
      <c r="M7" s="371"/>
      <c r="N7" s="23"/>
      <c r="O7" s="372" t="s">
        <v>74</v>
      </c>
      <c r="P7" s="373"/>
      <c r="Q7" s="373"/>
      <c r="R7" s="373"/>
      <c r="S7" s="373"/>
      <c r="T7" s="373"/>
      <c r="U7" s="373"/>
      <c r="V7" s="373"/>
      <c r="W7" s="373"/>
      <c r="X7" s="373"/>
      <c r="Y7" s="374"/>
      <c r="Z7" s="6"/>
    </row>
    <row r="8" spans="1:26" ht="24.75" customHeight="1">
      <c r="A8" s="6"/>
      <c r="B8" s="376"/>
      <c r="C8" s="377"/>
      <c r="D8" s="195" t="s">
        <v>75</v>
      </c>
      <c r="E8" s="24"/>
      <c r="F8" s="25" t="s">
        <v>76</v>
      </c>
      <c r="G8" s="25" t="s">
        <v>77</v>
      </c>
      <c r="H8" s="25" t="s">
        <v>78</v>
      </c>
      <c r="I8" s="25" t="s">
        <v>79</v>
      </c>
      <c r="J8" s="25" t="s">
        <v>80</v>
      </c>
      <c r="K8" s="26" t="s">
        <v>81</v>
      </c>
      <c r="L8" s="25" t="s">
        <v>82</v>
      </c>
      <c r="M8" s="25" t="s">
        <v>83</v>
      </c>
      <c r="N8" s="24"/>
      <c r="O8" s="34" t="s">
        <v>84</v>
      </c>
      <c r="P8" s="196" t="s">
        <v>85</v>
      </c>
      <c r="Q8" s="196" t="s">
        <v>86</v>
      </c>
      <c r="R8" s="146" t="s">
        <v>87</v>
      </c>
      <c r="S8" s="196" t="s">
        <v>88</v>
      </c>
      <c r="T8" s="196" t="s">
        <v>89</v>
      </c>
      <c r="U8" s="196" t="s">
        <v>90</v>
      </c>
      <c r="V8" s="196" t="s">
        <v>91</v>
      </c>
      <c r="W8" s="196" t="s">
        <v>92</v>
      </c>
      <c r="X8" s="196" t="s">
        <v>93</v>
      </c>
      <c r="Y8" s="196" t="s">
        <v>94</v>
      </c>
      <c r="Z8" s="6"/>
    </row>
    <row r="9" spans="1:26" ht="12" customHeight="1">
      <c r="A9" s="6"/>
      <c r="B9" s="376"/>
      <c r="C9" s="377"/>
      <c r="D9" s="195" t="s">
        <v>303</v>
      </c>
      <c r="E9" s="24"/>
      <c r="F9" s="197" t="s">
        <v>96</v>
      </c>
      <c r="G9" s="197" t="s">
        <v>97</v>
      </c>
      <c r="H9" s="197" t="s">
        <v>98</v>
      </c>
      <c r="I9" s="197" t="s">
        <v>99</v>
      </c>
      <c r="J9" s="197" t="s">
        <v>100</v>
      </c>
      <c r="K9" s="147" t="s">
        <v>101</v>
      </c>
      <c r="L9" s="197" t="s">
        <v>102</v>
      </c>
      <c r="M9" s="197" t="s">
        <v>103</v>
      </c>
      <c r="N9" s="24"/>
      <c r="O9" s="198" t="s">
        <v>104</v>
      </c>
      <c r="P9" s="197" t="s">
        <v>105</v>
      </c>
      <c r="Q9" s="197" t="s">
        <v>106</v>
      </c>
      <c r="R9" s="148" t="s">
        <v>107</v>
      </c>
      <c r="S9" s="197" t="s">
        <v>108</v>
      </c>
      <c r="T9" s="197" t="s">
        <v>109</v>
      </c>
      <c r="U9" s="197" t="s">
        <v>110</v>
      </c>
      <c r="V9" s="197" t="s">
        <v>111</v>
      </c>
      <c r="W9" s="197" t="s">
        <v>112</v>
      </c>
      <c r="X9" s="197" t="s">
        <v>113</v>
      </c>
      <c r="Y9" s="197" t="s">
        <v>114</v>
      </c>
      <c r="Z9" s="6"/>
    </row>
    <row r="10" spans="1:26" ht="12.75" customHeight="1">
      <c r="A10" s="6"/>
      <c r="B10" s="376"/>
      <c r="C10" s="377"/>
      <c r="D10" s="199" t="s">
        <v>304</v>
      </c>
      <c r="E10" s="24"/>
      <c r="F10" s="196" t="s">
        <v>305</v>
      </c>
      <c r="G10" s="196" t="s">
        <v>305</v>
      </c>
      <c r="H10" s="196" t="s">
        <v>306</v>
      </c>
      <c r="I10" s="196" t="s">
        <v>306</v>
      </c>
      <c r="J10" s="196" t="s">
        <v>307</v>
      </c>
      <c r="K10" s="149" t="s">
        <v>307</v>
      </c>
      <c r="L10" s="196" t="s">
        <v>308</v>
      </c>
      <c r="M10" s="196" t="s">
        <v>308</v>
      </c>
      <c r="N10" s="24"/>
      <c r="O10" s="196" t="s">
        <v>119</v>
      </c>
      <c r="P10" s="196" t="s">
        <v>120</v>
      </c>
      <c r="Q10" s="196" t="s">
        <v>120</v>
      </c>
      <c r="R10" s="146" t="s">
        <v>121</v>
      </c>
      <c r="S10" s="196" t="s">
        <v>121</v>
      </c>
      <c r="T10" s="196" t="s">
        <v>122</v>
      </c>
      <c r="U10" s="196" t="s">
        <v>122</v>
      </c>
      <c r="V10" s="196" t="s">
        <v>123</v>
      </c>
      <c r="W10" s="196" t="s">
        <v>123</v>
      </c>
      <c r="X10" s="196" t="s">
        <v>124</v>
      </c>
      <c r="Y10" s="196" t="s">
        <v>124</v>
      </c>
      <c r="Z10" s="6"/>
    </row>
    <row r="11" spans="1:26" ht="12.6">
      <c r="A11" s="6"/>
      <c r="B11" s="332" t="s">
        <v>126</v>
      </c>
      <c r="C11" s="183" t="s">
        <v>129</v>
      </c>
      <c r="D11" s="367"/>
      <c r="E11" s="24"/>
      <c r="F11" s="200">
        <v>1.1082751765306995</v>
      </c>
      <c r="G11" s="200">
        <v>1.1082751765306995</v>
      </c>
      <c r="H11" s="200">
        <v>1.1082751765306995</v>
      </c>
      <c r="I11" s="200">
        <v>1.1082751765306995</v>
      </c>
      <c r="J11" s="200">
        <v>1.1082751765306995</v>
      </c>
      <c r="K11" s="200">
        <v>1.1082751765306995</v>
      </c>
      <c r="L11" s="200">
        <v>1.0962941259136452</v>
      </c>
      <c r="M11" s="200">
        <v>1.0962941259136452</v>
      </c>
      <c r="N11" s="24"/>
      <c r="O11" s="200">
        <v>1.0962941259136452</v>
      </c>
      <c r="P11" s="200">
        <v>1.1020877060792158</v>
      </c>
      <c r="Q11" s="200">
        <v>1.102086537112434</v>
      </c>
      <c r="R11" s="200">
        <v>1.1008085096500069</v>
      </c>
      <c r="S11" s="24"/>
      <c r="T11" s="24"/>
      <c r="U11" s="24"/>
      <c r="V11" s="242">
        <v>1.1036425597658996</v>
      </c>
      <c r="W11" s="241"/>
      <c r="X11" s="241"/>
      <c r="Y11" s="241"/>
      <c r="Z11" s="6"/>
    </row>
    <row r="12" spans="1:26" ht="12.6">
      <c r="A12" s="6"/>
      <c r="B12" s="333"/>
      <c r="C12" s="183" t="s">
        <v>132</v>
      </c>
      <c r="D12" s="368"/>
      <c r="E12" s="24"/>
      <c r="F12" s="200">
        <v>1.0837988378926746</v>
      </c>
      <c r="G12" s="200">
        <v>1.0837988378926746</v>
      </c>
      <c r="H12" s="200">
        <v>1.0837988378926746</v>
      </c>
      <c r="I12" s="200">
        <v>1.0837988378926746</v>
      </c>
      <c r="J12" s="200">
        <v>1.0837988378926746</v>
      </c>
      <c r="K12" s="200">
        <v>1.0837988378926746</v>
      </c>
      <c r="L12" s="200">
        <v>1.0826127770893348</v>
      </c>
      <c r="M12" s="200">
        <v>1.0826127770893348</v>
      </c>
      <c r="N12" s="24"/>
      <c r="O12" s="200">
        <v>1.0826127770893348</v>
      </c>
      <c r="P12" s="200">
        <v>1.0807457548736179</v>
      </c>
      <c r="Q12" s="200">
        <v>1.0807488377754195</v>
      </c>
      <c r="R12" s="200">
        <v>1.0825587765619737</v>
      </c>
      <c r="S12" s="24"/>
      <c r="T12" s="24"/>
      <c r="U12" s="24"/>
      <c r="V12" s="242">
        <v>1.0836550678476029</v>
      </c>
      <c r="W12" s="241"/>
      <c r="X12" s="241"/>
      <c r="Y12" s="241"/>
      <c r="Z12" s="6"/>
    </row>
    <row r="13" spans="1:26" ht="12.6">
      <c r="A13" s="6"/>
      <c r="B13" s="333"/>
      <c r="C13" s="183" t="s">
        <v>133</v>
      </c>
      <c r="D13" s="368"/>
      <c r="E13" s="24"/>
      <c r="F13" s="200">
        <v>1.0948785296625481</v>
      </c>
      <c r="G13" s="200">
        <v>1.0948785296625481</v>
      </c>
      <c r="H13" s="200">
        <v>1.0948785296625481</v>
      </c>
      <c r="I13" s="200">
        <v>1.0948785296625481</v>
      </c>
      <c r="J13" s="200">
        <v>1.0948785296625481</v>
      </c>
      <c r="K13" s="200">
        <v>1.0948785296625481</v>
      </c>
      <c r="L13" s="200">
        <v>1.1057052358138901</v>
      </c>
      <c r="M13" s="200">
        <v>1.1057052358138901</v>
      </c>
      <c r="N13" s="24"/>
      <c r="O13" s="200">
        <v>1.1057052358138901</v>
      </c>
      <c r="P13" s="200">
        <v>1.1077569948447401</v>
      </c>
      <c r="Q13" s="200">
        <v>1.1077543868230559</v>
      </c>
      <c r="R13" s="200">
        <v>1.1099371986653026</v>
      </c>
      <c r="S13" s="24"/>
      <c r="T13" s="24"/>
      <c r="U13" s="24"/>
      <c r="V13" s="242">
        <v>1.1177281801938463</v>
      </c>
      <c r="W13" s="241"/>
      <c r="X13" s="241"/>
      <c r="Y13" s="241"/>
      <c r="Z13" s="6"/>
    </row>
    <row r="14" spans="1:26" ht="12.6">
      <c r="A14" s="6"/>
      <c r="B14" s="333"/>
      <c r="C14" s="183" t="s">
        <v>134</v>
      </c>
      <c r="D14" s="368"/>
      <c r="E14" s="24"/>
      <c r="F14" s="200">
        <v>1.1082400177964147</v>
      </c>
      <c r="G14" s="200">
        <v>1.1082400177964147</v>
      </c>
      <c r="H14" s="200">
        <v>1.1082400177964147</v>
      </c>
      <c r="I14" s="200">
        <v>1.1082400177964147</v>
      </c>
      <c r="J14" s="200">
        <v>1.1082400177964147</v>
      </c>
      <c r="K14" s="200">
        <v>1.1082400177964147</v>
      </c>
      <c r="L14" s="200">
        <v>1.1137302838399852</v>
      </c>
      <c r="M14" s="200">
        <v>1.1137302838399852</v>
      </c>
      <c r="N14" s="24"/>
      <c r="O14" s="200">
        <v>1.1137302838399852</v>
      </c>
      <c r="P14" s="200">
        <v>1.1161232550150133</v>
      </c>
      <c r="Q14" s="200">
        <v>1.116177142601277</v>
      </c>
      <c r="R14" s="200">
        <v>1.1201050590155441</v>
      </c>
      <c r="S14" s="24"/>
      <c r="T14" s="24"/>
      <c r="U14" s="24"/>
      <c r="V14" s="242">
        <v>1.1303906677919477</v>
      </c>
      <c r="W14" s="241"/>
      <c r="X14" s="241"/>
      <c r="Y14" s="241"/>
      <c r="Z14" s="6"/>
    </row>
    <row r="15" spans="1:26" ht="12.6">
      <c r="A15" s="6"/>
      <c r="B15" s="333"/>
      <c r="C15" s="183" t="s">
        <v>135</v>
      </c>
      <c r="D15" s="368"/>
      <c r="E15" s="24"/>
      <c r="F15" s="200">
        <v>1.0860779021532081</v>
      </c>
      <c r="G15" s="200">
        <v>1.0860779021532081</v>
      </c>
      <c r="H15" s="200">
        <v>1.0860779021532081</v>
      </c>
      <c r="I15" s="200">
        <v>1.0860779021532081</v>
      </c>
      <c r="J15" s="200">
        <v>1.0860779021532081</v>
      </c>
      <c r="K15" s="200">
        <v>1.0860779021532081</v>
      </c>
      <c r="L15" s="200">
        <v>1.0905110719759183</v>
      </c>
      <c r="M15" s="200">
        <v>1.0905110719759183</v>
      </c>
      <c r="N15" s="24"/>
      <c r="O15" s="200">
        <v>1.0905110719759183</v>
      </c>
      <c r="P15" s="200">
        <v>1.0928473850570546</v>
      </c>
      <c r="Q15" s="200">
        <v>1.0928522200009185</v>
      </c>
      <c r="R15" s="200">
        <v>1.1000097293050248</v>
      </c>
      <c r="S15" s="24"/>
      <c r="T15" s="24"/>
      <c r="U15" s="24"/>
      <c r="V15" s="242">
        <v>1.1054195836586727</v>
      </c>
      <c r="W15" s="241"/>
      <c r="X15" s="241"/>
      <c r="Y15" s="241"/>
      <c r="Z15" s="6"/>
    </row>
    <row r="16" spans="1:26" ht="12.6">
      <c r="A16" s="6"/>
      <c r="B16" s="333"/>
      <c r="C16" s="183" t="s">
        <v>136</v>
      </c>
      <c r="D16" s="368"/>
      <c r="E16" s="24"/>
      <c r="F16" s="200">
        <v>1.094852391746465</v>
      </c>
      <c r="G16" s="200">
        <v>1.094852391746465</v>
      </c>
      <c r="H16" s="200">
        <v>1.094852391746465</v>
      </c>
      <c r="I16" s="200">
        <v>1.094852391746465</v>
      </c>
      <c r="J16" s="200">
        <v>1.094852391746465</v>
      </c>
      <c r="K16" s="200">
        <v>1.094852391746465</v>
      </c>
      <c r="L16" s="200">
        <v>1.0773575096550672</v>
      </c>
      <c r="M16" s="200">
        <v>1.0773575096550672</v>
      </c>
      <c r="N16" s="24"/>
      <c r="O16" s="200">
        <v>1.0773575096550672</v>
      </c>
      <c r="P16" s="200">
        <v>1.0724967922647921</v>
      </c>
      <c r="Q16" s="200">
        <v>1.0725130210185927</v>
      </c>
      <c r="R16" s="200">
        <v>1.0697649223888157</v>
      </c>
      <c r="S16" s="24"/>
      <c r="T16" s="24"/>
      <c r="U16" s="24"/>
      <c r="V16" s="242">
        <v>1.0726898920019095</v>
      </c>
      <c r="W16" s="241"/>
      <c r="X16" s="241"/>
      <c r="Y16" s="241"/>
      <c r="Z16" s="6"/>
    </row>
    <row r="17" spans="1:26" ht="12.6">
      <c r="A17" s="6"/>
      <c r="B17" s="333"/>
      <c r="C17" s="183" t="s">
        <v>137</v>
      </c>
      <c r="D17" s="368"/>
      <c r="E17" s="24"/>
      <c r="F17" s="200">
        <v>1.0999480117934572</v>
      </c>
      <c r="G17" s="200">
        <v>1.0999480117934572</v>
      </c>
      <c r="H17" s="200">
        <v>1.0999480117934572</v>
      </c>
      <c r="I17" s="200">
        <v>1.0999480117934572</v>
      </c>
      <c r="J17" s="200">
        <v>1.0999480117934572</v>
      </c>
      <c r="K17" s="200">
        <v>1.0999480117934572</v>
      </c>
      <c r="L17" s="200">
        <v>1.0956375189010796</v>
      </c>
      <c r="M17" s="200">
        <v>1.0956375189010796</v>
      </c>
      <c r="N17" s="24"/>
      <c r="O17" s="200">
        <v>1.0956375189010796</v>
      </c>
      <c r="P17" s="200">
        <v>1.096789585311424</v>
      </c>
      <c r="Q17" s="200">
        <v>1.0968202066737762</v>
      </c>
      <c r="R17" s="200">
        <v>1.0918185797000604</v>
      </c>
      <c r="S17" s="24"/>
      <c r="T17" s="24"/>
      <c r="U17" s="24"/>
      <c r="V17" s="242">
        <v>1.0899591678187646</v>
      </c>
      <c r="W17" s="241"/>
      <c r="X17" s="241"/>
      <c r="Y17" s="241"/>
      <c r="Z17" s="6"/>
    </row>
    <row r="18" spans="1:26" ht="12.6">
      <c r="A18" s="6"/>
      <c r="B18" s="333"/>
      <c r="C18" s="183" t="s">
        <v>138</v>
      </c>
      <c r="D18" s="368"/>
      <c r="E18" s="24"/>
      <c r="F18" s="200">
        <v>1.0809927855833659</v>
      </c>
      <c r="G18" s="200">
        <v>1.0809927855833659</v>
      </c>
      <c r="H18" s="200">
        <v>1.0809927855833659</v>
      </c>
      <c r="I18" s="200">
        <v>1.0809927855833659</v>
      </c>
      <c r="J18" s="200">
        <v>1.0809927855833659</v>
      </c>
      <c r="K18" s="200">
        <v>1.0809927855833659</v>
      </c>
      <c r="L18" s="200">
        <v>1.0872295202637048</v>
      </c>
      <c r="M18" s="200">
        <v>1.0872295202637048</v>
      </c>
      <c r="N18" s="24"/>
      <c r="O18" s="200">
        <v>1.0872295202637048</v>
      </c>
      <c r="P18" s="200">
        <v>1.0910196449110867</v>
      </c>
      <c r="Q18" s="200">
        <v>1.0958720594808411</v>
      </c>
      <c r="R18" s="200">
        <v>1.0990694591124965</v>
      </c>
      <c r="S18" s="24"/>
      <c r="T18" s="24"/>
      <c r="U18" s="24"/>
      <c r="V18" s="242">
        <v>1.1022882437321664</v>
      </c>
      <c r="W18" s="241"/>
      <c r="X18" s="241"/>
      <c r="Y18" s="241"/>
      <c r="Z18" s="6"/>
    </row>
    <row r="19" spans="1:26" ht="12.6">
      <c r="A19" s="6"/>
      <c r="B19" s="333"/>
      <c r="C19" s="183" t="s">
        <v>139</v>
      </c>
      <c r="D19" s="368"/>
      <c r="E19" s="24"/>
      <c r="F19" s="200">
        <v>1.0934633347985263</v>
      </c>
      <c r="G19" s="200">
        <v>1.0934633347985263</v>
      </c>
      <c r="H19" s="200">
        <v>1.0934633347985263</v>
      </c>
      <c r="I19" s="200">
        <v>1.0934633347985263</v>
      </c>
      <c r="J19" s="200">
        <v>1.0934633347985263</v>
      </c>
      <c r="K19" s="200">
        <v>1.0934633347985263</v>
      </c>
      <c r="L19" s="200">
        <v>1.0896876623107732</v>
      </c>
      <c r="M19" s="200">
        <v>1.0896876623107732</v>
      </c>
      <c r="N19" s="24"/>
      <c r="O19" s="200">
        <v>1.0896876623107732</v>
      </c>
      <c r="P19" s="200">
        <v>1.0932122322128535</v>
      </c>
      <c r="Q19" s="200">
        <v>1.0932077922934291</v>
      </c>
      <c r="R19" s="200">
        <v>1.0996397096706614</v>
      </c>
      <c r="S19" s="24"/>
      <c r="T19" s="24"/>
      <c r="U19" s="24"/>
      <c r="V19" s="242">
        <v>1.1042931239056757</v>
      </c>
      <c r="W19" s="241"/>
      <c r="X19" s="241"/>
      <c r="Y19" s="241"/>
      <c r="Z19" s="6"/>
    </row>
    <row r="20" spans="1:26" ht="12.6">
      <c r="A20" s="6"/>
      <c r="B20" s="333"/>
      <c r="C20" s="183" t="s">
        <v>140</v>
      </c>
      <c r="D20" s="368"/>
      <c r="E20" s="24"/>
      <c r="F20" s="200">
        <v>1.0873130429556868</v>
      </c>
      <c r="G20" s="200">
        <v>1.0873130429556868</v>
      </c>
      <c r="H20" s="200">
        <v>1.0873130429556868</v>
      </c>
      <c r="I20" s="200">
        <v>1.0873130429556868</v>
      </c>
      <c r="J20" s="200">
        <v>1.0873130429556868</v>
      </c>
      <c r="K20" s="200">
        <v>1.0873130429556868</v>
      </c>
      <c r="L20" s="200">
        <v>1.074696162122331</v>
      </c>
      <c r="M20" s="200">
        <v>1.074696162122331</v>
      </c>
      <c r="N20" s="24"/>
      <c r="O20" s="200">
        <v>1.074696162122331</v>
      </c>
      <c r="P20" s="200">
        <v>1.0832647432785332</v>
      </c>
      <c r="Q20" s="200">
        <v>1.0832564137687937</v>
      </c>
      <c r="R20" s="200">
        <v>1.0842535535285609</v>
      </c>
      <c r="S20" s="24"/>
      <c r="T20" s="24"/>
      <c r="U20" s="24"/>
      <c r="V20" s="242">
        <v>1.0978920013405882</v>
      </c>
      <c r="W20" s="241"/>
      <c r="X20" s="241"/>
      <c r="Y20" s="241"/>
      <c r="Z20" s="6"/>
    </row>
    <row r="21" spans="1:26" ht="12.6">
      <c r="A21" s="6"/>
      <c r="B21" s="333"/>
      <c r="C21" s="183" t="s">
        <v>141</v>
      </c>
      <c r="D21" s="368"/>
      <c r="E21" s="24"/>
      <c r="F21" s="200">
        <v>1.0693642960677636</v>
      </c>
      <c r="G21" s="200">
        <v>1.0693642960677636</v>
      </c>
      <c r="H21" s="200">
        <v>1.0693642960677636</v>
      </c>
      <c r="I21" s="200">
        <v>1.0693642960677636</v>
      </c>
      <c r="J21" s="200">
        <v>1.0693642960677636</v>
      </c>
      <c r="K21" s="200">
        <v>1.0693642960677636</v>
      </c>
      <c r="L21" s="200">
        <v>1.0699074924914858</v>
      </c>
      <c r="M21" s="200">
        <v>1.0699074924914858</v>
      </c>
      <c r="N21" s="24"/>
      <c r="O21" s="200">
        <v>1.0699074924914858</v>
      </c>
      <c r="P21" s="200">
        <v>1.0817559335850342</v>
      </c>
      <c r="Q21" s="200">
        <v>1.0817450553956962</v>
      </c>
      <c r="R21" s="200">
        <v>1.0860675408860634</v>
      </c>
      <c r="S21" s="24"/>
      <c r="T21" s="24"/>
      <c r="U21" s="24"/>
      <c r="V21" s="242">
        <v>1.0871740337143652</v>
      </c>
      <c r="W21" s="241"/>
      <c r="X21" s="241"/>
      <c r="Y21" s="241"/>
      <c r="Z21" s="6"/>
    </row>
    <row r="22" spans="1:26" ht="12.6">
      <c r="A22" s="6"/>
      <c r="B22" s="333"/>
      <c r="C22" s="183" t="s">
        <v>142</v>
      </c>
      <c r="D22" s="368"/>
      <c r="E22" s="24"/>
      <c r="F22" s="200">
        <v>1.1089971761061153</v>
      </c>
      <c r="G22" s="200">
        <v>1.1089971761061153</v>
      </c>
      <c r="H22" s="200">
        <v>1.1089971761061153</v>
      </c>
      <c r="I22" s="200">
        <v>1.1089971761061153</v>
      </c>
      <c r="J22" s="200">
        <v>1.1089971761061153</v>
      </c>
      <c r="K22" s="200">
        <v>1.1089971761061153</v>
      </c>
      <c r="L22" s="200">
        <v>1.0911008356225356</v>
      </c>
      <c r="M22" s="200">
        <v>1.0911008356225356</v>
      </c>
      <c r="N22" s="24"/>
      <c r="O22" s="200">
        <v>1.0911008356225356</v>
      </c>
      <c r="P22" s="200">
        <v>1.091666375250262</v>
      </c>
      <c r="Q22" s="200">
        <v>1.0916904333931368</v>
      </c>
      <c r="R22" s="200">
        <v>1.0988625367136806</v>
      </c>
      <c r="S22" s="24"/>
      <c r="T22" s="24"/>
      <c r="U22" s="24"/>
      <c r="V22" s="242">
        <v>1.0966513447815294</v>
      </c>
      <c r="W22" s="241"/>
      <c r="X22" s="241"/>
      <c r="Y22" s="241"/>
      <c r="Z22" s="6"/>
    </row>
    <row r="23" spans="1:26" ht="12.6">
      <c r="A23" s="6"/>
      <c r="B23" s="333"/>
      <c r="C23" s="183" t="s">
        <v>143</v>
      </c>
      <c r="D23" s="368"/>
      <c r="E23" s="24"/>
      <c r="F23" s="200">
        <v>1.1015998978747492</v>
      </c>
      <c r="G23" s="200">
        <v>1.1015998978747492</v>
      </c>
      <c r="H23" s="200">
        <v>1.1015998978747492</v>
      </c>
      <c r="I23" s="200">
        <v>1.1015998978747492</v>
      </c>
      <c r="J23" s="200">
        <v>1.1015998978747492</v>
      </c>
      <c r="K23" s="200">
        <v>1.1015998978747492</v>
      </c>
      <c r="L23" s="200">
        <v>1.0919579787548133</v>
      </c>
      <c r="M23" s="200">
        <v>1.0919579787548133</v>
      </c>
      <c r="N23" s="24"/>
      <c r="O23" s="200">
        <v>1.0919579787548133</v>
      </c>
      <c r="P23" s="200">
        <v>1.0927569427483486</v>
      </c>
      <c r="Q23" s="200">
        <v>1.092808854753953</v>
      </c>
      <c r="R23" s="200">
        <v>1.0894956425535909</v>
      </c>
      <c r="S23" s="24"/>
      <c r="T23" s="24"/>
      <c r="U23" s="24"/>
      <c r="V23" s="242">
        <v>1.1086297626803987</v>
      </c>
      <c r="W23" s="241"/>
      <c r="X23" s="241"/>
      <c r="Y23" s="241"/>
      <c r="Z23" s="6"/>
    </row>
    <row r="24" spans="1:26" ht="12.6">
      <c r="A24" s="6"/>
      <c r="B24" s="333"/>
      <c r="C24" s="183" t="s">
        <v>144</v>
      </c>
      <c r="D24" s="368"/>
      <c r="E24" s="24"/>
      <c r="F24" s="200">
        <v>1.1019888347943605</v>
      </c>
      <c r="G24" s="200">
        <v>1.1019888347943605</v>
      </c>
      <c r="H24" s="200">
        <v>1.1019888347943605</v>
      </c>
      <c r="I24" s="200">
        <v>1.1019888347943605</v>
      </c>
      <c r="J24" s="200">
        <v>1.1019888347943605</v>
      </c>
      <c r="K24" s="200">
        <v>1.1019888347943605</v>
      </c>
      <c r="L24" s="200">
        <v>1.0792020153293562</v>
      </c>
      <c r="M24" s="200">
        <v>1.0792020153293562</v>
      </c>
      <c r="N24" s="24"/>
      <c r="O24" s="200">
        <v>1.0792020153293562</v>
      </c>
      <c r="P24" s="200">
        <v>1.0689837711289418</v>
      </c>
      <c r="Q24" s="200">
        <v>1.0640139065733756</v>
      </c>
      <c r="R24" s="200">
        <v>1.0551588009306099</v>
      </c>
      <c r="S24" s="24"/>
      <c r="T24" s="24"/>
      <c r="U24" s="24"/>
      <c r="V24" s="242">
        <v>1.0826519065789035</v>
      </c>
      <c r="W24" s="241"/>
      <c r="X24" s="241"/>
      <c r="Y24" s="241"/>
      <c r="Z24" s="6"/>
    </row>
    <row r="25" spans="1:26" ht="12.6">
      <c r="A25" s="6"/>
      <c r="B25" s="358" t="s">
        <v>154</v>
      </c>
      <c r="C25" s="183" t="s">
        <v>129</v>
      </c>
      <c r="D25" s="375"/>
      <c r="E25" s="24"/>
      <c r="F25" s="200">
        <v>1.1062978438213138</v>
      </c>
      <c r="G25" s="200">
        <v>1.1062978438213138</v>
      </c>
      <c r="H25" s="200">
        <v>1.1062978438213138</v>
      </c>
      <c r="I25" s="200">
        <v>1.1062978438213138</v>
      </c>
      <c r="J25" s="200">
        <v>1.1062978438213138</v>
      </c>
      <c r="K25" s="200">
        <v>1.1062978438213138</v>
      </c>
      <c r="L25" s="200">
        <v>1.0943802478750884</v>
      </c>
      <c r="M25" s="200">
        <v>1.0943802478750884</v>
      </c>
      <c r="N25" s="24"/>
      <c r="O25" s="200">
        <v>1.0943802478750884</v>
      </c>
      <c r="P25" s="200">
        <v>1.0994052673611516</v>
      </c>
      <c r="Q25" s="200">
        <v>1.0992843764313971</v>
      </c>
      <c r="R25" s="200">
        <v>1.0980904009260661</v>
      </c>
      <c r="S25" s="24"/>
      <c r="T25" s="24"/>
      <c r="U25" s="24"/>
      <c r="V25" s="242">
        <v>1.1009122089191372</v>
      </c>
      <c r="W25" s="241"/>
      <c r="X25" s="241"/>
      <c r="Y25" s="241"/>
      <c r="Z25" s="6"/>
    </row>
    <row r="26" spans="1:26" ht="12.6">
      <c r="A26" s="6"/>
      <c r="B26" s="358"/>
      <c r="C26" s="183" t="s">
        <v>132</v>
      </c>
      <c r="D26" s="375"/>
      <c r="E26" s="24"/>
      <c r="F26" s="200">
        <v>1.0832653620518802</v>
      </c>
      <c r="G26" s="200">
        <v>1.0832653620518802</v>
      </c>
      <c r="H26" s="200">
        <v>1.0832653620518802</v>
      </c>
      <c r="I26" s="200">
        <v>1.0832653620518802</v>
      </c>
      <c r="J26" s="200">
        <v>1.0832653620518802</v>
      </c>
      <c r="K26" s="200">
        <v>1.0832653620518802</v>
      </c>
      <c r="L26" s="200">
        <v>1.0819319239023764</v>
      </c>
      <c r="M26" s="200">
        <v>1.0819319239023764</v>
      </c>
      <c r="N26" s="24"/>
      <c r="O26" s="200">
        <v>1.0819319239023764</v>
      </c>
      <c r="P26" s="200">
        <v>1.0800678542951025</v>
      </c>
      <c r="Q26" s="200">
        <v>1.0800364696115277</v>
      </c>
      <c r="R26" s="200">
        <v>1.0817926971398641</v>
      </c>
      <c r="S26" s="24"/>
      <c r="T26" s="24"/>
      <c r="U26" s="24"/>
      <c r="V26" s="242">
        <v>1.0830589961603516</v>
      </c>
      <c r="W26" s="241"/>
      <c r="X26" s="241"/>
      <c r="Y26" s="241"/>
      <c r="Z26" s="6"/>
    </row>
    <row r="27" spans="1:26" ht="12.6">
      <c r="A27" s="6"/>
      <c r="B27" s="358"/>
      <c r="C27" s="183" t="s">
        <v>133</v>
      </c>
      <c r="D27" s="375"/>
      <c r="E27" s="24"/>
      <c r="F27" s="200">
        <v>1.0926219515561375</v>
      </c>
      <c r="G27" s="200">
        <v>1.0926219515561375</v>
      </c>
      <c r="H27" s="200">
        <v>1.0926219515561375</v>
      </c>
      <c r="I27" s="200">
        <v>1.0926219515561375</v>
      </c>
      <c r="J27" s="200">
        <v>1.0926219515561375</v>
      </c>
      <c r="K27" s="200">
        <v>1.0926219515561375</v>
      </c>
      <c r="L27" s="200">
        <v>1.103201734141227</v>
      </c>
      <c r="M27" s="200">
        <v>1.103201734141227</v>
      </c>
      <c r="N27" s="24"/>
      <c r="O27" s="200">
        <v>1.103201734141227</v>
      </c>
      <c r="P27" s="200">
        <v>1.1044196117508469</v>
      </c>
      <c r="Q27" s="200">
        <v>1.1042815354202522</v>
      </c>
      <c r="R27" s="200">
        <v>1.1064070319652477</v>
      </c>
      <c r="S27" s="24"/>
      <c r="T27" s="24"/>
      <c r="U27" s="24"/>
      <c r="V27" s="242">
        <v>1.1140375232262019</v>
      </c>
      <c r="W27" s="241"/>
      <c r="X27" s="241"/>
      <c r="Y27" s="241"/>
      <c r="Z27" s="6"/>
    </row>
    <row r="28" spans="1:26" ht="12.6">
      <c r="A28" s="6"/>
      <c r="B28" s="358"/>
      <c r="C28" s="183" t="s">
        <v>134</v>
      </c>
      <c r="D28" s="375"/>
      <c r="E28" s="24"/>
      <c r="F28" s="200">
        <v>1.1051676780069883</v>
      </c>
      <c r="G28" s="200">
        <v>1.1051676780069883</v>
      </c>
      <c r="H28" s="200">
        <v>1.1051676780069883</v>
      </c>
      <c r="I28" s="200">
        <v>1.1051676780069883</v>
      </c>
      <c r="J28" s="200">
        <v>1.1051676780069883</v>
      </c>
      <c r="K28" s="200">
        <v>1.1051676780069883</v>
      </c>
      <c r="L28" s="200">
        <v>1.1101095174841473</v>
      </c>
      <c r="M28" s="200">
        <v>1.1101095174841473</v>
      </c>
      <c r="N28" s="24"/>
      <c r="O28" s="200">
        <v>1.1101095174841473</v>
      </c>
      <c r="P28" s="200">
        <v>1.1120763804581766</v>
      </c>
      <c r="Q28" s="200">
        <v>1.1119109417977875</v>
      </c>
      <c r="R28" s="200">
        <v>1.115649304493167</v>
      </c>
      <c r="S28" s="24"/>
      <c r="T28" s="24"/>
      <c r="U28" s="24"/>
      <c r="V28" s="242">
        <v>1.1253683772174112</v>
      </c>
      <c r="W28" s="241"/>
      <c r="X28" s="241"/>
      <c r="Y28" s="241"/>
      <c r="Z28" s="6"/>
    </row>
    <row r="29" spans="1:26" ht="12.6">
      <c r="A29" s="6"/>
      <c r="B29" s="358"/>
      <c r="C29" s="183" t="s">
        <v>135</v>
      </c>
      <c r="D29" s="375"/>
      <c r="E29" s="24"/>
      <c r="F29" s="200">
        <v>1.0848717288497522</v>
      </c>
      <c r="G29" s="200">
        <v>1.0848717288497522</v>
      </c>
      <c r="H29" s="200">
        <v>1.0848717288497522</v>
      </c>
      <c r="I29" s="200">
        <v>1.0848717288497522</v>
      </c>
      <c r="J29" s="200">
        <v>1.0848717288497522</v>
      </c>
      <c r="K29" s="200">
        <v>1.0848717288497522</v>
      </c>
      <c r="L29" s="200">
        <v>1.0893235635483312</v>
      </c>
      <c r="M29" s="200">
        <v>1.0893235635483312</v>
      </c>
      <c r="N29" s="24"/>
      <c r="O29" s="200">
        <v>1.0893235635483312</v>
      </c>
      <c r="P29" s="200">
        <v>1.0916553540610554</v>
      </c>
      <c r="Q29" s="200">
        <v>1.0916092082280198</v>
      </c>
      <c r="R29" s="200">
        <v>1.098638839184598</v>
      </c>
      <c r="S29" s="24"/>
      <c r="T29" s="24"/>
      <c r="U29" s="24"/>
      <c r="V29" s="242">
        <v>1.1041560338579519</v>
      </c>
      <c r="W29" s="241"/>
      <c r="X29" s="241"/>
      <c r="Y29" s="241"/>
      <c r="Z29" s="6"/>
    </row>
    <row r="30" spans="1:26" ht="12.6">
      <c r="A30" s="6"/>
      <c r="B30" s="358"/>
      <c r="C30" s="183" t="s">
        <v>136</v>
      </c>
      <c r="D30" s="375"/>
      <c r="E30" s="24"/>
      <c r="F30" s="200">
        <v>1.0926847114127742</v>
      </c>
      <c r="G30" s="200">
        <v>1.0926847114127742</v>
      </c>
      <c r="H30" s="200">
        <v>1.0926847114127742</v>
      </c>
      <c r="I30" s="200">
        <v>1.0926847114127742</v>
      </c>
      <c r="J30" s="200">
        <v>1.0926847114127742</v>
      </c>
      <c r="K30" s="200">
        <v>1.0926847114127742</v>
      </c>
      <c r="L30" s="200">
        <v>1.075614245325172</v>
      </c>
      <c r="M30" s="200">
        <v>1.075614245325172</v>
      </c>
      <c r="N30" s="24"/>
      <c r="O30" s="200">
        <v>1.075614245325172</v>
      </c>
      <c r="P30" s="200">
        <v>1.0714257690016857</v>
      </c>
      <c r="Q30" s="200">
        <v>1.071386103673915</v>
      </c>
      <c r="R30" s="200">
        <v>1.0688039208503246</v>
      </c>
      <c r="S30" s="24"/>
      <c r="T30" s="24"/>
      <c r="U30" s="24"/>
      <c r="V30" s="242">
        <v>1.0713936316917003</v>
      </c>
      <c r="W30" s="241"/>
      <c r="X30" s="241"/>
      <c r="Y30" s="241"/>
      <c r="Z30" s="6"/>
    </row>
    <row r="31" spans="1:26" ht="12.6">
      <c r="A31" s="6"/>
      <c r="B31" s="358"/>
      <c r="C31" s="183" t="s">
        <v>137</v>
      </c>
      <c r="D31" s="375"/>
      <c r="E31" s="24"/>
      <c r="F31" s="200">
        <v>1.0986768716799604</v>
      </c>
      <c r="G31" s="200">
        <v>1.0986768716799604</v>
      </c>
      <c r="H31" s="200">
        <v>1.0986768716799604</v>
      </c>
      <c r="I31" s="200">
        <v>1.0986768716799604</v>
      </c>
      <c r="J31" s="200">
        <v>1.0986768716799604</v>
      </c>
      <c r="K31" s="200">
        <v>1.0986768716799604</v>
      </c>
      <c r="L31" s="200">
        <v>1.09403388284785</v>
      </c>
      <c r="M31" s="200">
        <v>1.09403388284785</v>
      </c>
      <c r="N31" s="24"/>
      <c r="O31" s="200">
        <v>1.09403388284785</v>
      </c>
      <c r="P31" s="200">
        <v>1.0950188547584121</v>
      </c>
      <c r="Q31" s="200">
        <v>1.0949458719782394</v>
      </c>
      <c r="R31" s="200">
        <v>1.0894937668868687</v>
      </c>
      <c r="S31" s="24"/>
      <c r="T31" s="24"/>
      <c r="U31" s="24"/>
      <c r="V31" s="242">
        <v>1.0880511848838472</v>
      </c>
      <c r="W31" s="241"/>
      <c r="X31" s="241"/>
      <c r="Y31" s="241"/>
      <c r="Z31" s="6"/>
    </row>
    <row r="32" spans="1:26" ht="12.6">
      <c r="A32" s="6"/>
      <c r="B32" s="358"/>
      <c r="C32" s="183" t="s">
        <v>138</v>
      </c>
      <c r="D32" s="375"/>
      <c r="E32" s="24"/>
      <c r="F32" s="200">
        <v>1.0804108522497773</v>
      </c>
      <c r="G32" s="200">
        <v>1.0804108522497773</v>
      </c>
      <c r="H32" s="200">
        <v>1.0804108522497773</v>
      </c>
      <c r="I32" s="200">
        <v>1.0804108522497773</v>
      </c>
      <c r="J32" s="200">
        <v>1.0804108522497773</v>
      </c>
      <c r="K32" s="200">
        <v>1.0804108522497773</v>
      </c>
      <c r="L32" s="200">
        <v>1.0867795714704855</v>
      </c>
      <c r="M32" s="200">
        <v>1.0867795714704855</v>
      </c>
      <c r="N32" s="24"/>
      <c r="O32" s="200">
        <v>1.0867795714704855</v>
      </c>
      <c r="P32" s="200">
        <v>1.0906159770959118</v>
      </c>
      <c r="Q32" s="200">
        <v>1.0950736926856965</v>
      </c>
      <c r="R32" s="200">
        <v>1.0980420778450359</v>
      </c>
      <c r="S32" s="24"/>
      <c r="T32" s="24"/>
      <c r="U32" s="24"/>
      <c r="V32" s="242">
        <v>1.1017182038230251</v>
      </c>
      <c r="W32" s="241"/>
      <c r="X32" s="241"/>
      <c r="Y32" s="241"/>
      <c r="Z32" s="6"/>
    </row>
    <row r="33" spans="1:26" ht="12.6">
      <c r="A33" s="6"/>
      <c r="B33" s="358"/>
      <c r="C33" s="183" t="s">
        <v>139</v>
      </c>
      <c r="D33" s="375"/>
      <c r="E33" s="24"/>
      <c r="F33" s="200">
        <v>1.0905921107412628</v>
      </c>
      <c r="G33" s="200">
        <v>1.0905921107412628</v>
      </c>
      <c r="H33" s="200">
        <v>1.0905921107412628</v>
      </c>
      <c r="I33" s="200">
        <v>1.0905921107412628</v>
      </c>
      <c r="J33" s="200">
        <v>1.0905921107412628</v>
      </c>
      <c r="K33" s="200">
        <v>1.0905921107412628</v>
      </c>
      <c r="L33" s="200">
        <v>1.088068751008813</v>
      </c>
      <c r="M33" s="200">
        <v>1.088068751008813</v>
      </c>
      <c r="N33" s="24"/>
      <c r="O33" s="200">
        <v>1.088068751008813</v>
      </c>
      <c r="P33" s="200">
        <v>1.0908891887124332</v>
      </c>
      <c r="Q33" s="200">
        <v>1.090789742082191</v>
      </c>
      <c r="R33" s="200">
        <v>1.0969047061954511</v>
      </c>
      <c r="S33" s="24"/>
      <c r="T33" s="24"/>
      <c r="U33" s="24"/>
      <c r="V33" s="242">
        <v>1.1015952160949429</v>
      </c>
      <c r="W33" s="241"/>
      <c r="X33" s="241"/>
      <c r="Y33" s="241"/>
      <c r="Z33" s="6"/>
    </row>
    <row r="34" spans="1:26" ht="12.6">
      <c r="A34" s="6"/>
      <c r="B34" s="358"/>
      <c r="C34" s="183" t="s">
        <v>140</v>
      </c>
      <c r="D34" s="375"/>
      <c r="E34" s="24"/>
      <c r="F34" s="200">
        <v>1.086476515584232</v>
      </c>
      <c r="G34" s="200">
        <v>1.086476515584232</v>
      </c>
      <c r="H34" s="200">
        <v>1.086476515584232</v>
      </c>
      <c r="I34" s="200">
        <v>1.086476515584232</v>
      </c>
      <c r="J34" s="200">
        <v>1.086476515584232</v>
      </c>
      <c r="K34" s="200">
        <v>1.086476515584232</v>
      </c>
      <c r="L34" s="200">
        <v>1.074045749802232</v>
      </c>
      <c r="M34" s="200">
        <v>1.074045749802232</v>
      </c>
      <c r="N34" s="24"/>
      <c r="O34" s="200">
        <v>1.074045749802232</v>
      </c>
      <c r="P34" s="200">
        <v>1.0828812033076147</v>
      </c>
      <c r="Q34" s="200">
        <v>1.0828655102829698</v>
      </c>
      <c r="R34" s="200">
        <v>1.0842497853844897</v>
      </c>
      <c r="S34" s="24"/>
      <c r="T34" s="24"/>
      <c r="U34" s="24"/>
      <c r="V34" s="242">
        <v>1.0982643769864975</v>
      </c>
      <c r="W34" s="241"/>
      <c r="X34" s="241"/>
      <c r="Y34" s="241"/>
      <c r="Z34" s="6"/>
    </row>
    <row r="35" spans="1:26" ht="12.6">
      <c r="A35" s="6"/>
      <c r="B35" s="358"/>
      <c r="C35" s="183" t="s">
        <v>141</v>
      </c>
      <c r="D35" s="375"/>
      <c r="E35" s="24"/>
      <c r="F35" s="200">
        <v>1.0693123354069614</v>
      </c>
      <c r="G35" s="200">
        <v>1.0693123354069614</v>
      </c>
      <c r="H35" s="200">
        <v>1.0693123354069614</v>
      </c>
      <c r="I35" s="200">
        <v>1.0693123354069614</v>
      </c>
      <c r="J35" s="200">
        <v>1.0693123354069614</v>
      </c>
      <c r="K35" s="200">
        <v>1.0693123354069614</v>
      </c>
      <c r="L35" s="200">
        <v>1.0699455637845936</v>
      </c>
      <c r="M35" s="200">
        <v>1.0699455637845936</v>
      </c>
      <c r="N35" s="24"/>
      <c r="O35" s="200">
        <v>1.0699455637845936</v>
      </c>
      <c r="P35" s="200">
        <v>1.0819394370877082</v>
      </c>
      <c r="Q35" s="200">
        <v>1.081946225496015</v>
      </c>
      <c r="R35" s="200">
        <v>1.0860332496609546</v>
      </c>
      <c r="S35" s="24"/>
      <c r="T35" s="24"/>
      <c r="U35" s="24"/>
      <c r="V35" s="242">
        <v>1.0877950910890588</v>
      </c>
      <c r="W35" s="241"/>
      <c r="X35" s="241"/>
      <c r="Y35" s="241"/>
      <c r="Z35" s="6"/>
    </row>
    <row r="36" spans="1:26" ht="12.6">
      <c r="A36" s="6"/>
      <c r="B36" s="358"/>
      <c r="C36" s="183" t="s">
        <v>142</v>
      </c>
      <c r="D36" s="375"/>
      <c r="E36" s="24"/>
      <c r="F36" s="200">
        <v>1.1063638048080044</v>
      </c>
      <c r="G36" s="200">
        <v>1.1063638048080044</v>
      </c>
      <c r="H36" s="200">
        <v>1.1063638048080044</v>
      </c>
      <c r="I36" s="200">
        <v>1.1063638048080044</v>
      </c>
      <c r="J36" s="200">
        <v>1.1063638048080044</v>
      </c>
      <c r="K36" s="200">
        <v>1.1063638048080044</v>
      </c>
      <c r="L36" s="200">
        <v>1.0888726443606354</v>
      </c>
      <c r="M36" s="200">
        <v>1.0888726443606354</v>
      </c>
      <c r="N36" s="24"/>
      <c r="O36" s="200">
        <v>1.0888726443606354</v>
      </c>
      <c r="P36" s="200">
        <v>1.0895710028324384</v>
      </c>
      <c r="Q36" s="200">
        <v>1.0894823194830803</v>
      </c>
      <c r="R36" s="200">
        <v>1.0962435614505206</v>
      </c>
      <c r="S36" s="24"/>
      <c r="T36" s="24"/>
      <c r="U36" s="24"/>
      <c r="V36" s="242">
        <v>1.0936816179326558</v>
      </c>
      <c r="W36" s="241"/>
      <c r="X36" s="241"/>
      <c r="Y36" s="241"/>
      <c r="Z36" s="6"/>
    </row>
    <row r="37" spans="1:26" ht="12.6">
      <c r="A37" s="6"/>
      <c r="B37" s="358"/>
      <c r="C37" s="183" t="s">
        <v>143</v>
      </c>
      <c r="D37" s="375"/>
      <c r="E37" s="24"/>
      <c r="F37" s="200">
        <v>1.0990610956528519</v>
      </c>
      <c r="G37" s="200">
        <v>1.0990610956528519</v>
      </c>
      <c r="H37" s="200">
        <v>1.0990610956528519</v>
      </c>
      <c r="I37" s="200">
        <v>1.0990610956528519</v>
      </c>
      <c r="J37" s="200">
        <v>1.0990610956528519</v>
      </c>
      <c r="K37" s="200">
        <v>1.0990610956528519</v>
      </c>
      <c r="L37" s="200">
        <v>1.0885300645953844</v>
      </c>
      <c r="M37" s="200">
        <v>1.0885300645953844</v>
      </c>
      <c r="N37" s="24"/>
      <c r="O37" s="200">
        <v>1.0885300645953844</v>
      </c>
      <c r="P37" s="200">
        <v>1.0897285160865351</v>
      </c>
      <c r="Q37" s="200">
        <v>1.0896083691766705</v>
      </c>
      <c r="R37" s="200">
        <v>1.0861443738311234</v>
      </c>
      <c r="S37" s="24"/>
      <c r="T37" s="24"/>
      <c r="U37" s="24"/>
      <c r="V37" s="242">
        <v>1.1045419277729067</v>
      </c>
      <c r="W37" s="241"/>
      <c r="X37" s="241"/>
      <c r="Y37" s="241"/>
      <c r="Z37" s="6"/>
    </row>
    <row r="38" spans="1:26" ht="12.6">
      <c r="A38" s="6"/>
      <c r="B38" s="358"/>
      <c r="C38" s="183" t="s">
        <v>144</v>
      </c>
      <c r="D38" s="375"/>
      <c r="E38" s="24"/>
      <c r="F38" s="200">
        <v>1.1022838239390342</v>
      </c>
      <c r="G38" s="200">
        <v>1.1022838239390342</v>
      </c>
      <c r="H38" s="200">
        <v>1.1022838239390342</v>
      </c>
      <c r="I38" s="200">
        <v>1.1022838239390342</v>
      </c>
      <c r="J38" s="200">
        <v>1.1022838239390342</v>
      </c>
      <c r="K38" s="200">
        <v>1.1022838239390342</v>
      </c>
      <c r="L38" s="200">
        <v>1.0793406922068645</v>
      </c>
      <c r="M38" s="200">
        <v>1.0793406922068645</v>
      </c>
      <c r="N38" s="24"/>
      <c r="O38" s="200">
        <v>1.0793406922068645</v>
      </c>
      <c r="P38" s="200">
        <v>1.0691809004923407</v>
      </c>
      <c r="Q38" s="200">
        <v>1.0643929790286373</v>
      </c>
      <c r="R38" s="200">
        <v>1.0555239077231648</v>
      </c>
      <c r="S38" s="24"/>
      <c r="T38" s="24"/>
      <c r="U38" s="24"/>
      <c r="V38" s="242">
        <v>1.0829159068068539</v>
      </c>
      <c r="W38" s="241"/>
      <c r="X38" s="241"/>
      <c r="Y38" s="241"/>
      <c r="Z38" s="6"/>
    </row>
    <row r="39" spans="1:26" s="6" customFormat="1"/>
    <row r="40" spans="1:26" s="6" customFormat="1"/>
    <row r="41" spans="1:26" s="6" customFormat="1"/>
  </sheetData>
  <mergeCells count="12">
    <mergeCell ref="B25:B38"/>
    <mergeCell ref="D25:D38"/>
    <mergeCell ref="B6:B10"/>
    <mergeCell ref="C6:C10"/>
    <mergeCell ref="D6:D7"/>
    <mergeCell ref="B3:G3"/>
    <mergeCell ref="F6:M6"/>
    <mergeCell ref="O6:Y6"/>
    <mergeCell ref="B11:B24"/>
    <mergeCell ref="D11:D24"/>
    <mergeCell ref="F7:M7"/>
    <mergeCell ref="O7:Y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AB372"/>
  <sheetViews>
    <sheetView workbookViewId="0">
      <selection activeCell="P26" sqref="P26"/>
    </sheetView>
  </sheetViews>
  <sheetFormatPr defaultColWidth="0" defaultRowHeight="13.2" zeroHeight="1"/>
  <cols>
    <col min="1" max="1" width="10" style="78" customWidth="1"/>
    <col min="2" max="2" width="47" style="81" customWidth="1"/>
    <col min="3" max="3" width="17.6640625" style="81" customWidth="1"/>
    <col min="4" max="10" width="17.6640625" style="78" customWidth="1"/>
    <col min="11" max="11" width="1.5546875" style="78" customWidth="1"/>
    <col min="12" max="22" width="17.6640625" style="78" customWidth="1"/>
    <col min="23" max="23" width="10" style="78" customWidth="1"/>
    <col min="24" max="28" width="0" style="81" hidden="1" customWidth="1"/>
    <col min="29" max="16384" width="10" style="81" hidden="1"/>
  </cols>
  <sheetData>
    <row r="1" spans="1:27" s="11" customFormat="1" ht="14.4"/>
    <row r="2" spans="1:27" s="11" customFormat="1" ht="17.399999999999999">
      <c r="B2" s="12" t="s">
        <v>309</v>
      </c>
      <c r="C2" s="12"/>
      <c r="D2" s="12"/>
      <c r="E2" s="12"/>
      <c r="F2" s="12"/>
      <c r="G2" s="12"/>
      <c r="H2" s="12"/>
      <c r="I2" s="12"/>
      <c r="Q2" s="12"/>
    </row>
    <row r="3" spans="1:27" s="11" customFormat="1" ht="29.25" customHeight="1">
      <c r="B3" s="383" t="s">
        <v>310</v>
      </c>
      <c r="C3" s="383"/>
      <c r="D3" s="383"/>
      <c r="E3" s="383"/>
      <c r="F3" s="383"/>
      <c r="G3" s="383"/>
      <c r="H3" s="383"/>
      <c r="I3" s="383"/>
      <c r="J3" s="383"/>
      <c r="K3" s="383"/>
      <c r="L3" s="383"/>
      <c r="M3" s="77"/>
      <c r="N3" s="77"/>
      <c r="O3" s="77"/>
      <c r="P3" s="77"/>
      <c r="Q3" s="77"/>
      <c r="R3" s="77"/>
      <c r="S3" s="77"/>
      <c r="T3" s="77"/>
      <c r="U3" s="77"/>
      <c r="V3" s="77"/>
      <c r="W3" s="77"/>
      <c r="X3" s="77"/>
      <c r="Y3" s="77"/>
      <c r="Z3" s="77"/>
      <c r="AA3" s="77"/>
    </row>
    <row r="4" spans="1:27" s="11" customFormat="1" ht="14.4"/>
    <row r="5" spans="1:27" s="1" customFormat="1" ht="14.4"/>
    <row r="6" spans="1:27" s="78" customFormat="1"/>
    <row r="7" spans="1:27" s="79" customFormat="1">
      <c r="B7" s="80" t="s">
        <v>311</v>
      </c>
    </row>
    <row r="8" spans="1:27" s="78" customFormat="1"/>
    <row r="9" spans="1:27">
      <c r="B9" s="231" t="s">
        <v>312</v>
      </c>
      <c r="C9" s="232">
        <f>G16</f>
        <v>102.2</v>
      </c>
    </row>
    <row r="10" spans="1:27" s="82" customFormat="1" ht="12.6"/>
    <row r="11" spans="1:27" s="84" customFormat="1" ht="11.4">
      <c r="A11" s="83"/>
      <c r="B11" s="384"/>
      <c r="C11" s="362" t="s">
        <v>71</v>
      </c>
      <c r="D11" s="363"/>
      <c r="E11" s="363"/>
      <c r="F11" s="363"/>
      <c r="G11" s="363"/>
      <c r="H11" s="363"/>
      <c r="I11" s="363"/>
      <c r="J11" s="364"/>
      <c r="K11" s="23"/>
      <c r="L11" s="362" t="s">
        <v>72</v>
      </c>
      <c r="M11" s="365"/>
      <c r="N11" s="365"/>
      <c r="O11" s="365"/>
      <c r="P11" s="365"/>
      <c r="Q11" s="365"/>
      <c r="R11" s="365"/>
      <c r="S11" s="365"/>
      <c r="T11" s="365"/>
      <c r="U11" s="365"/>
      <c r="V11" s="366"/>
      <c r="W11" s="83"/>
    </row>
    <row r="12" spans="1:27" s="84" customFormat="1" ht="11.25" customHeight="1">
      <c r="A12" s="83"/>
      <c r="B12" s="384"/>
      <c r="C12" s="369" t="s">
        <v>73</v>
      </c>
      <c r="D12" s="370"/>
      <c r="E12" s="370"/>
      <c r="F12" s="370"/>
      <c r="G12" s="370"/>
      <c r="H12" s="370"/>
      <c r="I12" s="370"/>
      <c r="J12" s="371"/>
      <c r="K12" s="23"/>
      <c r="L12" s="372" t="s">
        <v>74</v>
      </c>
      <c r="M12" s="373"/>
      <c r="N12" s="373"/>
      <c r="O12" s="373"/>
      <c r="P12" s="373"/>
      <c r="Q12" s="373"/>
      <c r="R12" s="373"/>
      <c r="S12" s="373"/>
      <c r="T12" s="373"/>
      <c r="U12" s="373"/>
      <c r="V12" s="374"/>
      <c r="W12" s="83"/>
    </row>
    <row r="13" spans="1:27" s="84" customFormat="1" ht="11.4">
      <c r="A13" s="83"/>
      <c r="B13" s="233" t="s">
        <v>313</v>
      </c>
      <c r="C13" s="234" t="s">
        <v>314</v>
      </c>
      <c r="D13" s="234" t="s">
        <v>315</v>
      </c>
      <c r="E13" s="234" t="s">
        <v>316</v>
      </c>
      <c r="F13" s="234" t="s">
        <v>317</v>
      </c>
      <c r="G13" s="234" t="s">
        <v>318</v>
      </c>
      <c r="H13" s="234" t="s">
        <v>319</v>
      </c>
      <c r="I13" s="234" t="s">
        <v>320</v>
      </c>
      <c r="J13" s="234" t="s">
        <v>321</v>
      </c>
      <c r="K13" s="23"/>
      <c r="L13" s="234" t="s">
        <v>321</v>
      </c>
      <c r="M13" s="234" t="s">
        <v>322</v>
      </c>
      <c r="N13" s="234" t="s">
        <v>323</v>
      </c>
      <c r="O13" s="234" t="s">
        <v>324</v>
      </c>
      <c r="P13" s="234" t="s">
        <v>325</v>
      </c>
      <c r="Q13" s="234" t="s">
        <v>326</v>
      </c>
      <c r="R13" s="234" t="s">
        <v>327</v>
      </c>
      <c r="S13" s="234" t="s">
        <v>328</v>
      </c>
      <c r="T13" s="234" t="s">
        <v>329</v>
      </c>
      <c r="U13" s="234" t="s">
        <v>330</v>
      </c>
      <c r="V13" s="234" t="s">
        <v>331</v>
      </c>
      <c r="W13" s="83"/>
    </row>
    <row r="14" spans="1:27" s="84" customFormat="1" ht="27" customHeight="1">
      <c r="A14" s="83"/>
      <c r="B14" s="174" t="s">
        <v>75</v>
      </c>
      <c r="C14" s="34" t="s">
        <v>332</v>
      </c>
      <c r="D14" s="34" t="s">
        <v>333</v>
      </c>
      <c r="E14" s="34" t="s">
        <v>334</v>
      </c>
      <c r="F14" s="34" t="s">
        <v>335</v>
      </c>
      <c r="G14" s="34" t="s">
        <v>80</v>
      </c>
      <c r="H14" s="22" t="s">
        <v>81</v>
      </c>
      <c r="I14" s="34" t="s">
        <v>82</v>
      </c>
      <c r="J14" s="34" t="s">
        <v>83</v>
      </c>
      <c r="K14" s="23"/>
      <c r="L14" s="172" t="s">
        <v>84</v>
      </c>
      <c r="M14" s="172" t="s">
        <v>85</v>
      </c>
      <c r="N14" s="172" t="s">
        <v>86</v>
      </c>
      <c r="O14" s="130" t="s">
        <v>87</v>
      </c>
      <c r="P14" s="172" t="s">
        <v>88</v>
      </c>
      <c r="Q14" s="172" t="s">
        <v>89</v>
      </c>
      <c r="R14" s="172" t="s">
        <v>90</v>
      </c>
      <c r="S14" s="172" t="s">
        <v>91</v>
      </c>
      <c r="T14" s="172" t="s">
        <v>92</v>
      </c>
      <c r="U14" s="172" t="s">
        <v>93</v>
      </c>
      <c r="V14" s="172" t="s">
        <v>94</v>
      </c>
      <c r="W14" s="83"/>
    </row>
    <row r="15" spans="1:27" s="84" customFormat="1" ht="11.4">
      <c r="A15" s="83"/>
      <c r="B15" s="174" t="s">
        <v>95</v>
      </c>
      <c r="C15" s="176" t="s">
        <v>96</v>
      </c>
      <c r="D15" s="176" t="s">
        <v>97</v>
      </c>
      <c r="E15" s="176" t="s">
        <v>98</v>
      </c>
      <c r="F15" s="176" t="s">
        <v>99</v>
      </c>
      <c r="G15" s="176" t="s">
        <v>100</v>
      </c>
      <c r="H15" s="154" t="s">
        <v>101</v>
      </c>
      <c r="I15" s="176" t="s">
        <v>102</v>
      </c>
      <c r="J15" s="176" t="s">
        <v>103</v>
      </c>
      <c r="K15" s="23"/>
      <c r="L15" s="176" t="s">
        <v>104</v>
      </c>
      <c r="M15" s="176" t="s">
        <v>105</v>
      </c>
      <c r="N15" s="176" t="s">
        <v>106</v>
      </c>
      <c r="O15" s="155" t="s">
        <v>107</v>
      </c>
      <c r="P15" s="176" t="s">
        <v>108</v>
      </c>
      <c r="Q15" s="176" t="s">
        <v>109</v>
      </c>
      <c r="R15" s="176" t="s">
        <v>110</v>
      </c>
      <c r="S15" s="176" t="s">
        <v>111</v>
      </c>
      <c r="T15" s="176" t="s">
        <v>112</v>
      </c>
      <c r="U15" s="176" t="s">
        <v>113</v>
      </c>
      <c r="V15" s="176" t="s">
        <v>114</v>
      </c>
      <c r="W15" s="83"/>
    </row>
    <row r="16" spans="1:27" s="84" customFormat="1" ht="11.4">
      <c r="A16" s="83"/>
      <c r="B16" s="235" t="s">
        <v>309</v>
      </c>
      <c r="C16" s="236">
        <f>_xlfn.IFNA(VLOOKUP(C13,$B$33:$C$1499,2, FALSE),"-")</f>
        <v>99.9</v>
      </c>
      <c r="D16" s="236">
        <f t="shared" ref="D16:V16" si="0">_xlfn.IFNA(VLOOKUP(D13,$B$33:$C$1499,2, FALSE),"-")</f>
        <v>100.1</v>
      </c>
      <c r="E16" s="236">
        <f t="shared" si="0"/>
        <v>100.4</v>
      </c>
      <c r="F16" s="236">
        <f t="shared" si="0"/>
        <v>101</v>
      </c>
      <c r="G16" s="236">
        <f t="shared" si="0"/>
        <v>102.2</v>
      </c>
      <c r="H16" s="236">
        <f t="shared" si="0"/>
        <v>103.5</v>
      </c>
      <c r="I16" s="236">
        <f t="shared" si="0"/>
        <v>105</v>
      </c>
      <c r="J16" s="236">
        <f t="shared" si="0"/>
        <v>105.9</v>
      </c>
      <c r="K16" s="23"/>
      <c r="L16" s="236">
        <f>_xlfn.IFNA(VLOOKUP(L13,$B$33:$C$1499,2, FALSE),"-")</f>
        <v>105.9</v>
      </c>
      <c r="M16" s="236">
        <f t="shared" si="0"/>
        <v>107.1</v>
      </c>
      <c r="N16" s="236">
        <f t="shared" si="0"/>
        <v>107.9</v>
      </c>
      <c r="O16" s="236">
        <f>_xlfn.IFNA(VLOOKUP(O13,$B$33:$C$1499,2, FALSE),"-")</f>
        <v>108.5</v>
      </c>
      <c r="P16" s="236">
        <f>_xlfn.IFNA(VLOOKUP(P13,$B$33:$C$1499,2, FALSE),"-")</f>
        <v>108.6</v>
      </c>
      <c r="Q16" s="236" t="str">
        <f t="shared" si="0"/>
        <v>-</v>
      </c>
      <c r="R16" s="236" t="str">
        <f t="shared" si="0"/>
        <v>-</v>
      </c>
      <c r="S16" s="236" t="str">
        <f t="shared" si="0"/>
        <v>-</v>
      </c>
      <c r="T16" s="236" t="str">
        <f t="shared" si="0"/>
        <v>-</v>
      </c>
      <c r="U16" s="236" t="str">
        <f t="shared" si="0"/>
        <v>-</v>
      </c>
      <c r="V16" s="236" t="str">
        <f t="shared" si="0"/>
        <v>-</v>
      </c>
      <c r="W16" s="83"/>
    </row>
    <row r="17" spans="2:6" s="83" customFormat="1" ht="11.4">
      <c r="B17" s="85"/>
    </row>
    <row r="18" spans="2:6" s="82" customFormat="1" ht="12.6">
      <c r="B18" s="86"/>
    </row>
    <row r="19" spans="2:6" s="79" customFormat="1">
      <c r="B19" s="80" t="s">
        <v>336</v>
      </c>
    </row>
    <row r="20" spans="2:6" s="78" customFormat="1"/>
    <row r="21" spans="2:6" s="78" customFormat="1" ht="42.75" customHeight="1">
      <c r="B21" s="237" t="s">
        <v>337</v>
      </c>
      <c r="C21" s="380" t="s">
        <v>338</v>
      </c>
      <c r="D21" s="380"/>
      <c r="E21" s="380"/>
      <c r="F21" s="380"/>
    </row>
    <row r="22" spans="2:6" s="78" customFormat="1" ht="27.75" customHeight="1">
      <c r="B22" s="237" t="s">
        <v>339</v>
      </c>
      <c r="C22" s="381" t="s">
        <v>340</v>
      </c>
      <c r="D22" s="382"/>
      <c r="E22" s="382"/>
      <c r="F22" s="382"/>
    </row>
    <row r="23" spans="2:6" s="78" customFormat="1"/>
    <row r="24" spans="2:6" s="78" customFormat="1"/>
    <row r="25" spans="2:6" ht="39.6">
      <c r="B25" s="156" t="s">
        <v>26</v>
      </c>
      <c r="C25" s="157" t="s">
        <v>341</v>
      </c>
    </row>
    <row r="26" spans="2:6">
      <c r="B26" s="87" t="s">
        <v>342</v>
      </c>
      <c r="C26" s="88" t="s">
        <v>343</v>
      </c>
    </row>
    <row r="27" spans="2:6">
      <c r="B27" s="87" t="s">
        <v>344</v>
      </c>
      <c r="C27" s="88" t="s">
        <v>345</v>
      </c>
    </row>
    <row r="28" spans="2:6">
      <c r="B28" s="87" t="s">
        <v>346</v>
      </c>
      <c r="C28" s="88" t="s">
        <v>347</v>
      </c>
    </row>
    <row r="29" spans="2:6" ht="26.4">
      <c r="B29" s="87" t="s">
        <v>70</v>
      </c>
      <c r="C29" s="88" t="s">
        <v>348</v>
      </c>
    </row>
    <row r="30" spans="2:6">
      <c r="B30" s="87" t="s">
        <v>349</v>
      </c>
      <c r="C30" s="88" t="s">
        <v>350</v>
      </c>
    </row>
    <row r="31" spans="2:6">
      <c r="B31" s="87" t="s">
        <v>351</v>
      </c>
      <c r="C31" s="88" t="s">
        <v>352</v>
      </c>
    </row>
    <row r="32" spans="2:6">
      <c r="B32" s="87" t="s">
        <v>353</v>
      </c>
      <c r="C32" s="88"/>
    </row>
    <row r="33" spans="2:3">
      <c r="B33" s="87" t="s">
        <v>354</v>
      </c>
      <c r="C33" s="89">
        <v>79.400000000000006</v>
      </c>
    </row>
    <row r="34" spans="2:3">
      <c r="B34" s="87" t="s">
        <v>355</v>
      </c>
      <c r="C34" s="89">
        <v>81.400000000000006</v>
      </c>
    </row>
    <row r="35" spans="2:3">
      <c r="B35" s="87" t="s">
        <v>356</v>
      </c>
      <c r="C35" s="89">
        <v>83.3</v>
      </c>
    </row>
    <row r="36" spans="2:3">
      <c r="B36" s="87" t="s">
        <v>357</v>
      </c>
      <c r="C36" s="89">
        <v>86.2</v>
      </c>
    </row>
    <row r="37" spans="2:3">
      <c r="B37" s="87" t="s">
        <v>358</v>
      </c>
      <c r="C37" s="89">
        <v>87.9</v>
      </c>
    </row>
    <row r="38" spans="2:3">
      <c r="B38" s="87" t="s">
        <v>359</v>
      </c>
      <c r="C38" s="89">
        <v>90.1</v>
      </c>
    </row>
    <row r="39" spans="2:3">
      <c r="B39" s="87" t="s">
        <v>360</v>
      </c>
      <c r="C39" s="89">
        <v>93.6</v>
      </c>
    </row>
    <row r="40" spans="2:3">
      <c r="B40" s="87" t="s">
        <v>361</v>
      </c>
      <c r="C40" s="89">
        <v>96</v>
      </c>
    </row>
    <row r="41" spans="2:3">
      <c r="B41" s="87" t="s">
        <v>362</v>
      </c>
      <c r="C41" s="89">
        <v>98.2</v>
      </c>
    </row>
    <row r="42" spans="2:3">
      <c r="B42" s="87" t="s">
        <v>363</v>
      </c>
      <c r="C42" s="89">
        <v>99.6</v>
      </c>
    </row>
    <row r="43" spans="2:3">
      <c r="B43" s="87" t="s">
        <v>364</v>
      </c>
      <c r="C43" s="89">
        <v>100</v>
      </c>
    </row>
    <row r="44" spans="2:3">
      <c r="B44" s="87" t="s">
        <v>365</v>
      </c>
      <c r="C44" s="89">
        <v>101</v>
      </c>
    </row>
    <row r="45" spans="2:3">
      <c r="B45" s="87" t="s">
        <v>366</v>
      </c>
      <c r="C45" s="89">
        <v>103.6</v>
      </c>
    </row>
    <row r="46" spans="2:3">
      <c r="B46" s="87" t="s">
        <v>367</v>
      </c>
      <c r="C46" s="89">
        <v>78.5</v>
      </c>
    </row>
    <row r="47" spans="2:3">
      <c r="B47" s="87" t="s">
        <v>368</v>
      </c>
      <c r="C47" s="89">
        <v>79.3</v>
      </c>
    </row>
    <row r="48" spans="2:3">
      <c r="B48" s="87" t="s">
        <v>369</v>
      </c>
      <c r="C48" s="89">
        <v>79.7</v>
      </c>
    </row>
    <row r="49" spans="2:3">
      <c r="B49" s="87" t="s">
        <v>370</v>
      </c>
      <c r="C49" s="89">
        <v>80.099999999999994</v>
      </c>
    </row>
    <row r="50" spans="2:3">
      <c r="B50" s="87" t="s">
        <v>371</v>
      </c>
      <c r="C50" s="89">
        <v>80.2</v>
      </c>
    </row>
    <row r="51" spans="2:3">
      <c r="B51" s="87" t="s">
        <v>372</v>
      </c>
      <c r="C51" s="89">
        <v>81.2</v>
      </c>
    </row>
    <row r="52" spans="2:3">
      <c r="B52" s="87" t="s">
        <v>373</v>
      </c>
      <c r="C52" s="89">
        <v>81.7</v>
      </c>
    </row>
    <row r="53" spans="2:3">
      <c r="B53" s="87" t="s">
        <v>374</v>
      </c>
      <c r="C53" s="89">
        <v>82.3</v>
      </c>
    </row>
    <row r="54" spans="2:3">
      <c r="B54" s="87" t="s">
        <v>375</v>
      </c>
      <c r="C54" s="89">
        <v>82.4</v>
      </c>
    </row>
    <row r="55" spans="2:3">
      <c r="B55" s="87" t="s">
        <v>376</v>
      </c>
      <c r="C55" s="89">
        <v>83.3</v>
      </c>
    </row>
    <row r="56" spans="2:3">
      <c r="B56" s="87" t="s">
        <v>377</v>
      </c>
      <c r="C56" s="89">
        <v>83.3</v>
      </c>
    </row>
    <row r="57" spans="2:3">
      <c r="B57" s="87" t="s">
        <v>378</v>
      </c>
      <c r="C57" s="89">
        <v>84.1</v>
      </c>
    </row>
    <row r="58" spans="2:3">
      <c r="B58" s="87" t="s">
        <v>379</v>
      </c>
      <c r="C58" s="89">
        <v>84.5</v>
      </c>
    </row>
    <row r="59" spans="2:3">
      <c r="B59" s="87" t="s">
        <v>380</v>
      </c>
      <c r="C59" s="89">
        <v>86.1</v>
      </c>
    </row>
    <row r="60" spans="2:3">
      <c r="B60" s="87" t="s">
        <v>381</v>
      </c>
      <c r="C60" s="89">
        <v>87.1</v>
      </c>
    </row>
    <row r="61" spans="2:3">
      <c r="B61" s="87" t="s">
        <v>382</v>
      </c>
      <c r="C61" s="89">
        <v>87.2</v>
      </c>
    </row>
    <row r="62" spans="2:3">
      <c r="B62" s="87" t="s">
        <v>383</v>
      </c>
      <c r="C62" s="89">
        <v>87</v>
      </c>
    </row>
    <row r="63" spans="2:3">
      <c r="B63" s="87" t="s">
        <v>384</v>
      </c>
      <c r="C63" s="89">
        <v>87.8</v>
      </c>
    </row>
    <row r="64" spans="2:3">
      <c r="B64" s="87" t="s">
        <v>385</v>
      </c>
      <c r="C64" s="89">
        <v>88.2</v>
      </c>
    </row>
    <row r="65" spans="2:3">
      <c r="B65" s="87" t="s">
        <v>386</v>
      </c>
      <c r="C65" s="89">
        <v>88.6</v>
      </c>
    </row>
    <row r="66" spans="2:3">
      <c r="B66" s="87" t="s">
        <v>387</v>
      </c>
      <c r="C66" s="89">
        <v>89.1</v>
      </c>
    </row>
    <row r="67" spans="2:3">
      <c r="B67" s="87" t="s">
        <v>388</v>
      </c>
      <c r="C67" s="89">
        <v>90</v>
      </c>
    </row>
    <row r="68" spans="2:3">
      <c r="B68" s="87" t="s">
        <v>389</v>
      </c>
      <c r="C68" s="89">
        <v>90.3</v>
      </c>
    </row>
    <row r="69" spans="2:3">
      <c r="B69" s="87" t="s">
        <v>390</v>
      </c>
      <c r="C69" s="89">
        <v>91.1</v>
      </c>
    </row>
    <row r="70" spans="2:3">
      <c r="B70" s="87" t="s">
        <v>391</v>
      </c>
      <c r="C70" s="89">
        <v>92.2</v>
      </c>
    </row>
    <row r="71" spans="2:3">
      <c r="B71" s="87" t="s">
        <v>392</v>
      </c>
      <c r="C71" s="89">
        <v>93.4</v>
      </c>
    </row>
    <row r="72" spans="2:3">
      <c r="B72" s="87" t="s">
        <v>393</v>
      </c>
      <c r="C72" s="89">
        <v>93.9</v>
      </c>
    </row>
    <row r="73" spans="2:3">
      <c r="B73" s="87" t="s">
        <v>394</v>
      </c>
      <c r="C73" s="89">
        <v>94.7</v>
      </c>
    </row>
    <row r="74" spans="2:3">
      <c r="B74" s="87" t="s">
        <v>395</v>
      </c>
      <c r="C74" s="89">
        <v>95.1</v>
      </c>
    </row>
    <row r="75" spans="2:3">
      <c r="B75" s="87" t="s">
        <v>396</v>
      </c>
      <c r="C75" s="89">
        <v>95.8</v>
      </c>
    </row>
    <row r="76" spans="2:3">
      <c r="B76" s="87" t="s">
        <v>397</v>
      </c>
      <c r="C76" s="88">
        <v>96.1</v>
      </c>
    </row>
    <row r="77" spans="2:3">
      <c r="B77" s="87" t="s">
        <v>398</v>
      </c>
      <c r="C77" s="88">
        <v>97</v>
      </c>
    </row>
    <row r="78" spans="2:3">
      <c r="B78" s="87" t="s">
        <v>399</v>
      </c>
      <c r="C78" s="88">
        <v>97.4</v>
      </c>
    </row>
    <row r="79" spans="2:3">
      <c r="B79" s="87" t="s">
        <v>400</v>
      </c>
      <c r="C79" s="88">
        <v>98.1</v>
      </c>
    </row>
    <row r="80" spans="2:3">
      <c r="B80" s="87" t="s">
        <v>401</v>
      </c>
      <c r="C80" s="88">
        <v>98.4</v>
      </c>
    </row>
    <row r="81" spans="2:3">
      <c r="B81" s="87" t="s">
        <v>402</v>
      </c>
      <c r="C81" s="88">
        <v>98.9</v>
      </c>
    </row>
    <row r="82" spans="2:3">
      <c r="B82" s="87" t="s">
        <v>403</v>
      </c>
      <c r="C82" s="88">
        <v>99</v>
      </c>
    </row>
    <row r="83" spans="2:3">
      <c r="B83" s="87" t="s">
        <v>404</v>
      </c>
      <c r="C83" s="88">
        <v>99.7</v>
      </c>
    </row>
    <row r="84" spans="2:3">
      <c r="B84" s="87" t="s">
        <v>405</v>
      </c>
      <c r="C84" s="88">
        <v>99.8</v>
      </c>
    </row>
    <row r="85" spans="2:3">
      <c r="B85" s="87" t="s">
        <v>406</v>
      </c>
      <c r="C85" s="88">
        <v>100</v>
      </c>
    </row>
    <row r="86" spans="2:3">
      <c r="B86" s="87" t="s">
        <v>407</v>
      </c>
      <c r="C86" s="88">
        <v>99.4</v>
      </c>
    </row>
    <row r="87" spans="2:3">
      <c r="B87" s="87" t="s">
        <v>408</v>
      </c>
      <c r="C87" s="88">
        <v>100</v>
      </c>
    </row>
    <row r="88" spans="2:3">
      <c r="B88" s="87" t="s">
        <v>409</v>
      </c>
      <c r="C88" s="88">
        <v>100.2</v>
      </c>
    </row>
    <row r="89" spans="2:3">
      <c r="B89" s="87" t="s">
        <v>410</v>
      </c>
      <c r="C89" s="88">
        <v>100.4</v>
      </c>
    </row>
    <row r="90" spans="2:3">
      <c r="B90" s="87" t="s">
        <v>411</v>
      </c>
      <c r="C90" s="88">
        <v>100.1</v>
      </c>
    </row>
    <row r="91" spans="2:3">
      <c r="B91" s="87" t="s">
        <v>412</v>
      </c>
      <c r="C91" s="88">
        <v>100.8</v>
      </c>
    </row>
    <row r="92" spans="2:3">
      <c r="B92" s="87" t="s">
        <v>413</v>
      </c>
      <c r="C92" s="88">
        <v>101.2</v>
      </c>
    </row>
    <row r="93" spans="2:3">
      <c r="B93" s="87" t="s">
        <v>414</v>
      </c>
      <c r="C93" s="88">
        <v>101.9</v>
      </c>
    </row>
    <row r="94" spans="2:3">
      <c r="B94" s="87" t="s">
        <v>415</v>
      </c>
      <c r="C94" s="88">
        <v>102.3</v>
      </c>
    </row>
    <row r="95" spans="2:3">
      <c r="B95" s="87" t="s">
        <v>416</v>
      </c>
      <c r="C95" s="88">
        <v>103.4</v>
      </c>
    </row>
    <row r="96" spans="2:3">
      <c r="B96" s="87" t="s">
        <v>417</v>
      </c>
      <c r="C96" s="88">
        <v>103.9</v>
      </c>
    </row>
    <row r="97" spans="2:3">
      <c r="B97" s="87" t="s">
        <v>418</v>
      </c>
      <c r="C97" s="88">
        <v>104.7</v>
      </c>
    </row>
    <row r="98" spans="2:3">
      <c r="B98" s="87" t="s">
        <v>419</v>
      </c>
      <c r="C98" s="88">
        <v>104.8</v>
      </c>
    </row>
    <row r="99" spans="2:3">
      <c r="B99" s="87" t="s">
        <v>420</v>
      </c>
      <c r="C99" s="88">
        <v>105.8</v>
      </c>
    </row>
    <row r="100" spans="2:3">
      <c r="B100" s="87" t="s">
        <v>421</v>
      </c>
      <c r="C100" s="88">
        <v>78.3</v>
      </c>
    </row>
    <row r="101" spans="2:3">
      <c r="B101" s="87" t="s">
        <v>422</v>
      </c>
      <c r="C101" s="88">
        <v>78.5</v>
      </c>
    </row>
    <row r="102" spans="2:3">
      <c r="B102" s="87" t="s">
        <v>423</v>
      </c>
      <c r="C102" s="88">
        <v>78.8</v>
      </c>
    </row>
    <row r="103" spans="2:3">
      <c r="B103" s="87" t="s">
        <v>424</v>
      </c>
      <c r="C103" s="88">
        <v>79.099999999999994</v>
      </c>
    </row>
    <row r="104" spans="2:3">
      <c r="B104" s="87" t="s">
        <v>425</v>
      </c>
      <c r="C104" s="88">
        <v>79.400000000000006</v>
      </c>
    </row>
    <row r="105" spans="2:3">
      <c r="B105" s="87" t="s">
        <v>426</v>
      </c>
      <c r="C105" s="88">
        <v>79.400000000000006</v>
      </c>
    </row>
    <row r="106" spans="2:3">
      <c r="B106" s="87" t="s">
        <v>427</v>
      </c>
      <c r="C106" s="88">
        <v>79.5</v>
      </c>
    </row>
    <row r="107" spans="2:3">
      <c r="B107" s="87" t="s">
        <v>428</v>
      </c>
      <c r="C107" s="88">
        <v>79.7</v>
      </c>
    </row>
    <row r="108" spans="2:3">
      <c r="B108" s="87" t="s">
        <v>429</v>
      </c>
      <c r="C108" s="88">
        <v>79.900000000000006</v>
      </c>
    </row>
    <row r="109" spans="2:3">
      <c r="B109" s="87" t="s">
        <v>430</v>
      </c>
      <c r="C109" s="88">
        <v>80</v>
      </c>
    </row>
    <row r="110" spans="2:3">
      <c r="B110" s="87" t="s">
        <v>431</v>
      </c>
      <c r="C110" s="88">
        <v>80</v>
      </c>
    </row>
    <row r="111" spans="2:3">
      <c r="B111" s="87" t="s">
        <v>432</v>
      </c>
      <c r="C111" s="88">
        <v>80.3</v>
      </c>
    </row>
    <row r="112" spans="2:3">
      <c r="B112" s="87" t="s">
        <v>433</v>
      </c>
      <c r="C112" s="88">
        <v>80</v>
      </c>
    </row>
    <row r="113" spans="2:3">
      <c r="B113" s="87" t="s">
        <v>434</v>
      </c>
      <c r="C113" s="88">
        <v>80.2</v>
      </c>
    </row>
    <row r="114" spans="2:3">
      <c r="B114" s="87" t="s">
        <v>435</v>
      </c>
      <c r="C114" s="88">
        <v>80.400000000000006</v>
      </c>
    </row>
    <row r="115" spans="2:3">
      <c r="B115" s="87" t="s">
        <v>436</v>
      </c>
      <c r="C115" s="88">
        <v>80.900000000000006</v>
      </c>
    </row>
    <row r="116" spans="2:3">
      <c r="B116" s="87" t="s">
        <v>437</v>
      </c>
      <c r="C116" s="88">
        <v>81.3</v>
      </c>
    </row>
    <row r="117" spans="2:3">
      <c r="B117" s="87" t="s">
        <v>438</v>
      </c>
      <c r="C117" s="88">
        <v>81.5</v>
      </c>
    </row>
    <row r="118" spans="2:3">
      <c r="B118" s="87" t="s">
        <v>439</v>
      </c>
      <c r="C118" s="88">
        <v>81.5</v>
      </c>
    </row>
    <row r="119" spans="2:3">
      <c r="B119" s="87" t="s">
        <v>440</v>
      </c>
      <c r="C119" s="88">
        <v>81.8</v>
      </c>
    </row>
    <row r="120" spans="2:3">
      <c r="B120" s="87" t="s">
        <v>441</v>
      </c>
      <c r="C120" s="88">
        <v>81.900000000000006</v>
      </c>
    </row>
    <row r="121" spans="2:3">
      <c r="B121" s="87" t="s">
        <v>442</v>
      </c>
      <c r="C121" s="88">
        <v>82</v>
      </c>
    </row>
    <row r="122" spans="2:3">
      <c r="B122" s="87" t="s">
        <v>443</v>
      </c>
      <c r="C122" s="88">
        <v>82.2</v>
      </c>
    </row>
    <row r="123" spans="2:3">
      <c r="B123" s="87" t="s">
        <v>444</v>
      </c>
      <c r="C123" s="88">
        <v>82.6</v>
      </c>
    </row>
    <row r="124" spans="2:3">
      <c r="B124" s="87" t="s">
        <v>445</v>
      </c>
      <c r="C124" s="88">
        <v>82.1</v>
      </c>
    </row>
    <row r="125" spans="2:3">
      <c r="B125" s="87" t="s">
        <v>446</v>
      </c>
      <c r="C125" s="88">
        <v>82.4</v>
      </c>
    </row>
    <row r="126" spans="2:3">
      <c r="B126" s="87" t="s">
        <v>447</v>
      </c>
      <c r="C126" s="88">
        <v>82.8</v>
      </c>
    </row>
    <row r="127" spans="2:3">
      <c r="B127" s="87" t="s">
        <v>448</v>
      </c>
      <c r="C127" s="88">
        <v>83.1</v>
      </c>
    </row>
    <row r="128" spans="2:3">
      <c r="B128" s="87" t="s">
        <v>449</v>
      </c>
      <c r="C128" s="88">
        <v>83.3</v>
      </c>
    </row>
    <row r="129" spans="2:3">
      <c r="B129" s="87" t="s">
        <v>450</v>
      </c>
      <c r="C129" s="88">
        <v>83.5</v>
      </c>
    </row>
    <row r="130" spans="2:3">
      <c r="B130" s="87" t="s">
        <v>451</v>
      </c>
      <c r="C130" s="88">
        <v>83.1</v>
      </c>
    </row>
    <row r="131" spans="2:3">
      <c r="B131" s="87" t="s">
        <v>452</v>
      </c>
      <c r="C131" s="88">
        <v>83.4</v>
      </c>
    </row>
    <row r="132" spans="2:3">
      <c r="B132" s="87" t="s">
        <v>453</v>
      </c>
      <c r="C132" s="88">
        <v>83.5</v>
      </c>
    </row>
    <row r="133" spans="2:3">
      <c r="B133" s="87" t="s">
        <v>454</v>
      </c>
      <c r="C133" s="88">
        <v>83.8</v>
      </c>
    </row>
    <row r="134" spans="2:3">
      <c r="B134" s="87" t="s">
        <v>455</v>
      </c>
      <c r="C134" s="88">
        <v>84.1</v>
      </c>
    </row>
    <row r="135" spans="2:3">
      <c r="B135" s="87" t="s">
        <v>456</v>
      </c>
      <c r="C135" s="88">
        <v>84.5</v>
      </c>
    </row>
    <row r="136" spans="2:3">
      <c r="B136" s="87" t="s">
        <v>457</v>
      </c>
      <c r="C136" s="88">
        <v>84.1</v>
      </c>
    </row>
    <row r="137" spans="2:3">
      <c r="B137" s="87" t="s">
        <v>458</v>
      </c>
      <c r="C137" s="88">
        <v>84.6</v>
      </c>
    </row>
    <row r="138" spans="2:3">
      <c r="B138" s="87" t="s">
        <v>459</v>
      </c>
      <c r="C138" s="88">
        <v>84.9</v>
      </c>
    </row>
    <row r="139" spans="2:3">
      <c r="B139" s="87" t="s">
        <v>460</v>
      </c>
      <c r="C139" s="88">
        <v>85.6</v>
      </c>
    </row>
    <row r="140" spans="2:3">
      <c r="B140" s="87" t="s">
        <v>461</v>
      </c>
      <c r="C140" s="88">
        <v>86.1</v>
      </c>
    </row>
    <row r="141" spans="2:3">
      <c r="B141" s="87" t="s">
        <v>462</v>
      </c>
      <c r="C141" s="88">
        <v>86.6</v>
      </c>
    </row>
    <row r="142" spans="2:3">
      <c r="B142" s="87" t="s">
        <v>463</v>
      </c>
      <c r="C142" s="88">
        <v>86.6</v>
      </c>
    </row>
    <row r="143" spans="2:3">
      <c r="B143" s="87" t="s">
        <v>464</v>
      </c>
      <c r="C143" s="88">
        <v>87.1</v>
      </c>
    </row>
    <row r="144" spans="2:3">
      <c r="B144" s="87" t="s">
        <v>465</v>
      </c>
      <c r="C144" s="88">
        <v>87.5</v>
      </c>
    </row>
    <row r="145" spans="2:3">
      <c r="B145" s="87" t="s">
        <v>466</v>
      </c>
      <c r="C145" s="88">
        <v>87.3</v>
      </c>
    </row>
    <row r="146" spans="2:3">
      <c r="B146" s="87" t="s">
        <v>467</v>
      </c>
      <c r="C146" s="88">
        <v>87.3</v>
      </c>
    </row>
    <row r="147" spans="2:3">
      <c r="B147" s="87" t="s">
        <v>468</v>
      </c>
      <c r="C147" s="88">
        <v>87.1</v>
      </c>
    </row>
    <row r="148" spans="2:3">
      <c r="B148" s="87" t="s">
        <v>469</v>
      </c>
      <c r="C148" s="88">
        <v>86.6</v>
      </c>
    </row>
    <row r="149" spans="2:3">
      <c r="B149" s="87" t="s">
        <v>470</v>
      </c>
      <c r="C149" s="88">
        <v>87.2</v>
      </c>
    </row>
    <row r="150" spans="2:3">
      <c r="B150" s="87" t="s">
        <v>471</v>
      </c>
      <c r="C150" s="88">
        <v>87.3</v>
      </c>
    </row>
    <row r="151" spans="2:3">
      <c r="B151" s="87" t="s">
        <v>472</v>
      </c>
      <c r="C151" s="88">
        <v>87.5</v>
      </c>
    </row>
    <row r="152" spans="2:3">
      <c r="B152" s="87" t="s">
        <v>473</v>
      </c>
      <c r="C152" s="88">
        <v>87.9</v>
      </c>
    </row>
    <row r="153" spans="2:3">
      <c r="B153" s="87" t="s">
        <v>474</v>
      </c>
      <c r="C153" s="88">
        <v>88.1</v>
      </c>
    </row>
    <row r="154" spans="2:3">
      <c r="B154" s="87" t="s">
        <v>475</v>
      </c>
      <c r="C154" s="88">
        <v>88</v>
      </c>
    </row>
    <row r="155" spans="2:3">
      <c r="B155" s="87" t="s">
        <v>476</v>
      </c>
      <c r="C155" s="88">
        <v>88.3</v>
      </c>
    </row>
    <row r="156" spans="2:3">
      <c r="B156" s="87" t="s">
        <v>477</v>
      </c>
      <c r="C156" s="88">
        <v>88.3</v>
      </c>
    </row>
    <row r="157" spans="2:3">
      <c r="B157" s="87" t="s">
        <v>478</v>
      </c>
      <c r="C157" s="88">
        <v>88.4</v>
      </c>
    </row>
    <row r="158" spans="2:3">
      <c r="B158" s="87" t="s">
        <v>479</v>
      </c>
      <c r="C158" s="88">
        <v>88.6</v>
      </c>
    </row>
    <row r="159" spans="2:3">
      <c r="B159" s="87" t="s">
        <v>480</v>
      </c>
      <c r="C159" s="88">
        <v>88.9</v>
      </c>
    </row>
    <row r="160" spans="2:3">
      <c r="B160" s="87" t="s">
        <v>481</v>
      </c>
      <c r="C160" s="88">
        <v>88.8</v>
      </c>
    </row>
    <row r="161" spans="2:3">
      <c r="B161" s="87" t="s">
        <v>482</v>
      </c>
      <c r="C161" s="88">
        <v>89</v>
      </c>
    </row>
    <row r="162" spans="2:3">
      <c r="B162" s="87" t="s">
        <v>483</v>
      </c>
      <c r="C162" s="88">
        <v>89.4</v>
      </c>
    </row>
    <row r="163" spans="2:3">
      <c r="B163" s="87" t="s">
        <v>484</v>
      </c>
      <c r="C163" s="88">
        <v>89.9</v>
      </c>
    </row>
    <row r="164" spans="2:3">
      <c r="B164" s="87" t="s">
        <v>485</v>
      </c>
      <c r="C164" s="88">
        <v>90.1</v>
      </c>
    </row>
    <row r="165" spans="2:3">
      <c r="B165" s="87" t="s">
        <v>486</v>
      </c>
      <c r="C165" s="88">
        <v>90.2</v>
      </c>
    </row>
    <row r="166" spans="2:3">
      <c r="B166" s="87" t="s">
        <v>487</v>
      </c>
      <c r="C166" s="88">
        <v>90</v>
      </c>
    </row>
    <row r="167" spans="2:3">
      <c r="B167" s="87" t="s">
        <v>488</v>
      </c>
      <c r="C167" s="88">
        <v>90.4</v>
      </c>
    </row>
    <row r="168" spans="2:3">
      <c r="B168" s="87" t="s">
        <v>489</v>
      </c>
      <c r="C168" s="88">
        <v>90.4</v>
      </c>
    </row>
    <row r="169" spans="2:3">
      <c r="B169" s="87" t="s">
        <v>490</v>
      </c>
      <c r="C169" s="88">
        <v>90.6</v>
      </c>
    </row>
    <row r="170" spans="2:3">
      <c r="B170" s="87" t="s">
        <v>491</v>
      </c>
      <c r="C170" s="88">
        <v>90.9</v>
      </c>
    </row>
    <row r="171" spans="2:3">
      <c r="B171" s="87" t="s">
        <v>492</v>
      </c>
      <c r="C171" s="88">
        <v>91.7</v>
      </c>
    </row>
    <row r="172" spans="2:3">
      <c r="B172" s="87" t="s">
        <v>493</v>
      </c>
      <c r="C172" s="88">
        <v>91.8</v>
      </c>
    </row>
    <row r="173" spans="2:3">
      <c r="B173" s="87" t="s">
        <v>494</v>
      </c>
      <c r="C173" s="88">
        <v>92.3</v>
      </c>
    </row>
    <row r="174" spans="2:3">
      <c r="B174" s="87" t="s">
        <v>495</v>
      </c>
      <c r="C174" s="88">
        <v>92.6</v>
      </c>
    </row>
    <row r="175" spans="2:3">
      <c r="B175" s="87" t="s">
        <v>496</v>
      </c>
      <c r="C175" s="88">
        <v>93.3</v>
      </c>
    </row>
    <row r="176" spans="2:3">
      <c r="B176" s="87" t="s">
        <v>497</v>
      </c>
      <c r="C176" s="88">
        <v>93.5</v>
      </c>
    </row>
    <row r="177" spans="2:3">
      <c r="B177" s="87" t="s">
        <v>498</v>
      </c>
      <c r="C177" s="88">
        <v>93.5</v>
      </c>
    </row>
    <row r="178" spans="2:3">
      <c r="B178" s="87" t="s">
        <v>499</v>
      </c>
      <c r="C178" s="88">
        <v>93.5</v>
      </c>
    </row>
    <row r="179" spans="2:3">
      <c r="B179" s="87" t="s">
        <v>500</v>
      </c>
      <c r="C179" s="88">
        <v>93.9</v>
      </c>
    </row>
    <row r="180" spans="2:3">
      <c r="B180" s="87" t="s">
        <v>501</v>
      </c>
      <c r="C180" s="88">
        <v>94.5</v>
      </c>
    </row>
    <row r="181" spans="2:3">
      <c r="B181" s="87" t="s">
        <v>502</v>
      </c>
      <c r="C181" s="88">
        <v>94.5</v>
      </c>
    </row>
    <row r="182" spans="2:3">
      <c r="B182" s="87" t="s">
        <v>503</v>
      </c>
      <c r="C182" s="88">
        <v>94.7</v>
      </c>
    </row>
    <row r="183" spans="2:3">
      <c r="B183" s="87" t="s">
        <v>504</v>
      </c>
      <c r="C183" s="88">
        <v>95</v>
      </c>
    </row>
    <row r="184" spans="2:3">
      <c r="B184" s="87" t="s">
        <v>505</v>
      </c>
      <c r="C184" s="88">
        <v>94.7</v>
      </c>
    </row>
    <row r="185" spans="2:3">
      <c r="B185" s="87" t="s">
        <v>506</v>
      </c>
      <c r="C185" s="88">
        <v>95.2</v>
      </c>
    </row>
    <row r="186" spans="2:3">
      <c r="B186" s="87" t="s">
        <v>507</v>
      </c>
      <c r="C186" s="88">
        <v>95.4</v>
      </c>
    </row>
    <row r="187" spans="2:3">
      <c r="B187" s="87" t="s">
        <v>508</v>
      </c>
      <c r="C187" s="88">
        <v>95.9</v>
      </c>
    </row>
    <row r="188" spans="2:3">
      <c r="B188" s="87" t="s">
        <v>509</v>
      </c>
      <c r="C188" s="88">
        <v>95.9</v>
      </c>
    </row>
    <row r="189" spans="2:3">
      <c r="B189" s="87" t="s">
        <v>510</v>
      </c>
      <c r="C189" s="88">
        <v>95.6</v>
      </c>
    </row>
    <row r="190" spans="2:3">
      <c r="B190" s="87" t="s">
        <v>511</v>
      </c>
      <c r="C190" s="88">
        <v>95.7</v>
      </c>
    </row>
    <row r="191" spans="2:3">
      <c r="B191" s="87" t="s">
        <v>512</v>
      </c>
      <c r="C191" s="88">
        <v>96.1</v>
      </c>
    </row>
    <row r="192" spans="2:3">
      <c r="B192" s="87" t="s">
        <v>513</v>
      </c>
      <c r="C192" s="88">
        <v>96.4</v>
      </c>
    </row>
    <row r="193" spans="2:3">
      <c r="B193" s="87" t="s">
        <v>514</v>
      </c>
      <c r="C193" s="88">
        <v>96.8</v>
      </c>
    </row>
    <row r="194" spans="2:3">
      <c r="B194" s="87" t="s">
        <v>515</v>
      </c>
      <c r="C194" s="88">
        <v>97</v>
      </c>
    </row>
    <row r="195" spans="2:3">
      <c r="B195" s="87" t="s">
        <v>516</v>
      </c>
      <c r="C195" s="88">
        <v>97.3</v>
      </c>
    </row>
    <row r="196" spans="2:3">
      <c r="B196" s="87" t="s">
        <v>517</v>
      </c>
      <c r="C196" s="88">
        <v>97</v>
      </c>
    </row>
    <row r="197" spans="2:3">
      <c r="B197" s="87" t="s">
        <v>518</v>
      </c>
      <c r="C197" s="88">
        <v>97.5</v>
      </c>
    </row>
    <row r="198" spans="2:3">
      <c r="B198" s="87" t="s">
        <v>519</v>
      </c>
      <c r="C198" s="88">
        <v>97.8</v>
      </c>
    </row>
    <row r="199" spans="2:3">
      <c r="B199" s="87" t="s">
        <v>520</v>
      </c>
      <c r="C199" s="88">
        <v>98</v>
      </c>
    </row>
    <row r="200" spans="2:3">
      <c r="B200" s="87" t="s">
        <v>521</v>
      </c>
      <c r="C200" s="88">
        <v>98.2</v>
      </c>
    </row>
    <row r="201" spans="2:3">
      <c r="B201" s="87" t="s">
        <v>522</v>
      </c>
      <c r="C201" s="88">
        <v>98</v>
      </c>
    </row>
    <row r="202" spans="2:3">
      <c r="B202" s="87" t="s">
        <v>523</v>
      </c>
      <c r="C202" s="88">
        <v>98</v>
      </c>
    </row>
    <row r="203" spans="2:3">
      <c r="B203" s="87" t="s">
        <v>524</v>
      </c>
      <c r="C203" s="88">
        <v>98.4</v>
      </c>
    </row>
    <row r="204" spans="2:3">
      <c r="B204" s="87" t="s">
        <v>525</v>
      </c>
      <c r="C204" s="88">
        <v>98.7</v>
      </c>
    </row>
    <row r="205" spans="2:3">
      <c r="B205" s="87" t="s">
        <v>526</v>
      </c>
      <c r="C205" s="88">
        <v>98.8</v>
      </c>
    </row>
    <row r="206" spans="2:3">
      <c r="B206" s="87" t="s">
        <v>527</v>
      </c>
      <c r="C206" s="88">
        <v>98.8</v>
      </c>
    </row>
    <row r="207" spans="2:3">
      <c r="B207" s="87" t="s">
        <v>528</v>
      </c>
      <c r="C207" s="88">
        <v>99.2</v>
      </c>
    </row>
    <row r="208" spans="2:3">
      <c r="B208" s="87" t="s">
        <v>529</v>
      </c>
      <c r="C208" s="88">
        <v>98.7</v>
      </c>
    </row>
    <row r="209" spans="2:3">
      <c r="B209" s="87" t="s">
        <v>530</v>
      </c>
      <c r="C209" s="88">
        <v>99.1</v>
      </c>
    </row>
    <row r="210" spans="2:3">
      <c r="B210" s="87" t="s">
        <v>531</v>
      </c>
      <c r="C210" s="88">
        <v>99.3</v>
      </c>
    </row>
    <row r="211" spans="2:3">
      <c r="B211" s="87" t="s">
        <v>532</v>
      </c>
      <c r="C211" s="88">
        <v>99.6</v>
      </c>
    </row>
    <row r="212" spans="2:3">
      <c r="B212" s="87" t="s">
        <v>533</v>
      </c>
      <c r="C212" s="88">
        <v>99.6</v>
      </c>
    </row>
    <row r="213" spans="2:3">
      <c r="B213" s="87" t="s">
        <v>534</v>
      </c>
      <c r="C213" s="88">
        <v>99.8</v>
      </c>
    </row>
    <row r="214" spans="2:3">
      <c r="B214" s="87" t="s">
        <v>535</v>
      </c>
      <c r="C214" s="88">
        <v>99.6</v>
      </c>
    </row>
    <row r="215" spans="2:3">
      <c r="B215" s="87" t="s">
        <v>536</v>
      </c>
      <c r="C215" s="88">
        <v>99.9</v>
      </c>
    </row>
    <row r="216" spans="2:3">
      <c r="B216" s="87" t="s">
        <v>537</v>
      </c>
      <c r="C216" s="88">
        <v>100</v>
      </c>
    </row>
    <row r="217" spans="2:3">
      <c r="B217" s="87" t="s">
        <v>538</v>
      </c>
      <c r="C217" s="88">
        <v>100.1</v>
      </c>
    </row>
    <row r="218" spans="2:3">
      <c r="B218" s="87" t="s">
        <v>539</v>
      </c>
      <c r="C218" s="88">
        <v>99.9</v>
      </c>
    </row>
    <row r="219" spans="2:3">
      <c r="B219" s="87" t="s">
        <v>314</v>
      </c>
      <c r="C219" s="88">
        <v>99.9</v>
      </c>
    </row>
    <row r="220" spans="2:3">
      <c r="B220" s="87" t="s">
        <v>540</v>
      </c>
      <c r="C220" s="88">
        <v>99.2</v>
      </c>
    </row>
    <row r="221" spans="2:3">
      <c r="B221" s="87" t="s">
        <v>541</v>
      </c>
      <c r="C221" s="88">
        <v>99.5</v>
      </c>
    </row>
    <row r="222" spans="2:3">
      <c r="B222" s="87" t="s">
        <v>542</v>
      </c>
      <c r="C222" s="88">
        <v>99.6</v>
      </c>
    </row>
    <row r="223" spans="2:3">
      <c r="B223" s="87" t="s">
        <v>543</v>
      </c>
      <c r="C223" s="88">
        <v>99.9</v>
      </c>
    </row>
    <row r="224" spans="2:3">
      <c r="B224" s="87" t="s">
        <v>544</v>
      </c>
      <c r="C224" s="88">
        <v>100.1</v>
      </c>
    </row>
    <row r="225" spans="2:3">
      <c r="B225" s="87" t="s">
        <v>315</v>
      </c>
      <c r="C225" s="88">
        <v>100.1</v>
      </c>
    </row>
    <row r="226" spans="2:3">
      <c r="B226" s="87" t="s">
        <v>545</v>
      </c>
      <c r="C226" s="88">
        <v>100</v>
      </c>
    </row>
    <row r="227" spans="2:3">
      <c r="B227" s="87" t="s">
        <v>546</v>
      </c>
      <c r="C227" s="88">
        <v>100.3</v>
      </c>
    </row>
    <row r="228" spans="2:3">
      <c r="B228" s="87" t="s">
        <v>547</v>
      </c>
      <c r="C228" s="88">
        <v>100.2</v>
      </c>
    </row>
    <row r="229" spans="2:3">
      <c r="B229" s="87" t="s">
        <v>548</v>
      </c>
      <c r="C229" s="88">
        <v>100.3</v>
      </c>
    </row>
    <row r="230" spans="2:3">
      <c r="B230" s="87" t="s">
        <v>549</v>
      </c>
      <c r="C230" s="88">
        <v>100.3</v>
      </c>
    </row>
    <row r="231" spans="2:3">
      <c r="B231" s="87" t="s">
        <v>316</v>
      </c>
      <c r="C231" s="88">
        <v>100.4</v>
      </c>
    </row>
    <row r="232" spans="2:3">
      <c r="B232" s="87" t="s">
        <v>550</v>
      </c>
      <c r="C232" s="88">
        <v>99.9</v>
      </c>
    </row>
    <row r="233" spans="2:3">
      <c r="B233" s="87" t="s">
        <v>551</v>
      </c>
      <c r="C233" s="88">
        <v>100.1</v>
      </c>
    </row>
    <row r="234" spans="2:3">
      <c r="B234" s="87" t="s">
        <v>552</v>
      </c>
      <c r="C234" s="88">
        <v>100.4</v>
      </c>
    </row>
    <row r="235" spans="2:3">
      <c r="B235" s="87" t="s">
        <v>553</v>
      </c>
      <c r="C235" s="88">
        <v>100.6</v>
      </c>
    </row>
    <row r="236" spans="2:3">
      <c r="B236" s="87" t="s">
        <v>554</v>
      </c>
      <c r="C236" s="88">
        <v>100.8</v>
      </c>
    </row>
    <row r="237" spans="2:3">
      <c r="B237" s="87" t="s">
        <v>317</v>
      </c>
      <c r="C237" s="88">
        <v>101</v>
      </c>
    </row>
    <row r="238" spans="2:3">
      <c r="B238" s="87" t="s">
        <v>555</v>
      </c>
      <c r="C238" s="88">
        <v>100.9</v>
      </c>
    </row>
    <row r="239" spans="2:3">
      <c r="B239" s="87" t="s">
        <v>556</v>
      </c>
      <c r="C239" s="88">
        <v>101.2</v>
      </c>
    </row>
    <row r="240" spans="2:3">
      <c r="B240" s="87" t="s">
        <v>557</v>
      </c>
      <c r="C240" s="88">
        <v>101.5</v>
      </c>
    </row>
    <row r="241" spans="2:3">
      <c r="B241" s="87" t="s">
        <v>558</v>
      </c>
      <c r="C241" s="88">
        <v>101.6</v>
      </c>
    </row>
    <row r="242" spans="2:3">
      <c r="B242" s="87" t="s">
        <v>559</v>
      </c>
      <c r="C242" s="88">
        <v>101.8</v>
      </c>
    </row>
    <row r="243" spans="2:3">
      <c r="B243" s="87" t="s">
        <v>318</v>
      </c>
      <c r="C243" s="88">
        <v>102.2</v>
      </c>
    </row>
    <row r="244" spans="2:3">
      <c r="B244" s="87" t="s">
        <v>560</v>
      </c>
      <c r="C244" s="88">
        <v>101.8</v>
      </c>
    </row>
    <row r="245" spans="2:3">
      <c r="B245" s="87" t="s">
        <v>561</v>
      </c>
      <c r="C245" s="88">
        <v>102.4</v>
      </c>
    </row>
    <row r="246" spans="2:3">
      <c r="B246" s="87" t="s">
        <v>562</v>
      </c>
      <c r="C246" s="88">
        <v>102.7</v>
      </c>
    </row>
    <row r="247" spans="2:3">
      <c r="B247" s="87" t="s">
        <v>563</v>
      </c>
      <c r="C247" s="88">
        <v>103.2</v>
      </c>
    </row>
    <row r="248" spans="2:3">
      <c r="B248" s="87" t="s">
        <v>564</v>
      </c>
      <c r="C248" s="88">
        <v>103.5</v>
      </c>
    </row>
    <row r="249" spans="2:3">
      <c r="B249" s="87" t="s">
        <v>319</v>
      </c>
      <c r="C249" s="88">
        <v>103.5</v>
      </c>
    </row>
    <row r="250" spans="2:3">
      <c r="B250" s="87" t="s">
        <v>565</v>
      </c>
      <c r="C250" s="88">
        <v>103.5</v>
      </c>
    </row>
    <row r="251" spans="2:3">
      <c r="B251" s="87" t="s">
        <v>566</v>
      </c>
      <c r="C251" s="88">
        <v>104</v>
      </c>
    </row>
    <row r="252" spans="2:3">
      <c r="B252" s="87" t="s">
        <v>567</v>
      </c>
      <c r="C252" s="88">
        <v>104.3</v>
      </c>
    </row>
    <row r="253" spans="2:3">
      <c r="B253" s="87" t="s">
        <v>568</v>
      </c>
      <c r="C253" s="88">
        <v>104.4</v>
      </c>
    </row>
    <row r="254" spans="2:3">
      <c r="B254" s="87" t="s">
        <v>569</v>
      </c>
      <c r="C254" s="88">
        <v>104.7</v>
      </c>
    </row>
    <row r="255" spans="2:3">
      <c r="B255" s="87" t="s">
        <v>320</v>
      </c>
      <c r="C255" s="88">
        <v>105</v>
      </c>
    </row>
    <row r="256" spans="2:3">
      <c r="B256" s="87" t="s">
        <v>570</v>
      </c>
      <c r="C256" s="88">
        <v>104.5</v>
      </c>
    </row>
    <row r="257" spans="2:3">
      <c r="B257" s="87" t="s">
        <v>571</v>
      </c>
      <c r="C257" s="88">
        <v>104.9</v>
      </c>
    </row>
    <row r="258" spans="2:3">
      <c r="B258" s="87" t="s">
        <v>572</v>
      </c>
      <c r="C258" s="88">
        <v>105.1</v>
      </c>
    </row>
    <row r="259" spans="2:3">
      <c r="B259" s="87" t="s">
        <v>573</v>
      </c>
      <c r="C259" s="88">
        <v>105.5</v>
      </c>
    </row>
    <row r="260" spans="2:3">
      <c r="B260" s="87" t="s">
        <v>574</v>
      </c>
      <c r="C260" s="88">
        <v>105.9</v>
      </c>
    </row>
    <row r="261" spans="2:3">
      <c r="B261" s="87" t="s">
        <v>321</v>
      </c>
      <c r="C261" s="88">
        <v>105.9</v>
      </c>
    </row>
    <row r="262" spans="2:3">
      <c r="B262" s="90" t="s">
        <v>575</v>
      </c>
      <c r="C262" s="91">
        <v>105.8</v>
      </c>
    </row>
    <row r="263" spans="2:3">
      <c r="B263" s="90" t="s">
        <v>576</v>
      </c>
      <c r="C263" s="91">
        <v>106.5</v>
      </c>
    </row>
    <row r="264" spans="2:3">
      <c r="B264" s="90" t="s">
        <v>577</v>
      </c>
      <c r="C264" s="91">
        <v>106.6</v>
      </c>
    </row>
    <row r="265" spans="2:3">
      <c r="B265" s="90" t="s">
        <v>578</v>
      </c>
      <c r="C265" s="91">
        <v>106.7</v>
      </c>
    </row>
    <row r="266" spans="2:3">
      <c r="B266" s="90" t="s">
        <v>579</v>
      </c>
      <c r="C266" s="91">
        <v>107</v>
      </c>
    </row>
    <row r="267" spans="2:3">
      <c r="B267" s="90" t="s">
        <v>322</v>
      </c>
      <c r="C267" s="91">
        <v>107.1</v>
      </c>
    </row>
    <row r="268" spans="2:3">
      <c r="B268" s="90" t="s">
        <v>580</v>
      </c>
      <c r="C268" s="91">
        <v>106.4</v>
      </c>
    </row>
    <row r="269" spans="2:3">
      <c r="B269" s="90" t="s">
        <v>581</v>
      </c>
      <c r="C269" s="91">
        <v>106.8</v>
      </c>
    </row>
    <row r="270" spans="2:3">
      <c r="B270" s="90" t="s">
        <v>582</v>
      </c>
      <c r="C270" s="91">
        <v>107</v>
      </c>
    </row>
    <row r="271" spans="2:3">
      <c r="B271" s="90" t="s">
        <v>583</v>
      </c>
      <c r="C271" s="91">
        <v>107.6</v>
      </c>
    </row>
    <row r="272" spans="2:3">
      <c r="B272" s="90" t="s">
        <v>584</v>
      </c>
      <c r="C272" s="92">
        <v>107.9</v>
      </c>
    </row>
    <row r="273" spans="2:3">
      <c r="B273" s="90" t="s">
        <v>323</v>
      </c>
      <c r="C273" s="92">
        <v>107.9</v>
      </c>
    </row>
    <row r="274" spans="2:3">
      <c r="B274" s="90" t="s">
        <v>585</v>
      </c>
      <c r="C274" s="92">
        <v>108</v>
      </c>
    </row>
    <row r="275" spans="2:3">
      <c r="B275" s="90" t="s">
        <v>586</v>
      </c>
      <c r="C275" s="92">
        <v>108.3</v>
      </c>
    </row>
    <row r="276" spans="2:3">
      <c r="B276" s="90" t="s">
        <v>587</v>
      </c>
      <c r="C276" s="92">
        <v>108.4</v>
      </c>
    </row>
    <row r="277" spans="2:3">
      <c r="B277" s="90" t="s">
        <v>588</v>
      </c>
      <c r="C277" s="92">
        <v>108.3</v>
      </c>
    </row>
    <row r="278" spans="2:3">
      <c r="B278" s="90" t="s">
        <v>589</v>
      </c>
      <c r="C278" s="92">
        <v>108.5</v>
      </c>
    </row>
    <row r="279" spans="2:3">
      <c r="B279" s="90" t="s">
        <v>324</v>
      </c>
      <c r="C279" s="92">
        <v>108.5</v>
      </c>
    </row>
    <row r="280" spans="2:3">
      <c r="B280" s="90" t="s">
        <v>590</v>
      </c>
      <c r="C280" s="91">
        <v>108.3</v>
      </c>
    </row>
    <row r="281" spans="2:3">
      <c r="B281" s="90" t="s">
        <v>591</v>
      </c>
      <c r="C281" s="91">
        <v>108.6</v>
      </c>
    </row>
    <row r="282" spans="2:3">
      <c r="B282" s="90" t="s">
        <v>592</v>
      </c>
      <c r="C282" s="91">
        <v>108.6</v>
      </c>
    </row>
    <row r="283" spans="2:3">
      <c r="B283" s="90" t="s">
        <v>593</v>
      </c>
      <c r="C283" s="91">
        <v>108.6</v>
      </c>
    </row>
    <row r="284" spans="2:3">
      <c r="B284" s="90" t="s">
        <v>594</v>
      </c>
      <c r="C284" s="91">
        <v>108.6</v>
      </c>
    </row>
    <row r="285" spans="2:3">
      <c r="B285" s="90" t="s">
        <v>325</v>
      </c>
      <c r="C285" s="91">
        <v>108.6</v>
      </c>
    </row>
    <row r="286" spans="2:3">
      <c r="B286" s="90"/>
      <c r="C286" s="91"/>
    </row>
    <row r="287" spans="2:3">
      <c r="B287" s="90"/>
      <c r="C287" s="91"/>
    </row>
    <row r="288" spans="2:3">
      <c r="B288" s="90"/>
      <c r="C288" s="91"/>
    </row>
    <row r="289" spans="2:3">
      <c r="B289" s="90"/>
      <c r="C289" s="91"/>
    </row>
    <row r="290" spans="2:3">
      <c r="B290" s="90"/>
      <c r="C290" s="91"/>
    </row>
    <row r="291" spans="2:3">
      <c r="B291" s="90"/>
      <c r="C291" s="91"/>
    </row>
    <row r="292" spans="2:3">
      <c r="B292" s="90"/>
      <c r="C292" s="91"/>
    </row>
    <row r="293" spans="2:3">
      <c r="B293" s="90"/>
      <c r="C293" s="91"/>
    </row>
    <row r="294" spans="2:3">
      <c r="B294" s="90"/>
      <c r="C294" s="91"/>
    </row>
    <row r="295" spans="2:3">
      <c r="B295" s="90"/>
      <c r="C295" s="91"/>
    </row>
    <row r="296" spans="2:3">
      <c r="B296" s="90"/>
      <c r="C296" s="91"/>
    </row>
    <row r="297" spans="2:3">
      <c r="B297" s="90"/>
      <c r="C297" s="91"/>
    </row>
    <row r="298" spans="2:3">
      <c r="B298" s="90"/>
      <c r="C298" s="91"/>
    </row>
    <row r="299" spans="2:3">
      <c r="B299" s="90"/>
      <c r="C299" s="91"/>
    </row>
    <row r="300" spans="2:3">
      <c r="B300" s="90"/>
      <c r="C300" s="91"/>
    </row>
    <row r="301" spans="2:3">
      <c r="B301" s="90"/>
      <c r="C301" s="91"/>
    </row>
    <row r="302" spans="2:3">
      <c r="B302" s="90"/>
      <c r="C302" s="91"/>
    </row>
    <row r="303" spans="2:3">
      <c r="B303" s="90"/>
      <c r="C303" s="91"/>
    </row>
    <row r="304" spans="2:3">
      <c r="B304" s="90"/>
      <c r="C304" s="91"/>
    </row>
    <row r="305" spans="2:3">
      <c r="B305" s="90"/>
      <c r="C305" s="91"/>
    </row>
    <row r="306" spans="2:3">
      <c r="B306" s="90"/>
      <c r="C306" s="91"/>
    </row>
    <row r="307" spans="2:3">
      <c r="B307" s="90"/>
      <c r="C307" s="91"/>
    </row>
    <row r="308" spans="2:3">
      <c r="B308" s="90"/>
      <c r="C308" s="91"/>
    </row>
    <row r="309" spans="2:3">
      <c r="B309" s="90"/>
      <c r="C309" s="91"/>
    </row>
    <row r="310" spans="2:3">
      <c r="B310" s="90"/>
      <c r="C310" s="91"/>
    </row>
    <row r="311" spans="2:3">
      <c r="B311" s="90"/>
      <c r="C311" s="91"/>
    </row>
    <row r="312" spans="2:3">
      <c r="B312" s="90"/>
      <c r="C312" s="91"/>
    </row>
    <row r="313" spans="2:3">
      <c r="B313" s="90"/>
      <c r="C313" s="91"/>
    </row>
    <row r="314" spans="2:3">
      <c r="B314" s="90"/>
      <c r="C314" s="91"/>
    </row>
    <row r="315" spans="2:3">
      <c r="B315" s="90"/>
      <c r="C315" s="91"/>
    </row>
    <row r="316" spans="2:3">
      <c r="B316" s="90"/>
      <c r="C316" s="91"/>
    </row>
    <row r="317" spans="2:3">
      <c r="B317" s="90"/>
      <c r="C317" s="91"/>
    </row>
    <row r="318" spans="2:3">
      <c r="B318" s="90"/>
      <c r="C318" s="91"/>
    </row>
    <row r="319" spans="2:3">
      <c r="B319" s="90"/>
      <c r="C319" s="91"/>
    </row>
    <row r="320" spans="2:3">
      <c r="B320" s="90"/>
      <c r="C320" s="91"/>
    </row>
    <row r="321" spans="2:3">
      <c r="B321" s="90"/>
      <c r="C321" s="91"/>
    </row>
    <row r="322" spans="2:3">
      <c r="B322" s="90"/>
      <c r="C322" s="91"/>
    </row>
    <row r="323" spans="2:3">
      <c r="B323" s="90"/>
      <c r="C323" s="91"/>
    </row>
    <row r="324" spans="2:3">
      <c r="B324" s="90"/>
      <c r="C324" s="91"/>
    </row>
    <row r="325" spans="2:3">
      <c r="B325" s="90"/>
      <c r="C325" s="91"/>
    </row>
    <row r="326" spans="2:3">
      <c r="B326" s="90"/>
      <c r="C326" s="91"/>
    </row>
    <row r="327" spans="2:3">
      <c r="B327" s="90"/>
      <c r="C327" s="91"/>
    </row>
    <row r="328" spans="2:3">
      <c r="B328" s="90"/>
      <c r="C328" s="91"/>
    </row>
    <row r="329" spans="2:3">
      <c r="B329" s="90"/>
      <c r="C329" s="91"/>
    </row>
    <row r="330" spans="2:3">
      <c r="B330" s="90"/>
      <c r="C330" s="91"/>
    </row>
    <row r="331" spans="2:3">
      <c r="B331" s="90"/>
      <c r="C331" s="91"/>
    </row>
    <row r="332" spans="2:3">
      <c r="B332" s="90"/>
      <c r="C332" s="91"/>
    </row>
    <row r="333" spans="2:3">
      <c r="B333" s="90"/>
      <c r="C333" s="91"/>
    </row>
    <row r="334" spans="2:3">
      <c r="B334" s="90"/>
      <c r="C334" s="91"/>
    </row>
    <row r="335" spans="2:3">
      <c r="B335" s="90"/>
      <c r="C335" s="91"/>
    </row>
    <row r="336" spans="2:3">
      <c r="B336" s="90"/>
      <c r="C336" s="91"/>
    </row>
    <row r="337" spans="2:3">
      <c r="B337" s="90"/>
      <c r="C337" s="91"/>
    </row>
    <row r="338" spans="2:3">
      <c r="B338" s="90"/>
      <c r="C338" s="91"/>
    </row>
    <row r="339" spans="2:3">
      <c r="B339" s="90"/>
      <c r="C339" s="91"/>
    </row>
    <row r="340" spans="2:3">
      <c r="B340" s="90"/>
      <c r="C340" s="91"/>
    </row>
    <row r="341" spans="2:3">
      <c r="B341" s="90"/>
      <c r="C341" s="91"/>
    </row>
    <row r="342" spans="2:3">
      <c r="B342" s="90"/>
      <c r="C342" s="91"/>
    </row>
    <row r="343" spans="2:3">
      <c r="B343" s="90"/>
      <c r="C343" s="91"/>
    </row>
    <row r="344" spans="2:3">
      <c r="B344" s="90"/>
      <c r="C344" s="91"/>
    </row>
    <row r="345" spans="2:3">
      <c r="B345" s="90"/>
      <c r="C345" s="91"/>
    </row>
    <row r="346" spans="2:3">
      <c r="B346" s="90"/>
      <c r="C346" s="91"/>
    </row>
    <row r="347" spans="2:3">
      <c r="B347" s="90"/>
      <c r="C347" s="91"/>
    </row>
    <row r="348" spans="2:3">
      <c r="B348" s="90"/>
      <c r="C348" s="91"/>
    </row>
    <row r="349" spans="2:3">
      <c r="B349" s="90"/>
      <c r="C349" s="91"/>
    </row>
    <row r="350" spans="2:3">
      <c r="B350" s="90"/>
      <c r="C350" s="91"/>
    </row>
    <row r="351" spans="2:3">
      <c r="B351" s="90"/>
      <c r="C351" s="91"/>
    </row>
    <row r="352" spans="2:3">
      <c r="B352" s="90"/>
      <c r="C352" s="91"/>
    </row>
    <row r="353" spans="2:3">
      <c r="B353" s="90"/>
      <c r="C353" s="91"/>
    </row>
    <row r="354" spans="2:3">
      <c r="B354" s="90"/>
      <c r="C354" s="91"/>
    </row>
    <row r="355" spans="2:3">
      <c r="B355" s="90"/>
      <c r="C355" s="91"/>
    </row>
    <row r="356" spans="2:3">
      <c r="B356" s="90"/>
      <c r="C356" s="91"/>
    </row>
    <row r="357" spans="2:3">
      <c r="B357" s="90"/>
      <c r="C357" s="91"/>
    </row>
    <row r="358" spans="2:3">
      <c r="B358" s="90"/>
      <c r="C358" s="91"/>
    </row>
    <row r="359" spans="2:3">
      <c r="B359" s="90"/>
      <c r="C359" s="91"/>
    </row>
    <row r="360" spans="2:3">
      <c r="B360" s="90"/>
      <c r="C360" s="91"/>
    </row>
    <row r="361" spans="2:3">
      <c r="B361" s="90"/>
      <c r="C361" s="91"/>
    </row>
    <row r="362" spans="2:3">
      <c r="B362" s="90"/>
      <c r="C362" s="91"/>
    </row>
    <row r="363" spans="2:3">
      <c r="B363" s="90"/>
      <c r="C363" s="91"/>
    </row>
    <row r="364" spans="2:3">
      <c r="B364" s="90"/>
      <c r="C364" s="91"/>
    </row>
    <row r="365" spans="2:3">
      <c r="B365" s="90"/>
      <c r="C365" s="91"/>
    </row>
    <row r="366" spans="2:3">
      <c r="B366" s="90"/>
      <c r="C366" s="91"/>
    </row>
    <row r="367" spans="2:3">
      <c r="B367" s="90"/>
      <c r="C367" s="91"/>
    </row>
    <row r="368" spans="2:3">
      <c r="B368" s="90"/>
      <c r="C368" s="91"/>
    </row>
    <row r="369" spans="2:3">
      <c r="B369" s="90"/>
      <c r="C369" s="91"/>
    </row>
    <row r="370" spans="2:3">
      <c r="B370" s="90"/>
      <c r="C370" s="91"/>
    </row>
    <row r="371" spans="2:3">
      <c r="B371" s="93"/>
      <c r="C371" s="94"/>
    </row>
    <row r="372" spans="2:3" s="78" customFormat="1"/>
  </sheetData>
  <mergeCells count="8">
    <mergeCell ref="C21:F21"/>
    <mergeCell ref="C22:F22"/>
    <mergeCell ref="B3:L3"/>
    <mergeCell ref="B11:B12"/>
    <mergeCell ref="C11:J11"/>
    <mergeCell ref="L11:V11"/>
    <mergeCell ref="C12:J12"/>
    <mergeCell ref="L12:V12"/>
  </mergeCells>
  <hyperlinks>
    <hyperlink ref="C22" r:id="rId1" xr:uid="{00000000-0004-0000-0C00-000000000000}"/>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sheetPr>
  <dimension ref="A1:BG33"/>
  <sheetViews>
    <sheetView workbookViewId="0">
      <selection activeCell="D10" sqref="D10"/>
    </sheetView>
  </sheetViews>
  <sheetFormatPr defaultColWidth="0" defaultRowHeight="14.25" customHeight="1" zeroHeight="1"/>
  <cols>
    <col min="1" max="1" width="38.109375" customWidth="1"/>
    <col min="2" max="2" width="17.6640625" customWidth="1"/>
    <col min="3" max="3" width="13.5546875" customWidth="1"/>
    <col min="4" max="4" width="16.44140625" customWidth="1"/>
    <col min="5" max="5" width="9" customWidth="1"/>
    <col min="6" max="59" width="0" hidden="1" customWidth="1"/>
    <col min="60" max="16384" width="9" hidden="1"/>
  </cols>
  <sheetData>
    <row r="1" spans="1:41" s="28" customFormat="1" ht="12.75" customHeight="1"/>
    <row r="2" spans="1:41" s="28" customFormat="1" ht="18.75" customHeight="1">
      <c r="A2" s="12" t="s">
        <v>595</v>
      </c>
      <c r="B2" s="12"/>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28.5" customHeight="1">
      <c r="A3" s="351" t="s">
        <v>596</v>
      </c>
      <c r="B3" s="351"/>
      <c r="C3" s="351"/>
      <c r="D3" s="351"/>
      <c r="E3" s="351"/>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2.75" customHeight="1"/>
    <row r="5" spans="1:41" s="6" customFormat="1" ht="12.75" customHeight="1"/>
    <row r="6" spans="1:41" s="14" customFormat="1" ht="11.4">
      <c r="A6" s="15" t="s">
        <v>125</v>
      </c>
      <c r="B6" s="15"/>
      <c r="C6" s="16"/>
      <c r="D6" s="16"/>
      <c r="E6" s="17"/>
    </row>
    <row r="7" spans="1:41" s="6" customFormat="1" ht="11.4">
      <c r="A7" s="38"/>
      <c r="B7" s="38"/>
      <c r="C7" s="13"/>
      <c r="D7" s="13"/>
      <c r="E7" s="8"/>
    </row>
    <row r="8" spans="1:41" s="35" customFormat="1" ht="11.4">
      <c r="A8" s="188"/>
      <c r="B8" s="184" t="s">
        <v>70</v>
      </c>
      <c r="C8" s="201" t="s">
        <v>597</v>
      </c>
      <c r="D8" s="201" t="s">
        <v>598</v>
      </c>
      <c r="E8" s="8"/>
    </row>
    <row r="9" spans="1:41" s="6" customFormat="1" ht="11.4">
      <c r="A9" s="202" t="s">
        <v>181</v>
      </c>
      <c r="B9" s="202" t="s">
        <v>599</v>
      </c>
      <c r="C9" s="238">
        <v>81.733639651153254</v>
      </c>
      <c r="D9" s="238">
        <v>608.87797008194536</v>
      </c>
      <c r="E9" s="8"/>
    </row>
    <row r="10" spans="1:41" s="6" customFormat="1" ht="11.4">
      <c r="A10" s="202" t="s">
        <v>171</v>
      </c>
      <c r="B10" s="202" t="s">
        <v>599</v>
      </c>
      <c r="C10" s="238">
        <v>84.76467225905651</v>
      </c>
      <c r="D10" s="238">
        <v>610.66270636711056</v>
      </c>
      <c r="E10" s="8"/>
    </row>
    <row r="11" spans="1:41" s="6" customFormat="1" ht="11.4">
      <c r="A11" s="38"/>
      <c r="B11" s="38"/>
      <c r="C11" s="13"/>
      <c r="D11" s="13"/>
      <c r="E11" s="8"/>
    </row>
    <row r="12" spans="1:41" s="14" customFormat="1" ht="11.4">
      <c r="A12" s="15" t="s">
        <v>149</v>
      </c>
      <c r="B12" s="15"/>
      <c r="C12" s="16"/>
      <c r="D12" s="16"/>
      <c r="E12" s="17"/>
    </row>
    <row r="13" spans="1:41" s="1" customFormat="1" ht="14.4"/>
    <row r="14" spans="1:41" s="35" customFormat="1" ht="11.4">
      <c r="A14" s="188"/>
      <c r="B14" s="184" t="s">
        <v>70</v>
      </c>
      <c r="C14" s="201" t="s">
        <v>128</v>
      </c>
      <c r="D14" s="201" t="s">
        <v>600</v>
      </c>
      <c r="E14" s="8"/>
    </row>
    <row r="15" spans="1:41" s="35" customFormat="1" ht="11.4">
      <c r="A15" s="202" t="s">
        <v>181</v>
      </c>
      <c r="B15" s="202" t="s">
        <v>599</v>
      </c>
      <c r="C15" s="238">
        <v>92.858635018132276</v>
      </c>
      <c r="D15" s="238">
        <v>513.57545202158155</v>
      </c>
      <c r="E15" s="8"/>
    </row>
    <row r="16" spans="1:41" s="35" customFormat="1" ht="11.4">
      <c r="A16" s="202" t="s">
        <v>171</v>
      </c>
      <c r="B16" s="202" t="s">
        <v>599</v>
      </c>
      <c r="C16" s="238">
        <v>95.053517306958852</v>
      </c>
      <c r="D16" s="238">
        <v>495.60091432828915</v>
      </c>
      <c r="E16" s="8"/>
    </row>
    <row r="17" ht="14.4"/>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71A4-BD6A-4EB9-9092-FFE08F6B560E}">
  <sheetPr>
    <tabColor rgb="FFFFFF00"/>
    <pageSetUpPr autoPageBreaks="0"/>
  </sheetPr>
  <dimension ref="A1:K54"/>
  <sheetViews>
    <sheetView showGridLines="0" workbookViewId="0">
      <selection activeCell="B10" sqref="B10:C10"/>
    </sheetView>
  </sheetViews>
  <sheetFormatPr defaultColWidth="0" defaultRowHeight="14.4" zeroHeight="1"/>
  <cols>
    <col min="1" max="1" width="38.109375" customWidth="1"/>
    <col min="2" max="2" width="13.5546875" customWidth="1"/>
    <col min="3" max="3" width="13.88671875" customWidth="1"/>
    <col min="4" max="4" width="9" customWidth="1"/>
    <col min="5" max="6" width="17.33203125" hidden="1" customWidth="1"/>
    <col min="7" max="11" width="0" hidden="1" customWidth="1"/>
    <col min="12" max="16384" width="8.88671875" hidden="1"/>
  </cols>
  <sheetData>
    <row r="1" spans="1:11">
      <c r="A1" s="28"/>
      <c r="B1" s="28"/>
      <c r="C1" s="28"/>
      <c r="D1" s="28"/>
      <c r="E1" s="7"/>
    </row>
    <row r="2" spans="1:11" ht="17.399999999999999">
      <c r="A2" s="12" t="s">
        <v>601</v>
      </c>
      <c r="B2" s="29"/>
      <c r="C2" s="29"/>
      <c r="D2" s="29"/>
      <c r="E2" s="128"/>
      <c r="G2" s="122"/>
    </row>
    <row r="3" spans="1:11" ht="41.4" customHeight="1">
      <c r="A3" s="351" t="s">
        <v>602</v>
      </c>
      <c r="B3" s="351"/>
      <c r="C3" s="351"/>
      <c r="D3" s="351"/>
      <c r="E3" s="129"/>
    </row>
    <row r="4" spans="1:11">
      <c r="A4" s="28"/>
      <c r="B4" s="28"/>
      <c r="C4" s="28"/>
      <c r="D4" s="28"/>
      <c r="E4" s="7"/>
    </row>
    <row r="5" spans="1:11">
      <c r="A5" s="6"/>
      <c r="B5" s="6"/>
      <c r="C5" s="6"/>
      <c r="D5" s="6"/>
      <c r="E5" s="7"/>
    </row>
    <row r="6" spans="1:11">
      <c r="A6" s="38"/>
      <c r="B6" s="13"/>
      <c r="C6" s="13"/>
      <c r="D6" s="8"/>
      <c r="E6" s="123"/>
      <c r="F6" s="123"/>
    </row>
    <row r="7" spans="1:11">
      <c r="A7" s="15" t="s">
        <v>149</v>
      </c>
      <c r="B7" s="16"/>
      <c r="C7" s="16"/>
      <c r="D7" s="17"/>
      <c r="E7" s="123"/>
      <c r="F7" s="123"/>
    </row>
    <row r="8" spans="1:11">
      <c r="A8" s="1"/>
      <c r="B8" s="1"/>
      <c r="C8" s="1"/>
      <c r="D8" s="1"/>
      <c r="E8" s="126"/>
    </row>
    <row r="9" spans="1:11">
      <c r="A9" s="201"/>
      <c r="B9" s="201" t="s">
        <v>603</v>
      </c>
      <c r="C9" s="201" t="s">
        <v>604</v>
      </c>
      <c r="D9" s="8"/>
      <c r="E9" s="124"/>
      <c r="F9" s="124"/>
    </row>
    <row r="10" spans="1:11">
      <c r="A10" s="202" t="s">
        <v>270</v>
      </c>
      <c r="B10" s="243">
        <v>1.8200000000000001E-2</v>
      </c>
      <c r="C10" s="243">
        <v>5.3400000000000003E-2</v>
      </c>
      <c r="D10" s="1"/>
      <c r="E10" s="127"/>
      <c r="F10" s="127"/>
    </row>
    <row r="11" spans="1:11">
      <c r="A11" s="239"/>
      <c r="B11" s="123"/>
      <c r="C11" s="123"/>
      <c r="D11" s="1"/>
      <c r="E11" s="123"/>
      <c r="F11" s="123"/>
    </row>
    <row r="12" spans="1:11">
      <c r="A12" s="1"/>
      <c r="B12" s="1"/>
      <c r="C12" s="1"/>
      <c r="D12" s="1"/>
      <c r="E12" s="126"/>
    </row>
    <row r="13" spans="1:11" hidden="1">
      <c r="A13" s="36"/>
      <c r="B13" s="36"/>
      <c r="C13" s="36"/>
      <c r="D13" s="36"/>
      <c r="E13" s="110"/>
      <c r="F13" s="110"/>
      <c r="G13" s="110"/>
      <c r="H13" s="110"/>
      <c r="I13" s="110"/>
      <c r="J13" s="110"/>
      <c r="K13" s="110"/>
    </row>
    <row r="14" spans="1:11" hidden="1">
      <c r="A14" s="36"/>
      <c r="B14" s="36"/>
      <c r="C14" s="36"/>
      <c r="D14" s="36"/>
    </row>
    <row r="15" spans="1:11" hidden="1">
      <c r="A15" s="36"/>
      <c r="B15" s="36"/>
      <c r="C15" s="36"/>
      <c r="D15" s="36"/>
    </row>
    <row r="16" spans="1:11" hidden="1">
      <c r="A16" s="36"/>
      <c r="B16" s="36"/>
      <c r="C16" s="36"/>
      <c r="D16" s="36"/>
      <c r="E16" s="124"/>
      <c r="F16" s="124"/>
    </row>
    <row r="17" spans="5:6" hidden="1">
      <c r="E17" s="127"/>
      <c r="F17" s="127"/>
    </row>
    <row r="18" spans="5:6" hidden="1">
      <c r="E18" s="127"/>
      <c r="F18" s="127"/>
    </row>
    <row r="19" spans="5:6" hidden="1">
      <c r="E19" s="127"/>
      <c r="F19" s="127"/>
    </row>
    <row r="20" spans="5:6" hidden="1">
      <c r="E20" s="127"/>
      <c r="F20" s="127"/>
    </row>
    <row r="21" spans="5:6" hidden="1">
      <c r="E21" s="127"/>
      <c r="F21" s="127"/>
    </row>
    <row r="22" spans="5:6" hidden="1">
      <c r="E22" s="127"/>
      <c r="F22" s="127"/>
    </row>
    <row r="23" spans="5:6" hidden="1">
      <c r="E23" s="123"/>
      <c r="F23" s="123"/>
    </row>
    <row r="24" spans="5:6" hidden="1">
      <c r="E24" s="123"/>
      <c r="F24" s="123"/>
    </row>
    <row r="25" spans="5:6"/>
    <row r="26" spans="5:6" hidden="1">
      <c r="E26" s="124"/>
      <c r="F26" s="124"/>
    </row>
    <row r="27" spans="5:6" hidden="1">
      <c r="E27" s="127"/>
      <c r="F27" s="127"/>
    </row>
    <row r="28" spans="5:6" hidden="1">
      <c r="E28" s="127"/>
      <c r="F28" s="127"/>
    </row>
    <row r="29" spans="5:6" hidden="1">
      <c r="E29" s="127"/>
      <c r="F29" s="127"/>
    </row>
    <row r="30" spans="5:6" hidden="1">
      <c r="E30" s="127"/>
      <c r="F30" s="127"/>
    </row>
    <row r="31" spans="5:6" hidden="1">
      <c r="E31" s="127"/>
      <c r="F31" s="127"/>
    </row>
    <row r="32" spans="5:6" hidden="1">
      <c r="E32" s="127"/>
      <c r="F32" s="127"/>
    </row>
    <row r="33" spans="5:6" hidden="1">
      <c r="E33" s="123"/>
      <c r="F33" s="123"/>
    </row>
    <row r="34" spans="5:6"/>
    <row r="35" spans="5:6"/>
    <row r="36" spans="5:6"/>
    <row r="37" spans="5:6"/>
    <row r="38" spans="5:6"/>
    <row r="39" spans="5:6"/>
    <row r="40" spans="5:6"/>
    <row r="42" spans="5:6"/>
    <row r="43" spans="5:6"/>
    <row r="44" spans="5:6"/>
    <row r="45" spans="5:6"/>
    <row r="46" spans="5:6"/>
    <row r="47" spans="5:6"/>
    <row r="48" spans="5:6"/>
    <row r="49" customFormat="1" hidden="1"/>
    <row r="50" customFormat="1" hidden="1"/>
    <row r="51" customFormat="1" hidden="1"/>
    <row r="52" customFormat="1" hidden="1"/>
    <row r="53" customFormat="1" hidden="1"/>
    <row r="54" customFormat="1" hidden="1"/>
  </sheetData>
  <mergeCells count="1">
    <mergeCell ref="A3:D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42433-5406-4767-888B-DE164BA58423}">
  <sheetPr>
    <tabColor rgb="FFFFFF00"/>
    <pageSetUpPr autoPageBreaks="0"/>
  </sheetPr>
  <dimension ref="A1:AO23"/>
  <sheetViews>
    <sheetView showGridLines="0" workbookViewId="0">
      <selection activeCell="C14" sqref="C14"/>
    </sheetView>
  </sheetViews>
  <sheetFormatPr defaultColWidth="0" defaultRowHeight="14.25" customHeight="1" zeroHeight="1"/>
  <cols>
    <col min="1" max="1" width="38.109375" customWidth="1"/>
    <col min="2" max="2" width="22.44140625" bestFit="1" customWidth="1"/>
    <col min="3" max="3" width="26.109375" bestFit="1" customWidth="1"/>
    <col min="4" max="4" width="16.44140625" customWidth="1"/>
    <col min="5" max="5" width="9" customWidth="1"/>
    <col min="6" max="16384" width="9" hidden="1"/>
  </cols>
  <sheetData>
    <row r="1" spans="1:41" s="28" customFormat="1" ht="11.4"/>
    <row r="2" spans="1:41" s="28" customFormat="1" ht="17.399999999999999">
      <c r="A2" s="12" t="s">
        <v>605</v>
      </c>
      <c r="B2" s="12"/>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54" customHeight="1">
      <c r="A3" s="351" t="s">
        <v>606</v>
      </c>
      <c r="B3" s="351"/>
      <c r="C3" s="351"/>
      <c r="D3" s="351"/>
      <c r="E3" s="351"/>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1.4"/>
    <row r="5" spans="1:41" s="6" customFormat="1" ht="11.4"/>
    <row r="6" spans="1:41" s="14" customFormat="1" ht="11.4">
      <c r="A6" s="15" t="s">
        <v>125</v>
      </c>
      <c r="B6" s="15"/>
      <c r="C6" s="16"/>
      <c r="D6" s="16"/>
      <c r="E6" s="17"/>
    </row>
    <row r="7" spans="1:41" s="6" customFormat="1" ht="11.4">
      <c r="A7" s="38"/>
      <c r="B7" s="38"/>
      <c r="C7" s="13"/>
      <c r="D7" s="13"/>
      <c r="E7" s="8"/>
    </row>
    <row r="8" spans="1:41" s="35" customFormat="1" ht="11.4">
      <c r="A8" s="184" t="s">
        <v>67</v>
      </c>
      <c r="B8" s="184" t="s">
        <v>70</v>
      </c>
      <c r="C8" s="184" t="s">
        <v>607</v>
      </c>
      <c r="D8" s="120"/>
      <c r="E8" s="8"/>
    </row>
    <row r="9" spans="1:41" s="6" customFormat="1" ht="11.4">
      <c r="A9" s="202" t="s">
        <v>222</v>
      </c>
      <c r="B9" s="202" t="s">
        <v>608</v>
      </c>
      <c r="C9" s="240">
        <v>15.570075187680892</v>
      </c>
      <c r="D9" s="121"/>
      <c r="E9" s="8"/>
    </row>
    <row r="10" spans="1:41" s="6" customFormat="1" ht="11.4">
      <c r="A10" s="38"/>
      <c r="B10" s="38"/>
      <c r="C10" s="13"/>
      <c r="D10" s="13"/>
      <c r="E10" s="8"/>
    </row>
    <row r="11" spans="1:41" s="14" customFormat="1" ht="11.4">
      <c r="A11" s="15" t="s">
        <v>149</v>
      </c>
      <c r="B11" s="15"/>
      <c r="C11" s="16"/>
      <c r="D11" s="16"/>
      <c r="E11" s="17"/>
    </row>
    <row r="12" spans="1:41" s="1" customFormat="1" ht="14.4"/>
    <row r="13" spans="1:41" s="35" customFormat="1" ht="11.4">
      <c r="A13" s="184" t="s">
        <v>67</v>
      </c>
      <c r="B13" s="184" t="s">
        <v>70</v>
      </c>
      <c r="C13" s="184" t="s">
        <v>607</v>
      </c>
      <c r="D13" s="120"/>
      <c r="E13" s="8"/>
    </row>
    <row r="14" spans="1:41" s="35" customFormat="1" ht="11.4">
      <c r="A14" s="202" t="s">
        <v>222</v>
      </c>
      <c r="B14" s="202" t="s">
        <v>609</v>
      </c>
      <c r="C14" s="240">
        <v>23.379170722192356</v>
      </c>
      <c r="D14" s="121"/>
      <c r="E14" s="8"/>
    </row>
    <row r="15" spans="1:41" ht="14.4"/>
    <row r="16" spans="1:41" ht="14.25" customHeight="1"/>
    <row r="17" ht="14.25" customHeight="1"/>
    <row r="18" ht="14.25" customHeight="1"/>
    <row r="19" ht="14.25" customHeight="1"/>
    <row r="20" ht="14.25" customHeight="1"/>
    <row r="21" ht="14.25" customHeight="1"/>
    <row r="22" ht="14.25" customHeight="1"/>
    <row r="2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AFF3-DD3F-4DB1-9E54-A0E507A56228}">
  <sheetPr>
    <tabColor rgb="FFFFFF00"/>
    <pageSetUpPr autoPageBreaks="0"/>
  </sheetPr>
  <dimension ref="A1:AO39"/>
  <sheetViews>
    <sheetView showGridLines="0" workbookViewId="0">
      <selection activeCell="C9" sqref="C9"/>
    </sheetView>
  </sheetViews>
  <sheetFormatPr defaultColWidth="0" defaultRowHeight="14.4" zeroHeight="1"/>
  <cols>
    <col min="1" max="1" width="49.88671875" bestFit="1" customWidth="1"/>
    <col min="2" max="2" width="22.44140625" bestFit="1" customWidth="1"/>
    <col min="3" max="3" width="26.109375" bestFit="1" customWidth="1"/>
    <col min="4" max="6" width="8.88671875" customWidth="1"/>
    <col min="7" max="41" width="0" hidden="1" customWidth="1"/>
    <col min="42" max="16384" width="8.88671875" hidden="1"/>
  </cols>
  <sheetData>
    <row r="1" spans="1:41" s="28" customFormat="1" ht="11.4"/>
    <row r="2" spans="1:41" s="28" customFormat="1" ht="17.399999999999999">
      <c r="A2" s="12" t="s">
        <v>610</v>
      </c>
      <c r="B2" s="12"/>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54" customHeight="1">
      <c r="A3" s="351" t="s">
        <v>611</v>
      </c>
      <c r="B3" s="351"/>
      <c r="C3" s="351"/>
      <c r="D3" s="351"/>
      <c r="E3" s="351"/>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1.4"/>
    <row r="5" spans="1:41" s="6" customFormat="1" ht="11.4"/>
    <row r="6" spans="1:41" s="14" customFormat="1" ht="11.4">
      <c r="A6" s="15" t="s">
        <v>125</v>
      </c>
      <c r="B6" s="15"/>
      <c r="C6" s="16"/>
      <c r="D6" s="16"/>
      <c r="E6" s="17"/>
    </row>
    <row r="7" spans="1:41" s="6" customFormat="1" ht="11.4">
      <c r="A7" s="38"/>
      <c r="B7" s="38"/>
      <c r="C7" s="13"/>
      <c r="D7" s="13"/>
      <c r="E7" s="8"/>
    </row>
    <row r="8" spans="1:41" s="35" customFormat="1" ht="11.4">
      <c r="A8" s="184"/>
      <c r="B8" s="184" t="s">
        <v>70</v>
      </c>
      <c r="C8" s="184" t="s">
        <v>607</v>
      </c>
      <c r="D8" s="120"/>
      <c r="E8" s="8"/>
      <c r="F8" s="7"/>
    </row>
    <row r="9" spans="1:41" s="6" customFormat="1" ht="11.4">
      <c r="A9" s="202" t="s">
        <v>612</v>
      </c>
      <c r="B9" s="202" t="s">
        <v>609</v>
      </c>
      <c r="C9" s="240">
        <v>3.3019560591178236</v>
      </c>
      <c r="D9" s="121"/>
      <c r="E9" s="8"/>
      <c r="F9" s="7"/>
    </row>
    <row r="10" spans="1:41" s="6" customFormat="1" ht="11.4">
      <c r="A10" s="38"/>
      <c r="B10" s="38"/>
      <c r="C10" s="13"/>
      <c r="D10" s="13"/>
      <c r="E10" s="8"/>
    </row>
    <row r="11" spans="1:41" s="14" customFormat="1" ht="11.4">
      <c r="A11" s="15" t="s">
        <v>149</v>
      </c>
      <c r="B11" s="15"/>
      <c r="C11" s="16"/>
      <c r="D11" s="16"/>
      <c r="E11" s="17"/>
    </row>
    <row r="12" spans="1:41" s="1" customFormat="1"/>
    <row r="13" spans="1:41" s="35" customFormat="1" ht="11.4">
      <c r="A13" s="184"/>
      <c r="B13" s="184" t="s">
        <v>70</v>
      </c>
      <c r="C13" s="184" t="s">
        <v>607</v>
      </c>
      <c r="D13" s="120"/>
      <c r="E13" s="8"/>
      <c r="F13" s="7"/>
    </row>
    <row r="14" spans="1:41" s="35" customFormat="1" ht="11.4">
      <c r="A14" s="202" t="s">
        <v>612</v>
      </c>
      <c r="B14" s="202" t="s">
        <v>609</v>
      </c>
      <c r="C14" s="240">
        <v>2.8234858461727446</v>
      </c>
      <c r="D14" s="121"/>
      <c r="E14" s="8"/>
      <c r="F14" s="7"/>
    </row>
    <row r="15" spans="1:41"/>
    <row r="16" spans="1:41" ht="14.25" customHeight="1"/>
    <row r="17" customFormat="1"/>
    <row r="18" customFormat="1"/>
    <row r="19" customFormat="1"/>
    <row r="20" customFormat="1"/>
    <row r="21" customFormat="1" hidden="1"/>
    <row r="22" customFormat="1" hidden="1"/>
    <row r="23" customFormat="1" hidden="1"/>
    <row r="24" customFormat="1" hidden="1"/>
    <row r="25" customFormat="1" hidden="1"/>
    <row r="26" customFormat="1" hidden="1"/>
    <row r="27" customFormat="1" hidden="1"/>
    <row r="28" customFormat="1" hidden="1"/>
    <row r="29" customFormat="1" hidden="1"/>
    <row r="30" customFormat="1" hidden="1"/>
    <row r="31" customFormat="1" hidden="1"/>
    <row r="32" customFormat="1"/>
    <row r="33" customFormat="1"/>
    <row r="34" customFormat="1" hidden="1"/>
    <row r="35" customFormat="1" hidden="1"/>
    <row r="36" customFormat="1" hidden="1"/>
    <row r="37" customFormat="1" hidden="1"/>
    <row r="38" customFormat="1" hidden="1"/>
    <row r="39" customFormat="1" hidden="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277"/>
  <sheetViews>
    <sheetView zoomScaleNormal="100" workbookViewId="0">
      <selection activeCell="B10" sqref="B10"/>
    </sheetView>
  </sheetViews>
  <sheetFormatPr defaultColWidth="0" defaultRowHeight="11.4" zeroHeight="1"/>
  <cols>
    <col min="1" max="1" width="5.109375" style="7" customWidth="1"/>
    <col min="2" max="2" width="31.44140625" style="7" customWidth="1"/>
    <col min="3" max="3" width="13" style="7" customWidth="1"/>
    <col min="4" max="4" width="76.5546875" style="7" customWidth="1"/>
    <col min="5" max="5" width="11.5546875" style="6" customWidth="1"/>
    <col min="6" max="9" width="9" style="6" customWidth="1"/>
    <col min="10" max="10" width="9" style="6" hidden="1" customWidth="1"/>
    <col min="11" max="11" width="26.33203125" style="6" hidden="1" customWidth="1"/>
    <col min="12" max="13" width="9" style="6" hidden="1" customWidth="1"/>
    <col min="14" max="16384" width="9" style="7" hidden="1"/>
  </cols>
  <sheetData>
    <row r="1" spans="1:14" s="6" customFormat="1"/>
    <row r="2" spans="1:14" s="44" customFormat="1">
      <c r="B2" s="44" t="s">
        <v>17</v>
      </c>
    </row>
    <row r="3" spans="1:14" s="6" customFormat="1"/>
    <row r="4" spans="1:14" s="6" customFormat="1" ht="26.25" customHeight="1">
      <c r="B4" s="277" t="s">
        <v>18</v>
      </c>
      <c r="C4" s="277"/>
      <c r="D4" s="277"/>
      <c r="E4" s="277"/>
      <c r="F4" s="277"/>
      <c r="G4" s="277"/>
      <c r="H4" s="277"/>
    </row>
    <row r="5" spans="1:14" s="6" customFormat="1" ht="15" customHeight="1">
      <c r="C5" s="45"/>
      <c r="D5" s="45"/>
      <c r="E5" s="45"/>
    </row>
    <row r="6" spans="1:14" s="1" customFormat="1" ht="12.75" customHeight="1">
      <c r="B6" s="47"/>
      <c r="C6" s="48" t="s">
        <v>19</v>
      </c>
      <c r="D6" s="46"/>
      <c r="E6" s="46"/>
      <c r="F6" s="46"/>
      <c r="G6" s="46"/>
      <c r="H6" s="46"/>
      <c r="I6" s="6"/>
      <c r="J6" s="6"/>
      <c r="K6" s="6"/>
      <c r="L6" s="6"/>
      <c r="M6" s="6"/>
      <c r="N6" s="46"/>
    </row>
    <row r="7" spans="1:14" s="1" customFormat="1" ht="12.75" customHeight="1">
      <c r="D7" s="46"/>
      <c r="G7" s="46"/>
      <c r="H7" s="46"/>
      <c r="I7" s="6"/>
      <c r="J7" s="6"/>
      <c r="K7" s="6"/>
      <c r="L7" s="6"/>
      <c r="M7" s="6"/>
      <c r="N7" s="46"/>
    </row>
    <row r="8" spans="1:14" s="1" customFormat="1" ht="14.4">
      <c r="B8" s="49"/>
      <c r="C8" s="48" t="s">
        <v>20</v>
      </c>
      <c r="I8" s="6"/>
      <c r="J8" s="6"/>
      <c r="K8" s="6"/>
      <c r="L8" s="6"/>
      <c r="M8" s="6"/>
    </row>
    <row r="9" spans="1:14" s="6" customFormat="1"/>
    <row r="10" spans="1:14" s="44" customFormat="1">
      <c r="B10" s="44" t="s">
        <v>21</v>
      </c>
    </row>
    <row r="11" spans="1:14" s="6" customFormat="1"/>
    <row r="12" spans="1:14">
      <c r="A12" s="45"/>
      <c r="B12" s="167" t="s">
        <v>22</v>
      </c>
      <c r="C12" s="167" t="s">
        <v>23</v>
      </c>
      <c r="D12" s="167" t="s">
        <v>17</v>
      </c>
    </row>
    <row r="13" spans="1:14">
      <c r="A13" s="45"/>
      <c r="B13" s="168" t="s">
        <v>24</v>
      </c>
      <c r="C13" s="168" t="s">
        <v>25</v>
      </c>
      <c r="D13" s="168" t="s">
        <v>26</v>
      </c>
    </row>
    <row r="14" spans="1:14">
      <c r="A14" s="45"/>
      <c r="B14" s="253" t="s">
        <v>27</v>
      </c>
      <c r="C14" s="253" t="s">
        <v>25</v>
      </c>
      <c r="D14" s="253" t="s">
        <v>28</v>
      </c>
    </row>
    <row r="15" spans="1:14">
      <c r="A15" s="45"/>
      <c r="B15" s="270" t="s">
        <v>29</v>
      </c>
      <c r="C15" s="271"/>
      <c r="D15" s="272"/>
    </row>
    <row r="16" spans="1:14">
      <c r="A16" s="45"/>
      <c r="B16" s="256" t="s">
        <v>30</v>
      </c>
      <c r="C16" s="257" t="s">
        <v>29</v>
      </c>
      <c r="D16" s="258" t="s">
        <v>31</v>
      </c>
    </row>
    <row r="17" spans="1:4">
      <c r="A17" s="45"/>
      <c r="B17" s="264" t="s">
        <v>32</v>
      </c>
      <c r="C17" s="265"/>
      <c r="D17" s="266"/>
    </row>
    <row r="18" spans="1:4" ht="35.25" customHeight="1">
      <c r="A18" s="6"/>
      <c r="B18" s="254" t="s">
        <v>33</v>
      </c>
      <c r="C18" s="254" t="s">
        <v>34</v>
      </c>
      <c r="D18" s="255" t="s">
        <v>35</v>
      </c>
    </row>
    <row r="19" spans="1:4" ht="35.25" customHeight="1">
      <c r="A19" s="6"/>
      <c r="B19" s="169" t="s">
        <v>36</v>
      </c>
      <c r="C19" s="169" t="s">
        <v>34</v>
      </c>
      <c r="D19" s="170" t="s">
        <v>37</v>
      </c>
    </row>
    <row r="20" spans="1:4" ht="35.25" customHeight="1">
      <c r="A20" s="6"/>
      <c r="B20" s="169" t="s">
        <v>38</v>
      </c>
      <c r="C20" s="169" t="s">
        <v>34</v>
      </c>
      <c r="D20" s="170" t="s">
        <v>39</v>
      </c>
    </row>
    <row r="21" spans="1:4" ht="31.2" customHeight="1">
      <c r="A21" s="6"/>
      <c r="B21" s="261" t="s">
        <v>40</v>
      </c>
      <c r="C21" s="261" t="s">
        <v>34</v>
      </c>
      <c r="D21" s="170" t="s">
        <v>41</v>
      </c>
    </row>
    <row r="22" spans="1:4">
      <c r="A22" s="6"/>
      <c r="B22" s="267" t="s">
        <v>42</v>
      </c>
      <c r="C22" s="268"/>
      <c r="D22" s="269"/>
    </row>
    <row r="23" spans="1:4" ht="35.25" customHeight="1">
      <c r="A23" s="6"/>
      <c r="B23" s="169" t="s">
        <v>43</v>
      </c>
      <c r="C23" s="169" t="s">
        <v>42</v>
      </c>
      <c r="D23" s="170" t="s">
        <v>44</v>
      </c>
    </row>
    <row r="24" spans="1:4" ht="22.8">
      <c r="A24" s="6"/>
      <c r="B24" s="169" t="s">
        <v>45</v>
      </c>
      <c r="C24" s="169" t="s">
        <v>42</v>
      </c>
      <c r="D24" s="170" t="s">
        <v>46</v>
      </c>
    </row>
    <row r="25" spans="1:4" ht="22.8">
      <c r="A25" s="6"/>
      <c r="B25" s="169" t="s">
        <v>47</v>
      </c>
      <c r="C25" s="169" t="s">
        <v>42</v>
      </c>
      <c r="D25" s="170" t="s">
        <v>48</v>
      </c>
    </row>
    <row r="26" spans="1:4" ht="37.200000000000003" customHeight="1">
      <c r="A26" s="6"/>
      <c r="B26" s="169" t="s">
        <v>49</v>
      </c>
      <c r="C26" s="169" t="s">
        <v>42</v>
      </c>
      <c r="D26" s="170" t="s">
        <v>50</v>
      </c>
    </row>
    <row r="27" spans="1:4" s="6" customFormat="1" ht="28.2" customHeight="1">
      <c r="B27" s="259" t="s">
        <v>51</v>
      </c>
      <c r="C27" s="259" t="s">
        <v>42</v>
      </c>
      <c r="D27" s="259" t="s">
        <v>52</v>
      </c>
    </row>
    <row r="28" spans="1:4" s="6" customFormat="1" ht="25.2" customHeight="1">
      <c r="B28" s="260" t="s">
        <v>53</v>
      </c>
      <c r="C28" s="260" t="s">
        <v>42</v>
      </c>
      <c r="D28" s="259" t="s">
        <v>54</v>
      </c>
    </row>
    <row r="29" spans="1:4" s="6" customFormat="1" ht="17.399999999999999" customHeight="1">
      <c r="B29" s="260" t="s">
        <v>55</v>
      </c>
      <c r="C29" s="260" t="s">
        <v>42</v>
      </c>
      <c r="D29" s="259" t="s">
        <v>56</v>
      </c>
    </row>
    <row r="30" spans="1:4" s="6" customFormat="1" ht="26.4" customHeight="1">
      <c r="B30" s="260" t="s">
        <v>57</v>
      </c>
      <c r="C30" s="260" t="s">
        <v>42</v>
      </c>
      <c r="D30" s="259" t="s">
        <v>58</v>
      </c>
    </row>
    <row r="31" spans="1:4" s="6" customFormat="1" ht="25.95" customHeight="1">
      <c r="B31" s="260" t="s">
        <v>59</v>
      </c>
      <c r="C31" s="260" t="s">
        <v>42</v>
      </c>
      <c r="D31" s="259" t="s">
        <v>60</v>
      </c>
    </row>
    <row r="32" spans="1:4" s="6" customFormat="1"/>
    <row r="33" spans="1:12" s="44" customFormat="1">
      <c r="B33" s="44" t="s">
        <v>61</v>
      </c>
    </row>
    <row r="34" spans="1:12" s="6" customFormat="1"/>
    <row r="35" spans="1:12">
      <c r="A35" s="6"/>
      <c r="B35" s="6"/>
      <c r="C35" s="6"/>
      <c r="D35" s="6"/>
      <c r="J35" s="128"/>
      <c r="K35" s="7"/>
      <c r="L35" s="7"/>
    </row>
    <row r="36" spans="1:12" ht="14.4" customHeight="1">
      <c r="A36" s="6"/>
      <c r="B36" s="6"/>
      <c r="C36" s="6"/>
      <c r="D36" s="6"/>
      <c r="J36" s="7"/>
      <c r="K36" s="275"/>
      <c r="L36" s="275"/>
    </row>
    <row r="37" spans="1:12">
      <c r="A37" s="6"/>
      <c r="B37" s="6"/>
      <c r="C37" s="6"/>
      <c r="D37" s="6"/>
      <c r="J37" s="7"/>
      <c r="K37" s="275"/>
      <c r="L37" s="276"/>
    </row>
    <row r="38" spans="1:12">
      <c r="A38" s="6"/>
      <c r="B38" s="6"/>
      <c r="C38" s="6"/>
      <c r="D38" s="6"/>
      <c r="J38" s="7"/>
      <c r="K38" s="276"/>
      <c r="L38" s="276"/>
    </row>
    <row r="39" spans="1:12">
      <c r="A39" s="6"/>
      <c r="B39" s="6"/>
      <c r="C39" s="6"/>
      <c r="D39" s="6"/>
      <c r="J39" s="7"/>
      <c r="K39" s="276"/>
      <c r="L39" s="276"/>
    </row>
    <row r="40" spans="1:12">
      <c r="A40" s="6"/>
      <c r="B40" s="6"/>
      <c r="C40" s="6"/>
      <c r="D40" s="6"/>
    </row>
    <row r="41" spans="1:12">
      <c r="A41" s="6"/>
      <c r="B41" s="6"/>
      <c r="C41" s="6"/>
      <c r="D41" s="6"/>
    </row>
    <row r="42" spans="1:12">
      <c r="A42" s="6"/>
      <c r="B42" s="6"/>
      <c r="C42" s="6"/>
      <c r="D42" s="6"/>
    </row>
    <row r="43" spans="1:12">
      <c r="A43" s="6"/>
      <c r="B43" s="6"/>
      <c r="C43" s="6"/>
      <c r="D43" s="6"/>
    </row>
    <row r="44" spans="1:12">
      <c r="A44" s="6"/>
      <c r="B44" s="6"/>
      <c r="C44" s="6"/>
      <c r="D44" s="6"/>
    </row>
    <row r="45" spans="1:12">
      <c r="A45" s="6"/>
      <c r="B45" s="6"/>
      <c r="C45" s="6"/>
      <c r="D45" s="6"/>
    </row>
    <row r="46" spans="1:12">
      <c r="A46" s="6"/>
      <c r="B46" s="6"/>
      <c r="C46" s="6"/>
      <c r="D46" s="6"/>
    </row>
    <row r="47" spans="1:12">
      <c r="A47" s="6"/>
      <c r="B47" s="6"/>
      <c r="C47" s="6"/>
      <c r="D47" s="6"/>
    </row>
    <row r="48" spans="1:12">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c r="A108" s="6"/>
      <c r="B108" s="6"/>
      <c r="C108" s="6"/>
      <c r="D108" s="6"/>
    </row>
    <row r="109" spans="1:4">
      <c r="A109" s="6"/>
      <c r="B109" s="6"/>
      <c r="C109" s="6"/>
      <c r="D109" s="6"/>
    </row>
    <row r="110" spans="1:4">
      <c r="A110" s="6"/>
      <c r="B110" s="6"/>
      <c r="C110" s="6"/>
      <c r="D110" s="6"/>
    </row>
    <row r="111" spans="1:4">
      <c r="A111" s="6"/>
      <c r="B111" s="6"/>
      <c r="C111" s="6"/>
      <c r="D111" s="6"/>
    </row>
    <row r="112" spans="1:4">
      <c r="A112" s="6"/>
      <c r="B112" s="6"/>
      <c r="C112" s="6"/>
      <c r="D112" s="6"/>
    </row>
    <row r="113" spans="1:8">
      <c r="A113" s="6"/>
      <c r="B113" s="6"/>
      <c r="C113" s="6"/>
      <c r="D113" s="6"/>
    </row>
    <row r="114" spans="1:8">
      <c r="A114" s="6"/>
      <c r="B114" s="6"/>
      <c r="C114" s="6"/>
      <c r="D114" s="6"/>
    </row>
    <row r="115" spans="1:8">
      <c r="A115" s="6"/>
      <c r="B115" s="6"/>
      <c r="C115" s="6"/>
      <c r="D115" s="6"/>
    </row>
    <row r="116" spans="1:8">
      <c r="A116" s="6"/>
      <c r="B116" s="6"/>
      <c r="C116" s="6"/>
      <c r="D116" s="6"/>
    </row>
    <row r="117" spans="1:8">
      <c r="A117" s="9"/>
      <c r="B117" s="9"/>
      <c r="C117" s="9"/>
      <c r="D117" s="9"/>
      <c r="E117" s="9"/>
      <c r="F117" s="9"/>
      <c r="G117" s="9"/>
      <c r="H117" s="9"/>
    </row>
    <row r="118" spans="1:8">
      <c r="A118" s="9"/>
      <c r="B118" s="9"/>
      <c r="C118" s="9"/>
      <c r="D118" s="9"/>
      <c r="E118" s="9"/>
      <c r="F118" s="9"/>
      <c r="G118" s="9"/>
      <c r="H118" s="9"/>
    </row>
    <row r="119" spans="1:8">
      <c r="A119" s="9"/>
      <c r="B119" s="9"/>
      <c r="C119" s="9"/>
      <c r="D119" s="9"/>
      <c r="E119" s="9"/>
      <c r="F119" s="9"/>
      <c r="G119" s="9"/>
      <c r="H119" s="9"/>
    </row>
    <row r="120" spans="1:8">
      <c r="A120" s="9"/>
      <c r="B120" s="9"/>
      <c r="C120" s="9"/>
      <c r="D120" s="9"/>
      <c r="E120" s="9"/>
      <c r="F120" s="9"/>
      <c r="G120" s="9"/>
      <c r="H120" s="9"/>
    </row>
    <row r="121" spans="1:8">
      <c r="A121" s="9"/>
      <c r="B121" s="9"/>
      <c r="C121" s="9"/>
      <c r="D121" s="9"/>
      <c r="E121" s="9"/>
      <c r="F121" s="9"/>
      <c r="G121" s="9"/>
      <c r="H121" s="9"/>
    </row>
    <row r="122" spans="1:8">
      <c r="A122" s="9"/>
      <c r="B122" s="9"/>
      <c r="C122" s="9"/>
      <c r="D122" s="9"/>
      <c r="E122" s="9"/>
      <c r="F122" s="9"/>
      <c r="G122" s="9"/>
      <c r="H122" s="9"/>
    </row>
    <row r="123" spans="1:8">
      <c r="A123" s="9"/>
      <c r="B123" s="9"/>
      <c r="C123" s="9"/>
      <c r="D123" s="9"/>
      <c r="E123" s="9"/>
      <c r="F123" s="9"/>
      <c r="G123" s="9"/>
      <c r="H123" s="9"/>
    </row>
    <row r="124" spans="1:8">
      <c r="A124" s="9"/>
      <c r="B124" s="9"/>
      <c r="C124" s="9"/>
      <c r="D124" s="9"/>
      <c r="E124" s="9"/>
      <c r="F124" s="9"/>
      <c r="G124" s="9"/>
      <c r="H124" s="9"/>
    </row>
    <row r="125" spans="1:8">
      <c r="A125" s="9"/>
      <c r="B125" s="9"/>
      <c r="C125" s="9"/>
      <c r="D125" s="9"/>
      <c r="E125" s="9"/>
      <c r="F125" s="9"/>
      <c r="G125" s="9"/>
      <c r="H125" s="9"/>
    </row>
    <row r="126" spans="1:8">
      <c r="A126" s="9"/>
      <c r="B126" s="9"/>
      <c r="C126" s="9"/>
      <c r="D126" s="9"/>
      <c r="E126" s="9"/>
      <c r="F126" s="9"/>
      <c r="G126" s="9"/>
      <c r="H126" s="9"/>
    </row>
    <row r="127" spans="1:8">
      <c r="A127" s="9"/>
      <c r="B127" s="9"/>
      <c r="C127" s="9"/>
      <c r="D127" s="9"/>
      <c r="E127" s="9"/>
      <c r="F127" s="9"/>
      <c r="G127" s="9"/>
      <c r="H127" s="9"/>
    </row>
    <row r="128" spans="1:8">
      <c r="A128" s="9"/>
      <c r="B128" s="9"/>
      <c r="C128" s="9"/>
      <c r="D128" s="9"/>
      <c r="E128" s="9"/>
      <c r="F128" s="9"/>
      <c r="G128" s="9"/>
      <c r="H128" s="9"/>
    </row>
    <row r="129" spans="1:8">
      <c r="A129" s="9"/>
      <c r="B129" s="9"/>
      <c r="C129" s="9"/>
      <c r="D129" s="9"/>
      <c r="E129" s="9"/>
      <c r="F129" s="9"/>
      <c r="G129" s="9"/>
      <c r="H129" s="9"/>
    </row>
    <row r="130" spans="1:8">
      <c r="A130" s="9"/>
      <c r="B130" s="9"/>
      <c r="C130" s="9"/>
      <c r="D130" s="9"/>
      <c r="E130" s="9"/>
      <c r="F130" s="9"/>
      <c r="G130" s="9"/>
      <c r="H130" s="9"/>
    </row>
    <row r="131" spans="1:8">
      <c r="A131" s="9"/>
      <c r="B131" s="9"/>
      <c r="C131" s="9"/>
      <c r="D131" s="9"/>
      <c r="E131" s="9"/>
      <c r="F131" s="9"/>
      <c r="G131" s="9"/>
      <c r="H131" s="9"/>
    </row>
    <row r="132" spans="1:8">
      <c r="A132" s="9"/>
      <c r="B132" s="9"/>
      <c r="C132" s="9"/>
      <c r="D132" s="9"/>
      <c r="E132" s="9"/>
      <c r="F132" s="9"/>
      <c r="G132" s="9"/>
      <c r="H132" s="9"/>
    </row>
    <row r="133" spans="1:8">
      <c r="A133" s="9"/>
      <c r="B133" s="9"/>
      <c r="C133" s="9"/>
      <c r="D133" s="9"/>
      <c r="E133" s="9"/>
      <c r="F133" s="9"/>
      <c r="G133" s="9"/>
      <c r="H133" s="9"/>
    </row>
    <row r="134" spans="1:8">
      <c r="A134" s="9"/>
      <c r="B134" s="9"/>
      <c r="C134" s="9"/>
      <c r="D134" s="9"/>
      <c r="E134" s="9"/>
      <c r="F134" s="9"/>
      <c r="G134" s="9"/>
      <c r="H134" s="9"/>
    </row>
    <row r="135" spans="1:8">
      <c r="A135" s="9"/>
      <c r="B135" s="9"/>
      <c r="C135" s="9"/>
      <c r="D135" s="9"/>
      <c r="E135" s="9"/>
      <c r="F135" s="9"/>
      <c r="G135" s="9"/>
      <c r="H135" s="9"/>
    </row>
    <row r="136" spans="1:8">
      <c r="A136" s="9"/>
      <c r="B136" s="9"/>
      <c r="C136" s="9"/>
      <c r="D136" s="9"/>
      <c r="E136" s="9"/>
      <c r="F136" s="9"/>
      <c r="G136" s="9"/>
      <c r="H136" s="9"/>
    </row>
    <row r="137" spans="1:8">
      <c r="A137" s="9"/>
      <c r="B137" s="9"/>
      <c r="C137" s="9"/>
      <c r="D137" s="9"/>
      <c r="E137" s="9"/>
      <c r="F137" s="9"/>
      <c r="G137" s="9"/>
      <c r="H137" s="9"/>
    </row>
    <row r="138" spans="1:8">
      <c r="A138" s="9"/>
      <c r="B138" s="9"/>
      <c r="C138" s="9"/>
      <c r="D138" s="9"/>
      <c r="E138" s="9"/>
      <c r="F138" s="9"/>
      <c r="G138" s="9"/>
      <c r="H138" s="9"/>
    </row>
    <row r="139" spans="1:8">
      <c r="A139" s="9"/>
      <c r="B139" s="9"/>
      <c r="C139" s="9"/>
      <c r="D139" s="9"/>
      <c r="E139" s="9"/>
      <c r="F139" s="9"/>
      <c r="G139" s="9"/>
      <c r="H139" s="9"/>
    </row>
    <row r="140" spans="1:8">
      <c r="A140" s="9"/>
      <c r="B140" s="9"/>
      <c r="C140" s="9"/>
      <c r="D140" s="9"/>
      <c r="E140" s="9"/>
      <c r="F140" s="9"/>
      <c r="G140" s="9"/>
      <c r="H140" s="9"/>
    </row>
    <row r="141" spans="1:8">
      <c r="A141" s="9"/>
      <c r="B141" s="9"/>
      <c r="C141" s="9"/>
      <c r="D141" s="9"/>
      <c r="E141" s="9"/>
      <c r="F141" s="9"/>
      <c r="G141" s="9"/>
      <c r="H141" s="9"/>
    </row>
    <row r="142" spans="1:8">
      <c r="A142" s="9"/>
      <c r="B142" s="9"/>
      <c r="C142" s="9"/>
      <c r="D142" s="9"/>
      <c r="E142" s="9"/>
      <c r="F142" s="9"/>
      <c r="G142" s="9"/>
      <c r="H142" s="9"/>
    </row>
    <row r="143" spans="1:8">
      <c r="A143" s="9"/>
      <c r="B143" s="9"/>
      <c r="C143" s="9"/>
      <c r="D143" s="9"/>
      <c r="E143" s="9"/>
      <c r="F143" s="9"/>
      <c r="G143" s="9"/>
      <c r="H143" s="9"/>
    </row>
    <row r="144" spans="1:8">
      <c r="A144" s="9"/>
      <c r="B144" s="9"/>
      <c r="C144" s="9"/>
      <c r="D144" s="9"/>
      <c r="E144" s="9"/>
      <c r="F144" s="9"/>
      <c r="G144" s="9"/>
      <c r="H144" s="9"/>
    </row>
    <row r="145" spans="1:8">
      <c r="A145" s="9"/>
      <c r="B145" s="9"/>
      <c r="C145" s="9"/>
      <c r="D145" s="9"/>
      <c r="E145" s="9"/>
      <c r="F145" s="9"/>
      <c r="G145" s="9"/>
      <c r="H145" s="9"/>
    </row>
    <row r="146" spans="1:8">
      <c r="A146" s="9"/>
      <c r="B146" s="9"/>
      <c r="C146" s="9"/>
      <c r="D146" s="9"/>
      <c r="E146" s="9"/>
      <c r="F146" s="9"/>
      <c r="G146" s="9"/>
      <c r="H146" s="9"/>
    </row>
    <row r="147" spans="1:8">
      <c r="A147" s="9"/>
      <c r="B147" s="9"/>
      <c r="C147" s="9"/>
      <c r="D147" s="9"/>
      <c r="E147" s="9"/>
      <c r="F147" s="9"/>
      <c r="G147" s="9"/>
      <c r="H147" s="9"/>
    </row>
    <row r="148" spans="1:8">
      <c r="A148" s="9"/>
      <c r="B148" s="9"/>
      <c r="C148" s="9"/>
      <c r="D148" s="9"/>
      <c r="E148" s="9"/>
      <c r="F148" s="9"/>
      <c r="G148" s="9"/>
      <c r="H148" s="9"/>
    </row>
    <row r="149" spans="1:8">
      <c r="A149" s="9"/>
      <c r="B149" s="9"/>
      <c r="C149" s="9"/>
      <c r="D149" s="9"/>
      <c r="E149" s="9"/>
      <c r="F149" s="9"/>
      <c r="G149" s="9"/>
      <c r="H149" s="9"/>
    </row>
    <row r="150" spans="1:8">
      <c r="A150" s="9"/>
      <c r="B150" s="9"/>
      <c r="C150" s="9"/>
      <c r="D150" s="9"/>
      <c r="E150" s="9"/>
      <c r="F150" s="9"/>
      <c r="G150" s="9"/>
      <c r="H150" s="9"/>
    </row>
    <row r="151" spans="1:8">
      <c r="A151" s="9"/>
      <c r="B151" s="9"/>
      <c r="C151" s="9"/>
      <c r="D151" s="9"/>
      <c r="E151" s="9"/>
      <c r="F151" s="9"/>
      <c r="G151" s="9"/>
      <c r="H151" s="9"/>
    </row>
    <row r="152" spans="1:8">
      <c r="A152" s="9"/>
      <c r="B152" s="9"/>
      <c r="C152" s="9"/>
      <c r="D152" s="9"/>
      <c r="E152" s="9"/>
      <c r="F152" s="9"/>
      <c r="G152" s="9"/>
      <c r="H152" s="9"/>
    </row>
    <row r="153" spans="1:8">
      <c r="A153" s="9"/>
      <c r="B153" s="9"/>
      <c r="C153" s="9"/>
      <c r="D153" s="9"/>
      <c r="E153" s="9"/>
      <c r="F153" s="9"/>
      <c r="G153" s="9"/>
      <c r="H153" s="9"/>
    </row>
    <row r="154" spans="1:8">
      <c r="A154" s="9"/>
      <c r="B154" s="9"/>
      <c r="C154" s="9"/>
      <c r="D154" s="9"/>
      <c r="E154" s="9"/>
      <c r="F154" s="9"/>
      <c r="G154" s="9"/>
      <c r="H154" s="9"/>
    </row>
    <row r="155" spans="1:8">
      <c r="A155" s="9"/>
      <c r="B155" s="9"/>
      <c r="C155" s="9"/>
      <c r="D155" s="9"/>
      <c r="E155" s="9"/>
      <c r="F155" s="9"/>
      <c r="G155" s="9"/>
      <c r="H155" s="9"/>
    </row>
    <row r="156" spans="1:8">
      <c r="A156" s="9"/>
      <c r="B156" s="9"/>
      <c r="C156" s="9"/>
      <c r="D156" s="9"/>
      <c r="E156" s="9"/>
      <c r="F156" s="9"/>
      <c r="G156" s="9"/>
      <c r="H156" s="9"/>
    </row>
    <row r="157" spans="1:8">
      <c r="A157" s="9"/>
      <c r="B157" s="9"/>
      <c r="C157" s="9"/>
      <c r="D157" s="9"/>
      <c r="E157" s="9"/>
      <c r="F157" s="9"/>
      <c r="G157" s="9"/>
      <c r="H157" s="9"/>
    </row>
    <row r="158" spans="1:8">
      <c r="A158" s="9"/>
      <c r="B158" s="9"/>
      <c r="C158" s="9"/>
      <c r="D158" s="9"/>
      <c r="E158" s="9"/>
      <c r="F158" s="9"/>
      <c r="G158" s="9"/>
      <c r="H158" s="9"/>
    </row>
    <row r="159" spans="1:8">
      <c r="A159" s="9"/>
      <c r="B159" s="9"/>
      <c r="C159" s="9"/>
      <c r="D159" s="9"/>
      <c r="E159" s="9"/>
      <c r="F159" s="9"/>
      <c r="G159" s="9"/>
      <c r="H159" s="9"/>
    </row>
    <row r="160" spans="1:8">
      <c r="A160" s="9"/>
      <c r="B160" s="9"/>
      <c r="C160" s="9"/>
      <c r="D160" s="9"/>
      <c r="E160" s="9"/>
      <c r="F160" s="9"/>
      <c r="G160" s="9"/>
      <c r="H160" s="9"/>
    </row>
    <row r="161" spans="1:8">
      <c r="A161" s="9"/>
      <c r="B161" s="9"/>
      <c r="C161" s="9"/>
      <c r="D161" s="9"/>
      <c r="E161" s="9"/>
      <c r="F161" s="9"/>
      <c r="G161" s="9"/>
      <c r="H161" s="9"/>
    </row>
    <row r="162" spans="1:8">
      <c r="A162" s="9"/>
      <c r="B162" s="9"/>
      <c r="C162" s="9"/>
      <c r="D162" s="9"/>
      <c r="E162" s="9"/>
      <c r="F162" s="9"/>
      <c r="G162" s="9"/>
      <c r="H162" s="9"/>
    </row>
    <row r="163" spans="1:8">
      <c r="A163" s="9"/>
      <c r="B163" s="9"/>
      <c r="C163" s="9"/>
      <c r="D163" s="9"/>
      <c r="E163" s="9"/>
      <c r="F163" s="9"/>
      <c r="G163" s="9"/>
      <c r="H163" s="9"/>
    </row>
    <row r="164" spans="1:8">
      <c r="A164" s="9"/>
      <c r="B164" s="9"/>
      <c r="C164" s="9"/>
      <c r="D164" s="9"/>
      <c r="E164" s="9"/>
      <c r="F164" s="9"/>
    </row>
    <row r="165" spans="1:8">
      <c r="A165" s="9"/>
      <c r="B165" s="9"/>
      <c r="C165" s="9"/>
      <c r="D165" s="9"/>
      <c r="E165" s="9"/>
      <c r="F165" s="9"/>
    </row>
    <row r="166" spans="1:8">
      <c r="A166" s="9"/>
      <c r="B166" s="9"/>
      <c r="C166" s="9"/>
      <c r="D166" s="9"/>
      <c r="E166" s="9"/>
      <c r="F166" s="9"/>
    </row>
    <row r="167" spans="1:8">
      <c r="A167" s="9"/>
      <c r="B167" s="9"/>
      <c r="C167" s="9"/>
      <c r="D167" s="9"/>
      <c r="E167" s="9"/>
      <c r="F167" s="9"/>
    </row>
    <row r="168" spans="1:8">
      <c r="A168" s="9"/>
      <c r="B168" s="9"/>
      <c r="C168" s="9"/>
      <c r="D168" s="9"/>
      <c r="E168" s="9"/>
      <c r="F168" s="9"/>
    </row>
    <row r="169" spans="1:8">
      <c r="A169" s="9"/>
      <c r="B169" s="9"/>
      <c r="C169" s="9"/>
      <c r="D169" s="9"/>
      <c r="E169" s="9"/>
      <c r="F169" s="9"/>
    </row>
    <row r="170" spans="1:8">
      <c r="A170" s="9"/>
      <c r="B170" s="9"/>
      <c r="C170" s="9"/>
      <c r="D170" s="9"/>
      <c r="E170" s="9"/>
      <c r="F170" s="9"/>
    </row>
    <row r="171" spans="1:8">
      <c r="A171" s="9"/>
      <c r="B171" s="9"/>
      <c r="C171" s="9"/>
      <c r="D171" s="9"/>
      <c r="E171" s="9"/>
      <c r="F171" s="9"/>
    </row>
    <row r="172" spans="1:8">
      <c r="A172" s="9"/>
      <c r="B172" s="9"/>
      <c r="C172" s="9"/>
      <c r="D172" s="9"/>
      <c r="E172" s="9"/>
      <c r="F172" s="9"/>
    </row>
    <row r="173" spans="1:8">
      <c r="A173" s="9"/>
      <c r="B173" s="9"/>
      <c r="C173" s="9"/>
      <c r="D173" s="9"/>
      <c r="E173" s="9"/>
      <c r="F173" s="9"/>
    </row>
    <row r="174" spans="1:8">
      <c r="A174" s="9"/>
      <c r="B174" s="9"/>
      <c r="C174" s="9"/>
      <c r="D174" s="9"/>
      <c r="E174" s="9"/>
      <c r="F174" s="9"/>
    </row>
    <row r="175" spans="1:8" hidden="1">
      <c r="A175" s="9"/>
      <c r="B175" s="9"/>
      <c r="C175" s="9"/>
      <c r="D175" s="9"/>
      <c r="E175" s="9"/>
      <c r="F175" s="9"/>
    </row>
    <row r="176" spans="1:8" hidden="1">
      <c r="A176" s="9"/>
      <c r="B176" s="9"/>
      <c r="C176" s="9"/>
      <c r="D176" s="9"/>
      <c r="E176" s="9"/>
      <c r="F176" s="9"/>
    </row>
    <row r="177" spans="1:6" hidden="1">
      <c r="A177" s="9"/>
      <c r="B177" s="9"/>
      <c r="C177" s="9"/>
      <c r="D177" s="9"/>
      <c r="E177" s="9"/>
      <c r="F177" s="9"/>
    </row>
    <row r="178" spans="1:6" hidden="1">
      <c r="A178" s="9"/>
      <c r="B178" s="9"/>
      <c r="C178" s="9"/>
      <c r="D178" s="9"/>
      <c r="E178" s="9"/>
      <c r="F178" s="9"/>
    </row>
    <row r="179" spans="1:6" hidden="1">
      <c r="A179" s="9"/>
      <c r="B179" s="9"/>
      <c r="C179" s="9"/>
      <c r="D179" s="9"/>
      <c r="E179" s="9"/>
      <c r="F179" s="9"/>
    </row>
    <row r="180" spans="1:6" hidden="1">
      <c r="A180" s="9"/>
      <c r="B180" s="9"/>
      <c r="C180" s="9"/>
      <c r="D180" s="9"/>
      <c r="E180" s="9"/>
      <c r="F180" s="9"/>
    </row>
    <row r="181" spans="1:6" hidden="1">
      <c r="A181" s="9"/>
      <c r="B181" s="9"/>
      <c r="C181" s="9"/>
      <c r="D181" s="9"/>
      <c r="E181" s="9"/>
      <c r="F181" s="9"/>
    </row>
    <row r="182" spans="1:6" hidden="1">
      <c r="A182" s="9"/>
      <c r="B182" s="9"/>
      <c r="C182" s="9"/>
      <c r="D182" s="9"/>
      <c r="E182" s="9"/>
      <c r="F182" s="9"/>
    </row>
    <row r="183" spans="1:6" hidden="1">
      <c r="A183" s="9"/>
      <c r="B183" s="9"/>
      <c r="C183" s="9"/>
      <c r="D183" s="9"/>
      <c r="E183" s="9"/>
      <c r="F183" s="9"/>
    </row>
    <row r="184" spans="1:6" hidden="1">
      <c r="A184" s="9"/>
      <c r="B184" s="9"/>
      <c r="C184" s="9"/>
      <c r="D184" s="9"/>
      <c r="E184" s="9"/>
      <c r="F184" s="9"/>
    </row>
    <row r="185" spans="1:6" hidden="1">
      <c r="A185" s="9"/>
      <c r="B185" s="9"/>
      <c r="C185" s="9"/>
      <c r="D185" s="9"/>
      <c r="E185" s="9"/>
      <c r="F185" s="9"/>
    </row>
    <row r="186" spans="1:6" hidden="1">
      <c r="A186" s="9"/>
      <c r="B186" s="9"/>
      <c r="C186" s="9"/>
      <c r="D186" s="9"/>
      <c r="E186" s="9"/>
      <c r="F186" s="9"/>
    </row>
    <row r="187" spans="1:6" hidden="1">
      <c r="A187" s="9"/>
      <c r="B187" s="9"/>
      <c r="C187" s="9"/>
      <c r="D187" s="9"/>
      <c r="E187" s="9"/>
      <c r="F187" s="9"/>
    </row>
    <row r="188" spans="1:6" hidden="1">
      <c r="A188" s="9"/>
      <c r="B188" s="9"/>
      <c r="C188" s="9"/>
      <c r="D188" s="9"/>
      <c r="E188" s="9"/>
      <c r="F188" s="9"/>
    </row>
    <row r="189" spans="1:6" hidden="1">
      <c r="A189" s="9"/>
      <c r="B189" s="9"/>
      <c r="C189" s="9"/>
      <c r="D189" s="9"/>
      <c r="E189" s="9"/>
      <c r="F189" s="9"/>
    </row>
    <row r="190" spans="1:6" hidden="1">
      <c r="A190" s="9"/>
      <c r="B190" s="9"/>
      <c r="C190" s="9"/>
      <c r="D190" s="9"/>
      <c r="E190" s="9"/>
      <c r="F190" s="9"/>
    </row>
    <row r="191" spans="1:6" hidden="1">
      <c r="A191" s="9"/>
      <c r="B191" s="9"/>
      <c r="C191" s="9"/>
      <c r="D191" s="9"/>
      <c r="E191" s="9"/>
      <c r="F191" s="9"/>
    </row>
    <row r="192" spans="1:6" hidden="1">
      <c r="A192" s="9"/>
      <c r="B192" s="9"/>
      <c r="C192" s="9"/>
      <c r="D192" s="9"/>
      <c r="E192" s="9"/>
      <c r="F192" s="9"/>
    </row>
    <row r="193" spans="1:6" hidden="1">
      <c r="A193" s="9"/>
      <c r="B193" s="9"/>
      <c r="C193" s="9"/>
      <c r="D193" s="9"/>
      <c r="E193" s="9"/>
      <c r="F193" s="9"/>
    </row>
    <row r="194" spans="1:6" hidden="1">
      <c r="A194" s="9"/>
      <c r="B194" s="9"/>
      <c r="C194" s="9"/>
      <c r="D194" s="9"/>
      <c r="E194" s="9"/>
      <c r="F194" s="9"/>
    </row>
    <row r="195" spans="1:6" hidden="1">
      <c r="A195" s="9"/>
      <c r="B195" s="9"/>
      <c r="C195" s="9"/>
      <c r="D195" s="9"/>
      <c r="E195" s="9"/>
      <c r="F195" s="9"/>
    </row>
    <row r="196" spans="1:6" hidden="1">
      <c r="A196" s="9"/>
      <c r="B196" s="9"/>
      <c r="C196" s="9"/>
      <c r="D196" s="9"/>
      <c r="E196" s="9"/>
      <c r="F196" s="9"/>
    </row>
    <row r="197" spans="1:6" hidden="1">
      <c r="A197" s="9"/>
      <c r="B197" s="9"/>
      <c r="C197" s="9"/>
      <c r="D197" s="9"/>
      <c r="E197" s="9"/>
      <c r="F197" s="9"/>
    </row>
    <row r="198" spans="1:6" hidden="1">
      <c r="A198" s="9"/>
      <c r="B198" s="9"/>
      <c r="C198" s="9"/>
      <c r="D198" s="9"/>
      <c r="E198" s="9"/>
      <c r="F198" s="9"/>
    </row>
    <row r="199" spans="1:6" hidden="1">
      <c r="A199" s="9"/>
      <c r="B199" s="9"/>
      <c r="C199" s="9"/>
      <c r="D199" s="9"/>
      <c r="E199" s="9"/>
      <c r="F199" s="9"/>
    </row>
    <row r="200" spans="1:6" hidden="1">
      <c r="A200" s="9"/>
      <c r="B200" s="9"/>
      <c r="C200" s="9"/>
      <c r="D200" s="9"/>
      <c r="E200" s="9"/>
      <c r="F200" s="9"/>
    </row>
    <row r="201" spans="1:6" hidden="1">
      <c r="A201" s="9"/>
      <c r="B201" s="9"/>
      <c r="C201" s="9"/>
      <c r="D201" s="9"/>
      <c r="E201" s="9"/>
      <c r="F201" s="9"/>
    </row>
    <row r="202" spans="1:6" hidden="1">
      <c r="A202" s="9"/>
      <c r="B202" s="9"/>
      <c r="C202" s="9"/>
      <c r="D202" s="9"/>
      <c r="E202" s="9"/>
      <c r="F202" s="9"/>
    </row>
    <row r="203" spans="1:6" hidden="1">
      <c r="A203" s="9"/>
      <c r="B203" s="9"/>
      <c r="C203" s="9"/>
      <c r="D203" s="9"/>
      <c r="E203" s="9"/>
      <c r="F203" s="9"/>
    </row>
    <row r="204" spans="1:6" hidden="1">
      <c r="A204" s="9"/>
      <c r="B204" s="9"/>
      <c r="C204" s="9"/>
      <c r="D204" s="9"/>
      <c r="E204" s="9"/>
      <c r="F204" s="9"/>
    </row>
    <row r="205" spans="1:6" hidden="1">
      <c r="A205" s="9"/>
      <c r="B205" s="9"/>
      <c r="C205" s="9"/>
      <c r="D205" s="9"/>
      <c r="E205" s="9"/>
      <c r="F205" s="9"/>
    </row>
    <row r="206" spans="1:6" hidden="1">
      <c r="A206" s="9"/>
      <c r="B206" s="9"/>
      <c r="C206" s="9"/>
      <c r="D206" s="9"/>
      <c r="E206" s="9"/>
      <c r="F206" s="9"/>
    </row>
    <row r="207" spans="1:6" hidden="1">
      <c r="A207" s="9"/>
      <c r="B207" s="9"/>
      <c r="C207" s="9"/>
      <c r="D207" s="9"/>
      <c r="E207" s="9"/>
      <c r="F207" s="9"/>
    </row>
    <row r="208" spans="1:6" hidden="1">
      <c r="A208" s="9"/>
      <c r="B208" s="9"/>
      <c r="C208" s="9"/>
      <c r="D208" s="9"/>
      <c r="E208" s="9"/>
      <c r="F208" s="9"/>
    </row>
    <row r="209" spans="1:6" hidden="1">
      <c r="A209" s="9"/>
      <c r="B209" s="9"/>
      <c r="C209" s="9"/>
      <c r="D209" s="9"/>
      <c r="E209" s="9"/>
      <c r="F209" s="9"/>
    </row>
    <row r="210" spans="1:6" hidden="1">
      <c r="A210" s="9"/>
      <c r="B210" s="9"/>
      <c r="C210" s="9"/>
      <c r="D210" s="9"/>
      <c r="E210" s="9"/>
      <c r="F210" s="9"/>
    </row>
    <row r="211" spans="1:6" hidden="1">
      <c r="A211" s="9"/>
      <c r="B211" s="9"/>
      <c r="C211" s="9"/>
      <c r="D211" s="9"/>
      <c r="E211" s="9"/>
      <c r="F211" s="9"/>
    </row>
    <row r="212" spans="1:6" hidden="1">
      <c r="A212" s="9"/>
      <c r="B212" s="9"/>
      <c r="C212" s="9"/>
      <c r="D212" s="9"/>
      <c r="E212" s="9"/>
      <c r="F212" s="9"/>
    </row>
    <row r="213" spans="1:6" hidden="1">
      <c r="A213" s="9"/>
      <c r="B213" s="9"/>
      <c r="C213" s="9"/>
      <c r="D213" s="9"/>
      <c r="E213" s="9"/>
      <c r="F213" s="9"/>
    </row>
    <row r="214" spans="1:6" hidden="1">
      <c r="A214" s="9"/>
      <c r="B214" s="9"/>
      <c r="C214" s="9"/>
      <c r="D214" s="9"/>
      <c r="E214" s="9"/>
      <c r="F214" s="9"/>
    </row>
    <row r="215" spans="1:6" hidden="1">
      <c r="A215" s="9"/>
      <c r="B215" s="9"/>
      <c r="C215" s="9"/>
      <c r="D215" s="9"/>
      <c r="E215" s="9"/>
      <c r="F215" s="9"/>
    </row>
    <row r="216" spans="1:6" hidden="1">
      <c r="A216" s="9"/>
      <c r="B216" s="9"/>
      <c r="C216" s="9"/>
      <c r="D216" s="9"/>
      <c r="E216" s="9"/>
      <c r="F216" s="9"/>
    </row>
    <row r="217" spans="1:6" hidden="1">
      <c r="A217" s="9"/>
      <c r="B217" s="9"/>
      <c r="C217" s="9"/>
      <c r="D217" s="9"/>
      <c r="E217" s="9"/>
      <c r="F217" s="9"/>
    </row>
    <row r="218" spans="1:6" hidden="1">
      <c r="A218" s="9"/>
      <c r="B218" s="9"/>
      <c r="C218" s="9"/>
      <c r="D218" s="9"/>
      <c r="E218" s="9"/>
      <c r="F218" s="9"/>
    </row>
    <row r="219" spans="1:6" hidden="1">
      <c r="A219" s="9"/>
      <c r="B219" s="9"/>
      <c r="C219" s="9"/>
      <c r="D219" s="9"/>
      <c r="E219" s="9"/>
      <c r="F219" s="9"/>
    </row>
    <row r="220" spans="1:6" hidden="1">
      <c r="A220" s="9"/>
      <c r="B220" s="9"/>
      <c r="C220" s="9"/>
      <c r="D220" s="9"/>
      <c r="E220" s="9"/>
      <c r="F220" s="9"/>
    </row>
    <row r="221" spans="1:6" hidden="1">
      <c r="A221" s="9"/>
      <c r="B221" s="9"/>
      <c r="C221" s="9"/>
      <c r="D221" s="9"/>
      <c r="E221" s="9"/>
      <c r="F221" s="9"/>
    </row>
    <row r="222" spans="1:6" hidden="1">
      <c r="A222" s="9"/>
      <c r="B222" s="9"/>
      <c r="C222" s="9"/>
      <c r="D222" s="9"/>
      <c r="E222" s="9"/>
      <c r="F222" s="9"/>
    </row>
    <row r="223" spans="1:6" hidden="1">
      <c r="A223" s="9"/>
      <c r="B223" s="9"/>
      <c r="C223" s="9"/>
      <c r="D223" s="9"/>
      <c r="E223" s="9"/>
      <c r="F223" s="9"/>
    </row>
    <row r="224" spans="1:6" hidden="1">
      <c r="A224" s="9"/>
      <c r="B224" s="9"/>
      <c r="C224" s="9"/>
      <c r="D224" s="9"/>
      <c r="E224" s="9"/>
      <c r="F224" s="9"/>
    </row>
    <row r="225" spans="1:6" hidden="1">
      <c r="A225" s="9"/>
      <c r="B225" s="9"/>
      <c r="C225" s="9"/>
      <c r="D225" s="9"/>
      <c r="E225" s="9"/>
      <c r="F225" s="9"/>
    </row>
    <row r="226" spans="1:6" hidden="1">
      <c r="A226" s="9"/>
      <c r="B226" s="9"/>
      <c r="C226" s="9"/>
      <c r="D226" s="9"/>
      <c r="E226" s="9"/>
      <c r="F226" s="9"/>
    </row>
    <row r="227" spans="1:6" hidden="1">
      <c r="A227" s="9"/>
      <c r="B227" s="9"/>
      <c r="C227" s="9"/>
      <c r="D227" s="9"/>
      <c r="E227" s="9"/>
      <c r="F227" s="9"/>
    </row>
    <row r="228" spans="1:6" hidden="1">
      <c r="A228" s="9"/>
      <c r="B228" s="9"/>
      <c r="C228" s="9"/>
      <c r="D228" s="9"/>
      <c r="E228" s="9"/>
      <c r="F228" s="9"/>
    </row>
    <row r="229" spans="1:6" hidden="1">
      <c r="A229" s="9"/>
      <c r="B229" s="9"/>
      <c r="C229" s="9"/>
      <c r="D229" s="9"/>
      <c r="E229" s="9"/>
      <c r="F229" s="9"/>
    </row>
    <row r="230" spans="1:6" hidden="1">
      <c r="A230" s="9"/>
      <c r="B230" s="9"/>
      <c r="C230" s="9"/>
      <c r="D230" s="9"/>
      <c r="E230" s="9"/>
      <c r="F230" s="9"/>
    </row>
    <row r="231" spans="1:6" hidden="1">
      <c r="A231" s="9"/>
      <c r="B231" s="9"/>
      <c r="C231" s="9"/>
      <c r="D231" s="9"/>
      <c r="E231" s="9"/>
      <c r="F231" s="9"/>
    </row>
    <row r="232" spans="1:6" hidden="1">
      <c r="A232" s="9"/>
      <c r="B232" s="9"/>
      <c r="C232" s="9"/>
      <c r="D232" s="9"/>
      <c r="E232" s="9"/>
      <c r="F232" s="9"/>
    </row>
    <row r="233" spans="1:6" hidden="1">
      <c r="A233" s="9"/>
      <c r="B233" s="9"/>
      <c r="C233" s="9"/>
      <c r="D233" s="9"/>
      <c r="E233" s="9"/>
      <c r="F233" s="9"/>
    </row>
    <row r="234" spans="1:6" hidden="1">
      <c r="A234" s="9"/>
      <c r="B234" s="9"/>
      <c r="C234" s="9"/>
      <c r="D234" s="9"/>
      <c r="E234" s="9"/>
      <c r="F234" s="9"/>
    </row>
    <row r="235" spans="1:6" hidden="1">
      <c r="A235" s="9"/>
      <c r="B235" s="9"/>
      <c r="C235" s="9"/>
      <c r="D235" s="9"/>
      <c r="E235" s="9"/>
      <c r="F235" s="9"/>
    </row>
    <row r="236" spans="1:6" hidden="1">
      <c r="A236" s="9"/>
      <c r="B236" s="9"/>
      <c r="C236" s="9"/>
      <c r="D236" s="9"/>
      <c r="E236" s="9"/>
      <c r="F236" s="9"/>
    </row>
    <row r="237" spans="1:6" hidden="1">
      <c r="A237" s="9"/>
      <c r="B237" s="9"/>
      <c r="C237" s="9"/>
      <c r="D237" s="9"/>
      <c r="E237" s="9"/>
      <c r="F237" s="9"/>
    </row>
    <row r="238" spans="1:6" hidden="1">
      <c r="A238" s="9"/>
      <c r="B238" s="9"/>
      <c r="C238" s="9"/>
      <c r="D238" s="9"/>
      <c r="E238" s="9"/>
      <c r="F238" s="9"/>
    </row>
    <row r="239" spans="1:6" hidden="1">
      <c r="A239" s="9"/>
      <c r="B239" s="9"/>
      <c r="C239" s="9"/>
      <c r="D239" s="9"/>
      <c r="E239" s="9"/>
      <c r="F239" s="9"/>
    </row>
    <row r="240" spans="1:6" hidden="1">
      <c r="A240" s="9"/>
      <c r="B240" s="9"/>
      <c r="C240" s="9"/>
      <c r="D240" s="9"/>
      <c r="E240" s="9"/>
      <c r="F240" s="9"/>
    </row>
    <row r="241" spans="1:6" hidden="1">
      <c r="A241" s="9"/>
      <c r="B241" s="9"/>
      <c r="C241" s="9"/>
      <c r="D241" s="9"/>
      <c r="E241" s="9"/>
      <c r="F241" s="9"/>
    </row>
    <row r="242" spans="1:6" hidden="1">
      <c r="A242" s="9"/>
      <c r="B242" s="9"/>
      <c r="C242" s="9"/>
      <c r="D242" s="9"/>
      <c r="E242" s="9"/>
      <c r="F242" s="9"/>
    </row>
    <row r="243" spans="1:6" hidden="1">
      <c r="A243" s="9"/>
      <c r="B243" s="9"/>
      <c r="C243" s="9"/>
      <c r="D243" s="9"/>
      <c r="E243" s="9"/>
      <c r="F243" s="9"/>
    </row>
    <row r="244" spans="1:6" hidden="1">
      <c r="A244" s="9"/>
      <c r="B244" s="9"/>
      <c r="C244" s="9"/>
      <c r="D244" s="9"/>
      <c r="E244" s="9"/>
      <c r="F244" s="9"/>
    </row>
    <row r="245" spans="1:6" hidden="1">
      <c r="A245" s="9"/>
      <c r="B245" s="9"/>
      <c r="C245" s="9"/>
      <c r="D245" s="9"/>
      <c r="E245" s="9"/>
      <c r="F245" s="9"/>
    </row>
    <row r="246" spans="1:6" hidden="1">
      <c r="A246" s="9"/>
      <c r="B246" s="9"/>
      <c r="C246" s="9"/>
      <c r="D246" s="9"/>
      <c r="E246" s="9"/>
      <c r="F246" s="9"/>
    </row>
    <row r="247" spans="1:6" hidden="1">
      <c r="A247" s="9"/>
      <c r="B247" s="9"/>
      <c r="C247" s="9"/>
      <c r="D247" s="9"/>
      <c r="E247" s="9"/>
      <c r="F247" s="9"/>
    </row>
    <row r="248" spans="1:6" hidden="1">
      <c r="A248" s="9"/>
      <c r="B248" s="9"/>
      <c r="C248" s="9"/>
      <c r="D248" s="9"/>
      <c r="E248" s="9"/>
      <c r="F248" s="9"/>
    </row>
    <row r="249" spans="1:6" hidden="1">
      <c r="A249" s="9"/>
      <c r="B249" s="9"/>
      <c r="C249" s="9"/>
      <c r="D249" s="9"/>
      <c r="E249" s="9"/>
      <c r="F249" s="9"/>
    </row>
    <row r="250" spans="1:6" hidden="1">
      <c r="A250" s="9"/>
      <c r="B250" s="9"/>
      <c r="C250" s="9"/>
      <c r="D250" s="9"/>
      <c r="E250" s="9"/>
      <c r="F250" s="9"/>
    </row>
    <row r="251" spans="1:6" hidden="1">
      <c r="A251" s="9"/>
      <c r="B251" s="9"/>
      <c r="C251" s="9"/>
      <c r="D251" s="9"/>
      <c r="E251" s="9"/>
      <c r="F251" s="9"/>
    </row>
    <row r="252" spans="1:6" hidden="1">
      <c r="A252" s="9"/>
      <c r="B252" s="9"/>
      <c r="C252" s="9"/>
      <c r="D252" s="9"/>
      <c r="E252" s="9"/>
      <c r="F252" s="9"/>
    </row>
    <row r="253" spans="1:6" hidden="1">
      <c r="A253" s="9"/>
      <c r="B253" s="9"/>
      <c r="C253" s="9"/>
      <c r="D253" s="9"/>
      <c r="E253" s="9"/>
      <c r="F253" s="9"/>
    </row>
    <row r="254" spans="1:6" hidden="1">
      <c r="A254" s="9"/>
      <c r="B254" s="9"/>
      <c r="C254" s="9"/>
      <c r="D254" s="9"/>
      <c r="E254" s="9"/>
      <c r="F254" s="9"/>
    </row>
    <row r="255" spans="1:6" hidden="1">
      <c r="A255" s="9"/>
      <c r="B255" s="9"/>
      <c r="C255" s="9"/>
      <c r="D255" s="9"/>
      <c r="E255" s="9"/>
      <c r="F255" s="9"/>
    </row>
    <row r="256" spans="1:6" hidden="1">
      <c r="A256" s="9"/>
      <c r="B256" s="9"/>
      <c r="C256" s="9"/>
      <c r="D256" s="9"/>
      <c r="E256" s="9"/>
      <c r="F256" s="9"/>
    </row>
    <row r="257" spans="1:6" hidden="1">
      <c r="A257" s="9"/>
      <c r="B257" s="9"/>
      <c r="C257" s="9"/>
      <c r="D257" s="9"/>
      <c r="E257" s="9"/>
      <c r="F257" s="9"/>
    </row>
    <row r="258" spans="1:6" hidden="1">
      <c r="A258" s="9"/>
      <c r="B258" s="9"/>
      <c r="C258" s="9"/>
      <c r="D258" s="9"/>
      <c r="E258" s="9"/>
      <c r="F258" s="9"/>
    </row>
    <row r="259" spans="1:6" hidden="1">
      <c r="A259" s="9"/>
      <c r="B259" s="9"/>
      <c r="C259" s="9"/>
      <c r="D259" s="9"/>
      <c r="E259" s="9"/>
      <c r="F259" s="9"/>
    </row>
    <row r="260" spans="1:6" hidden="1">
      <c r="A260" s="9"/>
      <c r="B260" s="9"/>
      <c r="C260" s="9"/>
      <c r="D260" s="9"/>
      <c r="E260" s="9"/>
      <c r="F260" s="9"/>
    </row>
    <row r="261" spans="1:6" hidden="1">
      <c r="A261" s="9"/>
      <c r="B261" s="9"/>
      <c r="C261" s="9"/>
      <c r="D261" s="9"/>
      <c r="E261" s="9"/>
      <c r="F261" s="9"/>
    </row>
    <row r="262" spans="1:6" hidden="1">
      <c r="A262" s="9"/>
      <c r="B262" s="9"/>
      <c r="C262" s="9"/>
      <c r="D262" s="9"/>
      <c r="E262" s="9"/>
      <c r="F262" s="9"/>
    </row>
    <row r="263" spans="1:6" hidden="1">
      <c r="A263" s="9"/>
      <c r="B263" s="9"/>
      <c r="C263" s="9"/>
      <c r="D263" s="9"/>
      <c r="E263" s="9"/>
      <c r="F263" s="9"/>
    </row>
    <row r="264" spans="1:6" hidden="1">
      <c r="A264" s="9"/>
      <c r="B264" s="9"/>
      <c r="C264" s="9"/>
      <c r="D264" s="9"/>
      <c r="E264" s="9"/>
      <c r="F264" s="9"/>
    </row>
    <row r="265" spans="1:6" hidden="1">
      <c r="A265" s="9"/>
      <c r="B265" s="9"/>
      <c r="C265" s="9"/>
      <c r="D265" s="9"/>
      <c r="E265" s="9"/>
      <c r="F265" s="9"/>
    </row>
    <row r="266" spans="1:6" hidden="1">
      <c r="A266" s="9"/>
      <c r="B266" s="9"/>
      <c r="C266" s="9"/>
      <c r="D266" s="9"/>
      <c r="E266" s="9"/>
      <c r="F266" s="9"/>
    </row>
    <row r="267" spans="1:6" hidden="1">
      <c r="A267" s="9"/>
      <c r="B267" s="9"/>
      <c r="C267" s="9"/>
      <c r="D267" s="9"/>
      <c r="E267" s="9"/>
      <c r="F267" s="9"/>
    </row>
    <row r="268" spans="1:6" hidden="1">
      <c r="A268" s="9"/>
      <c r="B268" s="9"/>
      <c r="C268" s="9"/>
      <c r="D268" s="9"/>
      <c r="E268" s="9"/>
      <c r="F268" s="9"/>
    </row>
    <row r="269" spans="1:6" hidden="1">
      <c r="A269" s="9"/>
      <c r="B269" s="9"/>
      <c r="C269" s="9"/>
      <c r="D269" s="9"/>
      <c r="E269" s="9"/>
      <c r="F269" s="9"/>
    </row>
    <row r="270" spans="1:6" hidden="1">
      <c r="A270" s="9"/>
      <c r="B270" s="9"/>
      <c r="C270" s="9"/>
      <c r="D270" s="9"/>
      <c r="E270" s="9"/>
      <c r="F270" s="9"/>
    </row>
    <row r="271" spans="1:6" hidden="1">
      <c r="A271" s="9"/>
      <c r="B271" s="9"/>
      <c r="C271" s="9"/>
      <c r="D271" s="9"/>
      <c r="E271" s="9"/>
      <c r="F271" s="9"/>
    </row>
    <row r="272" spans="1:6" hidden="1">
      <c r="A272" s="9"/>
      <c r="B272" s="9"/>
      <c r="C272" s="9"/>
      <c r="D272" s="9"/>
      <c r="E272" s="9"/>
      <c r="F272" s="9"/>
    </row>
    <row r="273" spans="1:6" hidden="1">
      <c r="A273" s="9"/>
      <c r="B273" s="9"/>
      <c r="C273" s="9"/>
      <c r="D273" s="9"/>
      <c r="E273" s="9"/>
      <c r="F273" s="9"/>
    </row>
    <row r="274" spans="1:6" hidden="1">
      <c r="A274" s="9"/>
      <c r="B274" s="9"/>
      <c r="C274" s="9"/>
      <c r="D274" s="9"/>
      <c r="E274" s="9"/>
      <c r="F274" s="9"/>
    </row>
    <row r="275" spans="1:6" hidden="1">
      <c r="A275" s="9"/>
      <c r="B275" s="9"/>
      <c r="C275" s="9"/>
      <c r="D275" s="9"/>
      <c r="E275" s="9"/>
      <c r="F275" s="9"/>
    </row>
    <row r="276" spans="1:6" hidden="1">
      <c r="A276" s="9"/>
      <c r="B276" s="9"/>
      <c r="C276" s="9"/>
      <c r="D276" s="9"/>
      <c r="E276" s="9"/>
      <c r="F276" s="9"/>
    </row>
    <row r="277" spans="1:6" hidden="1">
      <c r="A277" s="9"/>
      <c r="B277" s="9"/>
      <c r="C277" s="9"/>
      <c r="D277" s="9"/>
      <c r="E277" s="9"/>
      <c r="F277" s="9"/>
    </row>
  </sheetData>
  <mergeCells count="5">
    <mergeCell ref="K37:L37"/>
    <mergeCell ref="K38:L38"/>
    <mergeCell ref="K39:L39"/>
    <mergeCell ref="B4:H4"/>
    <mergeCell ref="K36:L3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autoPageBreaks="0"/>
  </sheetPr>
  <dimension ref="A1"/>
  <sheetViews>
    <sheetView workbookViewId="0"/>
  </sheetViews>
  <sheetFormatPr defaultRowHeight="14.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autoPageBreaks="0"/>
  </sheetPr>
  <dimension ref="A1:AP289"/>
  <sheetViews>
    <sheetView zoomScale="85" zoomScaleNormal="85" workbookViewId="0">
      <selection activeCell="B3" sqref="B3:P3"/>
    </sheetView>
  </sheetViews>
  <sheetFormatPr defaultColWidth="0" defaultRowHeight="14.4" zeroHeight="1"/>
  <cols>
    <col min="1" max="2" width="10.109375" customWidth="1"/>
    <col min="3" max="3" width="32.6640625" bestFit="1" customWidth="1"/>
    <col min="4" max="5" width="30.109375" customWidth="1"/>
    <col min="6" max="6" width="21.5546875" bestFit="1" customWidth="1"/>
    <col min="7" max="7" width="16.33203125" customWidth="1"/>
    <col min="8" max="8" width="23" customWidth="1"/>
    <col min="9" max="9" width="22.6640625" customWidth="1"/>
    <col min="10" max="10" width="14" customWidth="1"/>
    <col min="11" max="11" width="11.5546875" customWidth="1"/>
    <col min="12" max="12" width="14" customWidth="1"/>
    <col min="13" max="13" width="11.5546875" customWidth="1"/>
    <col min="14" max="14" width="14" customWidth="1"/>
    <col min="15" max="15" width="11.5546875" customWidth="1"/>
    <col min="16" max="16" width="14" customWidth="1"/>
    <col min="17" max="17" width="11.5546875" customWidth="1"/>
    <col min="18" max="18" width="10.109375" customWidth="1"/>
    <col min="19" max="19" width="13.44140625" customWidth="1"/>
    <col min="20" max="20" width="14" customWidth="1"/>
    <col min="21" max="21" width="11.5546875" customWidth="1"/>
    <col min="22" max="22" width="14" customWidth="1"/>
    <col min="23" max="23" width="11.5546875" customWidth="1"/>
    <col min="24" max="24" width="14" customWidth="1"/>
    <col min="25" max="25" width="11.5546875" customWidth="1"/>
    <col min="26" max="26" width="14" customWidth="1"/>
    <col min="27" max="27" width="11.5546875" bestFit="1" customWidth="1"/>
    <col min="28" max="28" width="14" bestFit="1" customWidth="1"/>
    <col min="29" max="29" width="13.44140625" bestFit="1" customWidth="1"/>
    <col min="30" max="30" width="10.109375" customWidth="1"/>
    <col min="31" max="42" width="0" hidden="1" customWidth="1"/>
    <col min="43" max="16384" width="10.109375" hidden="1"/>
  </cols>
  <sheetData>
    <row r="1" spans="1:42" s="28" customFormat="1" ht="12.6" customHeight="1"/>
    <row r="2" spans="1:42" s="28" customFormat="1" ht="18.600000000000001" customHeight="1">
      <c r="A2" s="12"/>
      <c r="B2" s="304" t="s">
        <v>62</v>
      </c>
      <c r="C2" s="304"/>
      <c r="D2" s="304"/>
      <c r="E2" s="304"/>
      <c r="F2" s="304"/>
      <c r="G2" s="304"/>
      <c r="H2" s="304"/>
      <c r="I2" s="304"/>
      <c r="J2" s="304"/>
      <c r="K2" s="304"/>
      <c r="L2" s="304"/>
      <c r="M2" s="304"/>
      <c r="N2" s="304"/>
      <c r="O2" s="304"/>
      <c r="P2" s="304"/>
      <c r="Q2" s="29"/>
      <c r="R2" s="29"/>
      <c r="S2" s="29"/>
      <c r="T2" s="29"/>
      <c r="U2" s="29"/>
      <c r="W2" s="29"/>
      <c r="X2" s="29"/>
      <c r="Y2" s="29"/>
      <c r="Z2" s="29"/>
      <c r="AA2" s="29"/>
      <c r="AD2" s="29"/>
      <c r="AE2" s="29"/>
      <c r="AF2" s="29"/>
      <c r="AG2" s="29"/>
      <c r="AH2" s="29"/>
      <c r="AJ2" s="29"/>
      <c r="AK2" s="29"/>
      <c r="AL2" s="29"/>
      <c r="AM2" s="29"/>
      <c r="AN2" s="29"/>
    </row>
    <row r="3" spans="1:42" s="28" customFormat="1" ht="46.35" customHeight="1">
      <c r="A3" s="63"/>
      <c r="B3" s="305" t="s">
        <v>63</v>
      </c>
      <c r="C3" s="305"/>
      <c r="D3" s="305"/>
      <c r="E3" s="305"/>
      <c r="F3" s="305"/>
      <c r="G3" s="305"/>
      <c r="H3" s="305"/>
      <c r="I3" s="305"/>
      <c r="J3" s="305"/>
      <c r="K3" s="305"/>
      <c r="L3" s="305"/>
      <c r="M3" s="305"/>
      <c r="N3" s="305"/>
      <c r="O3" s="305"/>
      <c r="P3" s="305"/>
      <c r="Q3" s="30"/>
      <c r="R3" s="30"/>
      <c r="S3" s="30"/>
      <c r="T3" s="30"/>
      <c r="U3" s="30"/>
      <c r="V3" s="30"/>
      <c r="W3" s="30"/>
      <c r="X3" s="30"/>
      <c r="Y3" s="30"/>
      <c r="Z3" s="30"/>
      <c r="AA3" s="30"/>
      <c r="AB3" s="30"/>
      <c r="AC3" s="31"/>
      <c r="AD3" s="30"/>
      <c r="AE3" s="30"/>
      <c r="AF3" s="30"/>
      <c r="AG3" s="30"/>
      <c r="AH3" s="30"/>
      <c r="AI3" s="30"/>
      <c r="AJ3" s="30"/>
      <c r="AK3" s="30"/>
      <c r="AL3" s="30"/>
      <c r="AM3" s="30"/>
      <c r="AN3" s="30"/>
      <c r="AO3" s="30"/>
      <c r="AP3" s="31"/>
    </row>
    <row r="4" spans="1:42" s="6" customFormat="1" ht="17.7" customHeight="1">
      <c r="A4" s="56"/>
      <c r="B4" s="56"/>
      <c r="C4" s="56"/>
      <c r="D4" s="56"/>
      <c r="E4" s="56"/>
      <c r="F4" s="56"/>
      <c r="G4" s="56"/>
      <c r="H4" s="56"/>
      <c r="I4" s="55"/>
      <c r="J4" s="55"/>
      <c r="K4" s="55"/>
      <c r="L4" s="55"/>
      <c r="M4" s="55"/>
      <c r="N4" s="55"/>
      <c r="P4" s="45"/>
      <c r="Q4" s="55"/>
      <c r="R4" s="55"/>
      <c r="S4" s="55"/>
      <c r="T4" s="55"/>
      <c r="U4" s="55"/>
      <c r="V4" s="55"/>
      <c r="W4" s="55"/>
      <c r="X4" s="55"/>
      <c r="Y4" s="55"/>
      <c r="Z4" s="55"/>
      <c r="AA4" s="55"/>
      <c r="AB4" s="55"/>
      <c r="AC4" s="45"/>
      <c r="AD4" s="55"/>
      <c r="AE4" s="55"/>
      <c r="AF4" s="55"/>
      <c r="AG4" s="55"/>
      <c r="AH4" s="55"/>
      <c r="AI4" s="55"/>
      <c r="AJ4" s="55"/>
      <c r="AK4" s="55"/>
      <c r="AL4" s="55"/>
      <c r="AM4" s="55"/>
      <c r="AN4" s="55"/>
      <c r="AO4" s="55"/>
      <c r="AP4" s="45"/>
    </row>
    <row r="5" spans="1:42" s="42" customFormat="1" ht="12.6">
      <c r="A5" s="43"/>
      <c r="B5" s="43" t="s">
        <v>64</v>
      </c>
    </row>
    <row r="6" spans="1:42" s="6" customFormat="1" ht="12.6" customHeight="1"/>
    <row r="7" spans="1:42" s="7" customFormat="1" ht="12" thickBot="1">
      <c r="A7" s="6"/>
      <c r="C7" s="6"/>
      <c r="D7" s="6"/>
      <c r="E7" s="6"/>
      <c r="F7" s="6"/>
      <c r="G7" s="6"/>
      <c r="H7" s="6"/>
      <c r="I7" s="6"/>
      <c r="J7" s="6"/>
      <c r="K7" s="6"/>
      <c r="L7" s="6"/>
      <c r="M7" s="6"/>
      <c r="N7" s="6"/>
      <c r="O7" s="6"/>
      <c r="P7" s="6"/>
      <c r="Q7" s="6"/>
      <c r="R7" s="6"/>
      <c r="S7" s="6"/>
      <c r="T7" s="6"/>
      <c r="U7" s="6"/>
      <c r="V7" s="6"/>
      <c r="W7" s="6"/>
      <c r="X7" s="6"/>
      <c r="Y7" s="6"/>
      <c r="Z7" s="6"/>
      <c r="AA7" s="6"/>
      <c r="AB7" s="6"/>
      <c r="AC7" s="6"/>
      <c r="AD7" s="6"/>
    </row>
    <row r="8" spans="1:42" s="7" customFormat="1" ht="14.25" customHeight="1">
      <c r="A8" s="6"/>
      <c r="B8" s="306" t="s">
        <v>65</v>
      </c>
      <c r="C8" s="309" t="s">
        <v>66</v>
      </c>
      <c r="D8" s="312" t="s">
        <v>67</v>
      </c>
      <c r="E8" s="312" t="s">
        <v>68</v>
      </c>
      <c r="F8" s="315" t="s">
        <v>69</v>
      </c>
      <c r="G8" s="318" t="s">
        <v>70</v>
      </c>
      <c r="H8" s="320"/>
      <c r="I8" s="57"/>
      <c r="J8" s="290" t="s">
        <v>71</v>
      </c>
      <c r="K8" s="322"/>
      <c r="L8" s="322"/>
      <c r="M8" s="322"/>
      <c r="N8" s="322"/>
      <c r="O8" s="322"/>
      <c r="P8" s="322"/>
      <c r="Q8" s="322"/>
      <c r="R8" s="57"/>
      <c r="S8" s="290" t="s">
        <v>72</v>
      </c>
      <c r="T8" s="290"/>
      <c r="U8" s="290"/>
      <c r="V8" s="290"/>
      <c r="W8" s="290"/>
      <c r="X8" s="290"/>
      <c r="Y8" s="290"/>
      <c r="Z8" s="290"/>
      <c r="AA8" s="290"/>
      <c r="AB8" s="290"/>
      <c r="AC8" s="291"/>
      <c r="AD8" s="6"/>
    </row>
    <row r="9" spans="1:42" s="7" customFormat="1" ht="11.25" customHeight="1">
      <c r="A9" s="6"/>
      <c r="B9" s="307"/>
      <c r="C9" s="310"/>
      <c r="D9" s="313"/>
      <c r="E9" s="313"/>
      <c r="F9" s="316"/>
      <c r="G9" s="319"/>
      <c r="H9" s="321"/>
      <c r="I9" s="173"/>
      <c r="J9" s="292" t="s">
        <v>73</v>
      </c>
      <c r="K9" s="292"/>
      <c r="L9" s="292"/>
      <c r="M9" s="292"/>
      <c r="N9" s="292"/>
      <c r="O9" s="292"/>
      <c r="P9" s="292"/>
      <c r="Q9" s="292"/>
      <c r="R9" s="173"/>
      <c r="S9" s="293" t="s">
        <v>74</v>
      </c>
      <c r="T9" s="293"/>
      <c r="U9" s="293"/>
      <c r="V9" s="293"/>
      <c r="W9" s="293"/>
      <c r="X9" s="293"/>
      <c r="Y9" s="293"/>
      <c r="Z9" s="293"/>
      <c r="AA9" s="293"/>
      <c r="AB9" s="293"/>
      <c r="AC9" s="294"/>
      <c r="AD9" s="6"/>
    </row>
    <row r="10" spans="1:42" s="7" customFormat="1" ht="34.200000000000003">
      <c r="A10" s="6"/>
      <c r="B10" s="307"/>
      <c r="C10" s="310"/>
      <c r="D10" s="313"/>
      <c r="E10" s="313"/>
      <c r="F10" s="316"/>
      <c r="G10" s="319"/>
      <c r="H10" s="174" t="s">
        <v>75</v>
      </c>
      <c r="I10" s="173"/>
      <c r="J10" s="172" t="s">
        <v>76</v>
      </c>
      <c r="K10" s="172" t="s">
        <v>77</v>
      </c>
      <c r="L10" s="172" t="s">
        <v>78</v>
      </c>
      <c r="M10" s="172" t="s">
        <v>79</v>
      </c>
      <c r="N10" s="172" t="s">
        <v>80</v>
      </c>
      <c r="O10" s="172" t="s">
        <v>81</v>
      </c>
      <c r="P10" s="172" t="s">
        <v>82</v>
      </c>
      <c r="Q10" s="172" t="s">
        <v>83</v>
      </c>
      <c r="R10" s="173"/>
      <c r="S10" s="175" t="s">
        <v>84</v>
      </c>
      <c r="T10" s="172" t="s">
        <v>85</v>
      </c>
      <c r="U10" s="172" t="s">
        <v>86</v>
      </c>
      <c r="V10" s="172" t="s">
        <v>87</v>
      </c>
      <c r="W10" s="172" t="s">
        <v>88</v>
      </c>
      <c r="X10" s="172" t="s">
        <v>89</v>
      </c>
      <c r="Y10" s="172" t="s">
        <v>90</v>
      </c>
      <c r="Z10" s="172" t="s">
        <v>91</v>
      </c>
      <c r="AA10" s="172" t="s">
        <v>92</v>
      </c>
      <c r="AB10" s="172" t="s">
        <v>93</v>
      </c>
      <c r="AC10" s="131" t="s">
        <v>94</v>
      </c>
      <c r="AD10" s="6"/>
    </row>
    <row r="11" spans="1:42" s="7" customFormat="1" ht="16.5" customHeight="1">
      <c r="A11" s="6"/>
      <c r="B11" s="307"/>
      <c r="C11" s="310"/>
      <c r="D11" s="313"/>
      <c r="E11" s="313"/>
      <c r="F11" s="316"/>
      <c r="G11" s="319"/>
      <c r="H11" s="174" t="s">
        <v>95</v>
      </c>
      <c r="I11" s="173"/>
      <c r="J11" s="176" t="s">
        <v>96</v>
      </c>
      <c r="K11" s="176" t="s">
        <v>97</v>
      </c>
      <c r="L11" s="176" t="s">
        <v>98</v>
      </c>
      <c r="M11" s="176" t="s">
        <v>99</v>
      </c>
      <c r="N11" s="176" t="s">
        <v>100</v>
      </c>
      <c r="O11" s="176" t="s">
        <v>101</v>
      </c>
      <c r="P11" s="176" t="s">
        <v>102</v>
      </c>
      <c r="Q11" s="176" t="s">
        <v>103</v>
      </c>
      <c r="R11" s="173"/>
      <c r="S11" s="177" t="s">
        <v>104</v>
      </c>
      <c r="T11" s="176" t="s">
        <v>105</v>
      </c>
      <c r="U11" s="176" t="s">
        <v>106</v>
      </c>
      <c r="V11" s="176" t="s">
        <v>107</v>
      </c>
      <c r="W11" s="176" t="s">
        <v>108</v>
      </c>
      <c r="X11" s="176" t="s">
        <v>109</v>
      </c>
      <c r="Y11" s="176" t="s">
        <v>110</v>
      </c>
      <c r="Z11" s="176" t="s">
        <v>111</v>
      </c>
      <c r="AA11" s="176" t="s">
        <v>112</v>
      </c>
      <c r="AB11" s="176" t="s">
        <v>113</v>
      </c>
      <c r="AC11" s="132" t="s">
        <v>114</v>
      </c>
      <c r="AD11" s="6"/>
    </row>
    <row r="12" spans="1:42" s="7" customFormat="1" ht="15" customHeight="1" thickBot="1">
      <c r="A12" s="6"/>
      <c r="B12" s="308"/>
      <c r="C12" s="311"/>
      <c r="D12" s="314"/>
      <c r="E12" s="314"/>
      <c r="F12" s="317"/>
      <c r="G12" s="319"/>
      <c r="H12" s="133" t="s">
        <v>115</v>
      </c>
      <c r="I12" s="134"/>
      <c r="J12" s="135" t="s">
        <v>116</v>
      </c>
      <c r="K12" s="135" t="s">
        <v>116</v>
      </c>
      <c r="L12" s="136" t="s">
        <v>117</v>
      </c>
      <c r="M12" s="136" t="s">
        <v>117</v>
      </c>
      <c r="N12" s="136" t="s">
        <v>118</v>
      </c>
      <c r="O12" s="136" t="s">
        <v>118</v>
      </c>
      <c r="P12" s="136" t="s">
        <v>119</v>
      </c>
      <c r="Q12" s="136" t="s">
        <v>119</v>
      </c>
      <c r="R12" s="134"/>
      <c r="S12" s="136" t="s">
        <v>119</v>
      </c>
      <c r="T12" s="136" t="s">
        <v>120</v>
      </c>
      <c r="U12" s="136" t="s">
        <v>120</v>
      </c>
      <c r="V12" s="136" t="s">
        <v>121</v>
      </c>
      <c r="W12" s="136" t="s">
        <v>121</v>
      </c>
      <c r="X12" s="136" t="s">
        <v>122</v>
      </c>
      <c r="Y12" s="136" t="s">
        <v>122</v>
      </c>
      <c r="Z12" s="136" t="s">
        <v>123</v>
      </c>
      <c r="AA12" s="136" t="s">
        <v>123</v>
      </c>
      <c r="AB12" s="136" t="s">
        <v>124</v>
      </c>
      <c r="AC12" s="137" t="s">
        <v>124</v>
      </c>
      <c r="AD12" s="6"/>
    </row>
    <row r="13" spans="1:42" s="59" customFormat="1" ht="11.25" customHeight="1">
      <c r="A13" s="6"/>
      <c r="B13" s="298" t="s">
        <v>125</v>
      </c>
      <c r="C13" s="278" t="s">
        <v>126</v>
      </c>
      <c r="D13" s="281" t="s">
        <v>127</v>
      </c>
      <c r="E13" s="284" t="s">
        <v>128</v>
      </c>
      <c r="F13" s="95" t="s">
        <v>129</v>
      </c>
      <c r="G13" s="301" t="s">
        <v>130</v>
      </c>
      <c r="H13" s="295"/>
      <c r="I13" s="57"/>
      <c r="J13" s="179" t="s">
        <v>131</v>
      </c>
      <c r="K13" s="179" t="s">
        <v>131</v>
      </c>
      <c r="L13" s="179" t="s">
        <v>131</v>
      </c>
      <c r="M13" s="179" t="s">
        <v>131</v>
      </c>
      <c r="N13" s="179" t="s">
        <v>131</v>
      </c>
      <c r="O13" s="179" t="s">
        <v>131</v>
      </c>
      <c r="P13" s="179" t="s">
        <v>131</v>
      </c>
      <c r="Q13" s="179" t="s">
        <v>131</v>
      </c>
      <c r="R13" s="173"/>
      <c r="S13" s="179" t="s">
        <v>131</v>
      </c>
      <c r="T13" s="179" t="s">
        <v>131</v>
      </c>
      <c r="U13" s="179" t="s">
        <v>131</v>
      </c>
      <c r="V13" s="179" t="s">
        <v>131</v>
      </c>
      <c r="W13" s="179">
        <v>0</v>
      </c>
      <c r="X13" s="179">
        <f>'2b COVID Adjustment'!$F$321</f>
        <v>1.4870742269298105</v>
      </c>
      <c r="Y13" s="179">
        <f>'2b COVID Adjustment'!$G$321</f>
        <v>0.70457099735818829</v>
      </c>
      <c r="Z13" s="179" t="s">
        <v>131</v>
      </c>
      <c r="AA13" s="180">
        <v>0</v>
      </c>
      <c r="AB13" s="180">
        <v>0</v>
      </c>
      <c r="AC13" s="179" t="s">
        <v>131</v>
      </c>
      <c r="AD13" s="6"/>
    </row>
    <row r="14" spans="1:42" s="7" customFormat="1" ht="12.6" customHeight="1">
      <c r="A14" s="6"/>
      <c r="B14" s="299"/>
      <c r="C14" s="279"/>
      <c r="D14" s="282"/>
      <c r="E14" s="285"/>
      <c r="F14" s="138" t="s">
        <v>132</v>
      </c>
      <c r="G14" s="302"/>
      <c r="H14" s="296"/>
      <c r="I14" s="173"/>
      <c r="J14" s="179" t="s">
        <v>131</v>
      </c>
      <c r="K14" s="179" t="s">
        <v>131</v>
      </c>
      <c r="L14" s="179" t="s">
        <v>131</v>
      </c>
      <c r="M14" s="179" t="s">
        <v>131</v>
      </c>
      <c r="N14" s="179" t="s">
        <v>131</v>
      </c>
      <c r="O14" s="179" t="s">
        <v>131</v>
      </c>
      <c r="P14" s="179" t="s">
        <v>131</v>
      </c>
      <c r="Q14" s="179" t="s">
        <v>131</v>
      </c>
      <c r="R14" s="173"/>
      <c r="S14" s="179" t="s">
        <v>131</v>
      </c>
      <c r="T14" s="179" t="s">
        <v>131</v>
      </c>
      <c r="U14" s="179" t="s">
        <v>131</v>
      </c>
      <c r="V14" s="179" t="s">
        <v>131</v>
      </c>
      <c r="W14" s="179">
        <v>0</v>
      </c>
      <c r="X14" s="179">
        <f>'2b COVID Adjustment'!$F$321</f>
        <v>1.4870742269298105</v>
      </c>
      <c r="Y14" s="179">
        <f>'2b COVID Adjustment'!$G$321</f>
        <v>0.70457099735818829</v>
      </c>
      <c r="Z14" s="179" t="s">
        <v>131</v>
      </c>
      <c r="AA14" s="180">
        <v>0</v>
      </c>
      <c r="AB14" s="180">
        <v>0</v>
      </c>
      <c r="AC14" s="179" t="s">
        <v>131</v>
      </c>
      <c r="AD14" s="6"/>
    </row>
    <row r="15" spans="1:42" s="7" customFormat="1" ht="12.6" customHeight="1">
      <c r="A15" s="6"/>
      <c r="B15" s="299"/>
      <c r="C15" s="279"/>
      <c r="D15" s="282"/>
      <c r="E15" s="285"/>
      <c r="F15" s="138" t="s">
        <v>133</v>
      </c>
      <c r="G15" s="302"/>
      <c r="H15" s="296"/>
      <c r="I15" s="173"/>
      <c r="J15" s="179" t="s">
        <v>131</v>
      </c>
      <c r="K15" s="179" t="s">
        <v>131</v>
      </c>
      <c r="L15" s="179" t="s">
        <v>131</v>
      </c>
      <c r="M15" s="179" t="s">
        <v>131</v>
      </c>
      <c r="N15" s="179" t="s">
        <v>131</v>
      </c>
      <c r="O15" s="179" t="s">
        <v>131</v>
      </c>
      <c r="P15" s="179" t="s">
        <v>131</v>
      </c>
      <c r="Q15" s="179" t="s">
        <v>131</v>
      </c>
      <c r="R15" s="173"/>
      <c r="S15" s="179" t="s">
        <v>131</v>
      </c>
      <c r="T15" s="179" t="s">
        <v>131</v>
      </c>
      <c r="U15" s="179" t="s">
        <v>131</v>
      </c>
      <c r="V15" s="179" t="s">
        <v>131</v>
      </c>
      <c r="W15" s="179">
        <v>0</v>
      </c>
      <c r="X15" s="179">
        <f>'2b COVID Adjustment'!$F$321</f>
        <v>1.4870742269298105</v>
      </c>
      <c r="Y15" s="179">
        <f>'2b COVID Adjustment'!$G$321</f>
        <v>0.70457099735818829</v>
      </c>
      <c r="Z15" s="179" t="s">
        <v>131</v>
      </c>
      <c r="AA15" s="180">
        <v>0</v>
      </c>
      <c r="AB15" s="180">
        <v>0</v>
      </c>
      <c r="AC15" s="179" t="s">
        <v>131</v>
      </c>
      <c r="AD15" s="6"/>
    </row>
    <row r="16" spans="1:42" s="7" customFormat="1" ht="12.6" customHeight="1">
      <c r="A16" s="6"/>
      <c r="B16" s="299"/>
      <c r="C16" s="279"/>
      <c r="D16" s="282"/>
      <c r="E16" s="285"/>
      <c r="F16" s="138" t="s">
        <v>134</v>
      </c>
      <c r="G16" s="302"/>
      <c r="H16" s="296"/>
      <c r="I16" s="173"/>
      <c r="J16" s="179" t="s">
        <v>131</v>
      </c>
      <c r="K16" s="179" t="s">
        <v>131</v>
      </c>
      <c r="L16" s="179" t="s">
        <v>131</v>
      </c>
      <c r="M16" s="179" t="s">
        <v>131</v>
      </c>
      <c r="N16" s="179" t="s">
        <v>131</v>
      </c>
      <c r="O16" s="179" t="s">
        <v>131</v>
      </c>
      <c r="P16" s="179" t="s">
        <v>131</v>
      </c>
      <c r="Q16" s="179" t="s">
        <v>131</v>
      </c>
      <c r="R16" s="173"/>
      <c r="S16" s="179" t="s">
        <v>131</v>
      </c>
      <c r="T16" s="179" t="s">
        <v>131</v>
      </c>
      <c r="U16" s="179" t="s">
        <v>131</v>
      </c>
      <c r="V16" s="179" t="s">
        <v>131</v>
      </c>
      <c r="W16" s="179">
        <v>0</v>
      </c>
      <c r="X16" s="179">
        <f>'2b COVID Adjustment'!$F$321</f>
        <v>1.4870742269298105</v>
      </c>
      <c r="Y16" s="179">
        <f>'2b COVID Adjustment'!$G$321</f>
        <v>0.70457099735818829</v>
      </c>
      <c r="Z16" s="179" t="s">
        <v>131</v>
      </c>
      <c r="AA16" s="180">
        <v>0</v>
      </c>
      <c r="AB16" s="180">
        <v>0</v>
      </c>
      <c r="AC16" s="179" t="s">
        <v>131</v>
      </c>
      <c r="AD16" s="6"/>
    </row>
    <row r="17" spans="1:30" s="7" customFormat="1" ht="12.6" customHeight="1">
      <c r="A17" s="6"/>
      <c r="B17" s="299"/>
      <c r="C17" s="279"/>
      <c r="D17" s="282"/>
      <c r="E17" s="285"/>
      <c r="F17" s="138" t="s">
        <v>135</v>
      </c>
      <c r="G17" s="302"/>
      <c r="H17" s="296"/>
      <c r="I17" s="173"/>
      <c r="J17" s="179" t="s">
        <v>131</v>
      </c>
      <c r="K17" s="179" t="s">
        <v>131</v>
      </c>
      <c r="L17" s="179" t="s">
        <v>131</v>
      </c>
      <c r="M17" s="179" t="s">
        <v>131</v>
      </c>
      <c r="N17" s="179" t="s">
        <v>131</v>
      </c>
      <c r="O17" s="179" t="s">
        <v>131</v>
      </c>
      <c r="P17" s="179" t="s">
        <v>131</v>
      </c>
      <c r="Q17" s="179" t="s">
        <v>131</v>
      </c>
      <c r="R17" s="173"/>
      <c r="S17" s="179" t="s">
        <v>131</v>
      </c>
      <c r="T17" s="179" t="s">
        <v>131</v>
      </c>
      <c r="U17" s="179" t="s">
        <v>131</v>
      </c>
      <c r="V17" s="179" t="s">
        <v>131</v>
      </c>
      <c r="W17" s="179">
        <v>0</v>
      </c>
      <c r="X17" s="179">
        <f>'2b COVID Adjustment'!$F$321</f>
        <v>1.4870742269298105</v>
      </c>
      <c r="Y17" s="179">
        <f>'2b COVID Adjustment'!$G$321</f>
        <v>0.70457099735818829</v>
      </c>
      <c r="Z17" s="179" t="s">
        <v>131</v>
      </c>
      <c r="AA17" s="180">
        <v>0</v>
      </c>
      <c r="AB17" s="180">
        <v>0</v>
      </c>
      <c r="AC17" s="179" t="s">
        <v>131</v>
      </c>
      <c r="AD17" s="6"/>
    </row>
    <row r="18" spans="1:30" s="7" customFormat="1" ht="12.6" customHeight="1">
      <c r="A18" s="6"/>
      <c r="B18" s="299"/>
      <c r="C18" s="279"/>
      <c r="D18" s="282"/>
      <c r="E18" s="285"/>
      <c r="F18" s="138" t="s">
        <v>136</v>
      </c>
      <c r="G18" s="302"/>
      <c r="H18" s="296"/>
      <c r="I18" s="173"/>
      <c r="J18" s="179" t="s">
        <v>131</v>
      </c>
      <c r="K18" s="179" t="s">
        <v>131</v>
      </c>
      <c r="L18" s="179" t="s">
        <v>131</v>
      </c>
      <c r="M18" s="179" t="s">
        <v>131</v>
      </c>
      <c r="N18" s="179" t="s">
        <v>131</v>
      </c>
      <c r="O18" s="179" t="s">
        <v>131</v>
      </c>
      <c r="P18" s="179" t="s">
        <v>131</v>
      </c>
      <c r="Q18" s="179" t="s">
        <v>131</v>
      </c>
      <c r="R18" s="173"/>
      <c r="S18" s="179" t="s">
        <v>131</v>
      </c>
      <c r="T18" s="179" t="s">
        <v>131</v>
      </c>
      <c r="U18" s="179" t="s">
        <v>131</v>
      </c>
      <c r="V18" s="179" t="s">
        <v>131</v>
      </c>
      <c r="W18" s="179">
        <v>0</v>
      </c>
      <c r="X18" s="179">
        <f>'2b COVID Adjustment'!$F$321</f>
        <v>1.4870742269298105</v>
      </c>
      <c r="Y18" s="179">
        <f>'2b COVID Adjustment'!$G$321</f>
        <v>0.70457099735818829</v>
      </c>
      <c r="Z18" s="179" t="s">
        <v>131</v>
      </c>
      <c r="AA18" s="180">
        <v>0</v>
      </c>
      <c r="AB18" s="180">
        <v>0</v>
      </c>
      <c r="AC18" s="179" t="s">
        <v>131</v>
      </c>
      <c r="AD18" s="6"/>
    </row>
    <row r="19" spans="1:30" s="7" customFormat="1" ht="12.6" customHeight="1">
      <c r="A19" s="6"/>
      <c r="B19" s="299"/>
      <c r="C19" s="279"/>
      <c r="D19" s="282"/>
      <c r="E19" s="285"/>
      <c r="F19" s="138" t="s">
        <v>137</v>
      </c>
      <c r="G19" s="302"/>
      <c r="H19" s="296"/>
      <c r="I19" s="173"/>
      <c r="J19" s="179" t="s">
        <v>131</v>
      </c>
      <c r="K19" s="179" t="s">
        <v>131</v>
      </c>
      <c r="L19" s="179" t="s">
        <v>131</v>
      </c>
      <c r="M19" s="179" t="s">
        <v>131</v>
      </c>
      <c r="N19" s="179" t="s">
        <v>131</v>
      </c>
      <c r="O19" s="179" t="s">
        <v>131</v>
      </c>
      <c r="P19" s="179" t="s">
        <v>131</v>
      </c>
      <c r="Q19" s="179" t="s">
        <v>131</v>
      </c>
      <c r="R19" s="173"/>
      <c r="S19" s="179" t="s">
        <v>131</v>
      </c>
      <c r="T19" s="179" t="s">
        <v>131</v>
      </c>
      <c r="U19" s="179" t="s">
        <v>131</v>
      </c>
      <c r="V19" s="179" t="s">
        <v>131</v>
      </c>
      <c r="W19" s="179">
        <v>0</v>
      </c>
      <c r="X19" s="179">
        <f>'2b COVID Adjustment'!$F$321</f>
        <v>1.4870742269298105</v>
      </c>
      <c r="Y19" s="179">
        <f>'2b COVID Adjustment'!$G$321</f>
        <v>0.70457099735818829</v>
      </c>
      <c r="Z19" s="179" t="s">
        <v>131</v>
      </c>
      <c r="AA19" s="180">
        <v>0</v>
      </c>
      <c r="AB19" s="180">
        <v>0</v>
      </c>
      <c r="AC19" s="179" t="s">
        <v>131</v>
      </c>
      <c r="AD19" s="6"/>
    </row>
    <row r="20" spans="1:30" s="7" customFormat="1" ht="12.6" customHeight="1">
      <c r="A20" s="6"/>
      <c r="B20" s="299"/>
      <c r="C20" s="279"/>
      <c r="D20" s="282"/>
      <c r="E20" s="285"/>
      <c r="F20" s="138" t="s">
        <v>138</v>
      </c>
      <c r="G20" s="302"/>
      <c r="H20" s="296"/>
      <c r="I20" s="173"/>
      <c r="J20" s="179" t="s">
        <v>131</v>
      </c>
      <c r="K20" s="179" t="s">
        <v>131</v>
      </c>
      <c r="L20" s="179" t="s">
        <v>131</v>
      </c>
      <c r="M20" s="179" t="s">
        <v>131</v>
      </c>
      <c r="N20" s="179" t="s">
        <v>131</v>
      </c>
      <c r="O20" s="179" t="s">
        <v>131</v>
      </c>
      <c r="P20" s="179" t="s">
        <v>131</v>
      </c>
      <c r="Q20" s="179" t="s">
        <v>131</v>
      </c>
      <c r="R20" s="173"/>
      <c r="S20" s="179" t="s">
        <v>131</v>
      </c>
      <c r="T20" s="179" t="s">
        <v>131</v>
      </c>
      <c r="U20" s="179" t="s">
        <v>131</v>
      </c>
      <c r="V20" s="179" t="s">
        <v>131</v>
      </c>
      <c r="W20" s="179">
        <v>0</v>
      </c>
      <c r="X20" s="179">
        <f>'2b COVID Adjustment'!$F$321</f>
        <v>1.4870742269298105</v>
      </c>
      <c r="Y20" s="179">
        <f>'2b COVID Adjustment'!$G$321</f>
        <v>0.70457099735818829</v>
      </c>
      <c r="Z20" s="179" t="s">
        <v>131</v>
      </c>
      <c r="AA20" s="180">
        <v>0</v>
      </c>
      <c r="AB20" s="180">
        <v>0</v>
      </c>
      <c r="AC20" s="179" t="s">
        <v>131</v>
      </c>
      <c r="AD20" s="6"/>
    </row>
    <row r="21" spans="1:30" s="7" customFormat="1" ht="12.6" customHeight="1">
      <c r="A21" s="6"/>
      <c r="B21" s="299"/>
      <c r="C21" s="279"/>
      <c r="D21" s="282"/>
      <c r="E21" s="285"/>
      <c r="F21" s="138" t="s">
        <v>139</v>
      </c>
      <c r="G21" s="302"/>
      <c r="H21" s="296"/>
      <c r="I21" s="173"/>
      <c r="J21" s="179" t="s">
        <v>131</v>
      </c>
      <c r="K21" s="179" t="s">
        <v>131</v>
      </c>
      <c r="L21" s="179" t="s">
        <v>131</v>
      </c>
      <c r="M21" s="179" t="s">
        <v>131</v>
      </c>
      <c r="N21" s="179" t="s">
        <v>131</v>
      </c>
      <c r="O21" s="179" t="s">
        <v>131</v>
      </c>
      <c r="P21" s="179" t="s">
        <v>131</v>
      </c>
      <c r="Q21" s="179" t="s">
        <v>131</v>
      </c>
      <c r="R21" s="173"/>
      <c r="S21" s="179" t="s">
        <v>131</v>
      </c>
      <c r="T21" s="179" t="s">
        <v>131</v>
      </c>
      <c r="U21" s="179" t="s">
        <v>131</v>
      </c>
      <c r="V21" s="179" t="s">
        <v>131</v>
      </c>
      <c r="W21" s="179">
        <v>0</v>
      </c>
      <c r="X21" s="179">
        <f>'2b COVID Adjustment'!$F$321</f>
        <v>1.4870742269298105</v>
      </c>
      <c r="Y21" s="179">
        <f>'2b COVID Adjustment'!$G$321</f>
        <v>0.70457099735818829</v>
      </c>
      <c r="Z21" s="179" t="s">
        <v>131</v>
      </c>
      <c r="AA21" s="180">
        <v>0</v>
      </c>
      <c r="AB21" s="180">
        <v>0</v>
      </c>
      <c r="AC21" s="179" t="s">
        <v>131</v>
      </c>
      <c r="AD21" s="6"/>
    </row>
    <row r="22" spans="1:30" s="7" customFormat="1" ht="12.6" customHeight="1">
      <c r="A22" s="6"/>
      <c r="B22" s="299"/>
      <c r="C22" s="279"/>
      <c r="D22" s="282"/>
      <c r="E22" s="285"/>
      <c r="F22" s="138" t="s">
        <v>140</v>
      </c>
      <c r="G22" s="302"/>
      <c r="H22" s="296"/>
      <c r="I22" s="173"/>
      <c r="J22" s="179" t="s">
        <v>131</v>
      </c>
      <c r="K22" s="179" t="s">
        <v>131</v>
      </c>
      <c r="L22" s="179" t="s">
        <v>131</v>
      </c>
      <c r="M22" s="179" t="s">
        <v>131</v>
      </c>
      <c r="N22" s="179" t="s">
        <v>131</v>
      </c>
      <c r="O22" s="179" t="s">
        <v>131</v>
      </c>
      <c r="P22" s="179" t="s">
        <v>131</v>
      </c>
      <c r="Q22" s="179" t="s">
        <v>131</v>
      </c>
      <c r="R22" s="173"/>
      <c r="S22" s="179" t="s">
        <v>131</v>
      </c>
      <c r="T22" s="179" t="s">
        <v>131</v>
      </c>
      <c r="U22" s="179" t="s">
        <v>131</v>
      </c>
      <c r="V22" s="179" t="s">
        <v>131</v>
      </c>
      <c r="W22" s="179">
        <v>0</v>
      </c>
      <c r="X22" s="179">
        <f>'2b COVID Adjustment'!$F$321</f>
        <v>1.4870742269298105</v>
      </c>
      <c r="Y22" s="179">
        <f>'2b COVID Adjustment'!$G$321</f>
        <v>0.70457099735818829</v>
      </c>
      <c r="Z22" s="179" t="s">
        <v>131</v>
      </c>
      <c r="AA22" s="180">
        <v>0</v>
      </c>
      <c r="AB22" s="180">
        <v>0</v>
      </c>
      <c r="AC22" s="179" t="s">
        <v>131</v>
      </c>
      <c r="AD22" s="6"/>
    </row>
    <row r="23" spans="1:30" s="7" customFormat="1" ht="12.6" customHeight="1">
      <c r="A23" s="6"/>
      <c r="B23" s="299"/>
      <c r="C23" s="279"/>
      <c r="D23" s="282"/>
      <c r="E23" s="285"/>
      <c r="F23" s="138" t="s">
        <v>141</v>
      </c>
      <c r="G23" s="302"/>
      <c r="H23" s="296"/>
      <c r="I23" s="173"/>
      <c r="J23" s="179" t="s">
        <v>131</v>
      </c>
      <c r="K23" s="179" t="s">
        <v>131</v>
      </c>
      <c r="L23" s="179" t="s">
        <v>131</v>
      </c>
      <c r="M23" s="179" t="s">
        <v>131</v>
      </c>
      <c r="N23" s="179" t="s">
        <v>131</v>
      </c>
      <c r="O23" s="179" t="s">
        <v>131</v>
      </c>
      <c r="P23" s="179" t="s">
        <v>131</v>
      </c>
      <c r="Q23" s="179" t="s">
        <v>131</v>
      </c>
      <c r="R23" s="173"/>
      <c r="S23" s="179" t="s">
        <v>131</v>
      </c>
      <c r="T23" s="179" t="s">
        <v>131</v>
      </c>
      <c r="U23" s="179" t="s">
        <v>131</v>
      </c>
      <c r="V23" s="179" t="s">
        <v>131</v>
      </c>
      <c r="W23" s="179">
        <v>0</v>
      </c>
      <c r="X23" s="179">
        <f>'2b COVID Adjustment'!$F$321</f>
        <v>1.4870742269298105</v>
      </c>
      <c r="Y23" s="179">
        <f>'2b COVID Adjustment'!$G$321</f>
        <v>0.70457099735818829</v>
      </c>
      <c r="Z23" s="179" t="s">
        <v>131</v>
      </c>
      <c r="AA23" s="180">
        <v>0</v>
      </c>
      <c r="AB23" s="180">
        <v>0</v>
      </c>
      <c r="AC23" s="179" t="s">
        <v>131</v>
      </c>
      <c r="AD23" s="6"/>
    </row>
    <row r="24" spans="1:30" s="7" customFormat="1" ht="12.6" customHeight="1">
      <c r="A24" s="6"/>
      <c r="B24" s="299"/>
      <c r="C24" s="279"/>
      <c r="D24" s="282"/>
      <c r="E24" s="285"/>
      <c r="F24" s="138" t="s">
        <v>142</v>
      </c>
      <c r="G24" s="302"/>
      <c r="H24" s="296"/>
      <c r="I24" s="173"/>
      <c r="J24" s="179" t="s">
        <v>131</v>
      </c>
      <c r="K24" s="179" t="s">
        <v>131</v>
      </c>
      <c r="L24" s="179" t="s">
        <v>131</v>
      </c>
      <c r="M24" s="179" t="s">
        <v>131</v>
      </c>
      <c r="N24" s="179" t="s">
        <v>131</v>
      </c>
      <c r="O24" s="179" t="s">
        <v>131</v>
      </c>
      <c r="P24" s="179" t="s">
        <v>131</v>
      </c>
      <c r="Q24" s="179" t="s">
        <v>131</v>
      </c>
      <c r="R24" s="173"/>
      <c r="S24" s="179" t="s">
        <v>131</v>
      </c>
      <c r="T24" s="179" t="s">
        <v>131</v>
      </c>
      <c r="U24" s="179" t="s">
        <v>131</v>
      </c>
      <c r="V24" s="179" t="s">
        <v>131</v>
      </c>
      <c r="W24" s="179">
        <v>0</v>
      </c>
      <c r="X24" s="179">
        <f>'2b COVID Adjustment'!$F$321</f>
        <v>1.4870742269298105</v>
      </c>
      <c r="Y24" s="179">
        <f>'2b COVID Adjustment'!$G$321</f>
        <v>0.70457099735818829</v>
      </c>
      <c r="Z24" s="179" t="s">
        <v>131</v>
      </c>
      <c r="AA24" s="180">
        <v>0</v>
      </c>
      <c r="AB24" s="180">
        <v>0</v>
      </c>
      <c r="AC24" s="179" t="s">
        <v>131</v>
      </c>
      <c r="AD24" s="6"/>
    </row>
    <row r="25" spans="1:30" s="7" customFormat="1" ht="12.6" customHeight="1">
      <c r="A25" s="6"/>
      <c r="B25" s="299"/>
      <c r="C25" s="279"/>
      <c r="D25" s="282"/>
      <c r="E25" s="285"/>
      <c r="F25" s="138" t="s">
        <v>143</v>
      </c>
      <c r="G25" s="302"/>
      <c r="H25" s="296"/>
      <c r="I25" s="173"/>
      <c r="J25" s="179" t="s">
        <v>131</v>
      </c>
      <c r="K25" s="179" t="s">
        <v>131</v>
      </c>
      <c r="L25" s="179" t="s">
        <v>131</v>
      </c>
      <c r="M25" s="179" t="s">
        <v>131</v>
      </c>
      <c r="N25" s="179" t="s">
        <v>131</v>
      </c>
      <c r="O25" s="179" t="s">
        <v>131</v>
      </c>
      <c r="P25" s="179" t="s">
        <v>131</v>
      </c>
      <c r="Q25" s="179" t="s">
        <v>131</v>
      </c>
      <c r="R25" s="173"/>
      <c r="S25" s="179" t="s">
        <v>131</v>
      </c>
      <c r="T25" s="179" t="s">
        <v>131</v>
      </c>
      <c r="U25" s="179" t="s">
        <v>131</v>
      </c>
      <c r="V25" s="179" t="s">
        <v>131</v>
      </c>
      <c r="W25" s="179">
        <v>0</v>
      </c>
      <c r="X25" s="179">
        <f>'2b COVID Adjustment'!$F$321</f>
        <v>1.4870742269298105</v>
      </c>
      <c r="Y25" s="179">
        <f>'2b COVID Adjustment'!$G$321</f>
        <v>0.70457099735818829</v>
      </c>
      <c r="Z25" s="179" t="s">
        <v>131</v>
      </c>
      <c r="AA25" s="180">
        <v>0</v>
      </c>
      <c r="AB25" s="180">
        <v>0</v>
      </c>
      <c r="AC25" s="179" t="s">
        <v>131</v>
      </c>
      <c r="AD25" s="6"/>
    </row>
    <row r="26" spans="1:30" s="60" customFormat="1" ht="12.6" customHeight="1" thickBot="1">
      <c r="A26" s="6"/>
      <c r="B26" s="299"/>
      <c r="C26" s="280"/>
      <c r="D26" s="283"/>
      <c r="E26" s="286"/>
      <c r="F26" s="96" t="s">
        <v>144</v>
      </c>
      <c r="G26" s="302"/>
      <c r="H26" s="296"/>
      <c r="I26" s="58"/>
      <c r="J26" s="179" t="s">
        <v>131</v>
      </c>
      <c r="K26" s="179" t="s">
        <v>131</v>
      </c>
      <c r="L26" s="179" t="s">
        <v>131</v>
      </c>
      <c r="M26" s="179" t="s">
        <v>131</v>
      </c>
      <c r="N26" s="179" t="s">
        <v>131</v>
      </c>
      <c r="O26" s="179" t="s">
        <v>131</v>
      </c>
      <c r="P26" s="179" t="s">
        <v>131</v>
      </c>
      <c r="Q26" s="179" t="s">
        <v>131</v>
      </c>
      <c r="R26" s="173"/>
      <c r="S26" s="179" t="s">
        <v>131</v>
      </c>
      <c r="T26" s="179" t="s">
        <v>131</v>
      </c>
      <c r="U26" s="179" t="s">
        <v>131</v>
      </c>
      <c r="V26" s="179" t="s">
        <v>131</v>
      </c>
      <c r="W26" s="179">
        <v>0</v>
      </c>
      <c r="X26" s="179">
        <f>'2b COVID Adjustment'!$F$321</f>
        <v>1.4870742269298105</v>
      </c>
      <c r="Y26" s="179">
        <f>'2b COVID Adjustment'!$G$321</f>
        <v>0.70457099735818829</v>
      </c>
      <c r="Z26" s="179" t="s">
        <v>131</v>
      </c>
      <c r="AA26" s="180">
        <v>0</v>
      </c>
      <c r="AB26" s="180">
        <v>0</v>
      </c>
      <c r="AC26" s="179" t="s">
        <v>131</v>
      </c>
      <c r="AD26" s="6"/>
    </row>
    <row r="27" spans="1:30" s="59" customFormat="1" ht="12.6" customHeight="1">
      <c r="A27" s="6"/>
      <c r="B27" s="299"/>
      <c r="C27" s="278" t="s">
        <v>126</v>
      </c>
      <c r="D27" s="281" t="s">
        <v>127</v>
      </c>
      <c r="E27" s="284" t="s">
        <v>145</v>
      </c>
      <c r="F27" s="95" t="s">
        <v>129</v>
      </c>
      <c r="G27" s="302"/>
      <c r="H27" s="296"/>
      <c r="I27" s="57"/>
      <c r="J27" s="179" t="s">
        <v>131</v>
      </c>
      <c r="K27" s="179" t="s">
        <v>131</v>
      </c>
      <c r="L27" s="179" t="s">
        <v>131</v>
      </c>
      <c r="M27" s="179" t="s">
        <v>131</v>
      </c>
      <c r="N27" s="179" t="s">
        <v>131</v>
      </c>
      <c r="O27" s="179" t="s">
        <v>131</v>
      </c>
      <c r="P27" s="179" t="s">
        <v>131</v>
      </c>
      <c r="Q27" s="179" t="s">
        <v>131</v>
      </c>
      <c r="R27" s="173"/>
      <c r="S27" s="179" t="s">
        <v>131</v>
      </c>
      <c r="T27" s="179" t="s">
        <v>131</v>
      </c>
      <c r="U27" s="179" t="s">
        <v>131</v>
      </c>
      <c r="V27" s="179" t="s">
        <v>131</v>
      </c>
      <c r="W27" s="179">
        <f>'2a Q1 Adjustment Component'!H51</f>
        <v>4.5858898534688404</v>
      </c>
      <c r="X27" s="179">
        <f>'2b COVID Adjustment'!$F$322</f>
        <v>9.9756950960531068</v>
      </c>
      <c r="Y27" s="179">
        <f>'2b COVID Adjustment'!$G$322</f>
        <v>4.43</v>
      </c>
      <c r="Z27" s="179" t="s">
        <v>131</v>
      </c>
      <c r="AA27" s="180">
        <f>'2c AWC adjustment'!I14+'2d Backwardation adjustment'!I14</f>
        <v>20.827976873198978</v>
      </c>
      <c r="AB27" s="180">
        <f>'2c AWC adjustment'!J14+'2d Backwardation adjustment'!J14</f>
        <v>20.827976873198978</v>
      </c>
      <c r="AC27" s="179" t="s">
        <v>131</v>
      </c>
      <c r="AD27" s="6"/>
    </row>
    <row r="28" spans="1:30" s="7" customFormat="1" ht="12.6" customHeight="1">
      <c r="A28" s="6"/>
      <c r="B28" s="299"/>
      <c r="C28" s="279"/>
      <c r="D28" s="282"/>
      <c r="E28" s="285"/>
      <c r="F28" s="138" t="s">
        <v>132</v>
      </c>
      <c r="G28" s="302"/>
      <c r="H28" s="296"/>
      <c r="I28" s="173"/>
      <c r="J28" s="179" t="s">
        <v>131</v>
      </c>
      <c r="K28" s="179" t="s">
        <v>131</v>
      </c>
      <c r="L28" s="179" t="s">
        <v>131</v>
      </c>
      <c r="M28" s="179" t="s">
        <v>131</v>
      </c>
      <c r="N28" s="179" t="s">
        <v>131</v>
      </c>
      <c r="O28" s="179" t="s">
        <v>131</v>
      </c>
      <c r="P28" s="179" t="s">
        <v>131</v>
      </c>
      <c r="Q28" s="179" t="s">
        <v>131</v>
      </c>
      <c r="R28" s="173"/>
      <c r="S28" s="179" t="s">
        <v>131</v>
      </c>
      <c r="T28" s="179" t="s">
        <v>131</v>
      </c>
      <c r="U28" s="179" t="s">
        <v>131</v>
      </c>
      <c r="V28" s="179" t="s">
        <v>131</v>
      </c>
      <c r="W28" s="179">
        <f>'2a Q1 Adjustment Component'!H52</f>
        <v>4.5286596291411447</v>
      </c>
      <c r="X28" s="179">
        <f>'2b COVID Adjustment'!$F$322</f>
        <v>9.9756950960531068</v>
      </c>
      <c r="Y28" s="179">
        <f>'2b COVID Adjustment'!$G$322</f>
        <v>4.43</v>
      </c>
      <c r="Z28" s="179" t="s">
        <v>131</v>
      </c>
      <c r="AA28" s="180">
        <f>'2c AWC adjustment'!I15+'2d Backwardation adjustment'!I15</f>
        <v>20.450772301171746</v>
      </c>
      <c r="AB28" s="180">
        <f>'2c AWC adjustment'!J15+'2d Backwardation adjustment'!J15</f>
        <v>20.450772301171746</v>
      </c>
      <c r="AC28" s="179" t="s">
        <v>131</v>
      </c>
      <c r="AD28" s="6"/>
    </row>
    <row r="29" spans="1:30" s="7" customFormat="1" ht="12.6" customHeight="1">
      <c r="A29" s="6"/>
      <c r="B29" s="299"/>
      <c r="C29" s="279"/>
      <c r="D29" s="282"/>
      <c r="E29" s="285"/>
      <c r="F29" s="138" t="s">
        <v>133</v>
      </c>
      <c r="G29" s="302"/>
      <c r="H29" s="296"/>
      <c r="I29" s="173"/>
      <c r="J29" s="179" t="s">
        <v>131</v>
      </c>
      <c r="K29" s="179" t="s">
        <v>131</v>
      </c>
      <c r="L29" s="179" t="s">
        <v>131</v>
      </c>
      <c r="M29" s="179" t="s">
        <v>131</v>
      </c>
      <c r="N29" s="179" t="s">
        <v>131</v>
      </c>
      <c r="O29" s="179" t="s">
        <v>131</v>
      </c>
      <c r="P29" s="179" t="s">
        <v>131</v>
      </c>
      <c r="Q29" s="179" t="s">
        <v>131</v>
      </c>
      <c r="R29" s="173"/>
      <c r="S29" s="179" t="s">
        <v>131</v>
      </c>
      <c r="T29" s="179" t="s">
        <v>131</v>
      </c>
      <c r="U29" s="179" t="s">
        <v>131</v>
      </c>
      <c r="V29" s="179" t="s">
        <v>131</v>
      </c>
      <c r="W29" s="179">
        <f>'2a Q1 Adjustment Component'!H53</f>
        <v>4.6252573118737148</v>
      </c>
      <c r="X29" s="179">
        <f>'2b COVID Adjustment'!$F$322</f>
        <v>9.9756950960531068</v>
      </c>
      <c r="Y29" s="179">
        <f>'2b COVID Adjustment'!$G$322</f>
        <v>4.43</v>
      </c>
      <c r="Z29" s="179" t="s">
        <v>131</v>
      </c>
      <c r="AA29" s="180">
        <f>'2c AWC adjustment'!I16+'2d Backwardation adjustment'!I16</f>
        <v>21.093801142045734</v>
      </c>
      <c r="AB29" s="180">
        <f>'2c AWC adjustment'!J16+'2d Backwardation adjustment'!J16</f>
        <v>21.093801142045734</v>
      </c>
      <c r="AC29" s="179" t="s">
        <v>131</v>
      </c>
      <c r="AD29" s="6"/>
    </row>
    <row r="30" spans="1:30" s="7" customFormat="1" ht="12.6" customHeight="1">
      <c r="A30" s="6"/>
      <c r="B30" s="299"/>
      <c r="C30" s="279"/>
      <c r="D30" s="282"/>
      <c r="E30" s="285"/>
      <c r="F30" s="138" t="s">
        <v>134</v>
      </c>
      <c r="G30" s="302"/>
      <c r="H30" s="296"/>
      <c r="I30" s="173"/>
      <c r="J30" s="179" t="s">
        <v>131</v>
      </c>
      <c r="K30" s="179" t="s">
        <v>131</v>
      </c>
      <c r="L30" s="179" t="s">
        <v>131</v>
      </c>
      <c r="M30" s="179" t="s">
        <v>131</v>
      </c>
      <c r="N30" s="179" t="s">
        <v>131</v>
      </c>
      <c r="O30" s="179" t="s">
        <v>131</v>
      </c>
      <c r="P30" s="179" t="s">
        <v>131</v>
      </c>
      <c r="Q30" s="179" t="s">
        <v>131</v>
      </c>
      <c r="R30" s="173"/>
      <c r="S30" s="179" t="s">
        <v>131</v>
      </c>
      <c r="T30" s="179" t="s">
        <v>131</v>
      </c>
      <c r="U30" s="179" t="s">
        <v>131</v>
      </c>
      <c r="V30" s="179" t="s">
        <v>131</v>
      </c>
      <c r="W30" s="179">
        <f>'2a Q1 Adjustment Component'!H54</f>
        <v>4.6588267577428137</v>
      </c>
      <c r="X30" s="179">
        <f>'2b COVID Adjustment'!$F$322</f>
        <v>9.9756950960531068</v>
      </c>
      <c r="Y30" s="179">
        <f>'2b COVID Adjustment'!$G$322</f>
        <v>4.43</v>
      </c>
      <c r="Z30" s="179" t="s">
        <v>131</v>
      </c>
      <c r="AA30" s="180">
        <f>'2c AWC adjustment'!I17+'2d Backwardation adjustment'!I17</f>
        <v>21.332768003659304</v>
      </c>
      <c r="AB30" s="180">
        <f>'2c AWC adjustment'!J17+'2d Backwardation adjustment'!J17</f>
        <v>21.332768003659304</v>
      </c>
      <c r="AC30" s="179" t="s">
        <v>131</v>
      </c>
      <c r="AD30" s="6"/>
    </row>
    <row r="31" spans="1:30" s="7" customFormat="1" ht="12.6" customHeight="1">
      <c r="A31" s="6"/>
      <c r="B31" s="299"/>
      <c r="C31" s="279"/>
      <c r="D31" s="282"/>
      <c r="E31" s="285"/>
      <c r="F31" s="138" t="s">
        <v>135</v>
      </c>
      <c r="G31" s="302"/>
      <c r="H31" s="296"/>
      <c r="I31" s="173"/>
      <c r="J31" s="179" t="s">
        <v>131</v>
      </c>
      <c r="K31" s="179" t="s">
        <v>131</v>
      </c>
      <c r="L31" s="179" t="s">
        <v>131</v>
      </c>
      <c r="M31" s="179" t="s">
        <v>131</v>
      </c>
      <c r="N31" s="179" t="s">
        <v>131</v>
      </c>
      <c r="O31" s="179" t="s">
        <v>131</v>
      </c>
      <c r="P31" s="179" t="s">
        <v>131</v>
      </c>
      <c r="Q31" s="179" t="s">
        <v>131</v>
      </c>
      <c r="R31" s="173"/>
      <c r="S31" s="179" t="s">
        <v>131</v>
      </c>
      <c r="T31" s="179" t="s">
        <v>131</v>
      </c>
      <c r="U31" s="179" t="s">
        <v>131</v>
      </c>
      <c r="V31" s="179" t="s">
        <v>131</v>
      </c>
      <c r="W31" s="179">
        <f>'2a Q1 Adjustment Component'!H55</f>
        <v>4.5616988560456058</v>
      </c>
      <c r="X31" s="179">
        <f>'2b COVID Adjustment'!$F$322</f>
        <v>9.9756950960531068</v>
      </c>
      <c r="Y31" s="179">
        <f>'2b COVID Adjustment'!$G$322</f>
        <v>4.43</v>
      </c>
      <c r="Z31" s="179" t="s">
        <v>131</v>
      </c>
      <c r="AA31" s="180">
        <f>'2c AWC adjustment'!I18+'2d Backwardation adjustment'!I18</f>
        <v>20.8615129236297</v>
      </c>
      <c r="AB31" s="180">
        <f>'2c AWC adjustment'!J18+'2d Backwardation adjustment'!J18</f>
        <v>20.8615129236297</v>
      </c>
      <c r="AC31" s="179" t="s">
        <v>131</v>
      </c>
      <c r="AD31" s="6"/>
    </row>
    <row r="32" spans="1:30" s="7" customFormat="1" ht="12.6" customHeight="1">
      <c r="A32" s="6"/>
      <c r="B32" s="299"/>
      <c r="C32" s="279"/>
      <c r="D32" s="282"/>
      <c r="E32" s="285"/>
      <c r="F32" s="138" t="s">
        <v>136</v>
      </c>
      <c r="G32" s="302"/>
      <c r="H32" s="296"/>
      <c r="I32" s="173"/>
      <c r="J32" s="179" t="s">
        <v>131</v>
      </c>
      <c r="K32" s="179" t="s">
        <v>131</v>
      </c>
      <c r="L32" s="179" t="s">
        <v>131</v>
      </c>
      <c r="M32" s="179" t="s">
        <v>131</v>
      </c>
      <c r="N32" s="179" t="s">
        <v>131</v>
      </c>
      <c r="O32" s="179" t="s">
        <v>131</v>
      </c>
      <c r="P32" s="179" t="s">
        <v>131</v>
      </c>
      <c r="Q32" s="179" t="s">
        <v>131</v>
      </c>
      <c r="R32" s="173"/>
      <c r="S32" s="179" t="s">
        <v>131</v>
      </c>
      <c r="T32" s="179" t="s">
        <v>131</v>
      </c>
      <c r="U32" s="179" t="s">
        <v>131</v>
      </c>
      <c r="V32" s="179" t="s">
        <v>131</v>
      </c>
      <c r="W32" s="179">
        <f>'2a Q1 Adjustment Component'!H56</f>
        <v>4.5066764067244529</v>
      </c>
      <c r="X32" s="179">
        <f>'2b COVID Adjustment'!$F$322</f>
        <v>9.9756950960531068</v>
      </c>
      <c r="Y32" s="179">
        <f>'2b COVID Adjustment'!$G$322</f>
        <v>4.43</v>
      </c>
      <c r="Z32" s="179" t="s">
        <v>131</v>
      </c>
      <c r="AA32" s="180">
        <f>'2c AWC adjustment'!I19+'2d Backwardation adjustment'!I19</f>
        <v>20.243837159985176</v>
      </c>
      <c r="AB32" s="180">
        <f>'2c AWC adjustment'!J19+'2d Backwardation adjustment'!J19</f>
        <v>20.243837159985176</v>
      </c>
      <c r="AC32" s="179" t="s">
        <v>131</v>
      </c>
      <c r="AD32" s="6"/>
    </row>
    <row r="33" spans="1:30" s="7" customFormat="1" ht="12.6" customHeight="1">
      <c r="A33" s="6"/>
      <c r="B33" s="299"/>
      <c r="C33" s="279"/>
      <c r="D33" s="282"/>
      <c r="E33" s="285"/>
      <c r="F33" s="138" t="s">
        <v>137</v>
      </c>
      <c r="G33" s="302"/>
      <c r="H33" s="296"/>
      <c r="I33" s="173"/>
      <c r="J33" s="179" t="s">
        <v>131</v>
      </c>
      <c r="K33" s="179" t="s">
        <v>131</v>
      </c>
      <c r="L33" s="179" t="s">
        <v>131</v>
      </c>
      <c r="M33" s="179" t="s">
        <v>131</v>
      </c>
      <c r="N33" s="179" t="s">
        <v>131</v>
      </c>
      <c r="O33" s="179" t="s">
        <v>131</v>
      </c>
      <c r="P33" s="179" t="s">
        <v>131</v>
      </c>
      <c r="Q33" s="179" t="s">
        <v>131</v>
      </c>
      <c r="R33" s="173"/>
      <c r="S33" s="179" t="s">
        <v>131</v>
      </c>
      <c r="T33" s="179" t="s">
        <v>131</v>
      </c>
      <c r="U33" s="179" t="s">
        <v>131</v>
      </c>
      <c r="V33" s="179" t="s">
        <v>131</v>
      </c>
      <c r="W33" s="179">
        <f>'2a Q1 Adjustment Component'!H57</f>
        <v>4.583143211518049</v>
      </c>
      <c r="X33" s="179">
        <f>'2b COVID Adjustment'!$F$322</f>
        <v>9.9756950960531068</v>
      </c>
      <c r="Y33" s="179">
        <f>'2b COVID Adjustment'!$G$322</f>
        <v>4.43</v>
      </c>
      <c r="Z33" s="179" t="s">
        <v>131</v>
      </c>
      <c r="AA33" s="180">
        <f>'2c AWC adjustment'!I20+'2d Backwardation adjustment'!I20</f>
        <v>20.569743472810451</v>
      </c>
      <c r="AB33" s="180">
        <f>'2c AWC adjustment'!J20+'2d Backwardation adjustment'!J20</f>
        <v>20.569743472810451</v>
      </c>
      <c r="AC33" s="179" t="s">
        <v>131</v>
      </c>
      <c r="AD33" s="6"/>
    </row>
    <row r="34" spans="1:30" s="7" customFormat="1" ht="12.6" customHeight="1">
      <c r="A34" s="6"/>
      <c r="B34" s="299"/>
      <c r="C34" s="279"/>
      <c r="D34" s="282"/>
      <c r="E34" s="285"/>
      <c r="F34" s="138" t="s">
        <v>138</v>
      </c>
      <c r="G34" s="302"/>
      <c r="H34" s="296"/>
      <c r="I34" s="173"/>
      <c r="J34" s="179" t="s">
        <v>131</v>
      </c>
      <c r="K34" s="179" t="s">
        <v>131</v>
      </c>
      <c r="L34" s="179" t="s">
        <v>131</v>
      </c>
      <c r="M34" s="179" t="s">
        <v>131</v>
      </c>
      <c r="N34" s="179" t="s">
        <v>131</v>
      </c>
      <c r="O34" s="179" t="s">
        <v>131</v>
      </c>
      <c r="P34" s="179" t="s">
        <v>131</v>
      </c>
      <c r="Q34" s="179" t="s">
        <v>131</v>
      </c>
      <c r="R34" s="173"/>
      <c r="S34" s="179" t="s">
        <v>131</v>
      </c>
      <c r="T34" s="179" t="s">
        <v>131</v>
      </c>
      <c r="U34" s="179" t="s">
        <v>131</v>
      </c>
      <c r="V34" s="179" t="s">
        <v>131</v>
      </c>
      <c r="W34" s="179">
        <f>'2a Q1 Adjustment Component'!H58</f>
        <v>4.5479718512711056</v>
      </c>
      <c r="X34" s="179">
        <f>'2b COVID Adjustment'!$F$322</f>
        <v>9.9756950960531068</v>
      </c>
      <c r="Y34" s="179">
        <f>'2b COVID Adjustment'!$G$322</f>
        <v>4.43</v>
      </c>
      <c r="Z34" s="179" t="s">
        <v>131</v>
      </c>
      <c r="AA34" s="180">
        <f>'2c AWC adjustment'!I21+'2d Backwardation adjustment'!I21</f>
        <v>20.802418178692324</v>
      </c>
      <c r="AB34" s="180">
        <f>'2c AWC adjustment'!J21+'2d Backwardation adjustment'!J21</f>
        <v>20.802418178692324</v>
      </c>
      <c r="AC34" s="179" t="s">
        <v>131</v>
      </c>
      <c r="AD34" s="6"/>
    </row>
    <row r="35" spans="1:30" s="7" customFormat="1" ht="12.6" customHeight="1">
      <c r="A35" s="6"/>
      <c r="B35" s="299"/>
      <c r="C35" s="279"/>
      <c r="D35" s="282"/>
      <c r="E35" s="285"/>
      <c r="F35" s="138" t="s">
        <v>139</v>
      </c>
      <c r="G35" s="302"/>
      <c r="H35" s="296"/>
      <c r="I35" s="173"/>
      <c r="J35" s="179" t="s">
        <v>131</v>
      </c>
      <c r="K35" s="179" t="s">
        <v>131</v>
      </c>
      <c r="L35" s="179" t="s">
        <v>131</v>
      </c>
      <c r="M35" s="179" t="s">
        <v>131</v>
      </c>
      <c r="N35" s="179" t="s">
        <v>131</v>
      </c>
      <c r="O35" s="179" t="s">
        <v>131</v>
      </c>
      <c r="P35" s="179" t="s">
        <v>131</v>
      </c>
      <c r="Q35" s="179" t="s">
        <v>131</v>
      </c>
      <c r="R35" s="173"/>
      <c r="S35" s="179" t="s">
        <v>131</v>
      </c>
      <c r="T35" s="179" t="s">
        <v>131</v>
      </c>
      <c r="U35" s="179" t="s">
        <v>131</v>
      </c>
      <c r="V35" s="179" t="s">
        <v>131</v>
      </c>
      <c r="W35" s="179">
        <f>'2a Q1 Adjustment Component'!H59</f>
        <v>4.5582544646734542</v>
      </c>
      <c r="X35" s="179">
        <f>'2b COVID Adjustment'!$F$322</f>
        <v>9.9756950960531068</v>
      </c>
      <c r="Y35" s="179">
        <f>'2b COVID Adjustment'!$G$322</f>
        <v>4.43</v>
      </c>
      <c r="Z35" s="179" t="s">
        <v>131</v>
      </c>
      <c r="AA35" s="180">
        <f>'2c AWC adjustment'!I22+'2d Backwardation adjustment'!I22</f>
        <v>20.840254339972876</v>
      </c>
      <c r="AB35" s="180">
        <f>'2c AWC adjustment'!J22+'2d Backwardation adjustment'!J22</f>
        <v>20.840254339972876</v>
      </c>
      <c r="AC35" s="179" t="s">
        <v>131</v>
      </c>
      <c r="AD35" s="6"/>
    </row>
    <row r="36" spans="1:30" s="7" customFormat="1" ht="12.6" customHeight="1">
      <c r="A36" s="6"/>
      <c r="B36" s="299"/>
      <c r="C36" s="279"/>
      <c r="D36" s="282"/>
      <c r="E36" s="285"/>
      <c r="F36" s="138" t="s">
        <v>140</v>
      </c>
      <c r="G36" s="302"/>
      <c r="H36" s="296"/>
      <c r="I36" s="173"/>
      <c r="J36" s="179" t="s">
        <v>131</v>
      </c>
      <c r="K36" s="179" t="s">
        <v>131</v>
      </c>
      <c r="L36" s="179" t="s">
        <v>131</v>
      </c>
      <c r="M36" s="179" t="s">
        <v>131</v>
      </c>
      <c r="N36" s="179" t="s">
        <v>131</v>
      </c>
      <c r="O36" s="179" t="s">
        <v>131</v>
      </c>
      <c r="P36" s="179" t="s">
        <v>131</v>
      </c>
      <c r="Q36" s="179" t="s">
        <v>131</v>
      </c>
      <c r="R36" s="173"/>
      <c r="S36" s="179" t="s">
        <v>131</v>
      </c>
      <c r="T36" s="179" t="s">
        <v>131</v>
      </c>
      <c r="U36" s="179" t="s">
        <v>131</v>
      </c>
      <c r="V36" s="179" t="s">
        <v>131</v>
      </c>
      <c r="W36" s="179">
        <f>'2a Q1 Adjustment Component'!H60</f>
        <v>4.4955437678108234</v>
      </c>
      <c r="X36" s="179">
        <f>'2b COVID Adjustment'!$F$322</f>
        <v>9.9756950960531068</v>
      </c>
      <c r="Y36" s="179">
        <f>'2b COVID Adjustment'!$G$322</f>
        <v>4.43</v>
      </c>
      <c r="Z36" s="179" t="s">
        <v>131</v>
      </c>
      <c r="AA36" s="180">
        <f>'2c AWC adjustment'!I23+'2d Backwardation adjustment'!I23</f>
        <v>20.719452154909956</v>
      </c>
      <c r="AB36" s="180">
        <f>'2c AWC adjustment'!J23+'2d Backwardation adjustment'!J23</f>
        <v>20.719452154909956</v>
      </c>
      <c r="AC36" s="179" t="s">
        <v>131</v>
      </c>
      <c r="AD36" s="6"/>
    </row>
    <row r="37" spans="1:30" s="7" customFormat="1" ht="12.6" customHeight="1">
      <c r="A37" s="6"/>
      <c r="B37" s="299"/>
      <c r="C37" s="279"/>
      <c r="D37" s="282"/>
      <c r="E37" s="285"/>
      <c r="F37" s="138" t="s">
        <v>141</v>
      </c>
      <c r="G37" s="302"/>
      <c r="H37" s="296"/>
      <c r="I37" s="173"/>
      <c r="J37" s="179" t="s">
        <v>131</v>
      </c>
      <c r="K37" s="179" t="s">
        <v>131</v>
      </c>
      <c r="L37" s="179" t="s">
        <v>131</v>
      </c>
      <c r="M37" s="179" t="s">
        <v>131</v>
      </c>
      <c r="N37" s="179" t="s">
        <v>131</v>
      </c>
      <c r="O37" s="179" t="s">
        <v>131</v>
      </c>
      <c r="P37" s="179" t="s">
        <v>131</v>
      </c>
      <c r="Q37" s="179" t="s">
        <v>131</v>
      </c>
      <c r="R37" s="173"/>
      <c r="S37" s="179" t="s">
        <v>131</v>
      </c>
      <c r="T37" s="179" t="s">
        <v>131</v>
      </c>
      <c r="U37" s="179" t="s">
        <v>131</v>
      </c>
      <c r="V37" s="179" t="s">
        <v>131</v>
      </c>
      <c r="W37" s="179">
        <f>'2a Q1 Adjustment Component'!H61</f>
        <v>4.4755123629600444</v>
      </c>
      <c r="X37" s="179">
        <f>'2b COVID Adjustment'!$F$322</f>
        <v>9.9756950960531068</v>
      </c>
      <c r="Y37" s="179">
        <f>'2b COVID Adjustment'!$G$322</f>
        <v>4.43</v>
      </c>
      <c r="Z37" s="179" t="s">
        <v>131</v>
      </c>
      <c r="AA37" s="180">
        <f>'2c AWC adjustment'!I24+'2d Backwardation adjustment'!I24</f>
        <v>20.517182334965703</v>
      </c>
      <c r="AB37" s="180">
        <f>'2c AWC adjustment'!J24+'2d Backwardation adjustment'!J24</f>
        <v>20.517182334965703</v>
      </c>
      <c r="AC37" s="179" t="s">
        <v>131</v>
      </c>
      <c r="AD37" s="6"/>
    </row>
    <row r="38" spans="1:30" s="7" customFormat="1" ht="12.6" customHeight="1">
      <c r="A38" s="6"/>
      <c r="B38" s="299"/>
      <c r="C38" s="279"/>
      <c r="D38" s="282"/>
      <c r="E38" s="285"/>
      <c r="F38" s="138" t="s">
        <v>142</v>
      </c>
      <c r="G38" s="302"/>
      <c r="H38" s="296"/>
      <c r="I38" s="173"/>
      <c r="J38" s="179" t="s">
        <v>131</v>
      </c>
      <c r="K38" s="179" t="s">
        <v>131</v>
      </c>
      <c r="L38" s="179" t="s">
        <v>131</v>
      </c>
      <c r="M38" s="179" t="s">
        <v>131</v>
      </c>
      <c r="N38" s="179" t="s">
        <v>131</v>
      </c>
      <c r="O38" s="179" t="s">
        <v>131</v>
      </c>
      <c r="P38" s="179" t="s">
        <v>131</v>
      </c>
      <c r="Q38" s="179" t="s">
        <v>131</v>
      </c>
      <c r="R38" s="173"/>
      <c r="S38" s="179" t="s">
        <v>131</v>
      </c>
      <c r="T38" s="179" t="s">
        <v>131</v>
      </c>
      <c r="U38" s="179" t="s">
        <v>131</v>
      </c>
      <c r="V38" s="179" t="s">
        <v>131</v>
      </c>
      <c r="W38" s="179">
        <f>'2a Q1 Adjustment Component'!H62</f>
        <v>4.5641658866161769</v>
      </c>
      <c r="X38" s="179">
        <f>'2b COVID Adjustment'!$F$322</f>
        <v>9.9756950960531068</v>
      </c>
      <c r="Y38" s="179">
        <f>'2b COVID Adjustment'!$G$322</f>
        <v>4.43</v>
      </c>
      <c r="Z38" s="179" t="s">
        <v>131</v>
      </c>
      <c r="AA38" s="180">
        <f>'2c AWC adjustment'!I25+'2d Backwardation adjustment'!I25</f>
        <v>20.696038445560852</v>
      </c>
      <c r="AB38" s="180">
        <f>'2c AWC adjustment'!J25+'2d Backwardation adjustment'!J25</f>
        <v>20.696038445560852</v>
      </c>
      <c r="AC38" s="179" t="s">
        <v>131</v>
      </c>
      <c r="AD38" s="6"/>
    </row>
    <row r="39" spans="1:30" s="7" customFormat="1" ht="12.6" customHeight="1">
      <c r="A39" s="6"/>
      <c r="B39" s="299"/>
      <c r="C39" s="279"/>
      <c r="D39" s="282"/>
      <c r="E39" s="285"/>
      <c r="F39" s="138" t="s">
        <v>143</v>
      </c>
      <c r="G39" s="302"/>
      <c r="H39" s="296"/>
      <c r="I39" s="173"/>
      <c r="J39" s="179" t="s">
        <v>131</v>
      </c>
      <c r="K39" s="179" t="s">
        <v>131</v>
      </c>
      <c r="L39" s="179" t="s">
        <v>131</v>
      </c>
      <c r="M39" s="179" t="s">
        <v>131</v>
      </c>
      <c r="N39" s="179" t="s">
        <v>131</v>
      </c>
      <c r="O39" s="179" t="s">
        <v>131</v>
      </c>
      <c r="P39" s="179" t="s">
        <v>131</v>
      </c>
      <c r="Q39" s="179" t="s">
        <v>131</v>
      </c>
      <c r="R39" s="173"/>
      <c r="S39" s="179" t="s">
        <v>131</v>
      </c>
      <c r="T39" s="179" t="s">
        <v>131</v>
      </c>
      <c r="U39" s="179" t="s">
        <v>131</v>
      </c>
      <c r="V39" s="179" t="s">
        <v>131</v>
      </c>
      <c r="W39" s="179">
        <f>'2a Q1 Adjustment Component'!H63</f>
        <v>4.5677513878976033</v>
      </c>
      <c r="X39" s="179">
        <f>'2b COVID Adjustment'!$F$322</f>
        <v>9.9756950960531068</v>
      </c>
      <c r="Y39" s="179">
        <f>'2b COVID Adjustment'!$G$322</f>
        <v>4.43</v>
      </c>
      <c r="Z39" s="179" t="s">
        <v>131</v>
      </c>
      <c r="AA39" s="180">
        <f>'2c AWC adjustment'!I26+'2d Backwardation adjustment'!I26</f>
        <v>20.92209552243553</v>
      </c>
      <c r="AB39" s="180">
        <f>'2c AWC adjustment'!J26+'2d Backwardation adjustment'!J26</f>
        <v>20.92209552243553</v>
      </c>
      <c r="AC39" s="179" t="s">
        <v>131</v>
      </c>
      <c r="AD39" s="6"/>
    </row>
    <row r="40" spans="1:30" s="60" customFormat="1" ht="12.6" customHeight="1" thickBot="1">
      <c r="A40" s="6"/>
      <c r="B40" s="299"/>
      <c r="C40" s="280"/>
      <c r="D40" s="283"/>
      <c r="E40" s="286"/>
      <c r="F40" s="96" t="s">
        <v>144</v>
      </c>
      <c r="G40" s="302"/>
      <c r="H40" s="296"/>
      <c r="I40" s="58"/>
      <c r="J40" s="179" t="s">
        <v>131</v>
      </c>
      <c r="K40" s="179" t="s">
        <v>131</v>
      </c>
      <c r="L40" s="179" t="s">
        <v>131</v>
      </c>
      <c r="M40" s="179" t="s">
        <v>131</v>
      </c>
      <c r="N40" s="179" t="s">
        <v>131</v>
      </c>
      <c r="O40" s="179" t="s">
        <v>131</v>
      </c>
      <c r="P40" s="179" t="s">
        <v>131</v>
      </c>
      <c r="Q40" s="179" t="s">
        <v>131</v>
      </c>
      <c r="R40" s="173"/>
      <c r="S40" s="179" t="s">
        <v>131</v>
      </c>
      <c r="T40" s="179" t="s">
        <v>131</v>
      </c>
      <c r="U40" s="179" t="s">
        <v>131</v>
      </c>
      <c r="V40" s="179" t="s">
        <v>131</v>
      </c>
      <c r="W40" s="179">
        <f>'2a Q1 Adjustment Component'!H64</f>
        <v>4.514392127949665</v>
      </c>
      <c r="X40" s="179">
        <f>'2b COVID Adjustment'!$F$322</f>
        <v>9.9756950960531068</v>
      </c>
      <c r="Y40" s="179">
        <f>'2b COVID Adjustment'!$G$322</f>
        <v>4.43</v>
      </c>
      <c r="Z40" s="179" t="s">
        <v>131</v>
      </c>
      <c r="AA40" s="180">
        <f>'2c AWC adjustment'!I27+'2d Backwardation adjustment'!I27</f>
        <v>20.431840610363274</v>
      </c>
      <c r="AB40" s="180">
        <f>'2c AWC adjustment'!J27+'2d Backwardation adjustment'!J27</f>
        <v>20.431840610363274</v>
      </c>
      <c r="AC40" s="179" t="s">
        <v>131</v>
      </c>
      <c r="AD40" s="6"/>
    </row>
    <row r="41" spans="1:30" s="59" customFormat="1" ht="12.6" customHeight="1">
      <c r="A41" s="6"/>
      <c r="B41" s="299"/>
      <c r="C41" s="278" t="s">
        <v>126</v>
      </c>
      <c r="D41" s="281" t="s">
        <v>146</v>
      </c>
      <c r="E41" s="284" t="s">
        <v>128</v>
      </c>
      <c r="F41" s="95" t="s">
        <v>129</v>
      </c>
      <c r="G41" s="302"/>
      <c r="H41" s="296"/>
      <c r="I41" s="57"/>
      <c r="J41" s="179" t="s">
        <v>131</v>
      </c>
      <c r="K41" s="179" t="s">
        <v>131</v>
      </c>
      <c r="L41" s="179" t="s">
        <v>131</v>
      </c>
      <c r="M41" s="179" t="s">
        <v>131</v>
      </c>
      <c r="N41" s="179" t="s">
        <v>131</v>
      </c>
      <c r="O41" s="179" t="s">
        <v>131</v>
      </c>
      <c r="P41" s="179" t="s">
        <v>131</v>
      </c>
      <c r="Q41" s="179" t="s">
        <v>131</v>
      </c>
      <c r="R41" s="173"/>
      <c r="S41" s="179" t="s">
        <v>131</v>
      </c>
      <c r="T41" s="179" t="s">
        <v>131</v>
      </c>
      <c r="U41" s="179" t="s">
        <v>131</v>
      </c>
      <c r="V41" s="179" t="s">
        <v>131</v>
      </c>
      <c r="W41" s="179">
        <v>0</v>
      </c>
      <c r="X41" s="179">
        <f>'2b COVID Adjustment'!$F$323</f>
        <v>1.4870742269298105</v>
      </c>
      <c r="Y41" s="179">
        <f>'2b COVID Adjustment'!$G$323</f>
        <v>0.70457099735818829</v>
      </c>
      <c r="Z41" s="179" t="s">
        <v>131</v>
      </c>
      <c r="AA41" s="180">
        <v>0</v>
      </c>
      <c r="AB41" s="180">
        <v>0</v>
      </c>
      <c r="AC41" s="179" t="s">
        <v>131</v>
      </c>
      <c r="AD41" s="6"/>
    </row>
    <row r="42" spans="1:30" s="7" customFormat="1" ht="12.6" customHeight="1">
      <c r="A42" s="6"/>
      <c r="B42" s="299"/>
      <c r="C42" s="279"/>
      <c r="D42" s="282"/>
      <c r="E42" s="285"/>
      <c r="F42" s="138" t="s">
        <v>132</v>
      </c>
      <c r="G42" s="302"/>
      <c r="H42" s="296"/>
      <c r="I42" s="173"/>
      <c r="J42" s="179" t="s">
        <v>131</v>
      </c>
      <c r="K42" s="179" t="s">
        <v>131</v>
      </c>
      <c r="L42" s="179" t="s">
        <v>131</v>
      </c>
      <c r="M42" s="179" t="s">
        <v>131</v>
      </c>
      <c r="N42" s="179" t="s">
        <v>131</v>
      </c>
      <c r="O42" s="179" t="s">
        <v>131</v>
      </c>
      <c r="P42" s="179" t="s">
        <v>131</v>
      </c>
      <c r="Q42" s="179" t="s">
        <v>131</v>
      </c>
      <c r="R42" s="173"/>
      <c r="S42" s="179" t="s">
        <v>131</v>
      </c>
      <c r="T42" s="179" t="s">
        <v>131</v>
      </c>
      <c r="U42" s="179" t="s">
        <v>131</v>
      </c>
      <c r="V42" s="179" t="s">
        <v>131</v>
      </c>
      <c r="W42" s="179">
        <v>0</v>
      </c>
      <c r="X42" s="179">
        <f>'2b COVID Adjustment'!$F$323</f>
        <v>1.4870742269298105</v>
      </c>
      <c r="Y42" s="179">
        <f>'2b COVID Adjustment'!$G$323</f>
        <v>0.70457099735818829</v>
      </c>
      <c r="Z42" s="179" t="s">
        <v>131</v>
      </c>
      <c r="AA42" s="180">
        <v>0</v>
      </c>
      <c r="AB42" s="180">
        <v>0</v>
      </c>
      <c r="AC42" s="179" t="s">
        <v>131</v>
      </c>
      <c r="AD42" s="6"/>
    </row>
    <row r="43" spans="1:30" s="7" customFormat="1" ht="12.6" customHeight="1">
      <c r="A43" s="6"/>
      <c r="B43" s="299"/>
      <c r="C43" s="279"/>
      <c r="D43" s="282"/>
      <c r="E43" s="285"/>
      <c r="F43" s="138" t="s">
        <v>133</v>
      </c>
      <c r="G43" s="302"/>
      <c r="H43" s="296"/>
      <c r="I43" s="173"/>
      <c r="J43" s="179" t="s">
        <v>131</v>
      </c>
      <c r="K43" s="179" t="s">
        <v>131</v>
      </c>
      <c r="L43" s="179" t="s">
        <v>131</v>
      </c>
      <c r="M43" s="179" t="s">
        <v>131</v>
      </c>
      <c r="N43" s="179" t="s">
        <v>131</v>
      </c>
      <c r="O43" s="179" t="s">
        <v>131</v>
      </c>
      <c r="P43" s="179" t="s">
        <v>131</v>
      </c>
      <c r="Q43" s="179" t="s">
        <v>131</v>
      </c>
      <c r="R43" s="173"/>
      <c r="S43" s="179" t="s">
        <v>131</v>
      </c>
      <c r="T43" s="179" t="s">
        <v>131</v>
      </c>
      <c r="U43" s="179" t="s">
        <v>131</v>
      </c>
      <c r="V43" s="179" t="s">
        <v>131</v>
      </c>
      <c r="W43" s="179">
        <v>0</v>
      </c>
      <c r="X43" s="179">
        <f>'2b COVID Adjustment'!$F$323</f>
        <v>1.4870742269298105</v>
      </c>
      <c r="Y43" s="179">
        <f>'2b COVID Adjustment'!$G$323</f>
        <v>0.70457099735818829</v>
      </c>
      <c r="Z43" s="179" t="s">
        <v>131</v>
      </c>
      <c r="AA43" s="180">
        <v>0</v>
      </c>
      <c r="AB43" s="180">
        <v>0</v>
      </c>
      <c r="AC43" s="179" t="s">
        <v>131</v>
      </c>
      <c r="AD43" s="6"/>
    </row>
    <row r="44" spans="1:30" s="7" customFormat="1" ht="12.6" customHeight="1">
      <c r="A44" s="6"/>
      <c r="B44" s="299"/>
      <c r="C44" s="279"/>
      <c r="D44" s="282"/>
      <c r="E44" s="285"/>
      <c r="F44" s="138" t="s">
        <v>134</v>
      </c>
      <c r="G44" s="302"/>
      <c r="H44" s="296"/>
      <c r="I44" s="173"/>
      <c r="J44" s="179" t="s">
        <v>131</v>
      </c>
      <c r="K44" s="179" t="s">
        <v>131</v>
      </c>
      <c r="L44" s="179" t="s">
        <v>131</v>
      </c>
      <c r="M44" s="179" t="s">
        <v>131</v>
      </c>
      <c r="N44" s="179" t="s">
        <v>131</v>
      </c>
      <c r="O44" s="179" t="s">
        <v>131</v>
      </c>
      <c r="P44" s="179" t="s">
        <v>131</v>
      </c>
      <c r="Q44" s="179" t="s">
        <v>131</v>
      </c>
      <c r="R44" s="173"/>
      <c r="S44" s="179" t="s">
        <v>131</v>
      </c>
      <c r="T44" s="179" t="s">
        <v>131</v>
      </c>
      <c r="U44" s="179" t="s">
        <v>131</v>
      </c>
      <c r="V44" s="179" t="s">
        <v>131</v>
      </c>
      <c r="W44" s="179">
        <v>0</v>
      </c>
      <c r="X44" s="179">
        <f>'2b COVID Adjustment'!$F$323</f>
        <v>1.4870742269298105</v>
      </c>
      <c r="Y44" s="179">
        <f>'2b COVID Adjustment'!$G$323</f>
        <v>0.70457099735818829</v>
      </c>
      <c r="Z44" s="179" t="s">
        <v>131</v>
      </c>
      <c r="AA44" s="180">
        <v>0</v>
      </c>
      <c r="AB44" s="180">
        <v>0</v>
      </c>
      <c r="AC44" s="179" t="s">
        <v>131</v>
      </c>
      <c r="AD44" s="6"/>
    </row>
    <row r="45" spans="1:30" s="7" customFormat="1" ht="12.6" customHeight="1">
      <c r="A45" s="6"/>
      <c r="B45" s="299"/>
      <c r="C45" s="279"/>
      <c r="D45" s="282"/>
      <c r="E45" s="285"/>
      <c r="F45" s="138" t="s">
        <v>135</v>
      </c>
      <c r="G45" s="302"/>
      <c r="H45" s="296"/>
      <c r="I45" s="173"/>
      <c r="J45" s="179" t="s">
        <v>131</v>
      </c>
      <c r="K45" s="179" t="s">
        <v>131</v>
      </c>
      <c r="L45" s="179" t="s">
        <v>131</v>
      </c>
      <c r="M45" s="179" t="s">
        <v>131</v>
      </c>
      <c r="N45" s="179" t="s">
        <v>131</v>
      </c>
      <c r="O45" s="179" t="s">
        <v>131</v>
      </c>
      <c r="P45" s="179" t="s">
        <v>131</v>
      </c>
      <c r="Q45" s="179" t="s">
        <v>131</v>
      </c>
      <c r="R45" s="173"/>
      <c r="S45" s="179" t="s">
        <v>131</v>
      </c>
      <c r="T45" s="179" t="s">
        <v>131</v>
      </c>
      <c r="U45" s="179" t="s">
        <v>131</v>
      </c>
      <c r="V45" s="179" t="s">
        <v>131</v>
      </c>
      <c r="W45" s="179">
        <v>0</v>
      </c>
      <c r="X45" s="179">
        <f>'2b COVID Adjustment'!$F$323</f>
        <v>1.4870742269298105</v>
      </c>
      <c r="Y45" s="179">
        <f>'2b COVID Adjustment'!$G$323</f>
        <v>0.70457099735818829</v>
      </c>
      <c r="Z45" s="179" t="s">
        <v>131</v>
      </c>
      <c r="AA45" s="180">
        <v>0</v>
      </c>
      <c r="AB45" s="180">
        <v>0</v>
      </c>
      <c r="AC45" s="179" t="s">
        <v>131</v>
      </c>
      <c r="AD45" s="6"/>
    </row>
    <row r="46" spans="1:30" s="7" customFormat="1" ht="12.6" customHeight="1">
      <c r="A46" s="6"/>
      <c r="B46" s="299"/>
      <c r="C46" s="279"/>
      <c r="D46" s="282"/>
      <c r="E46" s="285"/>
      <c r="F46" s="138" t="s">
        <v>136</v>
      </c>
      <c r="G46" s="302"/>
      <c r="H46" s="296"/>
      <c r="I46" s="173"/>
      <c r="J46" s="179" t="s">
        <v>131</v>
      </c>
      <c r="K46" s="179" t="s">
        <v>131</v>
      </c>
      <c r="L46" s="179" t="s">
        <v>131</v>
      </c>
      <c r="M46" s="179" t="s">
        <v>131</v>
      </c>
      <c r="N46" s="179" t="s">
        <v>131</v>
      </c>
      <c r="O46" s="179" t="s">
        <v>131</v>
      </c>
      <c r="P46" s="179" t="s">
        <v>131</v>
      </c>
      <c r="Q46" s="179" t="s">
        <v>131</v>
      </c>
      <c r="R46" s="173"/>
      <c r="S46" s="179" t="s">
        <v>131</v>
      </c>
      <c r="T46" s="179" t="s">
        <v>131</v>
      </c>
      <c r="U46" s="179" t="s">
        <v>131</v>
      </c>
      <c r="V46" s="179" t="s">
        <v>131</v>
      </c>
      <c r="W46" s="179">
        <v>0</v>
      </c>
      <c r="X46" s="179">
        <f>'2b COVID Adjustment'!$F$323</f>
        <v>1.4870742269298105</v>
      </c>
      <c r="Y46" s="179">
        <f>'2b COVID Adjustment'!$G$323</f>
        <v>0.70457099735818829</v>
      </c>
      <c r="Z46" s="179" t="s">
        <v>131</v>
      </c>
      <c r="AA46" s="180">
        <v>0</v>
      </c>
      <c r="AB46" s="180">
        <v>0</v>
      </c>
      <c r="AC46" s="179" t="s">
        <v>131</v>
      </c>
      <c r="AD46" s="6"/>
    </row>
    <row r="47" spans="1:30" s="7" customFormat="1" ht="12.6" customHeight="1">
      <c r="A47" s="6"/>
      <c r="B47" s="299"/>
      <c r="C47" s="279"/>
      <c r="D47" s="282"/>
      <c r="E47" s="285"/>
      <c r="F47" s="138" t="s">
        <v>137</v>
      </c>
      <c r="G47" s="302"/>
      <c r="H47" s="296"/>
      <c r="I47" s="173"/>
      <c r="J47" s="179" t="s">
        <v>131</v>
      </c>
      <c r="K47" s="179" t="s">
        <v>131</v>
      </c>
      <c r="L47" s="179" t="s">
        <v>131</v>
      </c>
      <c r="M47" s="179" t="s">
        <v>131</v>
      </c>
      <c r="N47" s="179" t="s">
        <v>131</v>
      </c>
      <c r="O47" s="179" t="s">
        <v>131</v>
      </c>
      <c r="P47" s="179" t="s">
        <v>131</v>
      </c>
      <c r="Q47" s="179" t="s">
        <v>131</v>
      </c>
      <c r="R47" s="173"/>
      <c r="S47" s="179" t="s">
        <v>131</v>
      </c>
      <c r="T47" s="179" t="s">
        <v>131</v>
      </c>
      <c r="U47" s="179" t="s">
        <v>131</v>
      </c>
      <c r="V47" s="179" t="s">
        <v>131</v>
      </c>
      <c r="W47" s="179">
        <v>0</v>
      </c>
      <c r="X47" s="179">
        <f>'2b COVID Adjustment'!$F$323</f>
        <v>1.4870742269298105</v>
      </c>
      <c r="Y47" s="179">
        <f>'2b COVID Adjustment'!$G$323</f>
        <v>0.70457099735818829</v>
      </c>
      <c r="Z47" s="179" t="s">
        <v>131</v>
      </c>
      <c r="AA47" s="180">
        <v>0</v>
      </c>
      <c r="AB47" s="180">
        <v>0</v>
      </c>
      <c r="AC47" s="179" t="s">
        <v>131</v>
      </c>
      <c r="AD47" s="6"/>
    </row>
    <row r="48" spans="1:30" s="7" customFormat="1" ht="12.6" customHeight="1">
      <c r="A48" s="6"/>
      <c r="B48" s="299"/>
      <c r="C48" s="279"/>
      <c r="D48" s="282"/>
      <c r="E48" s="285"/>
      <c r="F48" s="138" t="s">
        <v>138</v>
      </c>
      <c r="G48" s="302"/>
      <c r="H48" s="296"/>
      <c r="I48" s="173"/>
      <c r="J48" s="179" t="s">
        <v>131</v>
      </c>
      <c r="K48" s="179" t="s">
        <v>131</v>
      </c>
      <c r="L48" s="179" t="s">
        <v>131</v>
      </c>
      <c r="M48" s="179" t="s">
        <v>131</v>
      </c>
      <c r="N48" s="179" t="s">
        <v>131</v>
      </c>
      <c r="O48" s="179" t="s">
        <v>131</v>
      </c>
      <c r="P48" s="179" t="s">
        <v>131</v>
      </c>
      <c r="Q48" s="179" t="s">
        <v>131</v>
      </c>
      <c r="R48" s="173"/>
      <c r="S48" s="179" t="s">
        <v>131</v>
      </c>
      <c r="T48" s="179" t="s">
        <v>131</v>
      </c>
      <c r="U48" s="179" t="s">
        <v>131</v>
      </c>
      <c r="V48" s="179" t="s">
        <v>131</v>
      </c>
      <c r="W48" s="179">
        <v>0</v>
      </c>
      <c r="X48" s="179">
        <f>'2b COVID Adjustment'!$F$323</f>
        <v>1.4870742269298105</v>
      </c>
      <c r="Y48" s="179">
        <f>'2b COVID Adjustment'!$G$323</f>
        <v>0.70457099735818829</v>
      </c>
      <c r="Z48" s="179" t="s">
        <v>131</v>
      </c>
      <c r="AA48" s="180">
        <v>0</v>
      </c>
      <c r="AB48" s="180">
        <v>0</v>
      </c>
      <c r="AC48" s="179" t="s">
        <v>131</v>
      </c>
      <c r="AD48" s="6"/>
    </row>
    <row r="49" spans="1:30" s="7" customFormat="1" ht="12.6" customHeight="1">
      <c r="A49" s="6"/>
      <c r="B49" s="299"/>
      <c r="C49" s="279"/>
      <c r="D49" s="282"/>
      <c r="E49" s="285"/>
      <c r="F49" s="138" t="s">
        <v>139</v>
      </c>
      <c r="G49" s="302"/>
      <c r="H49" s="296"/>
      <c r="I49" s="173"/>
      <c r="J49" s="179" t="s">
        <v>131</v>
      </c>
      <c r="K49" s="179" t="s">
        <v>131</v>
      </c>
      <c r="L49" s="179" t="s">
        <v>131</v>
      </c>
      <c r="M49" s="179" t="s">
        <v>131</v>
      </c>
      <c r="N49" s="179" t="s">
        <v>131</v>
      </c>
      <c r="O49" s="179" t="s">
        <v>131</v>
      </c>
      <c r="P49" s="179" t="s">
        <v>131</v>
      </c>
      <c r="Q49" s="179" t="s">
        <v>131</v>
      </c>
      <c r="R49" s="173"/>
      <c r="S49" s="179" t="s">
        <v>131</v>
      </c>
      <c r="T49" s="179" t="s">
        <v>131</v>
      </c>
      <c r="U49" s="179" t="s">
        <v>131</v>
      </c>
      <c r="V49" s="179" t="s">
        <v>131</v>
      </c>
      <c r="W49" s="179">
        <v>0</v>
      </c>
      <c r="X49" s="179">
        <f>'2b COVID Adjustment'!$F$323</f>
        <v>1.4870742269298105</v>
      </c>
      <c r="Y49" s="179">
        <f>'2b COVID Adjustment'!$G$323</f>
        <v>0.70457099735818829</v>
      </c>
      <c r="Z49" s="179" t="s">
        <v>131</v>
      </c>
      <c r="AA49" s="180">
        <v>0</v>
      </c>
      <c r="AB49" s="180">
        <v>0</v>
      </c>
      <c r="AC49" s="179" t="s">
        <v>131</v>
      </c>
      <c r="AD49" s="6"/>
    </row>
    <row r="50" spans="1:30" s="7" customFormat="1" ht="12.6" customHeight="1">
      <c r="A50" s="6"/>
      <c r="B50" s="299"/>
      <c r="C50" s="279"/>
      <c r="D50" s="282"/>
      <c r="E50" s="285"/>
      <c r="F50" s="138" t="s">
        <v>140</v>
      </c>
      <c r="G50" s="302"/>
      <c r="H50" s="296"/>
      <c r="I50" s="173"/>
      <c r="J50" s="179" t="s">
        <v>131</v>
      </c>
      <c r="K50" s="179" t="s">
        <v>131</v>
      </c>
      <c r="L50" s="179" t="s">
        <v>131</v>
      </c>
      <c r="M50" s="179" t="s">
        <v>131</v>
      </c>
      <c r="N50" s="179" t="s">
        <v>131</v>
      </c>
      <c r="O50" s="179" t="s">
        <v>131</v>
      </c>
      <c r="P50" s="179" t="s">
        <v>131</v>
      </c>
      <c r="Q50" s="179" t="s">
        <v>131</v>
      </c>
      <c r="R50" s="173"/>
      <c r="S50" s="179" t="s">
        <v>131</v>
      </c>
      <c r="T50" s="179" t="s">
        <v>131</v>
      </c>
      <c r="U50" s="179" t="s">
        <v>131</v>
      </c>
      <c r="V50" s="179" t="s">
        <v>131</v>
      </c>
      <c r="W50" s="179">
        <v>0</v>
      </c>
      <c r="X50" s="179">
        <f>'2b COVID Adjustment'!$F$323</f>
        <v>1.4870742269298105</v>
      </c>
      <c r="Y50" s="179">
        <f>'2b COVID Adjustment'!$G$323</f>
        <v>0.70457099735818829</v>
      </c>
      <c r="Z50" s="179" t="s">
        <v>131</v>
      </c>
      <c r="AA50" s="180">
        <v>0</v>
      </c>
      <c r="AB50" s="180">
        <v>0</v>
      </c>
      <c r="AC50" s="179" t="s">
        <v>131</v>
      </c>
      <c r="AD50" s="6"/>
    </row>
    <row r="51" spans="1:30" s="7" customFormat="1" ht="12.6" customHeight="1">
      <c r="A51" s="6"/>
      <c r="B51" s="299"/>
      <c r="C51" s="279"/>
      <c r="D51" s="282"/>
      <c r="E51" s="285"/>
      <c r="F51" s="138" t="s">
        <v>141</v>
      </c>
      <c r="G51" s="302"/>
      <c r="H51" s="296"/>
      <c r="I51" s="173"/>
      <c r="J51" s="179" t="s">
        <v>131</v>
      </c>
      <c r="K51" s="179" t="s">
        <v>131</v>
      </c>
      <c r="L51" s="179" t="s">
        <v>131</v>
      </c>
      <c r="M51" s="179" t="s">
        <v>131</v>
      </c>
      <c r="N51" s="179" t="s">
        <v>131</v>
      </c>
      <c r="O51" s="179" t="s">
        <v>131</v>
      </c>
      <c r="P51" s="179" t="s">
        <v>131</v>
      </c>
      <c r="Q51" s="179" t="s">
        <v>131</v>
      </c>
      <c r="R51" s="173"/>
      <c r="S51" s="179" t="s">
        <v>131</v>
      </c>
      <c r="T51" s="179" t="s">
        <v>131</v>
      </c>
      <c r="U51" s="179" t="s">
        <v>131</v>
      </c>
      <c r="V51" s="179" t="s">
        <v>131</v>
      </c>
      <c r="W51" s="179">
        <v>0</v>
      </c>
      <c r="X51" s="179">
        <f>'2b COVID Adjustment'!$F$323</f>
        <v>1.4870742269298105</v>
      </c>
      <c r="Y51" s="179">
        <f>'2b COVID Adjustment'!$G$323</f>
        <v>0.70457099735818829</v>
      </c>
      <c r="Z51" s="179" t="s">
        <v>131</v>
      </c>
      <c r="AA51" s="180">
        <v>0</v>
      </c>
      <c r="AB51" s="180">
        <v>0</v>
      </c>
      <c r="AC51" s="179" t="s">
        <v>131</v>
      </c>
      <c r="AD51" s="6"/>
    </row>
    <row r="52" spans="1:30" s="7" customFormat="1" ht="12.6" customHeight="1">
      <c r="A52" s="6"/>
      <c r="B52" s="299"/>
      <c r="C52" s="279"/>
      <c r="D52" s="282"/>
      <c r="E52" s="285"/>
      <c r="F52" s="138" t="s">
        <v>142</v>
      </c>
      <c r="G52" s="302"/>
      <c r="H52" s="296"/>
      <c r="I52" s="173"/>
      <c r="J52" s="179" t="s">
        <v>131</v>
      </c>
      <c r="K52" s="179" t="s">
        <v>131</v>
      </c>
      <c r="L52" s="179" t="s">
        <v>131</v>
      </c>
      <c r="M52" s="179" t="s">
        <v>131</v>
      </c>
      <c r="N52" s="179" t="s">
        <v>131</v>
      </c>
      <c r="O52" s="179" t="s">
        <v>131</v>
      </c>
      <c r="P52" s="179" t="s">
        <v>131</v>
      </c>
      <c r="Q52" s="179" t="s">
        <v>131</v>
      </c>
      <c r="R52" s="173"/>
      <c r="S52" s="179" t="s">
        <v>131</v>
      </c>
      <c r="T52" s="179" t="s">
        <v>131</v>
      </c>
      <c r="U52" s="179" t="s">
        <v>131</v>
      </c>
      <c r="V52" s="179" t="s">
        <v>131</v>
      </c>
      <c r="W52" s="179">
        <v>0</v>
      </c>
      <c r="X52" s="179">
        <f>'2b COVID Adjustment'!$F$323</f>
        <v>1.4870742269298105</v>
      </c>
      <c r="Y52" s="179">
        <f>'2b COVID Adjustment'!$G$323</f>
        <v>0.70457099735818829</v>
      </c>
      <c r="Z52" s="179" t="s">
        <v>131</v>
      </c>
      <c r="AA52" s="180">
        <v>0</v>
      </c>
      <c r="AB52" s="180">
        <v>0</v>
      </c>
      <c r="AC52" s="179" t="s">
        <v>131</v>
      </c>
      <c r="AD52" s="6"/>
    </row>
    <row r="53" spans="1:30" s="7" customFormat="1" ht="12.6" customHeight="1">
      <c r="A53" s="6"/>
      <c r="B53" s="299"/>
      <c r="C53" s="279"/>
      <c r="D53" s="282"/>
      <c r="E53" s="285"/>
      <c r="F53" s="138" t="s">
        <v>143</v>
      </c>
      <c r="G53" s="302"/>
      <c r="H53" s="296"/>
      <c r="I53" s="173"/>
      <c r="J53" s="179" t="s">
        <v>131</v>
      </c>
      <c r="K53" s="179" t="s">
        <v>131</v>
      </c>
      <c r="L53" s="179" t="s">
        <v>131</v>
      </c>
      <c r="M53" s="179" t="s">
        <v>131</v>
      </c>
      <c r="N53" s="179" t="s">
        <v>131</v>
      </c>
      <c r="O53" s="179" t="s">
        <v>131</v>
      </c>
      <c r="P53" s="179" t="s">
        <v>131</v>
      </c>
      <c r="Q53" s="179" t="s">
        <v>131</v>
      </c>
      <c r="R53" s="173"/>
      <c r="S53" s="179" t="s">
        <v>131</v>
      </c>
      <c r="T53" s="179" t="s">
        <v>131</v>
      </c>
      <c r="U53" s="179" t="s">
        <v>131</v>
      </c>
      <c r="V53" s="179" t="s">
        <v>131</v>
      </c>
      <c r="W53" s="179">
        <v>0</v>
      </c>
      <c r="X53" s="179">
        <f>'2b COVID Adjustment'!$F$323</f>
        <v>1.4870742269298105</v>
      </c>
      <c r="Y53" s="179">
        <f>'2b COVID Adjustment'!$G$323</f>
        <v>0.70457099735818829</v>
      </c>
      <c r="Z53" s="179" t="s">
        <v>131</v>
      </c>
      <c r="AA53" s="180">
        <v>0</v>
      </c>
      <c r="AB53" s="180">
        <v>0</v>
      </c>
      <c r="AC53" s="179" t="s">
        <v>131</v>
      </c>
      <c r="AD53" s="6"/>
    </row>
    <row r="54" spans="1:30" s="60" customFormat="1" ht="12.6" customHeight="1" thickBot="1">
      <c r="A54" s="6"/>
      <c r="B54" s="299"/>
      <c r="C54" s="280"/>
      <c r="D54" s="283"/>
      <c r="E54" s="286"/>
      <c r="F54" s="96" t="s">
        <v>144</v>
      </c>
      <c r="G54" s="302"/>
      <c r="H54" s="296"/>
      <c r="I54" s="58"/>
      <c r="J54" s="179" t="s">
        <v>131</v>
      </c>
      <c r="K54" s="179" t="s">
        <v>131</v>
      </c>
      <c r="L54" s="179" t="s">
        <v>131</v>
      </c>
      <c r="M54" s="179" t="s">
        <v>131</v>
      </c>
      <c r="N54" s="179" t="s">
        <v>131</v>
      </c>
      <c r="O54" s="179" t="s">
        <v>131</v>
      </c>
      <c r="P54" s="179" t="s">
        <v>131</v>
      </c>
      <c r="Q54" s="179" t="s">
        <v>131</v>
      </c>
      <c r="R54" s="173"/>
      <c r="S54" s="179" t="s">
        <v>131</v>
      </c>
      <c r="T54" s="179" t="s">
        <v>131</v>
      </c>
      <c r="U54" s="179" t="s">
        <v>131</v>
      </c>
      <c r="V54" s="179" t="s">
        <v>131</v>
      </c>
      <c r="W54" s="179">
        <v>0</v>
      </c>
      <c r="X54" s="179">
        <f>'2b COVID Adjustment'!$F$323</f>
        <v>1.4870742269298105</v>
      </c>
      <c r="Y54" s="179">
        <f>'2b COVID Adjustment'!$G$323</f>
        <v>0.70457099735818829</v>
      </c>
      <c r="Z54" s="179" t="s">
        <v>131</v>
      </c>
      <c r="AA54" s="180">
        <v>0</v>
      </c>
      <c r="AB54" s="180">
        <v>0</v>
      </c>
      <c r="AC54" s="179" t="s">
        <v>131</v>
      </c>
      <c r="AD54" s="6"/>
    </row>
    <row r="55" spans="1:30" s="59" customFormat="1" ht="12.6" customHeight="1">
      <c r="A55" s="6"/>
      <c r="B55" s="299"/>
      <c r="C55" s="278" t="s">
        <v>126</v>
      </c>
      <c r="D55" s="281" t="s">
        <v>146</v>
      </c>
      <c r="E55" s="284" t="s">
        <v>145</v>
      </c>
      <c r="F55" s="95" t="s">
        <v>129</v>
      </c>
      <c r="G55" s="302"/>
      <c r="H55" s="296"/>
      <c r="I55" s="57"/>
      <c r="J55" s="179" t="s">
        <v>131</v>
      </c>
      <c r="K55" s="179" t="s">
        <v>131</v>
      </c>
      <c r="L55" s="179" t="s">
        <v>131</v>
      </c>
      <c r="M55" s="179" t="s">
        <v>131</v>
      </c>
      <c r="N55" s="179" t="s">
        <v>131</v>
      </c>
      <c r="O55" s="179" t="s">
        <v>131</v>
      </c>
      <c r="P55" s="179" t="s">
        <v>131</v>
      </c>
      <c r="Q55" s="179" t="s">
        <v>131</v>
      </c>
      <c r="R55" s="173"/>
      <c r="S55" s="179" t="s">
        <v>131</v>
      </c>
      <c r="T55" s="179" t="s">
        <v>131</v>
      </c>
      <c r="U55" s="179" t="s">
        <v>131</v>
      </c>
      <c r="V55" s="179" t="s">
        <v>131</v>
      </c>
      <c r="W55" s="179">
        <f>'2a Q1 Adjustment Component'!H51</f>
        <v>4.5858898534688404</v>
      </c>
      <c r="X55" s="179">
        <f>'2b COVID Adjustment'!$F$324</f>
        <v>9.9756950960531068</v>
      </c>
      <c r="Y55" s="179">
        <f>'2b COVID Adjustment'!$G$324</f>
        <v>4.43</v>
      </c>
      <c r="Z55" s="179" t="s">
        <v>131</v>
      </c>
      <c r="AA55" s="180">
        <f>'2c AWC adjustment'!I14+'2d Backwardation adjustment'!I14</f>
        <v>20.827976873198978</v>
      </c>
      <c r="AB55" s="180">
        <f>'2c AWC adjustment'!J14+'2d Backwardation adjustment'!J14</f>
        <v>20.827976873198978</v>
      </c>
      <c r="AC55" s="179" t="s">
        <v>131</v>
      </c>
      <c r="AD55" s="6"/>
    </row>
    <row r="56" spans="1:30" s="7" customFormat="1" ht="11.25" customHeight="1">
      <c r="A56" s="6"/>
      <c r="B56" s="299"/>
      <c r="C56" s="279"/>
      <c r="D56" s="282"/>
      <c r="E56" s="285"/>
      <c r="F56" s="138" t="s">
        <v>132</v>
      </c>
      <c r="G56" s="302"/>
      <c r="H56" s="296"/>
      <c r="I56" s="173"/>
      <c r="J56" s="179" t="s">
        <v>131</v>
      </c>
      <c r="K56" s="179" t="s">
        <v>131</v>
      </c>
      <c r="L56" s="179" t="s">
        <v>131</v>
      </c>
      <c r="M56" s="179" t="s">
        <v>131</v>
      </c>
      <c r="N56" s="179" t="s">
        <v>131</v>
      </c>
      <c r="O56" s="179" t="s">
        <v>131</v>
      </c>
      <c r="P56" s="179" t="s">
        <v>131</v>
      </c>
      <c r="Q56" s="179" t="s">
        <v>131</v>
      </c>
      <c r="R56" s="173"/>
      <c r="S56" s="179" t="s">
        <v>131</v>
      </c>
      <c r="T56" s="179" t="s">
        <v>131</v>
      </c>
      <c r="U56" s="179" t="s">
        <v>131</v>
      </c>
      <c r="V56" s="179" t="s">
        <v>131</v>
      </c>
      <c r="W56" s="179">
        <f>'2a Q1 Adjustment Component'!H52</f>
        <v>4.5286596291411447</v>
      </c>
      <c r="X56" s="179">
        <f>'2b COVID Adjustment'!$F$324</f>
        <v>9.9756950960531068</v>
      </c>
      <c r="Y56" s="179">
        <f>'2b COVID Adjustment'!$G$324</f>
        <v>4.43</v>
      </c>
      <c r="Z56" s="179" t="s">
        <v>131</v>
      </c>
      <c r="AA56" s="180">
        <f>'2c AWC adjustment'!I15+'2d Backwardation adjustment'!I15</f>
        <v>20.450772301171746</v>
      </c>
      <c r="AB56" s="180">
        <f>'2c AWC adjustment'!J15+'2d Backwardation adjustment'!J15</f>
        <v>20.450772301171746</v>
      </c>
      <c r="AC56" s="179" t="s">
        <v>131</v>
      </c>
      <c r="AD56" s="6"/>
    </row>
    <row r="57" spans="1:30" s="7" customFormat="1" ht="11.25" customHeight="1">
      <c r="A57" s="6"/>
      <c r="B57" s="299"/>
      <c r="C57" s="279"/>
      <c r="D57" s="282"/>
      <c r="E57" s="285"/>
      <c r="F57" s="138" t="s">
        <v>133</v>
      </c>
      <c r="G57" s="302"/>
      <c r="H57" s="296"/>
      <c r="I57" s="173"/>
      <c r="J57" s="179" t="s">
        <v>131</v>
      </c>
      <c r="K57" s="179" t="s">
        <v>131</v>
      </c>
      <c r="L57" s="179" t="s">
        <v>131</v>
      </c>
      <c r="M57" s="179" t="s">
        <v>131</v>
      </c>
      <c r="N57" s="179" t="s">
        <v>131</v>
      </c>
      <c r="O57" s="179" t="s">
        <v>131</v>
      </c>
      <c r="P57" s="179" t="s">
        <v>131</v>
      </c>
      <c r="Q57" s="179" t="s">
        <v>131</v>
      </c>
      <c r="R57" s="173"/>
      <c r="S57" s="179" t="s">
        <v>131</v>
      </c>
      <c r="T57" s="179" t="s">
        <v>131</v>
      </c>
      <c r="U57" s="179" t="s">
        <v>131</v>
      </c>
      <c r="V57" s="179" t="s">
        <v>131</v>
      </c>
      <c r="W57" s="179">
        <f>'2a Q1 Adjustment Component'!H53</f>
        <v>4.6252573118737148</v>
      </c>
      <c r="X57" s="179">
        <f>'2b COVID Adjustment'!$F$324</f>
        <v>9.9756950960531068</v>
      </c>
      <c r="Y57" s="179">
        <f>'2b COVID Adjustment'!$G$324</f>
        <v>4.43</v>
      </c>
      <c r="Z57" s="179" t="s">
        <v>131</v>
      </c>
      <c r="AA57" s="180">
        <f>'2c AWC adjustment'!I16+'2d Backwardation adjustment'!I16</f>
        <v>21.093801142045734</v>
      </c>
      <c r="AB57" s="180">
        <f>'2c AWC adjustment'!J16+'2d Backwardation adjustment'!J16</f>
        <v>21.093801142045734</v>
      </c>
      <c r="AC57" s="179" t="s">
        <v>131</v>
      </c>
      <c r="AD57" s="6"/>
    </row>
    <row r="58" spans="1:30" s="7" customFormat="1" ht="11.25" customHeight="1">
      <c r="A58" s="6"/>
      <c r="B58" s="299"/>
      <c r="C58" s="279"/>
      <c r="D58" s="282"/>
      <c r="E58" s="285"/>
      <c r="F58" s="138" t="s">
        <v>134</v>
      </c>
      <c r="G58" s="302"/>
      <c r="H58" s="296"/>
      <c r="I58" s="173"/>
      <c r="J58" s="179" t="s">
        <v>131</v>
      </c>
      <c r="K58" s="179" t="s">
        <v>131</v>
      </c>
      <c r="L58" s="179" t="s">
        <v>131</v>
      </c>
      <c r="M58" s="179" t="s">
        <v>131</v>
      </c>
      <c r="N58" s="179" t="s">
        <v>131</v>
      </c>
      <c r="O58" s="179" t="s">
        <v>131</v>
      </c>
      <c r="P58" s="179" t="s">
        <v>131</v>
      </c>
      <c r="Q58" s="179" t="s">
        <v>131</v>
      </c>
      <c r="R58" s="173"/>
      <c r="S58" s="179" t="s">
        <v>131</v>
      </c>
      <c r="T58" s="179" t="s">
        <v>131</v>
      </c>
      <c r="U58" s="179" t="s">
        <v>131</v>
      </c>
      <c r="V58" s="179" t="s">
        <v>131</v>
      </c>
      <c r="W58" s="179">
        <f>'2a Q1 Adjustment Component'!H54</f>
        <v>4.6588267577428137</v>
      </c>
      <c r="X58" s="179">
        <f>'2b COVID Adjustment'!$F$324</f>
        <v>9.9756950960531068</v>
      </c>
      <c r="Y58" s="179">
        <f>'2b COVID Adjustment'!$G$324</f>
        <v>4.43</v>
      </c>
      <c r="Z58" s="179" t="s">
        <v>131</v>
      </c>
      <c r="AA58" s="180">
        <f>'2c AWC adjustment'!I17+'2d Backwardation adjustment'!I17</f>
        <v>21.332768003659304</v>
      </c>
      <c r="AB58" s="180">
        <f>'2c AWC adjustment'!J17+'2d Backwardation adjustment'!J17</f>
        <v>21.332768003659304</v>
      </c>
      <c r="AC58" s="179" t="s">
        <v>131</v>
      </c>
      <c r="AD58" s="6"/>
    </row>
    <row r="59" spans="1:30" s="7" customFormat="1" ht="11.25" customHeight="1">
      <c r="A59" s="6"/>
      <c r="B59" s="299"/>
      <c r="C59" s="279"/>
      <c r="D59" s="282"/>
      <c r="E59" s="285"/>
      <c r="F59" s="138" t="s">
        <v>135</v>
      </c>
      <c r="G59" s="302"/>
      <c r="H59" s="296"/>
      <c r="I59" s="173"/>
      <c r="J59" s="179" t="s">
        <v>131</v>
      </c>
      <c r="K59" s="179" t="s">
        <v>131</v>
      </c>
      <c r="L59" s="179" t="s">
        <v>131</v>
      </c>
      <c r="M59" s="179" t="s">
        <v>131</v>
      </c>
      <c r="N59" s="179" t="s">
        <v>131</v>
      </c>
      <c r="O59" s="179" t="s">
        <v>131</v>
      </c>
      <c r="P59" s="179" t="s">
        <v>131</v>
      </c>
      <c r="Q59" s="179" t="s">
        <v>131</v>
      </c>
      <c r="R59" s="173"/>
      <c r="S59" s="179" t="s">
        <v>131</v>
      </c>
      <c r="T59" s="179" t="s">
        <v>131</v>
      </c>
      <c r="U59" s="179" t="s">
        <v>131</v>
      </c>
      <c r="V59" s="179" t="s">
        <v>131</v>
      </c>
      <c r="W59" s="179">
        <f>'2a Q1 Adjustment Component'!H55</f>
        <v>4.5616988560456058</v>
      </c>
      <c r="X59" s="179">
        <f>'2b COVID Adjustment'!$F$324</f>
        <v>9.9756950960531068</v>
      </c>
      <c r="Y59" s="179">
        <f>'2b COVID Adjustment'!$G$324</f>
        <v>4.43</v>
      </c>
      <c r="Z59" s="179" t="s">
        <v>131</v>
      </c>
      <c r="AA59" s="180">
        <f>'2c AWC adjustment'!I18+'2d Backwardation adjustment'!I18</f>
        <v>20.8615129236297</v>
      </c>
      <c r="AB59" s="180">
        <f>'2c AWC adjustment'!J18+'2d Backwardation adjustment'!J18</f>
        <v>20.8615129236297</v>
      </c>
      <c r="AC59" s="179" t="s">
        <v>131</v>
      </c>
      <c r="AD59" s="6"/>
    </row>
    <row r="60" spans="1:30" s="7" customFormat="1" ht="11.25" customHeight="1">
      <c r="A60" s="6"/>
      <c r="B60" s="299"/>
      <c r="C60" s="279"/>
      <c r="D60" s="282"/>
      <c r="E60" s="285"/>
      <c r="F60" s="138" t="s">
        <v>136</v>
      </c>
      <c r="G60" s="302"/>
      <c r="H60" s="296"/>
      <c r="I60" s="173"/>
      <c r="J60" s="179" t="s">
        <v>131</v>
      </c>
      <c r="K60" s="179" t="s">
        <v>131</v>
      </c>
      <c r="L60" s="179" t="s">
        <v>131</v>
      </c>
      <c r="M60" s="179" t="s">
        <v>131</v>
      </c>
      <c r="N60" s="179" t="s">
        <v>131</v>
      </c>
      <c r="O60" s="179" t="s">
        <v>131</v>
      </c>
      <c r="P60" s="179" t="s">
        <v>131</v>
      </c>
      <c r="Q60" s="179" t="s">
        <v>131</v>
      </c>
      <c r="R60" s="173"/>
      <c r="S60" s="179" t="s">
        <v>131</v>
      </c>
      <c r="T60" s="179" t="s">
        <v>131</v>
      </c>
      <c r="U60" s="179" t="s">
        <v>131</v>
      </c>
      <c r="V60" s="179" t="s">
        <v>131</v>
      </c>
      <c r="W60" s="179">
        <f>'2a Q1 Adjustment Component'!H56</f>
        <v>4.5066764067244529</v>
      </c>
      <c r="X60" s="179">
        <f>'2b COVID Adjustment'!$F$324</f>
        <v>9.9756950960531068</v>
      </c>
      <c r="Y60" s="179">
        <f>'2b COVID Adjustment'!$G$324</f>
        <v>4.43</v>
      </c>
      <c r="Z60" s="179" t="s">
        <v>131</v>
      </c>
      <c r="AA60" s="180">
        <f>'2c AWC adjustment'!I19+'2d Backwardation adjustment'!I19</f>
        <v>20.243837159985176</v>
      </c>
      <c r="AB60" s="180">
        <f>'2c AWC adjustment'!J19+'2d Backwardation adjustment'!J19</f>
        <v>20.243837159985176</v>
      </c>
      <c r="AC60" s="179" t="s">
        <v>131</v>
      </c>
      <c r="AD60" s="6"/>
    </row>
    <row r="61" spans="1:30" s="7" customFormat="1" ht="11.25" customHeight="1">
      <c r="A61" s="6"/>
      <c r="B61" s="299"/>
      <c r="C61" s="279"/>
      <c r="D61" s="282"/>
      <c r="E61" s="285"/>
      <c r="F61" s="138" t="s">
        <v>137</v>
      </c>
      <c r="G61" s="302"/>
      <c r="H61" s="296"/>
      <c r="I61" s="173"/>
      <c r="J61" s="179" t="s">
        <v>131</v>
      </c>
      <c r="K61" s="179" t="s">
        <v>131</v>
      </c>
      <c r="L61" s="179" t="s">
        <v>131</v>
      </c>
      <c r="M61" s="179" t="s">
        <v>131</v>
      </c>
      <c r="N61" s="179" t="s">
        <v>131</v>
      </c>
      <c r="O61" s="179" t="s">
        <v>131</v>
      </c>
      <c r="P61" s="179" t="s">
        <v>131</v>
      </c>
      <c r="Q61" s="179" t="s">
        <v>131</v>
      </c>
      <c r="R61" s="173"/>
      <c r="S61" s="179" t="s">
        <v>131</v>
      </c>
      <c r="T61" s="179" t="s">
        <v>131</v>
      </c>
      <c r="U61" s="179" t="s">
        <v>131</v>
      </c>
      <c r="V61" s="179" t="s">
        <v>131</v>
      </c>
      <c r="W61" s="179">
        <f>'2a Q1 Adjustment Component'!H57</f>
        <v>4.583143211518049</v>
      </c>
      <c r="X61" s="179">
        <f>'2b COVID Adjustment'!$F$324</f>
        <v>9.9756950960531068</v>
      </c>
      <c r="Y61" s="179">
        <f>'2b COVID Adjustment'!$G$324</f>
        <v>4.43</v>
      </c>
      <c r="Z61" s="179" t="s">
        <v>131</v>
      </c>
      <c r="AA61" s="180">
        <f>'2c AWC adjustment'!I20+'2d Backwardation adjustment'!I20</f>
        <v>20.569743472810451</v>
      </c>
      <c r="AB61" s="180">
        <f>'2c AWC adjustment'!J20+'2d Backwardation adjustment'!J20</f>
        <v>20.569743472810451</v>
      </c>
      <c r="AC61" s="179" t="s">
        <v>131</v>
      </c>
      <c r="AD61" s="6"/>
    </row>
    <row r="62" spans="1:30" s="7" customFormat="1" ht="11.25" customHeight="1">
      <c r="A62" s="6"/>
      <c r="B62" s="299"/>
      <c r="C62" s="279"/>
      <c r="D62" s="282"/>
      <c r="E62" s="285"/>
      <c r="F62" s="138" t="s">
        <v>138</v>
      </c>
      <c r="G62" s="302"/>
      <c r="H62" s="296"/>
      <c r="I62" s="173"/>
      <c r="J62" s="179" t="s">
        <v>131</v>
      </c>
      <c r="K62" s="179" t="s">
        <v>131</v>
      </c>
      <c r="L62" s="179" t="s">
        <v>131</v>
      </c>
      <c r="M62" s="179" t="s">
        <v>131</v>
      </c>
      <c r="N62" s="179" t="s">
        <v>131</v>
      </c>
      <c r="O62" s="179" t="s">
        <v>131</v>
      </c>
      <c r="P62" s="179" t="s">
        <v>131</v>
      </c>
      <c r="Q62" s="179" t="s">
        <v>131</v>
      </c>
      <c r="R62" s="173"/>
      <c r="S62" s="179" t="s">
        <v>131</v>
      </c>
      <c r="T62" s="179" t="s">
        <v>131</v>
      </c>
      <c r="U62" s="179" t="s">
        <v>131</v>
      </c>
      <c r="V62" s="179" t="s">
        <v>131</v>
      </c>
      <c r="W62" s="179">
        <f>'2a Q1 Adjustment Component'!H58</f>
        <v>4.5479718512711056</v>
      </c>
      <c r="X62" s="179">
        <f>'2b COVID Adjustment'!$F$324</f>
        <v>9.9756950960531068</v>
      </c>
      <c r="Y62" s="179">
        <f>'2b COVID Adjustment'!$G$324</f>
        <v>4.43</v>
      </c>
      <c r="Z62" s="179" t="s">
        <v>131</v>
      </c>
      <c r="AA62" s="180">
        <f>'2c AWC adjustment'!I21+'2d Backwardation adjustment'!I21</f>
        <v>20.802418178692324</v>
      </c>
      <c r="AB62" s="180">
        <f>'2c AWC adjustment'!J21+'2d Backwardation adjustment'!J21</f>
        <v>20.802418178692324</v>
      </c>
      <c r="AC62" s="179" t="s">
        <v>131</v>
      </c>
      <c r="AD62" s="6"/>
    </row>
    <row r="63" spans="1:30" s="7" customFormat="1" ht="11.25" customHeight="1">
      <c r="A63" s="6"/>
      <c r="B63" s="299"/>
      <c r="C63" s="279"/>
      <c r="D63" s="282"/>
      <c r="E63" s="285"/>
      <c r="F63" s="138" t="s">
        <v>139</v>
      </c>
      <c r="G63" s="302"/>
      <c r="H63" s="296"/>
      <c r="I63" s="173"/>
      <c r="J63" s="179" t="s">
        <v>131</v>
      </c>
      <c r="K63" s="179" t="s">
        <v>131</v>
      </c>
      <c r="L63" s="179" t="s">
        <v>131</v>
      </c>
      <c r="M63" s="179" t="s">
        <v>131</v>
      </c>
      <c r="N63" s="179" t="s">
        <v>131</v>
      </c>
      <c r="O63" s="179" t="s">
        <v>131</v>
      </c>
      <c r="P63" s="179" t="s">
        <v>131</v>
      </c>
      <c r="Q63" s="179" t="s">
        <v>131</v>
      </c>
      <c r="R63" s="173"/>
      <c r="S63" s="179" t="s">
        <v>131</v>
      </c>
      <c r="T63" s="179" t="s">
        <v>131</v>
      </c>
      <c r="U63" s="179" t="s">
        <v>131</v>
      </c>
      <c r="V63" s="179" t="s">
        <v>131</v>
      </c>
      <c r="W63" s="179">
        <f>'2a Q1 Adjustment Component'!H59</f>
        <v>4.5582544646734542</v>
      </c>
      <c r="X63" s="179">
        <f>'2b COVID Adjustment'!$F$324</f>
        <v>9.9756950960531068</v>
      </c>
      <c r="Y63" s="179">
        <f>'2b COVID Adjustment'!$G$324</f>
        <v>4.43</v>
      </c>
      <c r="Z63" s="179" t="s">
        <v>131</v>
      </c>
      <c r="AA63" s="180">
        <f>'2c AWC adjustment'!I22+'2d Backwardation adjustment'!I22</f>
        <v>20.840254339972876</v>
      </c>
      <c r="AB63" s="180">
        <f>'2c AWC adjustment'!J22+'2d Backwardation adjustment'!J22</f>
        <v>20.840254339972876</v>
      </c>
      <c r="AC63" s="179" t="s">
        <v>131</v>
      </c>
      <c r="AD63" s="6"/>
    </row>
    <row r="64" spans="1:30" s="7" customFormat="1" ht="11.25" customHeight="1">
      <c r="A64" s="6"/>
      <c r="B64" s="299"/>
      <c r="C64" s="279"/>
      <c r="D64" s="282"/>
      <c r="E64" s="285"/>
      <c r="F64" s="138" t="s">
        <v>140</v>
      </c>
      <c r="G64" s="302"/>
      <c r="H64" s="296"/>
      <c r="I64" s="173"/>
      <c r="J64" s="179" t="s">
        <v>131</v>
      </c>
      <c r="K64" s="179" t="s">
        <v>131</v>
      </c>
      <c r="L64" s="179" t="s">
        <v>131</v>
      </c>
      <c r="M64" s="179" t="s">
        <v>131</v>
      </c>
      <c r="N64" s="179" t="s">
        <v>131</v>
      </c>
      <c r="O64" s="179" t="s">
        <v>131</v>
      </c>
      <c r="P64" s="179" t="s">
        <v>131</v>
      </c>
      <c r="Q64" s="179" t="s">
        <v>131</v>
      </c>
      <c r="R64" s="173"/>
      <c r="S64" s="179" t="s">
        <v>131</v>
      </c>
      <c r="T64" s="179" t="s">
        <v>131</v>
      </c>
      <c r="U64" s="179" t="s">
        <v>131</v>
      </c>
      <c r="V64" s="179" t="s">
        <v>131</v>
      </c>
      <c r="W64" s="179">
        <f>'2a Q1 Adjustment Component'!H60</f>
        <v>4.4955437678108234</v>
      </c>
      <c r="X64" s="179">
        <f>'2b COVID Adjustment'!$F$324</f>
        <v>9.9756950960531068</v>
      </c>
      <c r="Y64" s="179">
        <f>'2b COVID Adjustment'!$G$324</f>
        <v>4.43</v>
      </c>
      <c r="Z64" s="179" t="s">
        <v>131</v>
      </c>
      <c r="AA64" s="180">
        <f>'2c AWC adjustment'!I23+'2d Backwardation adjustment'!I23</f>
        <v>20.719452154909956</v>
      </c>
      <c r="AB64" s="180">
        <f>'2c AWC adjustment'!J23+'2d Backwardation adjustment'!J23</f>
        <v>20.719452154909956</v>
      </c>
      <c r="AC64" s="179" t="s">
        <v>131</v>
      </c>
      <c r="AD64" s="6"/>
    </row>
    <row r="65" spans="1:30" s="7" customFormat="1" ht="11.25" customHeight="1">
      <c r="A65" s="6"/>
      <c r="B65" s="299"/>
      <c r="C65" s="279"/>
      <c r="D65" s="282"/>
      <c r="E65" s="285"/>
      <c r="F65" s="138" t="s">
        <v>141</v>
      </c>
      <c r="G65" s="302"/>
      <c r="H65" s="296"/>
      <c r="I65" s="173"/>
      <c r="J65" s="179" t="s">
        <v>131</v>
      </c>
      <c r="K65" s="179" t="s">
        <v>131</v>
      </c>
      <c r="L65" s="179" t="s">
        <v>131</v>
      </c>
      <c r="M65" s="179" t="s">
        <v>131</v>
      </c>
      <c r="N65" s="179" t="s">
        <v>131</v>
      </c>
      <c r="O65" s="179" t="s">
        <v>131</v>
      </c>
      <c r="P65" s="179" t="s">
        <v>131</v>
      </c>
      <c r="Q65" s="179" t="s">
        <v>131</v>
      </c>
      <c r="R65" s="173"/>
      <c r="S65" s="179" t="s">
        <v>131</v>
      </c>
      <c r="T65" s="179" t="s">
        <v>131</v>
      </c>
      <c r="U65" s="179" t="s">
        <v>131</v>
      </c>
      <c r="V65" s="179" t="s">
        <v>131</v>
      </c>
      <c r="W65" s="179">
        <f>'2a Q1 Adjustment Component'!H61</f>
        <v>4.4755123629600444</v>
      </c>
      <c r="X65" s="179">
        <f>'2b COVID Adjustment'!$F$324</f>
        <v>9.9756950960531068</v>
      </c>
      <c r="Y65" s="179">
        <f>'2b COVID Adjustment'!$G$324</f>
        <v>4.43</v>
      </c>
      <c r="Z65" s="179" t="s">
        <v>131</v>
      </c>
      <c r="AA65" s="180">
        <f>'2c AWC adjustment'!I24+'2d Backwardation adjustment'!I24</f>
        <v>20.517182334965703</v>
      </c>
      <c r="AB65" s="180">
        <f>'2c AWC adjustment'!J24+'2d Backwardation adjustment'!J24</f>
        <v>20.517182334965703</v>
      </c>
      <c r="AC65" s="179" t="s">
        <v>131</v>
      </c>
      <c r="AD65" s="6"/>
    </row>
    <row r="66" spans="1:30" s="7" customFormat="1" ht="11.25" customHeight="1">
      <c r="A66" s="6"/>
      <c r="B66" s="299"/>
      <c r="C66" s="279"/>
      <c r="D66" s="282"/>
      <c r="E66" s="285"/>
      <c r="F66" s="138" t="s">
        <v>142</v>
      </c>
      <c r="G66" s="302"/>
      <c r="H66" s="296"/>
      <c r="I66" s="173"/>
      <c r="J66" s="179" t="s">
        <v>131</v>
      </c>
      <c r="K66" s="179" t="s">
        <v>131</v>
      </c>
      <c r="L66" s="179" t="s">
        <v>131</v>
      </c>
      <c r="M66" s="179" t="s">
        <v>131</v>
      </c>
      <c r="N66" s="179" t="s">
        <v>131</v>
      </c>
      <c r="O66" s="179" t="s">
        <v>131</v>
      </c>
      <c r="P66" s="179" t="s">
        <v>131</v>
      </c>
      <c r="Q66" s="179" t="s">
        <v>131</v>
      </c>
      <c r="R66" s="173"/>
      <c r="S66" s="179" t="s">
        <v>131</v>
      </c>
      <c r="T66" s="179" t="s">
        <v>131</v>
      </c>
      <c r="U66" s="179" t="s">
        <v>131</v>
      </c>
      <c r="V66" s="179" t="s">
        <v>131</v>
      </c>
      <c r="W66" s="179">
        <f>'2a Q1 Adjustment Component'!H62</f>
        <v>4.5641658866161769</v>
      </c>
      <c r="X66" s="179">
        <f>'2b COVID Adjustment'!$F$324</f>
        <v>9.9756950960531068</v>
      </c>
      <c r="Y66" s="179">
        <f>'2b COVID Adjustment'!$G$324</f>
        <v>4.43</v>
      </c>
      <c r="Z66" s="179" t="s">
        <v>131</v>
      </c>
      <c r="AA66" s="180">
        <f>'2c AWC adjustment'!I25+'2d Backwardation adjustment'!I25</f>
        <v>20.696038445560852</v>
      </c>
      <c r="AB66" s="180">
        <f>'2c AWC adjustment'!J25+'2d Backwardation adjustment'!J25</f>
        <v>20.696038445560852</v>
      </c>
      <c r="AC66" s="179" t="s">
        <v>131</v>
      </c>
      <c r="AD66" s="6"/>
    </row>
    <row r="67" spans="1:30" s="7" customFormat="1" ht="11.25" customHeight="1">
      <c r="A67" s="6"/>
      <c r="B67" s="299"/>
      <c r="C67" s="279"/>
      <c r="D67" s="282"/>
      <c r="E67" s="285"/>
      <c r="F67" s="138" t="s">
        <v>143</v>
      </c>
      <c r="G67" s="302"/>
      <c r="H67" s="296"/>
      <c r="I67" s="173"/>
      <c r="J67" s="179" t="s">
        <v>131</v>
      </c>
      <c r="K67" s="179" t="s">
        <v>131</v>
      </c>
      <c r="L67" s="179" t="s">
        <v>131</v>
      </c>
      <c r="M67" s="179" t="s">
        <v>131</v>
      </c>
      <c r="N67" s="179" t="s">
        <v>131</v>
      </c>
      <c r="O67" s="179" t="s">
        <v>131</v>
      </c>
      <c r="P67" s="179" t="s">
        <v>131</v>
      </c>
      <c r="Q67" s="179" t="s">
        <v>131</v>
      </c>
      <c r="R67" s="173"/>
      <c r="S67" s="179" t="s">
        <v>131</v>
      </c>
      <c r="T67" s="179" t="s">
        <v>131</v>
      </c>
      <c r="U67" s="179" t="s">
        <v>131</v>
      </c>
      <c r="V67" s="179" t="s">
        <v>131</v>
      </c>
      <c r="W67" s="179">
        <f>'2a Q1 Adjustment Component'!H63</f>
        <v>4.5677513878976033</v>
      </c>
      <c r="X67" s="179">
        <f>'2b COVID Adjustment'!$F$324</f>
        <v>9.9756950960531068</v>
      </c>
      <c r="Y67" s="179">
        <f>'2b COVID Adjustment'!$G$324</f>
        <v>4.43</v>
      </c>
      <c r="Z67" s="179" t="s">
        <v>131</v>
      </c>
      <c r="AA67" s="180">
        <f>'2c AWC adjustment'!I26+'2d Backwardation adjustment'!I26</f>
        <v>20.92209552243553</v>
      </c>
      <c r="AB67" s="180">
        <f>'2c AWC adjustment'!J26+'2d Backwardation adjustment'!J26</f>
        <v>20.92209552243553</v>
      </c>
      <c r="AC67" s="179" t="s">
        <v>131</v>
      </c>
      <c r="AD67" s="6"/>
    </row>
    <row r="68" spans="1:30" s="60" customFormat="1" ht="11.25" customHeight="1" thickBot="1">
      <c r="A68" s="6"/>
      <c r="B68" s="299"/>
      <c r="C68" s="280"/>
      <c r="D68" s="283"/>
      <c r="E68" s="286"/>
      <c r="F68" s="96" t="s">
        <v>144</v>
      </c>
      <c r="G68" s="302"/>
      <c r="H68" s="296"/>
      <c r="I68" s="58"/>
      <c r="J68" s="179" t="s">
        <v>131</v>
      </c>
      <c r="K68" s="179" t="s">
        <v>131</v>
      </c>
      <c r="L68" s="179" t="s">
        <v>131</v>
      </c>
      <c r="M68" s="179" t="s">
        <v>131</v>
      </c>
      <c r="N68" s="179" t="s">
        <v>131</v>
      </c>
      <c r="O68" s="179" t="s">
        <v>131</v>
      </c>
      <c r="P68" s="179" t="s">
        <v>131</v>
      </c>
      <c r="Q68" s="179" t="s">
        <v>131</v>
      </c>
      <c r="R68" s="173"/>
      <c r="S68" s="179" t="s">
        <v>131</v>
      </c>
      <c r="T68" s="179" t="s">
        <v>131</v>
      </c>
      <c r="U68" s="179" t="s">
        <v>131</v>
      </c>
      <c r="V68" s="179" t="s">
        <v>131</v>
      </c>
      <c r="W68" s="179">
        <f>'2a Q1 Adjustment Component'!H64</f>
        <v>4.514392127949665</v>
      </c>
      <c r="X68" s="179">
        <f>'2b COVID Adjustment'!$F$324</f>
        <v>9.9756950960531068</v>
      </c>
      <c r="Y68" s="179">
        <f>'2b COVID Adjustment'!$G$324</f>
        <v>4.43</v>
      </c>
      <c r="Z68" s="179" t="s">
        <v>131</v>
      </c>
      <c r="AA68" s="180">
        <f>'2c AWC adjustment'!I27+'2d Backwardation adjustment'!I27</f>
        <v>20.431840610363274</v>
      </c>
      <c r="AB68" s="180">
        <f>'2c AWC adjustment'!J27+'2d Backwardation adjustment'!J27</f>
        <v>20.431840610363274</v>
      </c>
      <c r="AC68" s="179" t="s">
        <v>131</v>
      </c>
      <c r="AD68" s="6"/>
    </row>
    <row r="69" spans="1:30" s="59" customFormat="1" ht="12.6" customHeight="1">
      <c r="A69" s="6"/>
      <c r="B69" s="299"/>
      <c r="C69" s="278" t="s">
        <v>126</v>
      </c>
      <c r="D69" s="281" t="s">
        <v>147</v>
      </c>
      <c r="E69" s="284" t="s">
        <v>128</v>
      </c>
      <c r="F69" s="95" t="s">
        <v>129</v>
      </c>
      <c r="G69" s="302"/>
      <c r="H69" s="296"/>
      <c r="I69" s="57"/>
      <c r="J69" s="179" t="s">
        <v>131</v>
      </c>
      <c r="K69" s="179" t="s">
        <v>131</v>
      </c>
      <c r="L69" s="179" t="s">
        <v>131</v>
      </c>
      <c r="M69" s="179" t="s">
        <v>131</v>
      </c>
      <c r="N69" s="179" t="s">
        <v>131</v>
      </c>
      <c r="O69" s="179" t="s">
        <v>131</v>
      </c>
      <c r="P69" s="179" t="s">
        <v>131</v>
      </c>
      <c r="Q69" s="179" t="s">
        <v>131</v>
      </c>
      <c r="R69" s="173"/>
      <c r="S69" s="179" t="s">
        <v>131</v>
      </c>
      <c r="T69" s="179" t="s">
        <v>131</v>
      </c>
      <c r="U69" s="179" t="s">
        <v>131</v>
      </c>
      <c r="V69" s="179" t="s">
        <v>131</v>
      </c>
      <c r="W69" s="179">
        <v>0</v>
      </c>
      <c r="X69" s="179">
        <f>'2b COVID Adjustment'!$F$325</f>
        <v>0</v>
      </c>
      <c r="Y69" s="179">
        <f>'2b COVID Adjustment'!$G$325</f>
        <v>0</v>
      </c>
      <c r="Z69" s="179" t="s">
        <v>131</v>
      </c>
      <c r="AA69" s="180">
        <v>0</v>
      </c>
      <c r="AB69" s="180">
        <v>0</v>
      </c>
      <c r="AC69" s="179" t="s">
        <v>131</v>
      </c>
      <c r="AD69" s="6"/>
    </row>
    <row r="70" spans="1:30" s="7" customFormat="1" ht="11.25" customHeight="1">
      <c r="A70" s="6"/>
      <c r="B70" s="299"/>
      <c r="C70" s="279"/>
      <c r="D70" s="282"/>
      <c r="E70" s="285"/>
      <c r="F70" s="138" t="s">
        <v>132</v>
      </c>
      <c r="G70" s="302"/>
      <c r="H70" s="296"/>
      <c r="I70" s="173"/>
      <c r="J70" s="179" t="s">
        <v>131</v>
      </c>
      <c r="K70" s="179" t="s">
        <v>131</v>
      </c>
      <c r="L70" s="179" t="s">
        <v>131</v>
      </c>
      <c r="M70" s="179" t="s">
        <v>131</v>
      </c>
      <c r="N70" s="179" t="s">
        <v>131</v>
      </c>
      <c r="O70" s="179" t="s">
        <v>131</v>
      </c>
      <c r="P70" s="179" t="s">
        <v>131</v>
      </c>
      <c r="Q70" s="179" t="s">
        <v>131</v>
      </c>
      <c r="R70" s="173"/>
      <c r="S70" s="179" t="s">
        <v>131</v>
      </c>
      <c r="T70" s="179" t="s">
        <v>131</v>
      </c>
      <c r="U70" s="179" t="s">
        <v>131</v>
      </c>
      <c r="V70" s="179" t="s">
        <v>131</v>
      </c>
      <c r="W70" s="179">
        <v>0</v>
      </c>
      <c r="X70" s="179">
        <f>'2b COVID Adjustment'!$F$325</f>
        <v>0</v>
      </c>
      <c r="Y70" s="179">
        <f>'2b COVID Adjustment'!$G$325</f>
        <v>0</v>
      </c>
      <c r="Z70" s="179" t="s">
        <v>131</v>
      </c>
      <c r="AA70" s="180">
        <v>0</v>
      </c>
      <c r="AB70" s="180">
        <v>0</v>
      </c>
      <c r="AC70" s="179" t="s">
        <v>131</v>
      </c>
      <c r="AD70" s="6"/>
    </row>
    <row r="71" spans="1:30" s="7" customFormat="1" ht="11.25" customHeight="1">
      <c r="A71" s="6"/>
      <c r="B71" s="299"/>
      <c r="C71" s="279"/>
      <c r="D71" s="282"/>
      <c r="E71" s="285"/>
      <c r="F71" s="138" t="s">
        <v>133</v>
      </c>
      <c r="G71" s="302"/>
      <c r="H71" s="296"/>
      <c r="I71" s="173"/>
      <c r="J71" s="179" t="s">
        <v>131</v>
      </c>
      <c r="K71" s="179" t="s">
        <v>131</v>
      </c>
      <c r="L71" s="179" t="s">
        <v>131</v>
      </c>
      <c r="M71" s="179" t="s">
        <v>131</v>
      </c>
      <c r="N71" s="179" t="s">
        <v>131</v>
      </c>
      <c r="O71" s="179" t="s">
        <v>131</v>
      </c>
      <c r="P71" s="179" t="s">
        <v>131</v>
      </c>
      <c r="Q71" s="179" t="s">
        <v>131</v>
      </c>
      <c r="R71" s="173"/>
      <c r="S71" s="179" t="s">
        <v>131</v>
      </c>
      <c r="T71" s="179" t="s">
        <v>131</v>
      </c>
      <c r="U71" s="179" t="s">
        <v>131</v>
      </c>
      <c r="V71" s="179" t="s">
        <v>131</v>
      </c>
      <c r="W71" s="179">
        <v>0</v>
      </c>
      <c r="X71" s="179">
        <f>'2b COVID Adjustment'!$F$325</f>
        <v>0</v>
      </c>
      <c r="Y71" s="179">
        <f>'2b COVID Adjustment'!$G$325</f>
        <v>0</v>
      </c>
      <c r="Z71" s="179" t="s">
        <v>131</v>
      </c>
      <c r="AA71" s="180">
        <v>0</v>
      </c>
      <c r="AB71" s="180">
        <v>0</v>
      </c>
      <c r="AC71" s="179" t="s">
        <v>131</v>
      </c>
      <c r="AD71" s="6"/>
    </row>
    <row r="72" spans="1:30" s="7" customFormat="1" ht="11.25" customHeight="1">
      <c r="A72" s="6"/>
      <c r="B72" s="299"/>
      <c r="C72" s="279"/>
      <c r="D72" s="282"/>
      <c r="E72" s="285"/>
      <c r="F72" s="138" t="s">
        <v>134</v>
      </c>
      <c r="G72" s="302"/>
      <c r="H72" s="296"/>
      <c r="I72" s="173"/>
      <c r="J72" s="179" t="s">
        <v>131</v>
      </c>
      <c r="K72" s="179" t="s">
        <v>131</v>
      </c>
      <c r="L72" s="179" t="s">
        <v>131</v>
      </c>
      <c r="M72" s="179" t="s">
        <v>131</v>
      </c>
      <c r="N72" s="179" t="s">
        <v>131</v>
      </c>
      <c r="O72" s="179" t="s">
        <v>131</v>
      </c>
      <c r="P72" s="179" t="s">
        <v>131</v>
      </c>
      <c r="Q72" s="179" t="s">
        <v>131</v>
      </c>
      <c r="R72" s="173"/>
      <c r="S72" s="179" t="s">
        <v>131</v>
      </c>
      <c r="T72" s="179" t="s">
        <v>131</v>
      </c>
      <c r="U72" s="179" t="s">
        <v>131</v>
      </c>
      <c r="V72" s="179" t="s">
        <v>131</v>
      </c>
      <c r="W72" s="179">
        <v>0</v>
      </c>
      <c r="X72" s="179">
        <f>'2b COVID Adjustment'!$F$325</f>
        <v>0</v>
      </c>
      <c r="Y72" s="179">
        <f>'2b COVID Adjustment'!$G$325</f>
        <v>0</v>
      </c>
      <c r="Z72" s="179" t="s">
        <v>131</v>
      </c>
      <c r="AA72" s="180">
        <v>0</v>
      </c>
      <c r="AB72" s="180">
        <v>0</v>
      </c>
      <c r="AC72" s="179" t="s">
        <v>131</v>
      </c>
      <c r="AD72" s="6"/>
    </row>
    <row r="73" spans="1:30" s="7" customFormat="1" ht="11.25" customHeight="1">
      <c r="A73" s="6"/>
      <c r="B73" s="299"/>
      <c r="C73" s="279"/>
      <c r="D73" s="282"/>
      <c r="E73" s="285"/>
      <c r="F73" s="138" t="s">
        <v>135</v>
      </c>
      <c r="G73" s="302"/>
      <c r="H73" s="296"/>
      <c r="I73" s="173"/>
      <c r="J73" s="179" t="s">
        <v>131</v>
      </c>
      <c r="K73" s="179" t="s">
        <v>131</v>
      </c>
      <c r="L73" s="179" t="s">
        <v>131</v>
      </c>
      <c r="M73" s="179" t="s">
        <v>131</v>
      </c>
      <c r="N73" s="179" t="s">
        <v>131</v>
      </c>
      <c r="O73" s="179" t="s">
        <v>131</v>
      </c>
      <c r="P73" s="179" t="s">
        <v>131</v>
      </c>
      <c r="Q73" s="179" t="s">
        <v>131</v>
      </c>
      <c r="R73" s="173"/>
      <c r="S73" s="179" t="s">
        <v>131</v>
      </c>
      <c r="T73" s="179" t="s">
        <v>131</v>
      </c>
      <c r="U73" s="179" t="s">
        <v>131</v>
      </c>
      <c r="V73" s="179" t="s">
        <v>131</v>
      </c>
      <c r="W73" s="179">
        <v>0</v>
      </c>
      <c r="X73" s="179">
        <f>'2b COVID Adjustment'!$F$325</f>
        <v>0</v>
      </c>
      <c r="Y73" s="179">
        <f>'2b COVID Adjustment'!$G$325</f>
        <v>0</v>
      </c>
      <c r="Z73" s="179" t="s">
        <v>131</v>
      </c>
      <c r="AA73" s="180">
        <v>0</v>
      </c>
      <c r="AB73" s="180">
        <v>0</v>
      </c>
      <c r="AC73" s="179" t="s">
        <v>131</v>
      </c>
      <c r="AD73" s="6"/>
    </row>
    <row r="74" spans="1:30" s="7" customFormat="1" ht="11.25" customHeight="1">
      <c r="A74" s="6"/>
      <c r="B74" s="299"/>
      <c r="C74" s="279"/>
      <c r="D74" s="282"/>
      <c r="E74" s="285"/>
      <c r="F74" s="138" t="s">
        <v>136</v>
      </c>
      <c r="G74" s="302"/>
      <c r="H74" s="296"/>
      <c r="I74" s="173"/>
      <c r="J74" s="179" t="s">
        <v>131</v>
      </c>
      <c r="K74" s="179" t="s">
        <v>131</v>
      </c>
      <c r="L74" s="179" t="s">
        <v>131</v>
      </c>
      <c r="M74" s="179" t="s">
        <v>131</v>
      </c>
      <c r="N74" s="179" t="s">
        <v>131</v>
      </c>
      <c r="O74" s="179" t="s">
        <v>131</v>
      </c>
      <c r="P74" s="179" t="s">
        <v>131</v>
      </c>
      <c r="Q74" s="179" t="s">
        <v>131</v>
      </c>
      <c r="R74" s="173"/>
      <c r="S74" s="179" t="s">
        <v>131</v>
      </c>
      <c r="T74" s="179" t="s">
        <v>131</v>
      </c>
      <c r="U74" s="179" t="s">
        <v>131</v>
      </c>
      <c r="V74" s="179" t="s">
        <v>131</v>
      </c>
      <c r="W74" s="179">
        <v>0</v>
      </c>
      <c r="X74" s="179">
        <f>'2b COVID Adjustment'!$F$325</f>
        <v>0</v>
      </c>
      <c r="Y74" s="179">
        <f>'2b COVID Adjustment'!$G$325</f>
        <v>0</v>
      </c>
      <c r="Z74" s="179" t="s">
        <v>131</v>
      </c>
      <c r="AA74" s="180">
        <v>0</v>
      </c>
      <c r="AB74" s="180">
        <v>0</v>
      </c>
      <c r="AC74" s="179" t="s">
        <v>131</v>
      </c>
      <c r="AD74" s="6"/>
    </row>
    <row r="75" spans="1:30" s="7" customFormat="1" ht="11.25" customHeight="1">
      <c r="A75" s="6"/>
      <c r="B75" s="299"/>
      <c r="C75" s="279"/>
      <c r="D75" s="282"/>
      <c r="E75" s="285"/>
      <c r="F75" s="138" t="s">
        <v>137</v>
      </c>
      <c r="G75" s="302"/>
      <c r="H75" s="296"/>
      <c r="I75" s="173"/>
      <c r="J75" s="179" t="s">
        <v>131</v>
      </c>
      <c r="K75" s="179" t="s">
        <v>131</v>
      </c>
      <c r="L75" s="179" t="s">
        <v>131</v>
      </c>
      <c r="M75" s="179" t="s">
        <v>131</v>
      </c>
      <c r="N75" s="179" t="s">
        <v>131</v>
      </c>
      <c r="O75" s="179" t="s">
        <v>131</v>
      </c>
      <c r="P75" s="179" t="s">
        <v>131</v>
      </c>
      <c r="Q75" s="179" t="s">
        <v>131</v>
      </c>
      <c r="R75" s="173"/>
      <c r="S75" s="179" t="s">
        <v>131</v>
      </c>
      <c r="T75" s="179" t="s">
        <v>131</v>
      </c>
      <c r="U75" s="179" t="s">
        <v>131</v>
      </c>
      <c r="V75" s="179" t="s">
        <v>131</v>
      </c>
      <c r="W75" s="179">
        <v>0</v>
      </c>
      <c r="X75" s="179">
        <f>'2b COVID Adjustment'!$F$325</f>
        <v>0</v>
      </c>
      <c r="Y75" s="179">
        <f>'2b COVID Adjustment'!$G$325</f>
        <v>0</v>
      </c>
      <c r="Z75" s="179" t="s">
        <v>131</v>
      </c>
      <c r="AA75" s="180">
        <v>0</v>
      </c>
      <c r="AB75" s="180">
        <v>0</v>
      </c>
      <c r="AC75" s="179" t="s">
        <v>131</v>
      </c>
      <c r="AD75" s="6"/>
    </row>
    <row r="76" spans="1:30" s="7" customFormat="1" ht="11.25" customHeight="1">
      <c r="A76" s="6"/>
      <c r="B76" s="299"/>
      <c r="C76" s="279"/>
      <c r="D76" s="282"/>
      <c r="E76" s="285"/>
      <c r="F76" s="138" t="s">
        <v>138</v>
      </c>
      <c r="G76" s="302"/>
      <c r="H76" s="296"/>
      <c r="I76" s="173"/>
      <c r="J76" s="179" t="s">
        <v>131</v>
      </c>
      <c r="K76" s="179" t="s">
        <v>131</v>
      </c>
      <c r="L76" s="179" t="s">
        <v>131</v>
      </c>
      <c r="M76" s="179" t="s">
        <v>131</v>
      </c>
      <c r="N76" s="179" t="s">
        <v>131</v>
      </c>
      <c r="O76" s="179" t="s">
        <v>131</v>
      </c>
      <c r="P76" s="179" t="s">
        <v>131</v>
      </c>
      <c r="Q76" s="179" t="s">
        <v>131</v>
      </c>
      <c r="R76" s="173"/>
      <c r="S76" s="179" t="s">
        <v>131</v>
      </c>
      <c r="T76" s="179" t="s">
        <v>131</v>
      </c>
      <c r="U76" s="179" t="s">
        <v>131</v>
      </c>
      <c r="V76" s="179" t="s">
        <v>131</v>
      </c>
      <c r="W76" s="179">
        <v>0</v>
      </c>
      <c r="X76" s="179">
        <f>'2b COVID Adjustment'!$F$325</f>
        <v>0</v>
      </c>
      <c r="Y76" s="179">
        <f>'2b COVID Adjustment'!$G$325</f>
        <v>0</v>
      </c>
      <c r="Z76" s="179" t="s">
        <v>131</v>
      </c>
      <c r="AA76" s="180">
        <v>0</v>
      </c>
      <c r="AB76" s="180">
        <v>0</v>
      </c>
      <c r="AC76" s="179" t="s">
        <v>131</v>
      </c>
      <c r="AD76" s="6"/>
    </row>
    <row r="77" spans="1:30" s="7" customFormat="1" ht="11.25" customHeight="1">
      <c r="A77" s="6"/>
      <c r="B77" s="299"/>
      <c r="C77" s="279"/>
      <c r="D77" s="282"/>
      <c r="E77" s="285"/>
      <c r="F77" s="138" t="s">
        <v>139</v>
      </c>
      <c r="G77" s="302"/>
      <c r="H77" s="296"/>
      <c r="I77" s="173"/>
      <c r="J77" s="179" t="s">
        <v>131</v>
      </c>
      <c r="K77" s="179" t="s">
        <v>131</v>
      </c>
      <c r="L77" s="179" t="s">
        <v>131</v>
      </c>
      <c r="M77" s="179" t="s">
        <v>131</v>
      </c>
      <c r="N77" s="179" t="s">
        <v>131</v>
      </c>
      <c r="O77" s="179" t="s">
        <v>131</v>
      </c>
      <c r="P77" s="179" t="s">
        <v>131</v>
      </c>
      <c r="Q77" s="179" t="s">
        <v>131</v>
      </c>
      <c r="R77" s="173"/>
      <c r="S77" s="179" t="s">
        <v>131</v>
      </c>
      <c r="T77" s="179" t="s">
        <v>131</v>
      </c>
      <c r="U77" s="179" t="s">
        <v>131</v>
      </c>
      <c r="V77" s="179" t="s">
        <v>131</v>
      </c>
      <c r="W77" s="179">
        <v>0</v>
      </c>
      <c r="X77" s="179">
        <f>'2b COVID Adjustment'!$F$325</f>
        <v>0</v>
      </c>
      <c r="Y77" s="179">
        <f>'2b COVID Adjustment'!$G$325</f>
        <v>0</v>
      </c>
      <c r="Z77" s="179" t="s">
        <v>131</v>
      </c>
      <c r="AA77" s="180">
        <v>0</v>
      </c>
      <c r="AB77" s="180">
        <v>0</v>
      </c>
      <c r="AC77" s="179" t="s">
        <v>131</v>
      </c>
      <c r="AD77" s="6"/>
    </row>
    <row r="78" spans="1:30" s="7" customFormat="1" ht="11.25" customHeight="1">
      <c r="A78" s="6"/>
      <c r="B78" s="299"/>
      <c r="C78" s="279"/>
      <c r="D78" s="282"/>
      <c r="E78" s="285"/>
      <c r="F78" s="138" t="s">
        <v>140</v>
      </c>
      <c r="G78" s="302"/>
      <c r="H78" s="296"/>
      <c r="I78" s="173"/>
      <c r="J78" s="179" t="s">
        <v>131</v>
      </c>
      <c r="K78" s="179" t="s">
        <v>131</v>
      </c>
      <c r="L78" s="179" t="s">
        <v>131</v>
      </c>
      <c r="M78" s="179" t="s">
        <v>131</v>
      </c>
      <c r="N78" s="179" t="s">
        <v>131</v>
      </c>
      <c r="O78" s="179" t="s">
        <v>131</v>
      </c>
      <c r="P78" s="179" t="s">
        <v>131</v>
      </c>
      <c r="Q78" s="179" t="s">
        <v>131</v>
      </c>
      <c r="R78" s="173"/>
      <c r="S78" s="179" t="s">
        <v>131</v>
      </c>
      <c r="T78" s="179" t="s">
        <v>131</v>
      </c>
      <c r="U78" s="179" t="s">
        <v>131</v>
      </c>
      <c r="V78" s="179" t="s">
        <v>131</v>
      </c>
      <c r="W78" s="179">
        <v>0</v>
      </c>
      <c r="X78" s="179">
        <f>'2b COVID Adjustment'!$F$325</f>
        <v>0</v>
      </c>
      <c r="Y78" s="179">
        <f>'2b COVID Adjustment'!$G$325</f>
        <v>0</v>
      </c>
      <c r="Z78" s="179" t="s">
        <v>131</v>
      </c>
      <c r="AA78" s="180">
        <v>0</v>
      </c>
      <c r="AB78" s="180">
        <v>0</v>
      </c>
      <c r="AC78" s="179" t="s">
        <v>131</v>
      </c>
      <c r="AD78" s="6"/>
    </row>
    <row r="79" spans="1:30" s="7" customFormat="1" ht="11.25" customHeight="1">
      <c r="A79" s="6"/>
      <c r="B79" s="299"/>
      <c r="C79" s="279"/>
      <c r="D79" s="282"/>
      <c r="E79" s="285"/>
      <c r="F79" s="138" t="s">
        <v>141</v>
      </c>
      <c r="G79" s="302"/>
      <c r="H79" s="296"/>
      <c r="I79" s="173"/>
      <c r="J79" s="179" t="s">
        <v>131</v>
      </c>
      <c r="K79" s="179" t="s">
        <v>131</v>
      </c>
      <c r="L79" s="179" t="s">
        <v>131</v>
      </c>
      <c r="M79" s="179" t="s">
        <v>131</v>
      </c>
      <c r="N79" s="179" t="s">
        <v>131</v>
      </c>
      <c r="O79" s="179" t="s">
        <v>131</v>
      </c>
      <c r="P79" s="179" t="s">
        <v>131</v>
      </c>
      <c r="Q79" s="179" t="s">
        <v>131</v>
      </c>
      <c r="R79" s="173"/>
      <c r="S79" s="179" t="s">
        <v>131</v>
      </c>
      <c r="T79" s="179" t="s">
        <v>131</v>
      </c>
      <c r="U79" s="179" t="s">
        <v>131</v>
      </c>
      <c r="V79" s="179" t="s">
        <v>131</v>
      </c>
      <c r="W79" s="179">
        <v>0</v>
      </c>
      <c r="X79" s="179">
        <f>'2b COVID Adjustment'!$F$325</f>
        <v>0</v>
      </c>
      <c r="Y79" s="179">
        <f>'2b COVID Adjustment'!$G$325</f>
        <v>0</v>
      </c>
      <c r="Z79" s="179" t="s">
        <v>131</v>
      </c>
      <c r="AA79" s="180">
        <v>0</v>
      </c>
      <c r="AB79" s="180">
        <v>0</v>
      </c>
      <c r="AC79" s="179" t="s">
        <v>131</v>
      </c>
      <c r="AD79" s="6"/>
    </row>
    <row r="80" spans="1:30" s="7" customFormat="1" ht="11.25" customHeight="1">
      <c r="A80" s="6"/>
      <c r="B80" s="299"/>
      <c r="C80" s="279"/>
      <c r="D80" s="282"/>
      <c r="E80" s="285"/>
      <c r="F80" s="138" t="s">
        <v>142</v>
      </c>
      <c r="G80" s="302"/>
      <c r="H80" s="296"/>
      <c r="I80" s="173"/>
      <c r="J80" s="179" t="s">
        <v>131</v>
      </c>
      <c r="K80" s="179" t="s">
        <v>131</v>
      </c>
      <c r="L80" s="179" t="s">
        <v>131</v>
      </c>
      <c r="M80" s="179" t="s">
        <v>131</v>
      </c>
      <c r="N80" s="179" t="s">
        <v>131</v>
      </c>
      <c r="O80" s="179" t="s">
        <v>131</v>
      </c>
      <c r="P80" s="179" t="s">
        <v>131</v>
      </c>
      <c r="Q80" s="179" t="s">
        <v>131</v>
      </c>
      <c r="R80" s="173"/>
      <c r="S80" s="179" t="s">
        <v>131</v>
      </c>
      <c r="T80" s="179" t="s">
        <v>131</v>
      </c>
      <c r="U80" s="179" t="s">
        <v>131</v>
      </c>
      <c r="V80" s="179" t="s">
        <v>131</v>
      </c>
      <c r="W80" s="179">
        <v>0</v>
      </c>
      <c r="X80" s="179">
        <f>'2b COVID Adjustment'!$F$325</f>
        <v>0</v>
      </c>
      <c r="Y80" s="179">
        <f>'2b COVID Adjustment'!$G$325</f>
        <v>0</v>
      </c>
      <c r="Z80" s="179" t="s">
        <v>131</v>
      </c>
      <c r="AA80" s="180">
        <v>0</v>
      </c>
      <c r="AB80" s="180">
        <v>0</v>
      </c>
      <c r="AC80" s="179" t="s">
        <v>131</v>
      </c>
      <c r="AD80" s="6"/>
    </row>
    <row r="81" spans="1:30" s="7" customFormat="1" ht="11.25" customHeight="1">
      <c r="A81" s="6"/>
      <c r="B81" s="299"/>
      <c r="C81" s="279"/>
      <c r="D81" s="282"/>
      <c r="E81" s="285"/>
      <c r="F81" s="138" t="s">
        <v>143</v>
      </c>
      <c r="G81" s="302"/>
      <c r="H81" s="296"/>
      <c r="I81" s="173"/>
      <c r="J81" s="179" t="s">
        <v>131</v>
      </c>
      <c r="K81" s="179" t="s">
        <v>131</v>
      </c>
      <c r="L81" s="179" t="s">
        <v>131</v>
      </c>
      <c r="M81" s="179" t="s">
        <v>131</v>
      </c>
      <c r="N81" s="179" t="s">
        <v>131</v>
      </c>
      <c r="O81" s="179" t="s">
        <v>131</v>
      </c>
      <c r="P81" s="179" t="s">
        <v>131</v>
      </c>
      <c r="Q81" s="179" t="s">
        <v>131</v>
      </c>
      <c r="R81" s="173"/>
      <c r="S81" s="179" t="s">
        <v>131</v>
      </c>
      <c r="T81" s="179" t="s">
        <v>131</v>
      </c>
      <c r="U81" s="179" t="s">
        <v>131</v>
      </c>
      <c r="V81" s="179" t="s">
        <v>131</v>
      </c>
      <c r="W81" s="179">
        <v>0</v>
      </c>
      <c r="X81" s="179">
        <f>'2b COVID Adjustment'!$F$325</f>
        <v>0</v>
      </c>
      <c r="Y81" s="179">
        <f>'2b COVID Adjustment'!$G$325</f>
        <v>0</v>
      </c>
      <c r="Z81" s="179" t="s">
        <v>131</v>
      </c>
      <c r="AA81" s="180">
        <v>0</v>
      </c>
      <c r="AB81" s="180">
        <v>0</v>
      </c>
      <c r="AC81" s="179" t="s">
        <v>131</v>
      </c>
      <c r="AD81" s="6"/>
    </row>
    <row r="82" spans="1:30" s="60" customFormat="1" ht="11.25" customHeight="1" thickBot="1">
      <c r="A82" s="6"/>
      <c r="B82" s="299"/>
      <c r="C82" s="280"/>
      <c r="D82" s="283"/>
      <c r="E82" s="286"/>
      <c r="F82" s="96" t="s">
        <v>144</v>
      </c>
      <c r="G82" s="302"/>
      <c r="H82" s="296"/>
      <c r="I82" s="58"/>
      <c r="J82" s="179" t="s">
        <v>131</v>
      </c>
      <c r="K82" s="179" t="s">
        <v>131</v>
      </c>
      <c r="L82" s="179" t="s">
        <v>131</v>
      </c>
      <c r="M82" s="179" t="s">
        <v>131</v>
      </c>
      <c r="N82" s="179" t="s">
        <v>131</v>
      </c>
      <c r="O82" s="179" t="s">
        <v>131</v>
      </c>
      <c r="P82" s="179" t="s">
        <v>131</v>
      </c>
      <c r="Q82" s="179" t="s">
        <v>131</v>
      </c>
      <c r="R82" s="173"/>
      <c r="S82" s="179" t="s">
        <v>131</v>
      </c>
      <c r="T82" s="179" t="s">
        <v>131</v>
      </c>
      <c r="U82" s="179" t="s">
        <v>131</v>
      </c>
      <c r="V82" s="179" t="s">
        <v>131</v>
      </c>
      <c r="W82" s="179">
        <v>0</v>
      </c>
      <c r="X82" s="179">
        <f>'2b COVID Adjustment'!$F$325</f>
        <v>0</v>
      </c>
      <c r="Y82" s="179">
        <f>'2b COVID Adjustment'!$G$325</f>
        <v>0</v>
      </c>
      <c r="Z82" s="179" t="s">
        <v>131</v>
      </c>
      <c r="AA82" s="180">
        <v>0</v>
      </c>
      <c r="AB82" s="180">
        <v>0</v>
      </c>
      <c r="AC82" s="179" t="s">
        <v>131</v>
      </c>
      <c r="AD82" s="6"/>
    </row>
    <row r="83" spans="1:30" s="59" customFormat="1" ht="12.6" customHeight="1">
      <c r="A83" s="6"/>
      <c r="B83" s="299"/>
      <c r="C83" s="278" t="s">
        <v>126</v>
      </c>
      <c r="D83" s="281" t="s">
        <v>147</v>
      </c>
      <c r="E83" s="284" t="s">
        <v>145</v>
      </c>
      <c r="F83" s="95" t="s">
        <v>129</v>
      </c>
      <c r="G83" s="302"/>
      <c r="H83" s="296"/>
      <c r="I83" s="57"/>
      <c r="J83" s="179" t="s">
        <v>131</v>
      </c>
      <c r="K83" s="179" t="s">
        <v>131</v>
      </c>
      <c r="L83" s="179" t="s">
        <v>131</v>
      </c>
      <c r="M83" s="179" t="s">
        <v>131</v>
      </c>
      <c r="N83" s="179" t="s">
        <v>131</v>
      </c>
      <c r="O83" s="179" t="s">
        <v>131</v>
      </c>
      <c r="P83" s="179" t="s">
        <v>131</v>
      </c>
      <c r="Q83" s="179" t="s">
        <v>131</v>
      </c>
      <c r="R83" s="173"/>
      <c r="S83" s="179" t="s">
        <v>131</v>
      </c>
      <c r="T83" s="179" t="s">
        <v>131</v>
      </c>
      <c r="U83" s="179" t="s">
        <v>131</v>
      </c>
      <c r="V83" s="179" t="s">
        <v>131</v>
      </c>
      <c r="W83" s="179">
        <v>0</v>
      </c>
      <c r="X83" s="179">
        <f>'2b COVID Adjustment'!$F$326</f>
        <v>0</v>
      </c>
      <c r="Y83" s="179">
        <f>'2b COVID Adjustment'!$G$326</f>
        <v>0</v>
      </c>
      <c r="Z83" s="179" t="s">
        <v>131</v>
      </c>
      <c r="AA83" s="180">
        <f>'2d Backwardation adjustment'!I14</f>
        <v>3.6441792373193169</v>
      </c>
      <c r="AB83" s="180">
        <f>'2d Backwardation adjustment'!J14</f>
        <v>3.6441792373193169</v>
      </c>
      <c r="AC83" s="179" t="s">
        <v>131</v>
      </c>
      <c r="AD83" s="6"/>
    </row>
    <row r="84" spans="1:30" s="7" customFormat="1" ht="11.25" customHeight="1">
      <c r="A84" s="6"/>
      <c r="B84" s="299"/>
      <c r="C84" s="279"/>
      <c r="D84" s="282"/>
      <c r="E84" s="285"/>
      <c r="F84" s="138" t="s">
        <v>132</v>
      </c>
      <c r="G84" s="302"/>
      <c r="H84" s="296"/>
      <c r="I84" s="173"/>
      <c r="J84" s="179" t="s">
        <v>131</v>
      </c>
      <c r="K84" s="179" t="s">
        <v>131</v>
      </c>
      <c r="L84" s="179" t="s">
        <v>131</v>
      </c>
      <c r="M84" s="179" t="s">
        <v>131</v>
      </c>
      <c r="N84" s="179" t="s">
        <v>131</v>
      </c>
      <c r="O84" s="179" t="s">
        <v>131</v>
      </c>
      <c r="P84" s="179" t="s">
        <v>131</v>
      </c>
      <c r="Q84" s="179" t="s">
        <v>131</v>
      </c>
      <c r="R84" s="173"/>
      <c r="S84" s="179" t="s">
        <v>131</v>
      </c>
      <c r="T84" s="179" t="s">
        <v>131</v>
      </c>
      <c r="U84" s="179" t="s">
        <v>131</v>
      </c>
      <c r="V84" s="179" t="s">
        <v>131</v>
      </c>
      <c r="W84" s="179">
        <v>0</v>
      </c>
      <c r="X84" s="179">
        <f>'2b COVID Adjustment'!$F$326</f>
        <v>0</v>
      </c>
      <c r="Y84" s="179">
        <f>'2b COVID Adjustment'!$G$326</f>
        <v>0</v>
      </c>
      <c r="Z84" s="179" t="s">
        <v>131</v>
      </c>
      <c r="AA84" s="180">
        <f>'2d Backwardation adjustment'!I15</f>
        <v>3.5781814172731288</v>
      </c>
      <c r="AB84" s="180">
        <f>'2d Backwardation adjustment'!J15</f>
        <v>3.5781814172731288</v>
      </c>
      <c r="AC84" s="179" t="s">
        <v>131</v>
      </c>
      <c r="AD84" s="6"/>
    </row>
    <row r="85" spans="1:30" s="7" customFormat="1" ht="11.25" customHeight="1">
      <c r="A85" s="6"/>
      <c r="B85" s="299"/>
      <c r="C85" s="279"/>
      <c r="D85" s="282"/>
      <c r="E85" s="285"/>
      <c r="F85" s="138" t="s">
        <v>133</v>
      </c>
      <c r="G85" s="302"/>
      <c r="H85" s="296"/>
      <c r="I85" s="173"/>
      <c r="J85" s="179" t="s">
        <v>131</v>
      </c>
      <c r="K85" s="179" t="s">
        <v>131</v>
      </c>
      <c r="L85" s="179" t="s">
        <v>131</v>
      </c>
      <c r="M85" s="179" t="s">
        <v>131</v>
      </c>
      <c r="N85" s="179" t="s">
        <v>131</v>
      </c>
      <c r="O85" s="179" t="s">
        <v>131</v>
      </c>
      <c r="P85" s="179" t="s">
        <v>131</v>
      </c>
      <c r="Q85" s="179" t="s">
        <v>131</v>
      </c>
      <c r="R85" s="173"/>
      <c r="S85" s="179" t="s">
        <v>131</v>
      </c>
      <c r="T85" s="179" t="s">
        <v>131</v>
      </c>
      <c r="U85" s="179" t="s">
        <v>131</v>
      </c>
      <c r="V85" s="179" t="s">
        <v>131</v>
      </c>
      <c r="W85" s="179">
        <v>0</v>
      </c>
      <c r="X85" s="179">
        <f>'2b COVID Adjustment'!$F$326</f>
        <v>0</v>
      </c>
      <c r="Y85" s="179">
        <f>'2b COVID Adjustment'!$G$326</f>
        <v>0</v>
      </c>
      <c r="Z85" s="179" t="s">
        <v>131</v>
      </c>
      <c r="AA85" s="180">
        <f>'2d Backwardation adjustment'!I16</f>
        <v>3.6906893370378095</v>
      </c>
      <c r="AB85" s="180">
        <f>'2d Backwardation adjustment'!J16</f>
        <v>3.6906893370378095</v>
      </c>
      <c r="AC85" s="179" t="s">
        <v>131</v>
      </c>
      <c r="AD85" s="6"/>
    </row>
    <row r="86" spans="1:30" s="7" customFormat="1" ht="11.25" customHeight="1">
      <c r="A86" s="6"/>
      <c r="B86" s="299"/>
      <c r="C86" s="279"/>
      <c r="D86" s="282"/>
      <c r="E86" s="285"/>
      <c r="F86" s="138" t="s">
        <v>134</v>
      </c>
      <c r="G86" s="302"/>
      <c r="H86" s="296"/>
      <c r="I86" s="173"/>
      <c r="J86" s="179" t="s">
        <v>131</v>
      </c>
      <c r="K86" s="179" t="s">
        <v>131</v>
      </c>
      <c r="L86" s="179" t="s">
        <v>131</v>
      </c>
      <c r="M86" s="179" t="s">
        <v>131</v>
      </c>
      <c r="N86" s="179" t="s">
        <v>131</v>
      </c>
      <c r="O86" s="179" t="s">
        <v>131</v>
      </c>
      <c r="P86" s="179" t="s">
        <v>131</v>
      </c>
      <c r="Q86" s="179" t="s">
        <v>131</v>
      </c>
      <c r="R86" s="173"/>
      <c r="S86" s="179" t="s">
        <v>131</v>
      </c>
      <c r="T86" s="179" t="s">
        <v>131</v>
      </c>
      <c r="U86" s="179" t="s">
        <v>131</v>
      </c>
      <c r="V86" s="179" t="s">
        <v>131</v>
      </c>
      <c r="W86" s="179">
        <v>0</v>
      </c>
      <c r="X86" s="179">
        <f>'2b COVID Adjustment'!$F$326</f>
        <v>0</v>
      </c>
      <c r="Y86" s="179">
        <f>'2b COVID Adjustment'!$G$326</f>
        <v>0</v>
      </c>
      <c r="Z86" s="179" t="s">
        <v>131</v>
      </c>
      <c r="AA86" s="180">
        <f>'2d Backwardation adjustment'!I17</f>
        <v>3.7325003146858649</v>
      </c>
      <c r="AB86" s="180">
        <f>'2d Backwardation adjustment'!J17</f>
        <v>3.7325003146858649</v>
      </c>
      <c r="AC86" s="179" t="s">
        <v>131</v>
      </c>
      <c r="AD86" s="6"/>
    </row>
    <row r="87" spans="1:30" s="7" customFormat="1" ht="11.25" customHeight="1">
      <c r="A87" s="6"/>
      <c r="B87" s="299"/>
      <c r="C87" s="279"/>
      <c r="D87" s="282"/>
      <c r="E87" s="285"/>
      <c r="F87" s="138" t="s">
        <v>135</v>
      </c>
      <c r="G87" s="302"/>
      <c r="H87" s="296"/>
      <c r="I87" s="173"/>
      <c r="J87" s="179" t="s">
        <v>131</v>
      </c>
      <c r="K87" s="179" t="s">
        <v>131</v>
      </c>
      <c r="L87" s="179" t="s">
        <v>131</v>
      </c>
      <c r="M87" s="179" t="s">
        <v>131</v>
      </c>
      <c r="N87" s="179" t="s">
        <v>131</v>
      </c>
      <c r="O87" s="179" t="s">
        <v>131</v>
      </c>
      <c r="P87" s="179" t="s">
        <v>131</v>
      </c>
      <c r="Q87" s="179" t="s">
        <v>131</v>
      </c>
      <c r="R87" s="173"/>
      <c r="S87" s="179" t="s">
        <v>131</v>
      </c>
      <c r="T87" s="179" t="s">
        <v>131</v>
      </c>
      <c r="U87" s="179" t="s">
        <v>131</v>
      </c>
      <c r="V87" s="179" t="s">
        <v>131</v>
      </c>
      <c r="W87" s="179">
        <v>0</v>
      </c>
      <c r="X87" s="179">
        <f>'2b COVID Adjustment'!$F$326</f>
        <v>0</v>
      </c>
      <c r="Y87" s="179">
        <f>'2b COVID Adjustment'!$G$326</f>
        <v>0</v>
      </c>
      <c r="Z87" s="179" t="s">
        <v>131</v>
      </c>
      <c r="AA87" s="180">
        <f>'2d Backwardation adjustment'!I18</f>
        <v>3.6500468921292559</v>
      </c>
      <c r="AB87" s="180">
        <f>'2d Backwardation adjustment'!J18</f>
        <v>3.6500468921292559</v>
      </c>
      <c r="AC87" s="179" t="s">
        <v>131</v>
      </c>
      <c r="AD87" s="6"/>
    </row>
    <row r="88" spans="1:30" s="7" customFormat="1" ht="11.25" customHeight="1">
      <c r="A88" s="6"/>
      <c r="B88" s="299"/>
      <c r="C88" s="279"/>
      <c r="D88" s="282"/>
      <c r="E88" s="285"/>
      <c r="F88" s="138" t="s">
        <v>136</v>
      </c>
      <c r="G88" s="302"/>
      <c r="H88" s="296"/>
      <c r="I88" s="173"/>
      <c r="J88" s="179" t="s">
        <v>131</v>
      </c>
      <c r="K88" s="179" t="s">
        <v>131</v>
      </c>
      <c r="L88" s="179" t="s">
        <v>131</v>
      </c>
      <c r="M88" s="179" t="s">
        <v>131</v>
      </c>
      <c r="N88" s="179" t="s">
        <v>131</v>
      </c>
      <c r="O88" s="179" t="s">
        <v>131</v>
      </c>
      <c r="P88" s="179" t="s">
        <v>131</v>
      </c>
      <c r="Q88" s="179" t="s">
        <v>131</v>
      </c>
      <c r="R88" s="173"/>
      <c r="S88" s="179" t="s">
        <v>131</v>
      </c>
      <c r="T88" s="179" t="s">
        <v>131</v>
      </c>
      <c r="U88" s="179" t="s">
        <v>131</v>
      </c>
      <c r="V88" s="179" t="s">
        <v>131</v>
      </c>
      <c r="W88" s="179">
        <v>0</v>
      </c>
      <c r="X88" s="179">
        <f>'2b COVID Adjustment'!$F$326</f>
        <v>0</v>
      </c>
      <c r="Y88" s="179">
        <f>'2b COVID Adjustment'!$G$326</f>
        <v>0</v>
      </c>
      <c r="Z88" s="179" t="s">
        <v>131</v>
      </c>
      <c r="AA88" s="180">
        <f>'2d Backwardation adjustment'!I19</f>
        <v>3.5419748884501487</v>
      </c>
      <c r="AB88" s="180">
        <f>'2d Backwardation adjustment'!J19</f>
        <v>3.5419748884501487</v>
      </c>
      <c r="AC88" s="179" t="s">
        <v>131</v>
      </c>
      <c r="AD88" s="6"/>
    </row>
    <row r="89" spans="1:30" s="7" customFormat="1" ht="11.25" customHeight="1">
      <c r="A89" s="6"/>
      <c r="B89" s="299"/>
      <c r="C89" s="279"/>
      <c r="D89" s="282"/>
      <c r="E89" s="285"/>
      <c r="F89" s="138" t="s">
        <v>137</v>
      </c>
      <c r="G89" s="302"/>
      <c r="H89" s="296"/>
      <c r="I89" s="173"/>
      <c r="J89" s="179" t="s">
        <v>131</v>
      </c>
      <c r="K89" s="179" t="s">
        <v>131</v>
      </c>
      <c r="L89" s="179" t="s">
        <v>131</v>
      </c>
      <c r="M89" s="179" t="s">
        <v>131</v>
      </c>
      <c r="N89" s="179" t="s">
        <v>131</v>
      </c>
      <c r="O89" s="179" t="s">
        <v>131</v>
      </c>
      <c r="P89" s="179" t="s">
        <v>131</v>
      </c>
      <c r="Q89" s="179" t="s">
        <v>131</v>
      </c>
      <c r="R89" s="173"/>
      <c r="S89" s="179" t="s">
        <v>131</v>
      </c>
      <c r="T89" s="179" t="s">
        <v>131</v>
      </c>
      <c r="U89" s="179" t="s">
        <v>131</v>
      </c>
      <c r="V89" s="179" t="s">
        <v>131</v>
      </c>
      <c r="W89" s="179">
        <v>0</v>
      </c>
      <c r="X89" s="179">
        <f>'2b COVID Adjustment'!$F$326</f>
        <v>0</v>
      </c>
      <c r="Y89" s="179">
        <f>'2b COVID Adjustment'!$G$326</f>
        <v>0</v>
      </c>
      <c r="Z89" s="179" t="s">
        <v>131</v>
      </c>
      <c r="AA89" s="180">
        <f>'2d Backwardation adjustment'!I20</f>
        <v>3.5989972783701902</v>
      </c>
      <c r="AB89" s="180">
        <f>'2d Backwardation adjustment'!J20</f>
        <v>3.5989972783701902</v>
      </c>
      <c r="AC89" s="179" t="s">
        <v>131</v>
      </c>
      <c r="AD89" s="6"/>
    </row>
    <row r="90" spans="1:30" s="7" customFormat="1" ht="11.25" customHeight="1">
      <c r="A90" s="6"/>
      <c r="B90" s="299"/>
      <c r="C90" s="279"/>
      <c r="D90" s="282"/>
      <c r="E90" s="285"/>
      <c r="F90" s="138" t="s">
        <v>138</v>
      </c>
      <c r="G90" s="302"/>
      <c r="H90" s="296"/>
      <c r="I90" s="173"/>
      <c r="J90" s="179" t="s">
        <v>131</v>
      </c>
      <c r="K90" s="179" t="s">
        <v>131</v>
      </c>
      <c r="L90" s="179" t="s">
        <v>131</v>
      </c>
      <c r="M90" s="179" t="s">
        <v>131</v>
      </c>
      <c r="N90" s="179" t="s">
        <v>131</v>
      </c>
      <c r="O90" s="179" t="s">
        <v>131</v>
      </c>
      <c r="P90" s="179" t="s">
        <v>131</v>
      </c>
      <c r="Q90" s="179" t="s">
        <v>131</v>
      </c>
      <c r="R90" s="173"/>
      <c r="S90" s="179" t="s">
        <v>131</v>
      </c>
      <c r="T90" s="179" t="s">
        <v>131</v>
      </c>
      <c r="U90" s="179" t="s">
        <v>131</v>
      </c>
      <c r="V90" s="179" t="s">
        <v>131</v>
      </c>
      <c r="W90" s="179">
        <v>0</v>
      </c>
      <c r="X90" s="179">
        <f>'2b COVID Adjustment'!$F$326</f>
        <v>0</v>
      </c>
      <c r="Y90" s="179">
        <f>'2b COVID Adjustment'!$G$326</f>
        <v>0</v>
      </c>
      <c r="Z90" s="179" t="s">
        <v>131</v>
      </c>
      <c r="AA90" s="180">
        <f>'2d Backwardation adjustment'!I21</f>
        <v>3.6397073452857711</v>
      </c>
      <c r="AB90" s="180">
        <f>'2d Backwardation adjustment'!J21</f>
        <v>3.6397073452857711</v>
      </c>
      <c r="AC90" s="179" t="s">
        <v>131</v>
      </c>
      <c r="AD90" s="6"/>
    </row>
    <row r="91" spans="1:30" s="7" customFormat="1" ht="11.25" customHeight="1">
      <c r="A91" s="6"/>
      <c r="B91" s="299"/>
      <c r="C91" s="279"/>
      <c r="D91" s="282"/>
      <c r="E91" s="285"/>
      <c r="F91" s="138" t="s">
        <v>139</v>
      </c>
      <c r="G91" s="302"/>
      <c r="H91" s="296"/>
      <c r="I91" s="173"/>
      <c r="J91" s="179" t="s">
        <v>131</v>
      </c>
      <c r="K91" s="179" t="s">
        <v>131</v>
      </c>
      <c r="L91" s="179" t="s">
        <v>131</v>
      </c>
      <c r="M91" s="179" t="s">
        <v>131</v>
      </c>
      <c r="N91" s="179" t="s">
        <v>131</v>
      </c>
      <c r="O91" s="179" t="s">
        <v>131</v>
      </c>
      <c r="P91" s="179" t="s">
        <v>131</v>
      </c>
      <c r="Q91" s="179" t="s">
        <v>131</v>
      </c>
      <c r="R91" s="173"/>
      <c r="S91" s="179" t="s">
        <v>131</v>
      </c>
      <c r="T91" s="179" t="s">
        <v>131</v>
      </c>
      <c r="U91" s="179" t="s">
        <v>131</v>
      </c>
      <c r="V91" s="179" t="s">
        <v>131</v>
      </c>
      <c r="W91" s="179">
        <v>0</v>
      </c>
      <c r="X91" s="179">
        <f>'2b COVID Adjustment'!$F$326</f>
        <v>0</v>
      </c>
      <c r="Y91" s="179">
        <f>'2b COVID Adjustment'!$G$326</f>
        <v>0</v>
      </c>
      <c r="Z91" s="179" t="s">
        <v>131</v>
      </c>
      <c r="AA91" s="180">
        <f>'2d Backwardation adjustment'!I22</f>
        <v>3.6463273715224953</v>
      </c>
      <c r="AB91" s="180">
        <f>'2d Backwardation adjustment'!J22</f>
        <v>3.6463273715224953</v>
      </c>
      <c r="AC91" s="179" t="s">
        <v>131</v>
      </c>
      <c r="AD91" s="6"/>
    </row>
    <row r="92" spans="1:30" s="7" customFormat="1" ht="11.25" customHeight="1">
      <c r="A92" s="6"/>
      <c r="B92" s="299"/>
      <c r="C92" s="279"/>
      <c r="D92" s="282"/>
      <c r="E92" s="285"/>
      <c r="F92" s="138" t="s">
        <v>140</v>
      </c>
      <c r="G92" s="302"/>
      <c r="H92" s="296"/>
      <c r="I92" s="173"/>
      <c r="J92" s="179" t="s">
        <v>131</v>
      </c>
      <c r="K92" s="179" t="s">
        <v>131</v>
      </c>
      <c r="L92" s="179" t="s">
        <v>131</v>
      </c>
      <c r="M92" s="179" t="s">
        <v>131</v>
      </c>
      <c r="N92" s="179" t="s">
        <v>131</v>
      </c>
      <c r="O92" s="179" t="s">
        <v>131</v>
      </c>
      <c r="P92" s="179" t="s">
        <v>131</v>
      </c>
      <c r="Q92" s="179" t="s">
        <v>131</v>
      </c>
      <c r="R92" s="173"/>
      <c r="S92" s="179" t="s">
        <v>131</v>
      </c>
      <c r="T92" s="179" t="s">
        <v>131</v>
      </c>
      <c r="U92" s="179" t="s">
        <v>131</v>
      </c>
      <c r="V92" s="179" t="s">
        <v>131</v>
      </c>
      <c r="W92" s="179">
        <v>0</v>
      </c>
      <c r="X92" s="179">
        <f>'2b COVID Adjustment'!$F$326</f>
        <v>0</v>
      </c>
      <c r="Y92" s="179">
        <f>'2b COVID Adjustment'!$G$326</f>
        <v>0</v>
      </c>
      <c r="Z92" s="179" t="s">
        <v>131</v>
      </c>
      <c r="AA92" s="180">
        <f>'2d Backwardation adjustment'!I23</f>
        <v>3.6251911460835489</v>
      </c>
      <c r="AB92" s="180">
        <f>'2d Backwardation adjustment'!J23</f>
        <v>3.6251911460835489</v>
      </c>
      <c r="AC92" s="179" t="s">
        <v>131</v>
      </c>
      <c r="AD92" s="6"/>
    </row>
    <row r="93" spans="1:30" s="7" customFormat="1" ht="11.25" customHeight="1">
      <c r="A93" s="6"/>
      <c r="B93" s="299"/>
      <c r="C93" s="279"/>
      <c r="D93" s="282"/>
      <c r="E93" s="285"/>
      <c r="F93" s="138" t="s">
        <v>141</v>
      </c>
      <c r="G93" s="302"/>
      <c r="H93" s="296"/>
      <c r="I93" s="173"/>
      <c r="J93" s="179" t="s">
        <v>131</v>
      </c>
      <c r="K93" s="179" t="s">
        <v>131</v>
      </c>
      <c r="L93" s="179" t="s">
        <v>131</v>
      </c>
      <c r="M93" s="179" t="s">
        <v>131</v>
      </c>
      <c r="N93" s="179" t="s">
        <v>131</v>
      </c>
      <c r="O93" s="179" t="s">
        <v>131</v>
      </c>
      <c r="P93" s="179" t="s">
        <v>131</v>
      </c>
      <c r="Q93" s="179" t="s">
        <v>131</v>
      </c>
      <c r="R93" s="173"/>
      <c r="S93" s="179" t="s">
        <v>131</v>
      </c>
      <c r="T93" s="179" t="s">
        <v>131</v>
      </c>
      <c r="U93" s="179" t="s">
        <v>131</v>
      </c>
      <c r="V93" s="179" t="s">
        <v>131</v>
      </c>
      <c r="W93" s="179">
        <v>0</v>
      </c>
      <c r="X93" s="179">
        <f>'2b COVID Adjustment'!$F$326</f>
        <v>0</v>
      </c>
      <c r="Y93" s="179">
        <f>'2b COVID Adjustment'!$G$326</f>
        <v>0</v>
      </c>
      <c r="Z93" s="179" t="s">
        <v>131</v>
      </c>
      <c r="AA93" s="180">
        <f>'2d Backwardation adjustment'!I24</f>
        <v>3.5898008879387131</v>
      </c>
      <c r="AB93" s="180">
        <f>'2d Backwardation adjustment'!J24</f>
        <v>3.5898008879387131</v>
      </c>
      <c r="AC93" s="179" t="s">
        <v>131</v>
      </c>
      <c r="AD93" s="6"/>
    </row>
    <row r="94" spans="1:30" s="7" customFormat="1" ht="11.25" customHeight="1">
      <c r="A94" s="6"/>
      <c r="B94" s="299"/>
      <c r="C94" s="279"/>
      <c r="D94" s="282"/>
      <c r="E94" s="285"/>
      <c r="F94" s="138" t="s">
        <v>142</v>
      </c>
      <c r="G94" s="302"/>
      <c r="H94" s="296"/>
      <c r="I94" s="173"/>
      <c r="J94" s="179" t="s">
        <v>131</v>
      </c>
      <c r="K94" s="179" t="s">
        <v>131</v>
      </c>
      <c r="L94" s="179" t="s">
        <v>131</v>
      </c>
      <c r="M94" s="179" t="s">
        <v>131</v>
      </c>
      <c r="N94" s="179" t="s">
        <v>131</v>
      </c>
      <c r="O94" s="179" t="s">
        <v>131</v>
      </c>
      <c r="P94" s="179" t="s">
        <v>131</v>
      </c>
      <c r="Q94" s="179" t="s">
        <v>131</v>
      </c>
      <c r="R94" s="173"/>
      <c r="S94" s="179" t="s">
        <v>131</v>
      </c>
      <c r="T94" s="179" t="s">
        <v>131</v>
      </c>
      <c r="U94" s="179" t="s">
        <v>131</v>
      </c>
      <c r="V94" s="179" t="s">
        <v>131</v>
      </c>
      <c r="W94" s="179">
        <v>0</v>
      </c>
      <c r="X94" s="179">
        <f>'2b COVID Adjustment'!$F$326</f>
        <v>0</v>
      </c>
      <c r="Y94" s="179">
        <f>'2b COVID Adjustment'!$G$326</f>
        <v>0</v>
      </c>
      <c r="Z94" s="179" t="s">
        <v>131</v>
      </c>
      <c r="AA94" s="180">
        <f>'2d Backwardation adjustment'!I25</f>
        <v>3.6210945526410803</v>
      </c>
      <c r="AB94" s="180">
        <f>'2d Backwardation adjustment'!J25</f>
        <v>3.6210945526410803</v>
      </c>
      <c r="AC94" s="179" t="s">
        <v>131</v>
      </c>
      <c r="AD94" s="6"/>
    </row>
    <row r="95" spans="1:30" s="7" customFormat="1" ht="11.25" customHeight="1">
      <c r="A95" s="6"/>
      <c r="B95" s="299"/>
      <c r="C95" s="279"/>
      <c r="D95" s="282"/>
      <c r="E95" s="285"/>
      <c r="F95" s="138" t="s">
        <v>143</v>
      </c>
      <c r="G95" s="302"/>
      <c r="H95" s="296"/>
      <c r="I95" s="173"/>
      <c r="J95" s="179" t="s">
        <v>131</v>
      </c>
      <c r="K95" s="179" t="s">
        <v>131</v>
      </c>
      <c r="L95" s="179" t="s">
        <v>131</v>
      </c>
      <c r="M95" s="179" t="s">
        <v>131</v>
      </c>
      <c r="N95" s="179" t="s">
        <v>131</v>
      </c>
      <c r="O95" s="179" t="s">
        <v>131</v>
      </c>
      <c r="P95" s="179" t="s">
        <v>131</v>
      </c>
      <c r="Q95" s="179" t="s">
        <v>131</v>
      </c>
      <c r="R95" s="173"/>
      <c r="S95" s="179" t="s">
        <v>131</v>
      </c>
      <c r="T95" s="179" t="s">
        <v>131</v>
      </c>
      <c r="U95" s="179" t="s">
        <v>131</v>
      </c>
      <c r="V95" s="179" t="s">
        <v>131</v>
      </c>
      <c r="W95" s="179">
        <v>0</v>
      </c>
      <c r="X95" s="179">
        <f>'2b COVID Adjustment'!$F$326</f>
        <v>0</v>
      </c>
      <c r="Y95" s="179">
        <f>'2b COVID Adjustment'!$G$326</f>
        <v>0</v>
      </c>
      <c r="Z95" s="179" t="s">
        <v>131</v>
      </c>
      <c r="AA95" s="180">
        <f>'2d Backwardation adjustment'!I26</f>
        <v>3.6606467622008974</v>
      </c>
      <c r="AB95" s="180">
        <f>'2d Backwardation adjustment'!J26</f>
        <v>3.6606467622008974</v>
      </c>
      <c r="AC95" s="179" t="s">
        <v>131</v>
      </c>
      <c r="AD95" s="6"/>
    </row>
    <row r="96" spans="1:30" s="60" customFormat="1" ht="11.25" customHeight="1" thickBot="1">
      <c r="A96" s="6"/>
      <c r="B96" s="299"/>
      <c r="C96" s="280"/>
      <c r="D96" s="283"/>
      <c r="E96" s="286"/>
      <c r="F96" s="96" t="s">
        <v>144</v>
      </c>
      <c r="G96" s="302"/>
      <c r="H96" s="296"/>
      <c r="I96" s="58"/>
      <c r="J96" s="179" t="s">
        <v>131</v>
      </c>
      <c r="K96" s="179" t="s">
        <v>131</v>
      </c>
      <c r="L96" s="179" t="s">
        <v>131</v>
      </c>
      <c r="M96" s="179" t="s">
        <v>131</v>
      </c>
      <c r="N96" s="179" t="s">
        <v>131</v>
      </c>
      <c r="O96" s="179" t="s">
        <v>131</v>
      </c>
      <c r="P96" s="179" t="s">
        <v>131</v>
      </c>
      <c r="Q96" s="179" t="s">
        <v>131</v>
      </c>
      <c r="R96" s="173"/>
      <c r="S96" s="179" t="s">
        <v>131</v>
      </c>
      <c r="T96" s="179" t="s">
        <v>131</v>
      </c>
      <c r="U96" s="179" t="s">
        <v>131</v>
      </c>
      <c r="V96" s="179" t="s">
        <v>131</v>
      </c>
      <c r="W96" s="179">
        <v>0</v>
      </c>
      <c r="X96" s="179">
        <f>'2b COVID Adjustment'!$F$326</f>
        <v>0</v>
      </c>
      <c r="Y96" s="179">
        <f>'2b COVID Adjustment'!$G$326</f>
        <v>0</v>
      </c>
      <c r="Z96" s="179" t="s">
        <v>131</v>
      </c>
      <c r="AA96" s="180">
        <f>'2d Backwardation adjustment'!I27</f>
        <v>3.5748690228436746</v>
      </c>
      <c r="AB96" s="180">
        <f>'2d Backwardation adjustment'!J27</f>
        <v>3.5748690228436746</v>
      </c>
      <c r="AC96" s="179" t="s">
        <v>131</v>
      </c>
      <c r="AD96" s="6"/>
    </row>
    <row r="97" spans="1:30" s="59" customFormat="1" ht="11.25" customHeight="1">
      <c r="A97" s="6"/>
      <c r="B97" s="299"/>
      <c r="C97" s="278" t="s">
        <v>148</v>
      </c>
      <c r="D97" s="281" t="s">
        <v>127</v>
      </c>
      <c r="E97" s="284" t="s">
        <v>128</v>
      </c>
      <c r="F97" s="95" t="s">
        <v>129</v>
      </c>
      <c r="G97" s="302"/>
      <c r="H97" s="296"/>
      <c r="I97" s="57"/>
      <c r="J97" s="179" t="s">
        <v>131</v>
      </c>
      <c r="K97" s="179" t="s">
        <v>131</v>
      </c>
      <c r="L97" s="179" t="s">
        <v>131</v>
      </c>
      <c r="M97" s="179" t="s">
        <v>131</v>
      </c>
      <c r="N97" s="179" t="s">
        <v>131</v>
      </c>
      <c r="O97" s="179" t="s">
        <v>131</v>
      </c>
      <c r="P97" s="179" t="s">
        <v>131</v>
      </c>
      <c r="Q97" s="179" t="s">
        <v>131</v>
      </c>
      <c r="R97" s="173"/>
      <c r="S97" s="179" t="s">
        <v>131</v>
      </c>
      <c r="T97" s="179" t="s">
        <v>131</v>
      </c>
      <c r="U97" s="179" t="s">
        <v>131</v>
      </c>
      <c r="V97" s="179" t="s">
        <v>131</v>
      </c>
      <c r="W97" s="179">
        <v>0</v>
      </c>
      <c r="X97" s="179">
        <f>'2b COVID Adjustment'!$F$321</f>
        <v>1.4870742269298105</v>
      </c>
      <c r="Y97" s="179">
        <f>'2b COVID Adjustment'!$G$321</f>
        <v>0.70457099735818829</v>
      </c>
      <c r="Z97" s="179" t="s">
        <v>131</v>
      </c>
      <c r="AA97" s="180">
        <v>0</v>
      </c>
      <c r="AB97" s="180">
        <v>0</v>
      </c>
      <c r="AC97" s="179" t="s">
        <v>131</v>
      </c>
      <c r="AD97" s="6"/>
    </row>
    <row r="98" spans="1:30" s="7" customFormat="1" ht="12.6" customHeight="1">
      <c r="A98" s="6"/>
      <c r="B98" s="299"/>
      <c r="C98" s="279"/>
      <c r="D98" s="282"/>
      <c r="E98" s="285"/>
      <c r="F98" s="138" t="s">
        <v>132</v>
      </c>
      <c r="G98" s="302"/>
      <c r="H98" s="296"/>
      <c r="I98" s="173"/>
      <c r="J98" s="179" t="s">
        <v>131</v>
      </c>
      <c r="K98" s="179" t="s">
        <v>131</v>
      </c>
      <c r="L98" s="179" t="s">
        <v>131</v>
      </c>
      <c r="M98" s="179" t="s">
        <v>131</v>
      </c>
      <c r="N98" s="179" t="s">
        <v>131</v>
      </c>
      <c r="O98" s="179" t="s">
        <v>131</v>
      </c>
      <c r="P98" s="179" t="s">
        <v>131</v>
      </c>
      <c r="Q98" s="179" t="s">
        <v>131</v>
      </c>
      <c r="R98" s="173"/>
      <c r="S98" s="179" t="s">
        <v>131</v>
      </c>
      <c r="T98" s="179" t="s">
        <v>131</v>
      </c>
      <c r="U98" s="179" t="s">
        <v>131</v>
      </c>
      <c r="V98" s="179" t="s">
        <v>131</v>
      </c>
      <c r="W98" s="179">
        <v>0</v>
      </c>
      <c r="X98" s="179">
        <f>'2b COVID Adjustment'!$F$321</f>
        <v>1.4870742269298105</v>
      </c>
      <c r="Y98" s="179">
        <f>'2b COVID Adjustment'!$G$321</f>
        <v>0.70457099735818829</v>
      </c>
      <c r="Z98" s="179" t="s">
        <v>131</v>
      </c>
      <c r="AA98" s="180">
        <v>0</v>
      </c>
      <c r="AB98" s="180">
        <v>0</v>
      </c>
      <c r="AC98" s="179" t="s">
        <v>131</v>
      </c>
      <c r="AD98" s="6"/>
    </row>
    <row r="99" spans="1:30" s="7" customFormat="1" ht="12.6" customHeight="1">
      <c r="A99" s="6"/>
      <c r="B99" s="299"/>
      <c r="C99" s="279"/>
      <c r="D99" s="282"/>
      <c r="E99" s="285"/>
      <c r="F99" s="138" t="s">
        <v>133</v>
      </c>
      <c r="G99" s="302"/>
      <c r="H99" s="296"/>
      <c r="I99" s="173"/>
      <c r="J99" s="179" t="s">
        <v>131</v>
      </c>
      <c r="K99" s="179" t="s">
        <v>131</v>
      </c>
      <c r="L99" s="179" t="s">
        <v>131</v>
      </c>
      <c r="M99" s="179" t="s">
        <v>131</v>
      </c>
      <c r="N99" s="179" t="s">
        <v>131</v>
      </c>
      <c r="O99" s="179" t="s">
        <v>131</v>
      </c>
      <c r="P99" s="179" t="s">
        <v>131</v>
      </c>
      <c r="Q99" s="179" t="s">
        <v>131</v>
      </c>
      <c r="R99" s="173"/>
      <c r="S99" s="179" t="s">
        <v>131</v>
      </c>
      <c r="T99" s="179" t="s">
        <v>131</v>
      </c>
      <c r="U99" s="179" t="s">
        <v>131</v>
      </c>
      <c r="V99" s="179" t="s">
        <v>131</v>
      </c>
      <c r="W99" s="179">
        <v>0</v>
      </c>
      <c r="X99" s="179">
        <f>'2b COVID Adjustment'!$F$321</f>
        <v>1.4870742269298105</v>
      </c>
      <c r="Y99" s="179">
        <f>'2b COVID Adjustment'!$G$321</f>
        <v>0.70457099735818829</v>
      </c>
      <c r="Z99" s="179" t="s">
        <v>131</v>
      </c>
      <c r="AA99" s="180">
        <v>0</v>
      </c>
      <c r="AB99" s="180">
        <v>0</v>
      </c>
      <c r="AC99" s="179" t="s">
        <v>131</v>
      </c>
      <c r="AD99" s="6"/>
    </row>
    <row r="100" spans="1:30" s="7" customFormat="1" ht="12.6" customHeight="1">
      <c r="A100" s="6"/>
      <c r="B100" s="299"/>
      <c r="C100" s="279"/>
      <c r="D100" s="282"/>
      <c r="E100" s="285"/>
      <c r="F100" s="138" t="s">
        <v>134</v>
      </c>
      <c r="G100" s="302"/>
      <c r="H100" s="296"/>
      <c r="I100" s="173"/>
      <c r="J100" s="179" t="s">
        <v>131</v>
      </c>
      <c r="K100" s="179" t="s">
        <v>131</v>
      </c>
      <c r="L100" s="179" t="s">
        <v>131</v>
      </c>
      <c r="M100" s="179" t="s">
        <v>131</v>
      </c>
      <c r="N100" s="179" t="s">
        <v>131</v>
      </c>
      <c r="O100" s="179" t="s">
        <v>131</v>
      </c>
      <c r="P100" s="179" t="s">
        <v>131</v>
      </c>
      <c r="Q100" s="179" t="s">
        <v>131</v>
      </c>
      <c r="R100" s="173"/>
      <c r="S100" s="179" t="s">
        <v>131</v>
      </c>
      <c r="T100" s="179" t="s">
        <v>131</v>
      </c>
      <c r="U100" s="179" t="s">
        <v>131</v>
      </c>
      <c r="V100" s="179" t="s">
        <v>131</v>
      </c>
      <c r="W100" s="179">
        <v>0</v>
      </c>
      <c r="X100" s="179">
        <f>'2b COVID Adjustment'!$F$321</f>
        <v>1.4870742269298105</v>
      </c>
      <c r="Y100" s="179">
        <f>'2b COVID Adjustment'!$G$321</f>
        <v>0.70457099735818829</v>
      </c>
      <c r="Z100" s="179" t="s">
        <v>131</v>
      </c>
      <c r="AA100" s="180">
        <v>0</v>
      </c>
      <c r="AB100" s="180">
        <v>0</v>
      </c>
      <c r="AC100" s="179" t="s">
        <v>131</v>
      </c>
      <c r="AD100" s="6"/>
    </row>
    <row r="101" spans="1:30" s="7" customFormat="1" ht="12.6" customHeight="1">
      <c r="A101" s="6"/>
      <c r="B101" s="299"/>
      <c r="C101" s="279"/>
      <c r="D101" s="282"/>
      <c r="E101" s="285"/>
      <c r="F101" s="138" t="s">
        <v>135</v>
      </c>
      <c r="G101" s="302"/>
      <c r="H101" s="296"/>
      <c r="I101" s="173"/>
      <c r="J101" s="179" t="s">
        <v>131</v>
      </c>
      <c r="K101" s="179" t="s">
        <v>131</v>
      </c>
      <c r="L101" s="179" t="s">
        <v>131</v>
      </c>
      <c r="M101" s="179" t="s">
        <v>131</v>
      </c>
      <c r="N101" s="179" t="s">
        <v>131</v>
      </c>
      <c r="O101" s="179" t="s">
        <v>131</v>
      </c>
      <c r="P101" s="179" t="s">
        <v>131</v>
      </c>
      <c r="Q101" s="179" t="s">
        <v>131</v>
      </c>
      <c r="R101" s="173"/>
      <c r="S101" s="179" t="s">
        <v>131</v>
      </c>
      <c r="T101" s="179" t="s">
        <v>131</v>
      </c>
      <c r="U101" s="179" t="s">
        <v>131</v>
      </c>
      <c r="V101" s="179" t="s">
        <v>131</v>
      </c>
      <c r="W101" s="179">
        <v>0</v>
      </c>
      <c r="X101" s="179">
        <f>'2b COVID Adjustment'!$F$321</f>
        <v>1.4870742269298105</v>
      </c>
      <c r="Y101" s="179">
        <f>'2b COVID Adjustment'!$G$321</f>
        <v>0.70457099735818829</v>
      </c>
      <c r="Z101" s="179" t="s">
        <v>131</v>
      </c>
      <c r="AA101" s="180">
        <v>0</v>
      </c>
      <c r="AB101" s="180">
        <v>0</v>
      </c>
      <c r="AC101" s="179" t="s">
        <v>131</v>
      </c>
      <c r="AD101" s="6"/>
    </row>
    <row r="102" spans="1:30" s="7" customFormat="1" ht="12.6" customHeight="1">
      <c r="A102" s="6"/>
      <c r="B102" s="299"/>
      <c r="C102" s="279"/>
      <c r="D102" s="282"/>
      <c r="E102" s="285"/>
      <c r="F102" s="138" t="s">
        <v>136</v>
      </c>
      <c r="G102" s="302"/>
      <c r="H102" s="296"/>
      <c r="I102" s="173"/>
      <c r="J102" s="179" t="s">
        <v>131</v>
      </c>
      <c r="K102" s="179" t="s">
        <v>131</v>
      </c>
      <c r="L102" s="179" t="s">
        <v>131</v>
      </c>
      <c r="M102" s="179" t="s">
        <v>131</v>
      </c>
      <c r="N102" s="179" t="s">
        <v>131</v>
      </c>
      <c r="O102" s="179" t="s">
        <v>131</v>
      </c>
      <c r="P102" s="179" t="s">
        <v>131</v>
      </c>
      <c r="Q102" s="179" t="s">
        <v>131</v>
      </c>
      <c r="R102" s="173"/>
      <c r="S102" s="179" t="s">
        <v>131</v>
      </c>
      <c r="T102" s="179" t="s">
        <v>131</v>
      </c>
      <c r="U102" s="179" t="s">
        <v>131</v>
      </c>
      <c r="V102" s="179" t="s">
        <v>131</v>
      </c>
      <c r="W102" s="179">
        <v>0</v>
      </c>
      <c r="X102" s="179">
        <f>'2b COVID Adjustment'!$F$321</f>
        <v>1.4870742269298105</v>
      </c>
      <c r="Y102" s="179">
        <f>'2b COVID Adjustment'!$G$321</f>
        <v>0.70457099735818829</v>
      </c>
      <c r="Z102" s="179" t="s">
        <v>131</v>
      </c>
      <c r="AA102" s="180">
        <v>0</v>
      </c>
      <c r="AB102" s="180">
        <v>0</v>
      </c>
      <c r="AC102" s="179" t="s">
        <v>131</v>
      </c>
      <c r="AD102" s="6"/>
    </row>
    <row r="103" spans="1:30" s="7" customFormat="1" ht="12.6" customHeight="1">
      <c r="A103" s="6"/>
      <c r="B103" s="299"/>
      <c r="C103" s="279"/>
      <c r="D103" s="282"/>
      <c r="E103" s="285"/>
      <c r="F103" s="138" t="s">
        <v>137</v>
      </c>
      <c r="G103" s="302"/>
      <c r="H103" s="296"/>
      <c r="I103" s="173"/>
      <c r="J103" s="179" t="s">
        <v>131</v>
      </c>
      <c r="K103" s="179" t="s">
        <v>131</v>
      </c>
      <c r="L103" s="179" t="s">
        <v>131</v>
      </c>
      <c r="M103" s="179" t="s">
        <v>131</v>
      </c>
      <c r="N103" s="179" t="s">
        <v>131</v>
      </c>
      <c r="O103" s="179" t="s">
        <v>131</v>
      </c>
      <c r="P103" s="179" t="s">
        <v>131</v>
      </c>
      <c r="Q103" s="179" t="s">
        <v>131</v>
      </c>
      <c r="R103" s="173"/>
      <c r="S103" s="179" t="s">
        <v>131</v>
      </c>
      <c r="T103" s="179" t="s">
        <v>131</v>
      </c>
      <c r="U103" s="179" t="s">
        <v>131</v>
      </c>
      <c r="V103" s="179" t="s">
        <v>131</v>
      </c>
      <c r="W103" s="179">
        <v>0</v>
      </c>
      <c r="X103" s="179">
        <f>'2b COVID Adjustment'!$F$321</f>
        <v>1.4870742269298105</v>
      </c>
      <c r="Y103" s="179">
        <f>'2b COVID Adjustment'!$G$321</f>
        <v>0.70457099735818829</v>
      </c>
      <c r="Z103" s="179" t="s">
        <v>131</v>
      </c>
      <c r="AA103" s="180">
        <v>0</v>
      </c>
      <c r="AB103" s="180">
        <v>0</v>
      </c>
      <c r="AC103" s="179" t="s">
        <v>131</v>
      </c>
      <c r="AD103" s="6"/>
    </row>
    <row r="104" spans="1:30" s="7" customFormat="1" ht="12.6" customHeight="1">
      <c r="A104" s="6"/>
      <c r="B104" s="299"/>
      <c r="C104" s="279"/>
      <c r="D104" s="282"/>
      <c r="E104" s="285"/>
      <c r="F104" s="138" t="s">
        <v>138</v>
      </c>
      <c r="G104" s="302"/>
      <c r="H104" s="296"/>
      <c r="I104" s="173"/>
      <c r="J104" s="179" t="s">
        <v>131</v>
      </c>
      <c r="K104" s="179" t="s">
        <v>131</v>
      </c>
      <c r="L104" s="179" t="s">
        <v>131</v>
      </c>
      <c r="M104" s="179" t="s">
        <v>131</v>
      </c>
      <c r="N104" s="179" t="s">
        <v>131</v>
      </c>
      <c r="O104" s="179" t="s">
        <v>131</v>
      </c>
      <c r="P104" s="179" t="s">
        <v>131</v>
      </c>
      <c r="Q104" s="179" t="s">
        <v>131</v>
      </c>
      <c r="R104" s="173"/>
      <c r="S104" s="179" t="s">
        <v>131</v>
      </c>
      <c r="T104" s="179" t="s">
        <v>131</v>
      </c>
      <c r="U104" s="179" t="s">
        <v>131</v>
      </c>
      <c r="V104" s="179" t="s">
        <v>131</v>
      </c>
      <c r="W104" s="179">
        <v>0</v>
      </c>
      <c r="X104" s="179">
        <f>'2b COVID Adjustment'!$F$321</f>
        <v>1.4870742269298105</v>
      </c>
      <c r="Y104" s="179">
        <f>'2b COVID Adjustment'!$G$321</f>
        <v>0.70457099735818829</v>
      </c>
      <c r="Z104" s="179" t="s">
        <v>131</v>
      </c>
      <c r="AA104" s="180">
        <v>0</v>
      </c>
      <c r="AB104" s="180">
        <v>0</v>
      </c>
      <c r="AC104" s="179" t="s">
        <v>131</v>
      </c>
      <c r="AD104" s="6"/>
    </row>
    <row r="105" spans="1:30" s="7" customFormat="1" ht="12.6" customHeight="1">
      <c r="A105" s="6"/>
      <c r="B105" s="299"/>
      <c r="C105" s="279"/>
      <c r="D105" s="282"/>
      <c r="E105" s="285"/>
      <c r="F105" s="138" t="s">
        <v>139</v>
      </c>
      <c r="G105" s="302"/>
      <c r="H105" s="296"/>
      <c r="I105" s="173"/>
      <c r="J105" s="179" t="s">
        <v>131</v>
      </c>
      <c r="K105" s="179" t="s">
        <v>131</v>
      </c>
      <c r="L105" s="179" t="s">
        <v>131</v>
      </c>
      <c r="M105" s="179" t="s">
        <v>131</v>
      </c>
      <c r="N105" s="179" t="s">
        <v>131</v>
      </c>
      <c r="O105" s="179" t="s">
        <v>131</v>
      </c>
      <c r="P105" s="179" t="s">
        <v>131</v>
      </c>
      <c r="Q105" s="179" t="s">
        <v>131</v>
      </c>
      <c r="R105" s="173"/>
      <c r="S105" s="179" t="s">
        <v>131</v>
      </c>
      <c r="T105" s="179" t="s">
        <v>131</v>
      </c>
      <c r="U105" s="179" t="s">
        <v>131</v>
      </c>
      <c r="V105" s="179" t="s">
        <v>131</v>
      </c>
      <c r="W105" s="179">
        <v>0</v>
      </c>
      <c r="X105" s="179">
        <f>'2b COVID Adjustment'!$F$321</f>
        <v>1.4870742269298105</v>
      </c>
      <c r="Y105" s="179">
        <f>'2b COVID Adjustment'!$G$321</f>
        <v>0.70457099735818829</v>
      </c>
      <c r="Z105" s="179" t="s">
        <v>131</v>
      </c>
      <c r="AA105" s="180">
        <v>0</v>
      </c>
      <c r="AB105" s="180">
        <v>0</v>
      </c>
      <c r="AC105" s="179" t="s">
        <v>131</v>
      </c>
      <c r="AD105" s="6"/>
    </row>
    <row r="106" spans="1:30" s="7" customFormat="1" ht="12.6" customHeight="1">
      <c r="A106" s="6"/>
      <c r="B106" s="299"/>
      <c r="C106" s="279"/>
      <c r="D106" s="282"/>
      <c r="E106" s="285"/>
      <c r="F106" s="138" t="s">
        <v>140</v>
      </c>
      <c r="G106" s="302"/>
      <c r="H106" s="296"/>
      <c r="I106" s="173"/>
      <c r="J106" s="179" t="s">
        <v>131</v>
      </c>
      <c r="K106" s="179" t="s">
        <v>131</v>
      </c>
      <c r="L106" s="179" t="s">
        <v>131</v>
      </c>
      <c r="M106" s="179" t="s">
        <v>131</v>
      </c>
      <c r="N106" s="179" t="s">
        <v>131</v>
      </c>
      <c r="O106" s="179" t="s">
        <v>131</v>
      </c>
      <c r="P106" s="179" t="s">
        <v>131</v>
      </c>
      <c r="Q106" s="179" t="s">
        <v>131</v>
      </c>
      <c r="R106" s="173"/>
      <c r="S106" s="179" t="s">
        <v>131</v>
      </c>
      <c r="T106" s="179" t="s">
        <v>131</v>
      </c>
      <c r="U106" s="179" t="s">
        <v>131</v>
      </c>
      <c r="V106" s="179" t="s">
        <v>131</v>
      </c>
      <c r="W106" s="179">
        <v>0</v>
      </c>
      <c r="X106" s="179">
        <f>'2b COVID Adjustment'!$F$321</f>
        <v>1.4870742269298105</v>
      </c>
      <c r="Y106" s="179">
        <f>'2b COVID Adjustment'!$G$321</f>
        <v>0.70457099735818829</v>
      </c>
      <c r="Z106" s="179" t="s">
        <v>131</v>
      </c>
      <c r="AA106" s="180">
        <v>0</v>
      </c>
      <c r="AB106" s="180">
        <v>0</v>
      </c>
      <c r="AC106" s="179" t="s">
        <v>131</v>
      </c>
      <c r="AD106" s="6"/>
    </row>
    <row r="107" spans="1:30" s="7" customFormat="1" ht="12.6" customHeight="1">
      <c r="A107" s="6"/>
      <c r="B107" s="299"/>
      <c r="C107" s="279"/>
      <c r="D107" s="282"/>
      <c r="E107" s="285"/>
      <c r="F107" s="138" t="s">
        <v>141</v>
      </c>
      <c r="G107" s="302"/>
      <c r="H107" s="296"/>
      <c r="I107" s="173"/>
      <c r="J107" s="179" t="s">
        <v>131</v>
      </c>
      <c r="K107" s="179" t="s">
        <v>131</v>
      </c>
      <c r="L107" s="179" t="s">
        <v>131</v>
      </c>
      <c r="M107" s="179" t="s">
        <v>131</v>
      </c>
      <c r="N107" s="179" t="s">
        <v>131</v>
      </c>
      <c r="O107" s="179" t="s">
        <v>131</v>
      </c>
      <c r="P107" s="179" t="s">
        <v>131</v>
      </c>
      <c r="Q107" s="179" t="s">
        <v>131</v>
      </c>
      <c r="R107" s="173"/>
      <c r="S107" s="179" t="s">
        <v>131</v>
      </c>
      <c r="T107" s="179" t="s">
        <v>131</v>
      </c>
      <c r="U107" s="179" t="s">
        <v>131</v>
      </c>
      <c r="V107" s="179" t="s">
        <v>131</v>
      </c>
      <c r="W107" s="179">
        <v>0</v>
      </c>
      <c r="X107" s="179">
        <f>'2b COVID Adjustment'!$F$321</f>
        <v>1.4870742269298105</v>
      </c>
      <c r="Y107" s="179">
        <f>'2b COVID Adjustment'!$G$321</f>
        <v>0.70457099735818829</v>
      </c>
      <c r="Z107" s="179" t="s">
        <v>131</v>
      </c>
      <c r="AA107" s="180">
        <v>0</v>
      </c>
      <c r="AB107" s="180">
        <v>0</v>
      </c>
      <c r="AC107" s="179" t="s">
        <v>131</v>
      </c>
      <c r="AD107" s="6"/>
    </row>
    <row r="108" spans="1:30" s="7" customFormat="1" ht="12.6" customHeight="1">
      <c r="A108" s="6"/>
      <c r="B108" s="299"/>
      <c r="C108" s="279"/>
      <c r="D108" s="282"/>
      <c r="E108" s="285"/>
      <c r="F108" s="138" t="s">
        <v>142</v>
      </c>
      <c r="G108" s="302"/>
      <c r="H108" s="296"/>
      <c r="I108" s="173"/>
      <c r="J108" s="179" t="s">
        <v>131</v>
      </c>
      <c r="K108" s="179" t="s">
        <v>131</v>
      </c>
      <c r="L108" s="179" t="s">
        <v>131</v>
      </c>
      <c r="M108" s="179" t="s">
        <v>131</v>
      </c>
      <c r="N108" s="179" t="s">
        <v>131</v>
      </c>
      <c r="O108" s="179" t="s">
        <v>131</v>
      </c>
      <c r="P108" s="179" t="s">
        <v>131</v>
      </c>
      <c r="Q108" s="179" t="s">
        <v>131</v>
      </c>
      <c r="R108" s="173"/>
      <c r="S108" s="179" t="s">
        <v>131</v>
      </c>
      <c r="T108" s="179" t="s">
        <v>131</v>
      </c>
      <c r="U108" s="179" t="s">
        <v>131</v>
      </c>
      <c r="V108" s="179" t="s">
        <v>131</v>
      </c>
      <c r="W108" s="179">
        <v>0</v>
      </c>
      <c r="X108" s="179">
        <f>'2b COVID Adjustment'!$F$321</f>
        <v>1.4870742269298105</v>
      </c>
      <c r="Y108" s="179">
        <f>'2b COVID Adjustment'!$G$321</f>
        <v>0.70457099735818829</v>
      </c>
      <c r="Z108" s="179" t="s">
        <v>131</v>
      </c>
      <c r="AA108" s="180">
        <v>0</v>
      </c>
      <c r="AB108" s="180">
        <v>0</v>
      </c>
      <c r="AC108" s="179" t="s">
        <v>131</v>
      </c>
      <c r="AD108" s="6"/>
    </row>
    <row r="109" spans="1:30" s="7" customFormat="1" ht="12.6" customHeight="1">
      <c r="A109" s="6"/>
      <c r="B109" s="299"/>
      <c r="C109" s="279"/>
      <c r="D109" s="282"/>
      <c r="E109" s="285"/>
      <c r="F109" s="138" t="s">
        <v>143</v>
      </c>
      <c r="G109" s="302"/>
      <c r="H109" s="296"/>
      <c r="I109" s="173"/>
      <c r="J109" s="179" t="s">
        <v>131</v>
      </c>
      <c r="K109" s="179" t="s">
        <v>131</v>
      </c>
      <c r="L109" s="179" t="s">
        <v>131</v>
      </c>
      <c r="M109" s="179" t="s">
        <v>131</v>
      </c>
      <c r="N109" s="179" t="s">
        <v>131</v>
      </c>
      <c r="O109" s="179" t="s">
        <v>131</v>
      </c>
      <c r="P109" s="179" t="s">
        <v>131</v>
      </c>
      <c r="Q109" s="179" t="s">
        <v>131</v>
      </c>
      <c r="R109" s="173"/>
      <c r="S109" s="179" t="s">
        <v>131</v>
      </c>
      <c r="T109" s="179" t="s">
        <v>131</v>
      </c>
      <c r="U109" s="179" t="s">
        <v>131</v>
      </c>
      <c r="V109" s="179" t="s">
        <v>131</v>
      </c>
      <c r="W109" s="179">
        <v>0</v>
      </c>
      <c r="X109" s="179">
        <f>'2b COVID Adjustment'!$F$321</f>
        <v>1.4870742269298105</v>
      </c>
      <c r="Y109" s="179">
        <f>'2b COVID Adjustment'!$G$321</f>
        <v>0.70457099735818829</v>
      </c>
      <c r="Z109" s="179" t="s">
        <v>131</v>
      </c>
      <c r="AA109" s="180">
        <v>0</v>
      </c>
      <c r="AB109" s="180">
        <v>0</v>
      </c>
      <c r="AC109" s="179" t="s">
        <v>131</v>
      </c>
      <c r="AD109" s="6"/>
    </row>
    <row r="110" spans="1:30" s="60" customFormat="1" ht="12.6" customHeight="1" thickBot="1">
      <c r="A110" s="6"/>
      <c r="B110" s="299"/>
      <c r="C110" s="280"/>
      <c r="D110" s="283"/>
      <c r="E110" s="286"/>
      <c r="F110" s="96" t="s">
        <v>144</v>
      </c>
      <c r="G110" s="302"/>
      <c r="H110" s="296"/>
      <c r="I110" s="58"/>
      <c r="J110" s="179" t="s">
        <v>131</v>
      </c>
      <c r="K110" s="179" t="s">
        <v>131</v>
      </c>
      <c r="L110" s="179" t="s">
        <v>131</v>
      </c>
      <c r="M110" s="179" t="s">
        <v>131</v>
      </c>
      <c r="N110" s="179" t="s">
        <v>131</v>
      </c>
      <c r="O110" s="179" t="s">
        <v>131</v>
      </c>
      <c r="P110" s="179" t="s">
        <v>131</v>
      </c>
      <c r="Q110" s="179" t="s">
        <v>131</v>
      </c>
      <c r="R110" s="173"/>
      <c r="S110" s="179" t="s">
        <v>131</v>
      </c>
      <c r="T110" s="179" t="s">
        <v>131</v>
      </c>
      <c r="U110" s="179" t="s">
        <v>131</v>
      </c>
      <c r="V110" s="179" t="s">
        <v>131</v>
      </c>
      <c r="W110" s="179">
        <v>0</v>
      </c>
      <c r="X110" s="179">
        <f>'2b COVID Adjustment'!$F$321</f>
        <v>1.4870742269298105</v>
      </c>
      <c r="Y110" s="179">
        <f>'2b COVID Adjustment'!$G$321</f>
        <v>0.70457099735818829</v>
      </c>
      <c r="Z110" s="179" t="s">
        <v>131</v>
      </c>
      <c r="AA110" s="180">
        <v>0</v>
      </c>
      <c r="AB110" s="180">
        <v>0</v>
      </c>
      <c r="AC110" s="179" t="s">
        <v>131</v>
      </c>
      <c r="AD110" s="6"/>
    </row>
    <row r="111" spans="1:30" s="59" customFormat="1" ht="12.6" customHeight="1">
      <c r="A111" s="6"/>
      <c r="B111" s="299"/>
      <c r="C111" s="278" t="s">
        <v>148</v>
      </c>
      <c r="D111" s="281" t="s">
        <v>127</v>
      </c>
      <c r="E111" s="284" t="s">
        <v>145</v>
      </c>
      <c r="F111" s="95" t="s">
        <v>129</v>
      </c>
      <c r="G111" s="302"/>
      <c r="H111" s="296"/>
      <c r="I111" s="57"/>
      <c r="J111" s="179" t="s">
        <v>131</v>
      </c>
      <c r="K111" s="179" t="s">
        <v>131</v>
      </c>
      <c r="L111" s="179" t="s">
        <v>131</v>
      </c>
      <c r="M111" s="179" t="s">
        <v>131</v>
      </c>
      <c r="N111" s="179" t="s">
        <v>131</v>
      </c>
      <c r="O111" s="179" t="s">
        <v>131</v>
      </c>
      <c r="P111" s="179" t="s">
        <v>131</v>
      </c>
      <c r="Q111" s="179" t="s">
        <v>131</v>
      </c>
      <c r="R111" s="173"/>
      <c r="S111" s="179" t="s">
        <v>131</v>
      </c>
      <c r="T111" s="179" t="s">
        <v>131</v>
      </c>
      <c r="U111" s="179" t="s">
        <v>131</v>
      </c>
      <c r="V111" s="179" t="s">
        <v>131</v>
      </c>
      <c r="W111" s="179">
        <f>'2a Q1 Adjustment Component'!H65</f>
        <v>6.589438471117524</v>
      </c>
      <c r="X111" s="179">
        <f>'2b COVID Adjustment'!$F$322</f>
        <v>9.9756950960531068</v>
      </c>
      <c r="Y111" s="179">
        <f>'2b COVID Adjustment'!$G$322</f>
        <v>4.43</v>
      </c>
      <c r="Z111" s="179" t="s">
        <v>131</v>
      </c>
      <c r="AA111" s="180">
        <f>'2c AWC adjustment'!I28+'2d Backwardation adjustment'!I28</f>
        <v>20.776449606704151</v>
      </c>
      <c r="AB111" s="180">
        <f>'2c AWC adjustment'!J28+'2d Backwardation adjustment'!J28</f>
        <v>20.776449606704151</v>
      </c>
      <c r="AC111" s="179" t="s">
        <v>131</v>
      </c>
      <c r="AD111" s="6"/>
    </row>
    <row r="112" spans="1:30" s="7" customFormat="1" ht="12.6" customHeight="1">
      <c r="A112" s="6"/>
      <c r="B112" s="299"/>
      <c r="C112" s="279"/>
      <c r="D112" s="282"/>
      <c r="E112" s="285"/>
      <c r="F112" s="138" t="s">
        <v>132</v>
      </c>
      <c r="G112" s="302"/>
      <c r="H112" s="296"/>
      <c r="I112" s="173"/>
      <c r="J112" s="179" t="s">
        <v>131</v>
      </c>
      <c r="K112" s="179" t="s">
        <v>131</v>
      </c>
      <c r="L112" s="179" t="s">
        <v>131</v>
      </c>
      <c r="M112" s="179" t="s">
        <v>131</v>
      </c>
      <c r="N112" s="179" t="s">
        <v>131</v>
      </c>
      <c r="O112" s="179" t="s">
        <v>131</v>
      </c>
      <c r="P112" s="179" t="s">
        <v>131</v>
      </c>
      <c r="Q112" s="179" t="s">
        <v>131</v>
      </c>
      <c r="R112" s="173"/>
      <c r="S112" s="179" t="s">
        <v>131</v>
      </c>
      <c r="T112" s="179" t="s">
        <v>131</v>
      </c>
      <c r="U112" s="179" t="s">
        <v>131</v>
      </c>
      <c r="V112" s="179" t="s">
        <v>131</v>
      </c>
      <c r="W112" s="179">
        <f>'2a Q1 Adjustment Component'!H66</f>
        <v>6.5144851219082414</v>
      </c>
      <c r="X112" s="179">
        <f>'2b COVID Adjustment'!$F$322</f>
        <v>9.9756950960531068</v>
      </c>
      <c r="Y112" s="179">
        <f>'2b COVID Adjustment'!$G$322</f>
        <v>4.43</v>
      </c>
      <c r="Z112" s="179" t="s">
        <v>131</v>
      </c>
      <c r="AA112" s="180">
        <f>'2c AWC adjustment'!I29+'2d Backwardation adjustment'!I29</f>
        <v>20.439523217664604</v>
      </c>
      <c r="AB112" s="180">
        <f>'2c AWC adjustment'!J29+'2d Backwardation adjustment'!J29</f>
        <v>20.439523217664604</v>
      </c>
      <c r="AC112" s="179" t="s">
        <v>131</v>
      </c>
      <c r="AD112" s="6"/>
    </row>
    <row r="113" spans="1:30" s="7" customFormat="1" ht="12.6" customHeight="1">
      <c r="A113" s="6"/>
      <c r="B113" s="299"/>
      <c r="C113" s="279"/>
      <c r="D113" s="282"/>
      <c r="E113" s="285"/>
      <c r="F113" s="138" t="s">
        <v>133</v>
      </c>
      <c r="G113" s="302"/>
      <c r="H113" s="296"/>
      <c r="I113" s="173"/>
      <c r="J113" s="179" t="s">
        <v>131</v>
      </c>
      <c r="K113" s="179" t="s">
        <v>131</v>
      </c>
      <c r="L113" s="179" t="s">
        <v>131</v>
      </c>
      <c r="M113" s="179" t="s">
        <v>131</v>
      </c>
      <c r="N113" s="179" t="s">
        <v>131</v>
      </c>
      <c r="O113" s="179" t="s">
        <v>131</v>
      </c>
      <c r="P113" s="179" t="s">
        <v>131</v>
      </c>
      <c r="Q113" s="179" t="s">
        <v>131</v>
      </c>
      <c r="R113" s="173"/>
      <c r="S113" s="179" t="s">
        <v>131</v>
      </c>
      <c r="T113" s="179" t="s">
        <v>131</v>
      </c>
      <c r="U113" s="179" t="s">
        <v>131</v>
      </c>
      <c r="V113" s="179" t="s">
        <v>131</v>
      </c>
      <c r="W113" s="179">
        <f>'2a Q1 Adjustment Component'!H67</f>
        <v>6.6425540505401202</v>
      </c>
      <c r="X113" s="179">
        <f>'2b COVID Adjustment'!$F$322</f>
        <v>9.9756950960531068</v>
      </c>
      <c r="Y113" s="179">
        <f>'2b COVID Adjustment'!$G$322</f>
        <v>4.43</v>
      </c>
      <c r="Z113" s="179" t="s">
        <v>131</v>
      </c>
      <c r="AA113" s="180">
        <f>'2c AWC adjustment'!I30+'2d Backwardation adjustment'!I30</f>
        <v>21.024150948431132</v>
      </c>
      <c r="AB113" s="180">
        <f>'2c AWC adjustment'!J30+'2d Backwardation adjustment'!J30</f>
        <v>21.024150948431132</v>
      </c>
      <c r="AC113" s="179" t="s">
        <v>131</v>
      </c>
      <c r="AD113" s="6"/>
    </row>
    <row r="114" spans="1:30" s="7" customFormat="1" ht="12.6" customHeight="1">
      <c r="A114" s="6"/>
      <c r="B114" s="299"/>
      <c r="C114" s="279"/>
      <c r="D114" s="282"/>
      <c r="E114" s="285"/>
      <c r="F114" s="138" t="s">
        <v>134</v>
      </c>
      <c r="G114" s="302"/>
      <c r="H114" s="296"/>
      <c r="I114" s="173"/>
      <c r="J114" s="179" t="s">
        <v>131</v>
      </c>
      <c r="K114" s="179" t="s">
        <v>131</v>
      </c>
      <c r="L114" s="179" t="s">
        <v>131</v>
      </c>
      <c r="M114" s="179" t="s">
        <v>131</v>
      </c>
      <c r="N114" s="179" t="s">
        <v>131</v>
      </c>
      <c r="O114" s="179" t="s">
        <v>131</v>
      </c>
      <c r="P114" s="179" t="s">
        <v>131</v>
      </c>
      <c r="Q114" s="179" t="s">
        <v>131</v>
      </c>
      <c r="R114" s="173"/>
      <c r="S114" s="179" t="s">
        <v>131</v>
      </c>
      <c r="T114" s="179" t="s">
        <v>131</v>
      </c>
      <c r="U114" s="179" t="s">
        <v>131</v>
      </c>
      <c r="V114" s="179" t="s">
        <v>131</v>
      </c>
      <c r="W114" s="179">
        <f>'2a Q1 Adjustment Component'!H68</f>
        <v>6.6841469186482252</v>
      </c>
      <c r="X114" s="179">
        <f>'2b COVID Adjustment'!$F$322</f>
        <v>9.9756950960531068</v>
      </c>
      <c r="Y114" s="179">
        <f>'2b COVID Adjustment'!$G$322</f>
        <v>4.43</v>
      </c>
      <c r="Z114" s="179" t="s">
        <v>131</v>
      </c>
      <c r="AA114" s="180">
        <f>'2c AWC adjustment'!I31+'2d Backwardation adjustment'!I31</f>
        <v>21.237987179006147</v>
      </c>
      <c r="AB114" s="180">
        <f>'2c AWC adjustment'!J31+'2d Backwardation adjustment'!J31</f>
        <v>21.237987179006147</v>
      </c>
      <c r="AC114" s="179" t="s">
        <v>131</v>
      </c>
      <c r="AD114" s="6"/>
    </row>
    <row r="115" spans="1:30" s="7" customFormat="1" ht="12.6" customHeight="1">
      <c r="A115" s="6"/>
      <c r="B115" s="299"/>
      <c r="C115" s="279"/>
      <c r="D115" s="282"/>
      <c r="E115" s="285"/>
      <c r="F115" s="138" t="s">
        <v>135</v>
      </c>
      <c r="G115" s="302"/>
      <c r="H115" s="296"/>
      <c r="I115" s="173"/>
      <c r="J115" s="179" t="s">
        <v>131</v>
      </c>
      <c r="K115" s="179" t="s">
        <v>131</v>
      </c>
      <c r="L115" s="179" t="s">
        <v>131</v>
      </c>
      <c r="M115" s="179" t="s">
        <v>131</v>
      </c>
      <c r="N115" s="179" t="s">
        <v>131</v>
      </c>
      <c r="O115" s="179" t="s">
        <v>131</v>
      </c>
      <c r="P115" s="179" t="s">
        <v>131</v>
      </c>
      <c r="Q115" s="179" t="s">
        <v>131</v>
      </c>
      <c r="R115" s="173"/>
      <c r="S115" s="179" t="s">
        <v>131</v>
      </c>
      <c r="T115" s="179" t="s">
        <v>131</v>
      </c>
      <c r="U115" s="179" t="s">
        <v>131</v>
      </c>
      <c r="V115" s="179" t="s">
        <v>131</v>
      </c>
      <c r="W115" s="179">
        <f>'2a Q1 Adjustment Component'!H69</f>
        <v>6.5589913661887502</v>
      </c>
      <c r="X115" s="179">
        <f>'2b COVID Adjustment'!$F$322</f>
        <v>9.9756950960531068</v>
      </c>
      <c r="Y115" s="179">
        <f>'2b COVID Adjustment'!$G$322</f>
        <v>4.43</v>
      </c>
      <c r="Z115" s="179" t="s">
        <v>131</v>
      </c>
      <c r="AA115" s="180">
        <f>'2c AWC adjustment'!I32+'2d Backwardation adjustment'!I32</f>
        <v>20.83766717230861</v>
      </c>
      <c r="AB115" s="180">
        <f>'2c AWC adjustment'!J32+'2d Backwardation adjustment'!J32</f>
        <v>20.83766717230861</v>
      </c>
      <c r="AC115" s="179" t="s">
        <v>131</v>
      </c>
      <c r="AD115" s="6"/>
    </row>
    <row r="116" spans="1:30" s="7" customFormat="1" ht="12.6" customHeight="1">
      <c r="A116" s="6"/>
      <c r="B116" s="299"/>
      <c r="C116" s="279"/>
      <c r="D116" s="282"/>
      <c r="E116" s="285"/>
      <c r="F116" s="138" t="s">
        <v>136</v>
      </c>
      <c r="G116" s="302"/>
      <c r="H116" s="296"/>
      <c r="I116" s="173"/>
      <c r="J116" s="179" t="s">
        <v>131</v>
      </c>
      <c r="K116" s="179" t="s">
        <v>131</v>
      </c>
      <c r="L116" s="179" t="s">
        <v>131</v>
      </c>
      <c r="M116" s="179" t="s">
        <v>131</v>
      </c>
      <c r="N116" s="179" t="s">
        <v>131</v>
      </c>
      <c r="O116" s="179" t="s">
        <v>131</v>
      </c>
      <c r="P116" s="179" t="s">
        <v>131</v>
      </c>
      <c r="Q116" s="179" t="s">
        <v>131</v>
      </c>
      <c r="R116" s="173"/>
      <c r="S116" s="179" t="s">
        <v>131</v>
      </c>
      <c r="T116" s="179" t="s">
        <v>131</v>
      </c>
      <c r="U116" s="179" t="s">
        <v>131</v>
      </c>
      <c r="V116" s="179" t="s">
        <v>131</v>
      </c>
      <c r="W116" s="179">
        <f>'2a Q1 Adjustment Component'!H70</f>
        <v>6.4764453689561785</v>
      </c>
      <c r="X116" s="179">
        <f>'2b COVID Adjustment'!$F$322</f>
        <v>9.9756950960531068</v>
      </c>
      <c r="Y116" s="179">
        <f>'2b COVID Adjustment'!$G$322</f>
        <v>4.43</v>
      </c>
      <c r="Z116" s="179" t="s">
        <v>131</v>
      </c>
      <c r="AA116" s="180">
        <f>'2c AWC adjustment'!I33+'2d Backwardation adjustment'!I33</f>
        <v>20.219374094906922</v>
      </c>
      <c r="AB116" s="180">
        <f>'2c AWC adjustment'!J33+'2d Backwardation adjustment'!J33</f>
        <v>20.219374094906922</v>
      </c>
      <c r="AC116" s="179" t="s">
        <v>131</v>
      </c>
      <c r="AD116" s="6"/>
    </row>
    <row r="117" spans="1:30" s="7" customFormat="1" ht="12.6" customHeight="1">
      <c r="A117" s="6"/>
      <c r="B117" s="299"/>
      <c r="C117" s="279"/>
      <c r="D117" s="282"/>
      <c r="E117" s="285"/>
      <c r="F117" s="138" t="s">
        <v>137</v>
      </c>
      <c r="G117" s="302"/>
      <c r="H117" s="296"/>
      <c r="I117" s="173"/>
      <c r="J117" s="179" t="s">
        <v>131</v>
      </c>
      <c r="K117" s="179" t="s">
        <v>131</v>
      </c>
      <c r="L117" s="179" t="s">
        <v>131</v>
      </c>
      <c r="M117" s="179" t="s">
        <v>131</v>
      </c>
      <c r="N117" s="179" t="s">
        <v>131</v>
      </c>
      <c r="O117" s="179" t="s">
        <v>131</v>
      </c>
      <c r="P117" s="179" t="s">
        <v>131</v>
      </c>
      <c r="Q117" s="179" t="s">
        <v>131</v>
      </c>
      <c r="R117" s="173"/>
      <c r="S117" s="179" t="s">
        <v>131</v>
      </c>
      <c r="T117" s="179" t="s">
        <v>131</v>
      </c>
      <c r="U117" s="179" t="s">
        <v>131</v>
      </c>
      <c r="V117" s="179" t="s">
        <v>131</v>
      </c>
      <c r="W117" s="179">
        <f>'2a Q1 Adjustment Component'!H71</f>
        <v>6.5873529519024565</v>
      </c>
      <c r="X117" s="179">
        <f>'2b COVID Adjustment'!$F$322</f>
        <v>9.9756950960531068</v>
      </c>
      <c r="Y117" s="179">
        <f>'2b COVID Adjustment'!$G$322</f>
        <v>4.43</v>
      </c>
      <c r="Z117" s="179" t="s">
        <v>131</v>
      </c>
      <c r="AA117" s="180">
        <f>'2c AWC adjustment'!I34+'2d Backwardation adjustment'!I34</f>
        <v>20.533735959244328</v>
      </c>
      <c r="AB117" s="180">
        <f>'2c AWC adjustment'!J34+'2d Backwardation adjustment'!J34</f>
        <v>20.533735959244328</v>
      </c>
      <c r="AC117" s="179" t="s">
        <v>131</v>
      </c>
      <c r="AD117" s="6"/>
    </row>
    <row r="118" spans="1:30" s="7" customFormat="1" ht="12.6" customHeight="1">
      <c r="A118" s="6"/>
      <c r="B118" s="299"/>
      <c r="C118" s="279"/>
      <c r="D118" s="282"/>
      <c r="E118" s="285"/>
      <c r="F118" s="138" t="s">
        <v>138</v>
      </c>
      <c r="G118" s="302"/>
      <c r="H118" s="296"/>
      <c r="I118" s="173"/>
      <c r="J118" s="179" t="s">
        <v>131</v>
      </c>
      <c r="K118" s="179" t="s">
        <v>131</v>
      </c>
      <c r="L118" s="179" t="s">
        <v>131</v>
      </c>
      <c r="M118" s="179" t="s">
        <v>131</v>
      </c>
      <c r="N118" s="179" t="s">
        <v>131</v>
      </c>
      <c r="O118" s="179" t="s">
        <v>131</v>
      </c>
      <c r="P118" s="179" t="s">
        <v>131</v>
      </c>
      <c r="Q118" s="179" t="s">
        <v>131</v>
      </c>
      <c r="R118" s="173"/>
      <c r="S118" s="179" t="s">
        <v>131</v>
      </c>
      <c r="T118" s="179" t="s">
        <v>131</v>
      </c>
      <c r="U118" s="179" t="s">
        <v>131</v>
      </c>
      <c r="V118" s="179" t="s">
        <v>131</v>
      </c>
      <c r="W118" s="179">
        <f>'2a Q1 Adjustment Component'!H72</f>
        <v>6.5436735830868322</v>
      </c>
      <c r="X118" s="179">
        <f>'2b COVID Adjustment'!$F$322</f>
        <v>9.9756950960531068</v>
      </c>
      <c r="Y118" s="179">
        <f>'2b COVID Adjustment'!$G$322</f>
        <v>4.43</v>
      </c>
      <c r="Z118" s="179" t="s">
        <v>131</v>
      </c>
      <c r="AA118" s="180">
        <f>'2c AWC adjustment'!I35+'2d Backwardation adjustment'!I35</f>
        <v>20.791660367715085</v>
      </c>
      <c r="AB118" s="180">
        <f>'2c AWC adjustment'!J35+'2d Backwardation adjustment'!J35</f>
        <v>20.791660367715085</v>
      </c>
      <c r="AC118" s="179" t="s">
        <v>131</v>
      </c>
      <c r="AD118" s="6"/>
    </row>
    <row r="119" spans="1:30" s="7" customFormat="1" ht="12.6" customHeight="1">
      <c r="A119" s="6"/>
      <c r="B119" s="299"/>
      <c r="C119" s="279"/>
      <c r="D119" s="282"/>
      <c r="E119" s="285"/>
      <c r="F119" s="138" t="s">
        <v>139</v>
      </c>
      <c r="G119" s="302"/>
      <c r="H119" s="296"/>
      <c r="I119" s="173"/>
      <c r="J119" s="179" t="s">
        <v>131</v>
      </c>
      <c r="K119" s="179" t="s">
        <v>131</v>
      </c>
      <c r="L119" s="179" t="s">
        <v>131</v>
      </c>
      <c r="M119" s="179" t="s">
        <v>131</v>
      </c>
      <c r="N119" s="179" t="s">
        <v>131</v>
      </c>
      <c r="O119" s="179" t="s">
        <v>131</v>
      </c>
      <c r="P119" s="179" t="s">
        <v>131</v>
      </c>
      <c r="Q119" s="179" t="s">
        <v>131</v>
      </c>
      <c r="R119" s="173"/>
      <c r="S119" s="179" t="s">
        <v>131</v>
      </c>
      <c r="T119" s="179" t="s">
        <v>131</v>
      </c>
      <c r="U119" s="179" t="s">
        <v>131</v>
      </c>
      <c r="V119" s="179" t="s">
        <v>131</v>
      </c>
      <c r="W119" s="179">
        <f>'2a Q1 Adjustment Component'!H73</f>
        <v>6.5514359392354615</v>
      </c>
      <c r="X119" s="179">
        <f>'2b COVID Adjustment'!$F$322</f>
        <v>9.9756950960531068</v>
      </c>
      <c r="Y119" s="179">
        <f>'2b COVID Adjustment'!$G$322</f>
        <v>4.43</v>
      </c>
      <c r="Z119" s="179" t="s">
        <v>131</v>
      </c>
      <c r="AA119" s="180">
        <f>'2c AWC adjustment'!I36+'2d Backwardation adjustment'!I36</f>
        <v>20.789339339467748</v>
      </c>
      <c r="AB119" s="180">
        <f>'2c AWC adjustment'!J36+'2d Backwardation adjustment'!J36</f>
        <v>20.789339339467748</v>
      </c>
      <c r="AC119" s="179" t="s">
        <v>131</v>
      </c>
      <c r="AD119" s="6"/>
    </row>
    <row r="120" spans="1:30" s="7" customFormat="1" ht="12.6" customHeight="1">
      <c r="A120" s="6"/>
      <c r="B120" s="299"/>
      <c r="C120" s="279"/>
      <c r="D120" s="282"/>
      <c r="E120" s="285"/>
      <c r="F120" s="138" t="s">
        <v>140</v>
      </c>
      <c r="G120" s="302"/>
      <c r="H120" s="296"/>
      <c r="I120" s="173"/>
      <c r="J120" s="179" t="s">
        <v>131</v>
      </c>
      <c r="K120" s="179" t="s">
        <v>131</v>
      </c>
      <c r="L120" s="179" t="s">
        <v>131</v>
      </c>
      <c r="M120" s="179" t="s">
        <v>131</v>
      </c>
      <c r="N120" s="179" t="s">
        <v>131</v>
      </c>
      <c r="O120" s="179" t="s">
        <v>131</v>
      </c>
      <c r="P120" s="179" t="s">
        <v>131</v>
      </c>
      <c r="Q120" s="179" t="s">
        <v>131</v>
      </c>
      <c r="R120" s="173"/>
      <c r="S120" s="179" t="s">
        <v>131</v>
      </c>
      <c r="T120" s="179" t="s">
        <v>131</v>
      </c>
      <c r="U120" s="179" t="s">
        <v>131</v>
      </c>
      <c r="V120" s="179" t="s">
        <v>131</v>
      </c>
      <c r="W120" s="179">
        <f>'2a Q1 Adjustment Component'!H74</f>
        <v>6.4670012065997176</v>
      </c>
      <c r="X120" s="179">
        <f>'2b COVID Adjustment'!$F$322</f>
        <v>9.9756950960531068</v>
      </c>
      <c r="Y120" s="179">
        <f>'2b COVID Adjustment'!$G$322</f>
        <v>4.43</v>
      </c>
      <c r="Z120" s="179" t="s">
        <v>131</v>
      </c>
      <c r="AA120" s="180">
        <f>'2c AWC adjustment'!I37+'2d Backwardation adjustment'!I37</f>
        <v>20.726479639735103</v>
      </c>
      <c r="AB120" s="180">
        <f>'2c AWC adjustment'!J37+'2d Backwardation adjustment'!J37</f>
        <v>20.726479639735103</v>
      </c>
      <c r="AC120" s="179" t="s">
        <v>131</v>
      </c>
      <c r="AD120" s="6"/>
    </row>
    <row r="121" spans="1:30" s="7" customFormat="1" ht="12.6" customHeight="1">
      <c r="A121" s="6"/>
      <c r="B121" s="299"/>
      <c r="C121" s="279"/>
      <c r="D121" s="282"/>
      <c r="E121" s="285"/>
      <c r="F121" s="138" t="s">
        <v>141</v>
      </c>
      <c r="G121" s="302"/>
      <c r="H121" s="296"/>
      <c r="I121" s="173"/>
      <c r="J121" s="179" t="s">
        <v>131</v>
      </c>
      <c r="K121" s="179" t="s">
        <v>131</v>
      </c>
      <c r="L121" s="179" t="s">
        <v>131</v>
      </c>
      <c r="M121" s="179" t="s">
        <v>131</v>
      </c>
      <c r="N121" s="179" t="s">
        <v>131</v>
      </c>
      <c r="O121" s="179" t="s">
        <v>131</v>
      </c>
      <c r="P121" s="179" t="s">
        <v>131</v>
      </c>
      <c r="Q121" s="179" t="s">
        <v>131</v>
      </c>
      <c r="R121" s="173"/>
      <c r="S121" s="179" t="s">
        <v>131</v>
      </c>
      <c r="T121" s="179" t="s">
        <v>131</v>
      </c>
      <c r="U121" s="179" t="s">
        <v>131</v>
      </c>
      <c r="V121" s="179" t="s">
        <v>131</v>
      </c>
      <c r="W121" s="179">
        <f>'2a Q1 Adjustment Component'!H75</f>
        <v>6.4423133309405731</v>
      </c>
      <c r="X121" s="179">
        <f>'2b COVID Adjustment'!$F$322</f>
        <v>9.9756950960531068</v>
      </c>
      <c r="Y121" s="179">
        <f>'2b COVID Adjustment'!$G$322</f>
        <v>4.43</v>
      </c>
      <c r="Z121" s="179" t="s">
        <v>131</v>
      </c>
      <c r="AA121" s="180">
        <f>'2c AWC adjustment'!I38+'2d Backwardation adjustment'!I38</f>
        <v>20.528902949146971</v>
      </c>
      <c r="AB121" s="180">
        <f>'2c AWC adjustment'!J38+'2d Backwardation adjustment'!J38</f>
        <v>20.528902949146971</v>
      </c>
      <c r="AC121" s="179" t="s">
        <v>131</v>
      </c>
      <c r="AD121" s="6"/>
    </row>
    <row r="122" spans="1:30" s="7" customFormat="1" ht="12.6" customHeight="1">
      <c r="A122" s="6"/>
      <c r="B122" s="299"/>
      <c r="C122" s="279"/>
      <c r="D122" s="282"/>
      <c r="E122" s="285"/>
      <c r="F122" s="138" t="s">
        <v>142</v>
      </c>
      <c r="G122" s="302"/>
      <c r="H122" s="296"/>
      <c r="I122" s="173"/>
      <c r="J122" s="179" t="s">
        <v>131</v>
      </c>
      <c r="K122" s="179" t="s">
        <v>131</v>
      </c>
      <c r="L122" s="179" t="s">
        <v>131</v>
      </c>
      <c r="M122" s="179" t="s">
        <v>131</v>
      </c>
      <c r="N122" s="179" t="s">
        <v>131</v>
      </c>
      <c r="O122" s="179" t="s">
        <v>131</v>
      </c>
      <c r="P122" s="179" t="s">
        <v>131</v>
      </c>
      <c r="Q122" s="179" t="s">
        <v>131</v>
      </c>
      <c r="R122" s="173"/>
      <c r="S122" s="179" t="s">
        <v>131</v>
      </c>
      <c r="T122" s="179" t="s">
        <v>131</v>
      </c>
      <c r="U122" s="179" t="s">
        <v>131</v>
      </c>
      <c r="V122" s="179" t="s">
        <v>131</v>
      </c>
      <c r="W122" s="179">
        <f>'2a Q1 Adjustment Component'!H76</f>
        <v>6.5562763096546641</v>
      </c>
      <c r="X122" s="179">
        <f>'2b COVID Adjustment'!$F$322</f>
        <v>9.9756950960531068</v>
      </c>
      <c r="Y122" s="179">
        <f>'2b COVID Adjustment'!$G$322</f>
        <v>4.43</v>
      </c>
      <c r="Z122" s="179" t="s">
        <v>131</v>
      </c>
      <c r="AA122" s="180">
        <f>'2c AWC adjustment'!I39+'2d Backwardation adjustment'!I39</f>
        <v>20.639993667674457</v>
      </c>
      <c r="AB122" s="180">
        <f>'2c AWC adjustment'!J39+'2d Backwardation adjustment'!J39</f>
        <v>20.639993667674457</v>
      </c>
      <c r="AC122" s="179" t="s">
        <v>131</v>
      </c>
      <c r="AD122" s="6"/>
    </row>
    <row r="123" spans="1:30" s="7" customFormat="1" ht="12.6" customHeight="1">
      <c r="A123" s="6"/>
      <c r="B123" s="299"/>
      <c r="C123" s="279"/>
      <c r="D123" s="282"/>
      <c r="E123" s="285"/>
      <c r="F123" s="138" t="s">
        <v>143</v>
      </c>
      <c r="G123" s="302"/>
      <c r="H123" s="296"/>
      <c r="I123" s="173"/>
      <c r="J123" s="179" t="s">
        <v>131</v>
      </c>
      <c r="K123" s="179" t="s">
        <v>131</v>
      </c>
      <c r="L123" s="179" t="s">
        <v>131</v>
      </c>
      <c r="M123" s="179" t="s">
        <v>131</v>
      </c>
      <c r="N123" s="179" t="s">
        <v>131</v>
      </c>
      <c r="O123" s="179" t="s">
        <v>131</v>
      </c>
      <c r="P123" s="179" t="s">
        <v>131</v>
      </c>
      <c r="Q123" s="179" t="s">
        <v>131</v>
      </c>
      <c r="R123" s="173"/>
      <c r="S123" s="179" t="s">
        <v>131</v>
      </c>
      <c r="T123" s="179" t="s">
        <v>131</v>
      </c>
      <c r="U123" s="179" t="s">
        <v>131</v>
      </c>
      <c r="V123" s="179" t="s">
        <v>131</v>
      </c>
      <c r="W123" s="179">
        <f>'2a Q1 Adjustment Component'!H77</f>
        <v>6.5542135821073106</v>
      </c>
      <c r="X123" s="179">
        <f>'2b COVID Adjustment'!$F$322</f>
        <v>9.9756950960531068</v>
      </c>
      <c r="Y123" s="179">
        <f>'2b COVID Adjustment'!$G$322</f>
        <v>4.43</v>
      </c>
      <c r="Z123" s="179" t="s">
        <v>131</v>
      </c>
      <c r="AA123" s="180">
        <f>'2c AWC adjustment'!I40+'2d Backwardation adjustment'!I40</f>
        <v>20.844949774329585</v>
      </c>
      <c r="AB123" s="180">
        <f>'2c AWC adjustment'!J40+'2d Backwardation adjustment'!J40</f>
        <v>20.844949774329585</v>
      </c>
      <c r="AC123" s="179" t="s">
        <v>131</v>
      </c>
      <c r="AD123" s="6"/>
    </row>
    <row r="124" spans="1:30" s="60" customFormat="1" ht="12.6" customHeight="1" thickBot="1">
      <c r="A124" s="6"/>
      <c r="B124" s="299"/>
      <c r="C124" s="280"/>
      <c r="D124" s="283"/>
      <c r="E124" s="286"/>
      <c r="F124" s="96" t="s">
        <v>144</v>
      </c>
      <c r="G124" s="302"/>
      <c r="H124" s="296"/>
      <c r="I124" s="58"/>
      <c r="J124" s="179" t="s">
        <v>131</v>
      </c>
      <c r="K124" s="179" t="s">
        <v>131</v>
      </c>
      <c r="L124" s="179" t="s">
        <v>131</v>
      </c>
      <c r="M124" s="179" t="s">
        <v>131</v>
      </c>
      <c r="N124" s="179" t="s">
        <v>131</v>
      </c>
      <c r="O124" s="179" t="s">
        <v>131</v>
      </c>
      <c r="P124" s="179" t="s">
        <v>131</v>
      </c>
      <c r="Q124" s="179" t="s">
        <v>131</v>
      </c>
      <c r="R124" s="173"/>
      <c r="S124" s="179" t="s">
        <v>131</v>
      </c>
      <c r="T124" s="179" t="s">
        <v>131</v>
      </c>
      <c r="U124" s="179" t="s">
        <v>131</v>
      </c>
      <c r="V124" s="179" t="s">
        <v>131</v>
      </c>
      <c r="W124" s="179">
        <f>'2a Q1 Adjustment Component'!H78</f>
        <v>6.4988829015144267</v>
      </c>
      <c r="X124" s="179">
        <f>'2b COVID Adjustment'!$F$322</f>
        <v>9.9756950960531068</v>
      </c>
      <c r="Y124" s="179">
        <f>'2b COVID Adjustment'!$G$322</f>
        <v>4.43</v>
      </c>
      <c r="Z124" s="179" t="s">
        <v>131</v>
      </c>
      <c r="AA124" s="180">
        <f>'2c AWC adjustment'!I41+'2d Backwardation adjustment'!I41</f>
        <v>20.436822830914313</v>
      </c>
      <c r="AB124" s="180">
        <f>'2c AWC adjustment'!J41+'2d Backwardation adjustment'!J41</f>
        <v>20.436822830914313</v>
      </c>
      <c r="AC124" s="179" t="s">
        <v>131</v>
      </c>
      <c r="AD124" s="6"/>
    </row>
    <row r="125" spans="1:30" s="59" customFormat="1" ht="12.6" customHeight="1">
      <c r="A125" s="6"/>
      <c r="B125" s="299"/>
      <c r="C125" s="278" t="s">
        <v>148</v>
      </c>
      <c r="D125" s="281" t="s">
        <v>146</v>
      </c>
      <c r="E125" s="284" t="s">
        <v>128</v>
      </c>
      <c r="F125" s="95" t="s">
        <v>129</v>
      </c>
      <c r="G125" s="302"/>
      <c r="H125" s="296"/>
      <c r="I125" s="57"/>
      <c r="J125" s="179" t="s">
        <v>131</v>
      </c>
      <c r="K125" s="179" t="s">
        <v>131</v>
      </c>
      <c r="L125" s="179" t="s">
        <v>131</v>
      </c>
      <c r="M125" s="179" t="s">
        <v>131</v>
      </c>
      <c r="N125" s="179" t="s">
        <v>131</v>
      </c>
      <c r="O125" s="179" t="s">
        <v>131</v>
      </c>
      <c r="P125" s="179" t="s">
        <v>131</v>
      </c>
      <c r="Q125" s="179" t="s">
        <v>131</v>
      </c>
      <c r="R125" s="173"/>
      <c r="S125" s="179" t="s">
        <v>131</v>
      </c>
      <c r="T125" s="179" t="s">
        <v>131</v>
      </c>
      <c r="U125" s="179" t="s">
        <v>131</v>
      </c>
      <c r="V125" s="179" t="s">
        <v>131</v>
      </c>
      <c r="W125" s="179">
        <v>0</v>
      </c>
      <c r="X125" s="179">
        <f>'2b COVID Adjustment'!$F$323</f>
        <v>1.4870742269298105</v>
      </c>
      <c r="Y125" s="179">
        <f>'2b COVID Adjustment'!$G$323</f>
        <v>0.70457099735818829</v>
      </c>
      <c r="Z125" s="179" t="s">
        <v>131</v>
      </c>
      <c r="AA125" s="180">
        <v>0</v>
      </c>
      <c r="AB125" s="180">
        <v>0</v>
      </c>
      <c r="AC125" s="179" t="s">
        <v>131</v>
      </c>
      <c r="AD125" s="6"/>
    </row>
    <row r="126" spans="1:30" s="7" customFormat="1" ht="12.6" customHeight="1">
      <c r="A126" s="6"/>
      <c r="B126" s="299"/>
      <c r="C126" s="279"/>
      <c r="D126" s="282"/>
      <c r="E126" s="285"/>
      <c r="F126" s="138" t="s">
        <v>132</v>
      </c>
      <c r="G126" s="302"/>
      <c r="H126" s="296"/>
      <c r="I126" s="173"/>
      <c r="J126" s="179" t="s">
        <v>131</v>
      </c>
      <c r="K126" s="179" t="s">
        <v>131</v>
      </c>
      <c r="L126" s="179" t="s">
        <v>131</v>
      </c>
      <c r="M126" s="179" t="s">
        <v>131</v>
      </c>
      <c r="N126" s="179" t="s">
        <v>131</v>
      </c>
      <c r="O126" s="179" t="s">
        <v>131</v>
      </c>
      <c r="P126" s="179" t="s">
        <v>131</v>
      </c>
      <c r="Q126" s="179" t="s">
        <v>131</v>
      </c>
      <c r="R126" s="173"/>
      <c r="S126" s="179" t="s">
        <v>131</v>
      </c>
      <c r="T126" s="179" t="s">
        <v>131</v>
      </c>
      <c r="U126" s="179" t="s">
        <v>131</v>
      </c>
      <c r="V126" s="179" t="s">
        <v>131</v>
      </c>
      <c r="W126" s="179">
        <v>0</v>
      </c>
      <c r="X126" s="179">
        <f>'2b COVID Adjustment'!$F$323</f>
        <v>1.4870742269298105</v>
      </c>
      <c r="Y126" s="179">
        <f>'2b COVID Adjustment'!$G$323</f>
        <v>0.70457099735818829</v>
      </c>
      <c r="Z126" s="179" t="s">
        <v>131</v>
      </c>
      <c r="AA126" s="180">
        <v>0</v>
      </c>
      <c r="AB126" s="180">
        <v>0</v>
      </c>
      <c r="AC126" s="179" t="s">
        <v>131</v>
      </c>
      <c r="AD126" s="6"/>
    </row>
    <row r="127" spans="1:30" s="7" customFormat="1" ht="12.6" customHeight="1">
      <c r="A127" s="6"/>
      <c r="B127" s="299"/>
      <c r="C127" s="279"/>
      <c r="D127" s="282"/>
      <c r="E127" s="285"/>
      <c r="F127" s="138" t="s">
        <v>133</v>
      </c>
      <c r="G127" s="302"/>
      <c r="H127" s="296"/>
      <c r="I127" s="173"/>
      <c r="J127" s="179" t="s">
        <v>131</v>
      </c>
      <c r="K127" s="179" t="s">
        <v>131</v>
      </c>
      <c r="L127" s="179" t="s">
        <v>131</v>
      </c>
      <c r="M127" s="179" t="s">
        <v>131</v>
      </c>
      <c r="N127" s="179" t="s">
        <v>131</v>
      </c>
      <c r="O127" s="179" t="s">
        <v>131</v>
      </c>
      <c r="P127" s="179" t="s">
        <v>131</v>
      </c>
      <c r="Q127" s="179" t="s">
        <v>131</v>
      </c>
      <c r="R127" s="173"/>
      <c r="S127" s="179" t="s">
        <v>131</v>
      </c>
      <c r="T127" s="179" t="s">
        <v>131</v>
      </c>
      <c r="U127" s="179" t="s">
        <v>131</v>
      </c>
      <c r="V127" s="179" t="s">
        <v>131</v>
      </c>
      <c r="W127" s="179">
        <v>0</v>
      </c>
      <c r="X127" s="179">
        <f>'2b COVID Adjustment'!$F$323</f>
        <v>1.4870742269298105</v>
      </c>
      <c r="Y127" s="179">
        <f>'2b COVID Adjustment'!$G$323</f>
        <v>0.70457099735818829</v>
      </c>
      <c r="Z127" s="179" t="s">
        <v>131</v>
      </c>
      <c r="AA127" s="180">
        <v>0</v>
      </c>
      <c r="AB127" s="180">
        <v>0</v>
      </c>
      <c r="AC127" s="179" t="s">
        <v>131</v>
      </c>
      <c r="AD127" s="6"/>
    </row>
    <row r="128" spans="1:30" s="7" customFormat="1" ht="12.6" customHeight="1">
      <c r="A128" s="6"/>
      <c r="B128" s="299"/>
      <c r="C128" s="279"/>
      <c r="D128" s="282"/>
      <c r="E128" s="285"/>
      <c r="F128" s="138" t="s">
        <v>134</v>
      </c>
      <c r="G128" s="302"/>
      <c r="H128" s="296"/>
      <c r="I128" s="173"/>
      <c r="J128" s="179" t="s">
        <v>131</v>
      </c>
      <c r="K128" s="179" t="s">
        <v>131</v>
      </c>
      <c r="L128" s="179" t="s">
        <v>131</v>
      </c>
      <c r="M128" s="179" t="s">
        <v>131</v>
      </c>
      <c r="N128" s="179" t="s">
        <v>131</v>
      </c>
      <c r="O128" s="179" t="s">
        <v>131</v>
      </c>
      <c r="P128" s="179" t="s">
        <v>131</v>
      </c>
      <c r="Q128" s="179" t="s">
        <v>131</v>
      </c>
      <c r="R128" s="173"/>
      <c r="S128" s="179" t="s">
        <v>131</v>
      </c>
      <c r="T128" s="179" t="s">
        <v>131</v>
      </c>
      <c r="U128" s="179" t="s">
        <v>131</v>
      </c>
      <c r="V128" s="179" t="s">
        <v>131</v>
      </c>
      <c r="W128" s="179">
        <v>0</v>
      </c>
      <c r="X128" s="179">
        <f>'2b COVID Adjustment'!$F$323</f>
        <v>1.4870742269298105</v>
      </c>
      <c r="Y128" s="179">
        <f>'2b COVID Adjustment'!$G$323</f>
        <v>0.70457099735818829</v>
      </c>
      <c r="Z128" s="179" t="s">
        <v>131</v>
      </c>
      <c r="AA128" s="180">
        <v>0</v>
      </c>
      <c r="AB128" s="180">
        <v>0</v>
      </c>
      <c r="AC128" s="179" t="s">
        <v>131</v>
      </c>
      <c r="AD128" s="6"/>
    </row>
    <row r="129" spans="1:30" s="7" customFormat="1" ht="12.6" customHeight="1">
      <c r="A129" s="6"/>
      <c r="B129" s="299"/>
      <c r="C129" s="279"/>
      <c r="D129" s="282"/>
      <c r="E129" s="285"/>
      <c r="F129" s="138" t="s">
        <v>135</v>
      </c>
      <c r="G129" s="302"/>
      <c r="H129" s="296"/>
      <c r="I129" s="173"/>
      <c r="J129" s="179" t="s">
        <v>131</v>
      </c>
      <c r="K129" s="179" t="s">
        <v>131</v>
      </c>
      <c r="L129" s="179" t="s">
        <v>131</v>
      </c>
      <c r="M129" s="179" t="s">
        <v>131</v>
      </c>
      <c r="N129" s="179" t="s">
        <v>131</v>
      </c>
      <c r="O129" s="179" t="s">
        <v>131</v>
      </c>
      <c r="P129" s="179" t="s">
        <v>131</v>
      </c>
      <c r="Q129" s="179" t="s">
        <v>131</v>
      </c>
      <c r="R129" s="173"/>
      <c r="S129" s="179" t="s">
        <v>131</v>
      </c>
      <c r="T129" s="179" t="s">
        <v>131</v>
      </c>
      <c r="U129" s="179" t="s">
        <v>131</v>
      </c>
      <c r="V129" s="179" t="s">
        <v>131</v>
      </c>
      <c r="W129" s="179">
        <v>0</v>
      </c>
      <c r="X129" s="179">
        <f>'2b COVID Adjustment'!$F$323</f>
        <v>1.4870742269298105</v>
      </c>
      <c r="Y129" s="179">
        <f>'2b COVID Adjustment'!$G$323</f>
        <v>0.70457099735818829</v>
      </c>
      <c r="Z129" s="179" t="s">
        <v>131</v>
      </c>
      <c r="AA129" s="180">
        <v>0</v>
      </c>
      <c r="AB129" s="180">
        <v>0</v>
      </c>
      <c r="AC129" s="179" t="s">
        <v>131</v>
      </c>
      <c r="AD129" s="6"/>
    </row>
    <row r="130" spans="1:30" s="7" customFormat="1" ht="12.6" customHeight="1">
      <c r="A130" s="6"/>
      <c r="B130" s="299"/>
      <c r="C130" s="279"/>
      <c r="D130" s="282"/>
      <c r="E130" s="285"/>
      <c r="F130" s="138" t="s">
        <v>136</v>
      </c>
      <c r="G130" s="302"/>
      <c r="H130" s="296"/>
      <c r="I130" s="173"/>
      <c r="J130" s="179" t="s">
        <v>131</v>
      </c>
      <c r="K130" s="179" t="s">
        <v>131</v>
      </c>
      <c r="L130" s="179" t="s">
        <v>131</v>
      </c>
      <c r="M130" s="179" t="s">
        <v>131</v>
      </c>
      <c r="N130" s="179" t="s">
        <v>131</v>
      </c>
      <c r="O130" s="179" t="s">
        <v>131</v>
      </c>
      <c r="P130" s="179" t="s">
        <v>131</v>
      </c>
      <c r="Q130" s="179" t="s">
        <v>131</v>
      </c>
      <c r="R130" s="173"/>
      <c r="S130" s="179" t="s">
        <v>131</v>
      </c>
      <c r="T130" s="179" t="s">
        <v>131</v>
      </c>
      <c r="U130" s="179" t="s">
        <v>131</v>
      </c>
      <c r="V130" s="179" t="s">
        <v>131</v>
      </c>
      <c r="W130" s="179">
        <v>0</v>
      </c>
      <c r="X130" s="179">
        <f>'2b COVID Adjustment'!$F$323</f>
        <v>1.4870742269298105</v>
      </c>
      <c r="Y130" s="179">
        <f>'2b COVID Adjustment'!$G$323</f>
        <v>0.70457099735818829</v>
      </c>
      <c r="Z130" s="179" t="s">
        <v>131</v>
      </c>
      <c r="AA130" s="180">
        <v>0</v>
      </c>
      <c r="AB130" s="180">
        <v>0</v>
      </c>
      <c r="AC130" s="179" t="s">
        <v>131</v>
      </c>
      <c r="AD130" s="6"/>
    </row>
    <row r="131" spans="1:30" s="7" customFormat="1" ht="12.6" customHeight="1">
      <c r="A131" s="6"/>
      <c r="B131" s="299"/>
      <c r="C131" s="279"/>
      <c r="D131" s="282"/>
      <c r="E131" s="285"/>
      <c r="F131" s="138" t="s">
        <v>137</v>
      </c>
      <c r="G131" s="302"/>
      <c r="H131" s="296"/>
      <c r="I131" s="173"/>
      <c r="J131" s="179" t="s">
        <v>131</v>
      </c>
      <c r="K131" s="179" t="s">
        <v>131</v>
      </c>
      <c r="L131" s="179" t="s">
        <v>131</v>
      </c>
      <c r="M131" s="179" t="s">
        <v>131</v>
      </c>
      <c r="N131" s="179" t="s">
        <v>131</v>
      </c>
      <c r="O131" s="179" t="s">
        <v>131</v>
      </c>
      <c r="P131" s="179" t="s">
        <v>131</v>
      </c>
      <c r="Q131" s="179" t="s">
        <v>131</v>
      </c>
      <c r="R131" s="173"/>
      <c r="S131" s="179" t="s">
        <v>131</v>
      </c>
      <c r="T131" s="179" t="s">
        <v>131</v>
      </c>
      <c r="U131" s="179" t="s">
        <v>131</v>
      </c>
      <c r="V131" s="179" t="s">
        <v>131</v>
      </c>
      <c r="W131" s="179">
        <v>0</v>
      </c>
      <c r="X131" s="179">
        <f>'2b COVID Adjustment'!$F$323</f>
        <v>1.4870742269298105</v>
      </c>
      <c r="Y131" s="179">
        <f>'2b COVID Adjustment'!$G$323</f>
        <v>0.70457099735818829</v>
      </c>
      <c r="Z131" s="179" t="s">
        <v>131</v>
      </c>
      <c r="AA131" s="180">
        <v>0</v>
      </c>
      <c r="AB131" s="180">
        <v>0</v>
      </c>
      <c r="AC131" s="179" t="s">
        <v>131</v>
      </c>
      <c r="AD131" s="6"/>
    </row>
    <row r="132" spans="1:30" s="7" customFormat="1" ht="12.6" customHeight="1">
      <c r="A132" s="6"/>
      <c r="B132" s="299"/>
      <c r="C132" s="279"/>
      <c r="D132" s="282"/>
      <c r="E132" s="285"/>
      <c r="F132" s="138" t="s">
        <v>138</v>
      </c>
      <c r="G132" s="302"/>
      <c r="H132" s="296"/>
      <c r="I132" s="173"/>
      <c r="J132" s="179" t="s">
        <v>131</v>
      </c>
      <c r="K132" s="179" t="s">
        <v>131</v>
      </c>
      <c r="L132" s="179" t="s">
        <v>131</v>
      </c>
      <c r="M132" s="179" t="s">
        <v>131</v>
      </c>
      <c r="N132" s="179" t="s">
        <v>131</v>
      </c>
      <c r="O132" s="179" t="s">
        <v>131</v>
      </c>
      <c r="P132" s="179" t="s">
        <v>131</v>
      </c>
      <c r="Q132" s="179" t="s">
        <v>131</v>
      </c>
      <c r="R132" s="173"/>
      <c r="S132" s="179" t="s">
        <v>131</v>
      </c>
      <c r="T132" s="179" t="s">
        <v>131</v>
      </c>
      <c r="U132" s="179" t="s">
        <v>131</v>
      </c>
      <c r="V132" s="179" t="s">
        <v>131</v>
      </c>
      <c r="W132" s="179">
        <v>0</v>
      </c>
      <c r="X132" s="179">
        <f>'2b COVID Adjustment'!$F$323</f>
        <v>1.4870742269298105</v>
      </c>
      <c r="Y132" s="179">
        <f>'2b COVID Adjustment'!$G$323</f>
        <v>0.70457099735818829</v>
      </c>
      <c r="Z132" s="179" t="s">
        <v>131</v>
      </c>
      <c r="AA132" s="180">
        <v>0</v>
      </c>
      <c r="AB132" s="180">
        <v>0</v>
      </c>
      <c r="AC132" s="179" t="s">
        <v>131</v>
      </c>
      <c r="AD132" s="6"/>
    </row>
    <row r="133" spans="1:30" s="7" customFormat="1" ht="12.6" customHeight="1">
      <c r="A133" s="6"/>
      <c r="B133" s="299"/>
      <c r="C133" s="279"/>
      <c r="D133" s="282"/>
      <c r="E133" s="285"/>
      <c r="F133" s="138" t="s">
        <v>139</v>
      </c>
      <c r="G133" s="302"/>
      <c r="H133" s="296"/>
      <c r="I133" s="173"/>
      <c r="J133" s="179" t="s">
        <v>131</v>
      </c>
      <c r="K133" s="179" t="s">
        <v>131</v>
      </c>
      <c r="L133" s="179" t="s">
        <v>131</v>
      </c>
      <c r="M133" s="179" t="s">
        <v>131</v>
      </c>
      <c r="N133" s="179" t="s">
        <v>131</v>
      </c>
      <c r="O133" s="179" t="s">
        <v>131</v>
      </c>
      <c r="P133" s="179" t="s">
        <v>131</v>
      </c>
      <c r="Q133" s="179" t="s">
        <v>131</v>
      </c>
      <c r="R133" s="173"/>
      <c r="S133" s="179" t="s">
        <v>131</v>
      </c>
      <c r="T133" s="179" t="s">
        <v>131</v>
      </c>
      <c r="U133" s="179" t="s">
        <v>131</v>
      </c>
      <c r="V133" s="179" t="s">
        <v>131</v>
      </c>
      <c r="W133" s="179">
        <v>0</v>
      </c>
      <c r="X133" s="179">
        <f>'2b COVID Adjustment'!$F$323</f>
        <v>1.4870742269298105</v>
      </c>
      <c r="Y133" s="179">
        <f>'2b COVID Adjustment'!$G$323</f>
        <v>0.70457099735818829</v>
      </c>
      <c r="Z133" s="179" t="s">
        <v>131</v>
      </c>
      <c r="AA133" s="180">
        <v>0</v>
      </c>
      <c r="AB133" s="180">
        <v>0</v>
      </c>
      <c r="AC133" s="179" t="s">
        <v>131</v>
      </c>
      <c r="AD133" s="6"/>
    </row>
    <row r="134" spans="1:30" s="7" customFormat="1" ht="12.6" customHeight="1">
      <c r="A134" s="6"/>
      <c r="B134" s="299"/>
      <c r="C134" s="279"/>
      <c r="D134" s="282"/>
      <c r="E134" s="285"/>
      <c r="F134" s="138" t="s">
        <v>140</v>
      </c>
      <c r="G134" s="302"/>
      <c r="H134" s="296"/>
      <c r="I134" s="173"/>
      <c r="J134" s="179" t="s">
        <v>131</v>
      </c>
      <c r="K134" s="179" t="s">
        <v>131</v>
      </c>
      <c r="L134" s="179" t="s">
        <v>131</v>
      </c>
      <c r="M134" s="179" t="s">
        <v>131</v>
      </c>
      <c r="N134" s="179" t="s">
        <v>131</v>
      </c>
      <c r="O134" s="179" t="s">
        <v>131</v>
      </c>
      <c r="P134" s="179" t="s">
        <v>131</v>
      </c>
      <c r="Q134" s="179" t="s">
        <v>131</v>
      </c>
      <c r="R134" s="173"/>
      <c r="S134" s="179" t="s">
        <v>131</v>
      </c>
      <c r="T134" s="179" t="s">
        <v>131</v>
      </c>
      <c r="U134" s="179" t="s">
        <v>131</v>
      </c>
      <c r="V134" s="179" t="s">
        <v>131</v>
      </c>
      <c r="W134" s="179">
        <v>0</v>
      </c>
      <c r="X134" s="179">
        <f>'2b COVID Adjustment'!$F$323</f>
        <v>1.4870742269298105</v>
      </c>
      <c r="Y134" s="179">
        <f>'2b COVID Adjustment'!$G$323</f>
        <v>0.70457099735818829</v>
      </c>
      <c r="Z134" s="179" t="s">
        <v>131</v>
      </c>
      <c r="AA134" s="180">
        <v>0</v>
      </c>
      <c r="AB134" s="180">
        <v>0</v>
      </c>
      <c r="AC134" s="179" t="s">
        <v>131</v>
      </c>
      <c r="AD134" s="6"/>
    </row>
    <row r="135" spans="1:30" s="7" customFormat="1" ht="12.6" customHeight="1">
      <c r="A135" s="6"/>
      <c r="B135" s="299"/>
      <c r="C135" s="279"/>
      <c r="D135" s="282"/>
      <c r="E135" s="285"/>
      <c r="F135" s="138" t="s">
        <v>141</v>
      </c>
      <c r="G135" s="302"/>
      <c r="H135" s="296"/>
      <c r="I135" s="173"/>
      <c r="J135" s="179" t="s">
        <v>131</v>
      </c>
      <c r="K135" s="179" t="s">
        <v>131</v>
      </c>
      <c r="L135" s="179" t="s">
        <v>131</v>
      </c>
      <c r="M135" s="179" t="s">
        <v>131</v>
      </c>
      <c r="N135" s="179" t="s">
        <v>131</v>
      </c>
      <c r="O135" s="179" t="s">
        <v>131</v>
      </c>
      <c r="P135" s="179" t="s">
        <v>131</v>
      </c>
      <c r="Q135" s="179" t="s">
        <v>131</v>
      </c>
      <c r="R135" s="173"/>
      <c r="S135" s="179" t="s">
        <v>131</v>
      </c>
      <c r="T135" s="179" t="s">
        <v>131</v>
      </c>
      <c r="U135" s="179" t="s">
        <v>131</v>
      </c>
      <c r="V135" s="179" t="s">
        <v>131</v>
      </c>
      <c r="W135" s="179">
        <v>0</v>
      </c>
      <c r="X135" s="179">
        <f>'2b COVID Adjustment'!$F$323</f>
        <v>1.4870742269298105</v>
      </c>
      <c r="Y135" s="179">
        <f>'2b COVID Adjustment'!$G$323</f>
        <v>0.70457099735818829</v>
      </c>
      <c r="Z135" s="179" t="s">
        <v>131</v>
      </c>
      <c r="AA135" s="180">
        <v>0</v>
      </c>
      <c r="AB135" s="180">
        <v>0</v>
      </c>
      <c r="AC135" s="179" t="s">
        <v>131</v>
      </c>
      <c r="AD135" s="6"/>
    </row>
    <row r="136" spans="1:30" s="7" customFormat="1" ht="12.6" customHeight="1">
      <c r="A136" s="6"/>
      <c r="B136" s="299"/>
      <c r="C136" s="279"/>
      <c r="D136" s="282"/>
      <c r="E136" s="285"/>
      <c r="F136" s="138" t="s">
        <v>142</v>
      </c>
      <c r="G136" s="302"/>
      <c r="H136" s="296"/>
      <c r="I136" s="173"/>
      <c r="J136" s="179" t="s">
        <v>131</v>
      </c>
      <c r="K136" s="179" t="s">
        <v>131</v>
      </c>
      <c r="L136" s="179" t="s">
        <v>131</v>
      </c>
      <c r="M136" s="179" t="s">
        <v>131</v>
      </c>
      <c r="N136" s="179" t="s">
        <v>131</v>
      </c>
      <c r="O136" s="179" t="s">
        <v>131</v>
      </c>
      <c r="P136" s="179" t="s">
        <v>131</v>
      </c>
      <c r="Q136" s="179" t="s">
        <v>131</v>
      </c>
      <c r="R136" s="173"/>
      <c r="S136" s="179" t="s">
        <v>131</v>
      </c>
      <c r="T136" s="179" t="s">
        <v>131</v>
      </c>
      <c r="U136" s="179" t="s">
        <v>131</v>
      </c>
      <c r="V136" s="179" t="s">
        <v>131</v>
      </c>
      <c r="W136" s="179">
        <v>0</v>
      </c>
      <c r="X136" s="179">
        <f>'2b COVID Adjustment'!$F$323</f>
        <v>1.4870742269298105</v>
      </c>
      <c r="Y136" s="179">
        <f>'2b COVID Adjustment'!$G$323</f>
        <v>0.70457099735818829</v>
      </c>
      <c r="Z136" s="179" t="s">
        <v>131</v>
      </c>
      <c r="AA136" s="180">
        <v>0</v>
      </c>
      <c r="AB136" s="180">
        <v>0</v>
      </c>
      <c r="AC136" s="179" t="s">
        <v>131</v>
      </c>
      <c r="AD136" s="6"/>
    </row>
    <row r="137" spans="1:30" s="7" customFormat="1" ht="12.6" customHeight="1">
      <c r="A137" s="6"/>
      <c r="B137" s="299"/>
      <c r="C137" s="279"/>
      <c r="D137" s="282"/>
      <c r="E137" s="285"/>
      <c r="F137" s="138" t="s">
        <v>143</v>
      </c>
      <c r="G137" s="302"/>
      <c r="H137" s="296"/>
      <c r="I137" s="173"/>
      <c r="J137" s="179" t="s">
        <v>131</v>
      </c>
      <c r="K137" s="179" t="s">
        <v>131</v>
      </c>
      <c r="L137" s="179" t="s">
        <v>131</v>
      </c>
      <c r="M137" s="179" t="s">
        <v>131</v>
      </c>
      <c r="N137" s="179" t="s">
        <v>131</v>
      </c>
      <c r="O137" s="179" t="s">
        <v>131</v>
      </c>
      <c r="P137" s="179" t="s">
        <v>131</v>
      </c>
      <c r="Q137" s="179" t="s">
        <v>131</v>
      </c>
      <c r="R137" s="173"/>
      <c r="S137" s="179" t="s">
        <v>131</v>
      </c>
      <c r="T137" s="179" t="s">
        <v>131</v>
      </c>
      <c r="U137" s="179" t="s">
        <v>131</v>
      </c>
      <c r="V137" s="179" t="s">
        <v>131</v>
      </c>
      <c r="W137" s="179">
        <v>0</v>
      </c>
      <c r="X137" s="179">
        <f>'2b COVID Adjustment'!$F$323</f>
        <v>1.4870742269298105</v>
      </c>
      <c r="Y137" s="179">
        <f>'2b COVID Adjustment'!$G$323</f>
        <v>0.70457099735818829</v>
      </c>
      <c r="Z137" s="179" t="s">
        <v>131</v>
      </c>
      <c r="AA137" s="180">
        <v>0</v>
      </c>
      <c r="AB137" s="180">
        <v>0</v>
      </c>
      <c r="AC137" s="179" t="s">
        <v>131</v>
      </c>
      <c r="AD137" s="6"/>
    </row>
    <row r="138" spans="1:30" s="60" customFormat="1" ht="12.6" customHeight="1" thickBot="1">
      <c r="A138" s="6"/>
      <c r="B138" s="299"/>
      <c r="C138" s="280"/>
      <c r="D138" s="283"/>
      <c r="E138" s="286"/>
      <c r="F138" s="96" t="s">
        <v>144</v>
      </c>
      <c r="G138" s="302"/>
      <c r="H138" s="296"/>
      <c r="I138" s="58"/>
      <c r="J138" s="179" t="s">
        <v>131</v>
      </c>
      <c r="K138" s="179" t="s">
        <v>131</v>
      </c>
      <c r="L138" s="179" t="s">
        <v>131</v>
      </c>
      <c r="M138" s="179" t="s">
        <v>131</v>
      </c>
      <c r="N138" s="179" t="s">
        <v>131</v>
      </c>
      <c r="O138" s="179" t="s">
        <v>131</v>
      </c>
      <c r="P138" s="179" t="s">
        <v>131</v>
      </c>
      <c r="Q138" s="179" t="s">
        <v>131</v>
      </c>
      <c r="R138" s="173"/>
      <c r="S138" s="179" t="s">
        <v>131</v>
      </c>
      <c r="T138" s="179" t="s">
        <v>131</v>
      </c>
      <c r="U138" s="179" t="s">
        <v>131</v>
      </c>
      <c r="V138" s="179" t="s">
        <v>131</v>
      </c>
      <c r="W138" s="179">
        <v>0</v>
      </c>
      <c r="X138" s="179">
        <f>'2b COVID Adjustment'!$F$323</f>
        <v>1.4870742269298105</v>
      </c>
      <c r="Y138" s="179">
        <f>'2b COVID Adjustment'!$G$323</f>
        <v>0.70457099735818829</v>
      </c>
      <c r="Z138" s="179" t="s">
        <v>131</v>
      </c>
      <c r="AA138" s="180">
        <v>0</v>
      </c>
      <c r="AB138" s="180">
        <v>0</v>
      </c>
      <c r="AC138" s="179" t="s">
        <v>131</v>
      </c>
      <c r="AD138" s="6"/>
    </row>
    <row r="139" spans="1:30" s="59" customFormat="1" ht="12.6" customHeight="1">
      <c r="A139" s="6"/>
      <c r="B139" s="299"/>
      <c r="C139" s="278" t="s">
        <v>148</v>
      </c>
      <c r="D139" s="281" t="s">
        <v>146</v>
      </c>
      <c r="E139" s="284" t="s">
        <v>145</v>
      </c>
      <c r="F139" s="95" t="s">
        <v>129</v>
      </c>
      <c r="G139" s="302"/>
      <c r="H139" s="296"/>
      <c r="I139" s="57"/>
      <c r="J139" s="179" t="s">
        <v>131</v>
      </c>
      <c r="K139" s="179" t="s">
        <v>131</v>
      </c>
      <c r="L139" s="179" t="s">
        <v>131</v>
      </c>
      <c r="M139" s="179" t="s">
        <v>131</v>
      </c>
      <c r="N139" s="179" t="s">
        <v>131</v>
      </c>
      <c r="O139" s="179" t="s">
        <v>131</v>
      </c>
      <c r="P139" s="179" t="s">
        <v>131</v>
      </c>
      <c r="Q139" s="179" t="s">
        <v>131</v>
      </c>
      <c r="R139" s="173"/>
      <c r="S139" s="179" t="s">
        <v>131</v>
      </c>
      <c r="T139" s="179" t="s">
        <v>131</v>
      </c>
      <c r="U139" s="179" t="s">
        <v>131</v>
      </c>
      <c r="V139" s="179" t="s">
        <v>131</v>
      </c>
      <c r="W139" s="179">
        <f>'2a Q1 Adjustment Component'!H65</f>
        <v>6.589438471117524</v>
      </c>
      <c r="X139" s="179">
        <f>'2b COVID Adjustment'!$F$324</f>
        <v>9.9756950960531068</v>
      </c>
      <c r="Y139" s="179">
        <f>'2b COVID Adjustment'!$G$324</f>
        <v>4.43</v>
      </c>
      <c r="Z139" s="179" t="s">
        <v>131</v>
      </c>
      <c r="AA139" s="180">
        <f>'2c AWC adjustment'!I28+'2d Backwardation adjustment'!I28</f>
        <v>20.776449606704151</v>
      </c>
      <c r="AB139" s="180">
        <f>'2c AWC adjustment'!J28+'2d Backwardation adjustment'!J28</f>
        <v>20.776449606704151</v>
      </c>
      <c r="AC139" s="179" t="s">
        <v>131</v>
      </c>
      <c r="AD139" s="6"/>
    </row>
    <row r="140" spans="1:30" s="7" customFormat="1" ht="11.25" customHeight="1">
      <c r="A140" s="6"/>
      <c r="B140" s="299"/>
      <c r="C140" s="279"/>
      <c r="D140" s="282"/>
      <c r="E140" s="285"/>
      <c r="F140" s="138" t="s">
        <v>132</v>
      </c>
      <c r="G140" s="302"/>
      <c r="H140" s="296"/>
      <c r="I140" s="173"/>
      <c r="J140" s="179" t="s">
        <v>131</v>
      </c>
      <c r="K140" s="179" t="s">
        <v>131</v>
      </c>
      <c r="L140" s="179" t="s">
        <v>131</v>
      </c>
      <c r="M140" s="179" t="s">
        <v>131</v>
      </c>
      <c r="N140" s="179" t="s">
        <v>131</v>
      </c>
      <c r="O140" s="179" t="s">
        <v>131</v>
      </c>
      <c r="P140" s="179" t="s">
        <v>131</v>
      </c>
      <c r="Q140" s="179" t="s">
        <v>131</v>
      </c>
      <c r="R140" s="173"/>
      <c r="S140" s="179" t="s">
        <v>131</v>
      </c>
      <c r="T140" s="179" t="s">
        <v>131</v>
      </c>
      <c r="U140" s="179" t="s">
        <v>131</v>
      </c>
      <c r="V140" s="179" t="s">
        <v>131</v>
      </c>
      <c r="W140" s="179">
        <f>'2a Q1 Adjustment Component'!H66</f>
        <v>6.5144851219082414</v>
      </c>
      <c r="X140" s="179">
        <f>'2b COVID Adjustment'!$F$324</f>
        <v>9.9756950960531068</v>
      </c>
      <c r="Y140" s="179">
        <f>'2b COVID Adjustment'!$G$324</f>
        <v>4.43</v>
      </c>
      <c r="Z140" s="179" t="s">
        <v>131</v>
      </c>
      <c r="AA140" s="180">
        <f>'2c AWC adjustment'!I29+'2d Backwardation adjustment'!I29</f>
        <v>20.439523217664604</v>
      </c>
      <c r="AB140" s="180">
        <f>'2c AWC adjustment'!J29+'2d Backwardation adjustment'!J29</f>
        <v>20.439523217664604</v>
      </c>
      <c r="AC140" s="179" t="s">
        <v>131</v>
      </c>
      <c r="AD140" s="6"/>
    </row>
    <row r="141" spans="1:30" s="7" customFormat="1" ht="11.25" customHeight="1">
      <c r="A141" s="6"/>
      <c r="B141" s="299"/>
      <c r="C141" s="279"/>
      <c r="D141" s="282"/>
      <c r="E141" s="285"/>
      <c r="F141" s="138" t="s">
        <v>133</v>
      </c>
      <c r="G141" s="302"/>
      <c r="H141" s="296"/>
      <c r="I141" s="173"/>
      <c r="J141" s="179" t="s">
        <v>131</v>
      </c>
      <c r="K141" s="179" t="s">
        <v>131</v>
      </c>
      <c r="L141" s="179" t="s">
        <v>131</v>
      </c>
      <c r="M141" s="179" t="s">
        <v>131</v>
      </c>
      <c r="N141" s="179" t="s">
        <v>131</v>
      </c>
      <c r="O141" s="179" t="s">
        <v>131</v>
      </c>
      <c r="P141" s="179" t="s">
        <v>131</v>
      </c>
      <c r="Q141" s="179" t="s">
        <v>131</v>
      </c>
      <c r="R141" s="173"/>
      <c r="S141" s="179" t="s">
        <v>131</v>
      </c>
      <c r="T141" s="179" t="s">
        <v>131</v>
      </c>
      <c r="U141" s="179" t="s">
        <v>131</v>
      </c>
      <c r="V141" s="179" t="s">
        <v>131</v>
      </c>
      <c r="W141" s="179">
        <f>'2a Q1 Adjustment Component'!H67</f>
        <v>6.6425540505401202</v>
      </c>
      <c r="X141" s="179">
        <f>'2b COVID Adjustment'!$F$324</f>
        <v>9.9756950960531068</v>
      </c>
      <c r="Y141" s="179">
        <f>'2b COVID Adjustment'!$G$324</f>
        <v>4.43</v>
      </c>
      <c r="Z141" s="179" t="s">
        <v>131</v>
      </c>
      <c r="AA141" s="180">
        <f>'2c AWC adjustment'!I30+'2d Backwardation adjustment'!I30</f>
        <v>21.024150948431132</v>
      </c>
      <c r="AB141" s="180">
        <f>'2c AWC adjustment'!J30+'2d Backwardation adjustment'!J30</f>
        <v>21.024150948431132</v>
      </c>
      <c r="AC141" s="179" t="s">
        <v>131</v>
      </c>
      <c r="AD141" s="6"/>
    </row>
    <row r="142" spans="1:30" s="7" customFormat="1" ht="11.25" customHeight="1">
      <c r="A142" s="6"/>
      <c r="B142" s="299"/>
      <c r="C142" s="279"/>
      <c r="D142" s="282"/>
      <c r="E142" s="285"/>
      <c r="F142" s="138" t="s">
        <v>134</v>
      </c>
      <c r="G142" s="302"/>
      <c r="H142" s="296"/>
      <c r="I142" s="173"/>
      <c r="J142" s="179" t="s">
        <v>131</v>
      </c>
      <c r="K142" s="179" t="s">
        <v>131</v>
      </c>
      <c r="L142" s="179" t="s">
        <v>131</v>
      </c>
      <c r="M142" s="179" t="s">
        <v>131</v>
      </c>
      <c r="N142" s="179" t="s">
        <v>131</v>
      </c>
      <c r="O142" s="179" t="s">
        <v>131</v>
      </c>
      <c r="P142" s="179" t="s">
        <v>131</v>
      </c>
      <c r="Q142" s="179" t="s">
        <v>131</v>
      </c>
      <c r="R142" s="173"/>
      <c r="S142" s="179" t="s">
        <v>131</v>
      </c>
      <c r="T142" s="179" t="s">
        <v>131</v>
      </c>
      <c r="U142" s="179" t="s">
        <v>131</v>
      </c>
      <c r="V142" s="179" t="s">
        <v>131</v>
      </c>
      <c r="W142" s="179">
        <f>'2a Q1 Adjustment Component'!H68</f>
        <v>6.6841469186482252</v>
      </c>
      <c r="X142" s="179">
        <f>'2b COVID Adjustment'!$F$324</f>
        <v>9.9756950960531068</v>
      </c>
      <c r="Y142" s="179">
        <f>'2b COVID Adjustment'!$G$324</f>
        <v>4.43</v>
      </c>
      <c r="Z142" s="179" t="s">
        <v>131</v>
      </c>
      <c r="AA142" s="180">
        <f>'2c AWC adjustment'!I31+'2d Backwardation adjustment'!I31</f>
        <v>21.237987179006147</v>
      </c>
      <c r="AB142" s="180">
        <f>'2c AWC adjustment'!J31+'2d Backwardation adjustment'!J31</f>
        <v>21.237987179006147</v>
      </c>
      <c r="AC142" s="179" t="s">
        <v>131</v>
      </c>
      <c r="AD142" s="6"/>
    </row>
    <row r="143" spans="1:30" s="7" customFormat="1" ht="11.25" customHeight="1">
      <c r="A143" s="6"/>
      <c r="B143" s="299"/>
      <c r="C143" s="279"/>
      <c r="D143" s="282"/>
      <c r="E143" s="285"/>
      <c r="F143" s="138" t="s">
        <v>135</v>
      </c>
      <c r="G143" s="302"/>
      <c r="H143" s="296"/>
      <c r="I143" s="173"/>
      <c r="J143" s="179" t="s">
        <v>131</v>
      </c>
      <c r="K143" s="179" t="s">
        <v>131</v>
      </c>
      <c r="L143" s="179" t="s">
        <v>131</v>
      </c>
      <c r="M143" s="179" t="s">
        <v>131</v>
      </c>
      <c r="N143" s="179" t="s">
        <v>131</v>
      </c>
      <c r="O143" s="179" t="s">
        <v>131</v>
      </c>
      <c r="P143" s="179" t="s">
        <v>131</v>
      </c>
      <c r="Q143" s="179" t="s">
        <v>131</v>
      </c>
      <c r="R143" s="173"/>
      <c r="S143" s="179" t="s">
        <v>131</v>
      </c>
      <c r="T143" s="179" t="s">
        <v>131</v>
      </c>
      <c r="U143" s="179" t="s">
        <v>131</v>
      </c>
      <c r="V143" s="179" t="s">
        <v>131</v>
      </c>
      <c r="W143" s="179">
        <f>'2a Q1 Adjustment Component'!H69</f>
        <v>6.5589913661887502</v>
      </c>
      <c r="X143" s="179">
        <f>'2b COVID Adjustment'!$F$324</f>
        <v>9.9756950960531068</v>
      </c>
      <c r="Y143" s="179">
        <f>'2b COVID Adjustment'!$G$324</f>
        <v>4.43</v>
      </c>
      <c r="Z143" s="179" t="s">
        <v>131</v>
      </c>
      <c r="AA143" s="180">
        <f>'2c AWC adjustment'!I32+'2d Backwardation adjustment'!I32</f>
        <v>20.83766717230861</v>
      </c>
      <c r="AB143" s="180">
        <f>'2c AWC adjustment'!J32+'2d Backwardation adjustment'!J32</f>
        <v>20.83766717230861</v>
      </c>
      <c r="AC143" s="179" t="s">
        <v>131</v>
      </c>
      <c r="AD143" s="6"/>
    </row>
    <row r="144" spans="1:30" s="7" customFormat="1" ht="11.25" customHeight="1">
      <c r="A144" s="6"/>
      <c r="B144" s="299"/>
      <c r="C144" s="279"/>
      <c r="D144" s="282"/>
      <c r="E144" s="285"/>
      <c r="F144" s="138" t="s">
        <v>136</v>
      </c>
      <c r="G144" s="302"/>
      <c r="H144" s="296"/>
      <c r="I144" s="173"/>
      <c r="J144" s="179" t="s">
        <v>131</v>
      </c>
      <c r="K144" s="179" t="s">
        <v>131</v>
      </c>
      <c r="L144" s="179" t="s">
        <v>131</v>
      </c>
      <c r="M144" s="179" t="s">
        <v>131</v>
      </c>
      <c r="N144" s="179" t="s">
        <v>131</v>
      </c>
      <c r="O144" s="179" t="s">
        <v>131</v>
      </c>
      <c r="P144" s="179" t="s">
        <v>131</v>
      </c>
      <c r="Q144" s="179" t="s">
        <v>131</v>
      </c>
      <c r="R144" s="173"/>
      <c r="S144" s="179" t="s">
        <v>131</v>
      </c>
      <c r="T144" s="179" t="s">
        <v>131</v>
      </c>
      <c r="U144" s="179" t="s">
        <v>131</v>
      </c>
      <c r="V144" s="179" t="s">
        <v>131</v>
      </c>
      <c r="W144" s="179">
        <f>'2a Q1 Adjustment Component'!H70</f>
        <v>6.4764453689561785</v>
      </c>
      <c r="X144" s="179">
        <f>'2b COVID Adjustment'!$F$324</f>
        <v>9.9756950960531068</v>
      </c>
      <c r="Y144" s="179">
        <f>'2b COVID Adjustment'!$G$324</f>
        <v>4.43</v>
      </c>
      <c r="Z144" s="179" t="s">
        <v>131</v>
      </c>
      <c r="AA144" s="180">
        <f>'2c AWC adjustment'!I33+'2d Backwardation adjustment'!I33</f>
        <v>20.219374094906922</v>
      </c>
      <c r="AB144" s="180">
        <f>'2c AWC adjustment'!J33+'2d Backwardation adjustment'!J33</f>
        <v>20.219374094906922</v>
      </c>
      <c r="AC144" s="179" t="s">
        <v>131</v>
      </c>
      <c r="AD144" s="6"/>
    </row>
    <row r="145" spans="1:30" s="7" customFormat="1" ht="11.25" customHeight="1">
      <c r="A145" s="6"/>
      <c r="B145" s="299"/>
      <c r="C145" s="279"/>
      <c r="D145" s="282"/>
      <c r="E145" s="285"/>
      <c r="F145" s="138" t="s">
        <v>137</v>
      </c>
      <c r="G145" s="302"/>
      <c r="H145" s="296"/>
      <c r="I145" s="173"/>
      <c r="J145" s="179" t="s">
        <v>131</v>
      </c>
      <c r="K145" s="179" t="s">
        <v>131</v>
      </c>
      <c r="L145" s="179" t="s">
        <v>131</v>
      </c>
      <c r="M145" s="179" t="s">
        <v>131</v>
      </c>
      <c r="N145" s="179" t="s">
        <v>131</v>
      </c>
      <c r="O145" s="179" t="s">
        <v>131</v>
      </c>
      <c r="P145" s="179" t="s">
        <v>131</v>
      </c>
      <c r="Q145" s="179" t="s">
        <v>131</v>
      </c>
      <c r="R145" s="173"/>
      <c r="S145" s="179" t="s">
        <v>131</v>
      </c>
      <c r="T145" s="179" t="s">
        <v>131</v>
      </c>
      <c r="U145" s="179" t="s">
        <v>131</v>
      </c>
      <c r="V145" s="179" t="s">
        <v>131</v>
      </c>
      <c r="W145" s="179">
        <f>'2a Q1 Adjustment Component'!H71</f>
        <v>6.5873529519024565</v>
      </c>
      <c r="X145" s="179">
        <f>'2b COVID Adjustment'!$F$324</f>
        <v>9.9756950960531068</v>
      </c>
      <c r="Y145" s="179">
        <f>'2b COVID Adjustment'!$G$324</f>
        <v>4.43</v>
      </c>
      <c r="Z145" s="179" t="s">
        <v>131</v>
      </c>
      <c r="AA145" s="180">
        <f>'2c AWC adjustment'!I34+'2d Backwardation adjustment'!I34</f>
        <v>20.533735959244328</v>
      </c>
      <c r="AB145" s="180">
        <f>'2c AWC adjustment'!J34+'2d Backwardation adjustment'!J34</f>
        <v>20.533735959244328</v>
      </c>
      <c r="AC145" s="179" t="s">
        <v>131</v>
      </c>
      <c r="AD145" s="6"/>
    </row>
    <row r="146" spans="1:30" s="7" customFormat="1" ht="11.25" customHeight="1">
      <c r="A146" s="6"/>
      <c r="B146" s="299"/>
      <c r="C146" s="279"/>
      <c r="D146" s="282"/>
      <c r="E146" s="285"/>
      <c r="F146" s="138" t="s">
        <v>138</v>
      </c>
      <c r="G146" s="302"/>
      <c r="H146" s="296"/>
      <c r="I146" s="173"/>
      <c r="J146" s="179" t="s">
        <v>131</v>
      </c>
      <c r="K146" s="179" t="s">
        <v>131</v>
      </c>
      <c r="L146" s="179" t="s">
        <v>131</v>
      </c>
      <c r="M146" s="179" t="s">
        <v>131</v>
      </c>
      <c r="N146" s="179" t="s">
        <v>131</v>
      </c>
      <c r="O146" s="179" t="s">
        <v>131</v>
      </c>
      <c r="P146" s="179" t="s">
        <v>131</v>
      </c>
      <c r="Q146" s="179" t="s">
        <v>131</v>
      </c>
      <c r="R146" s="173"/>
      <c r="S146" s="179" t="s">
        <v>131</v>
      </c>
      <c r="T146" s="179" t="s">
        <v>131</v>
      </c>
      <c r="U146" s="179" t="s">
        <v>131</v>
      </c>
      <c r="V146" s="179" t="s">
        <v>131</v>
      </c>
      <c r="W146" s="179">
        <f>'2a Q1 Adjustment Component'!H72</f>
        <v>6.5436735830868322</v>
      </c>
      <c r="X146" s="179">
        <f>'2b COVID Adjustment'!$F$324</f>
        <v>9.9756950960531068</v>
      </c>
      <c r="Y146" s="179">
        <f>'2b COVID Adjustment'!$G$324</f>
        <v>4.43</v>
      </c>
      <c r="Z146" s="179" t="s">
        <v>131</v>
      </c>
      <c r="AA146" s="180">
        <f>'2c AWC adjustment'!I35+'2d Backwardation adjustment'!I35</f>
        <v>20.791660367715085</v>
      </c>
      <c r="AB146" s="180">
        <f>'2c AWC adjustment'!J35+'2d Backwardation adjustment'!J35</f>
        <v>20.791660367715085</v>
      </c>
      <c r="AC146" s="179" t="s">
        <v>131</v>
      </c>
      <c r="AD146" s="6"/>
    </row>
    <row r="147" spans="1:30" s="7" customFormat="1" ht="11.25" customHeight="1">
      <c r="A147" s="6"/>
      <c r="B147" s="299"/>
      <c r="C147" s="279"/>
      <c r="D147" s="282"/>
      <c r="E147" s="285"/>
      <c r="F147" s="138" t="s">
        <v>139</v>
      </c>
      <c r="G147" s="302"/>
      <c r="H147" s="296"/>
      <c r="I147" s="173"/>
      <c r="J147" s="179" t="s">
        <v>131</v>
      </c>
      <c r="K147" s="179" t="s">
        <v>131</v>
      </c>
      <c r="L147" s="179" t="s">
        <v>131</v>
      </c>
      <c r="M147" s="179" t="s">
        <v>131</v>
      </c>
      <c r="N147" s="179" t="s">
        <v>131</v>
      </c>
      <c r="O147" s="179" t="s">
        <v>131</v>
      </c>
      <c r="P147" s="179" t="s">
        <v>131</v>
      </c>
      <c r="Q147" s="179" t="s">
        <v>131</v>
      </c>
      <c r="R147" s="173"/>
      <c r="S147" s="179" t="s">
        <v>131</v>
      </c>
      <c r="T147" s="179" t="s">
        <v>131</v>
      </c>
      <c r="U147" s="179" t="s">
        <v>131</v>
      </c>
      <c r="V147" s="179" t="s">
        <v>131</v>
      </c>
      <c r="W147" s="179">
        <f>'2a Q1 Adjustment Component'!H73</f>
        <v>6.5514359392354615</v>
      </c>
      <c r="X147" s="179">
        <f>'2b COVID Adjustment'!$F$324</f>
        <v>9.9756950960531068</v>
      </c>
      <c r="Y147" s="179">
        <f>'2b COVID Adjustment'!$G$324</f>
        <v>4.43</v>
      </c>
      <c r="Z147" s="179" t="s">
        <v>131</v>
      </c>
      <c r="AA147" s="180">
        <f>'2c AWC adjustment'!I36+'2d Backwardation adjustment'!I36</f>
        <v>20.789339339467748</v>
      </c>
      <c r="AB147" s="180">
        <f>'2c AWC adjustment'!J36+'2d Backwardation adjustment'!J36</f>
        <v>20.789339339467748</v>
      </c>
      <c r="AC147" s="179" t="s">
        <v>131</v>
      </c>
      <c r="AD147" s="6"/>
    </row>
    <row r="148" spans="1:30" s="7" customFormat="1" ht="11.25" customHeight="1">
      <c r="A148" s="6"/>
      <c r="B148" s="299"/>
      <c r="C148" s="279"/>
      <c r="D148" s="282"/>
      <c r="E148" s="285"/>
      <c r="F148" s="138" t="s">
        <v>140</v>
      </c>
      <c r="G148" s="302"/>
      <c r="H148" s="296"/>
      <c r="I148" s="173"/>
      <c r="J148" s="179" t="s">
        <v>131</v>
      </c>
      <c r="K148" s="179" t="s">
        <v>131</v>
      </c>
      <c r="L148" s="179" t="s">
        <v>131</v>
      </c>
      <c r="M148" s="179" t="s">
        <v>131</v>
      </c>
      <c r="N148" s="179" t="s">
        <v>131</v>
      </c>
      <c r="O148" s="179" t="s">
        <v>131</v>
      </c>
      <c r="P148" s="179" t="s">
        <v>131</v>
      </c>
      <c r="Q148" s="179" t="s">
        <v>131</v>
      </c>
      <c r="R148" s="173"/>
      <c r="S148" s="179" t="s">
        <v>131</v>
      </c>
      <c r="T148" s="179" t="s">
        <v>131</v>
      </c>
      <c r="U148" s="179" t="s">
        <v>131</v>
      </c>
      <c r="V148" s="179" t="s">
        <v>131</v>
      </c>
      <c r="W148" s="179">
        <f>'2a Q1 Adjustment Component'!H74</f>
        <v>6.4670012065997176</v>
      </c>
      <c r="X148" s="179">
        <f>'2b COVID Adjustment'!$F$324</f>
        <v>9.9756950960531068</v>
      </c>
      <c r="Y148" s="179">
        <f>'2b COVID Adjustment'!$G$324</f>
        <v>4.43</v>
      </c>
      <c r="Z148" s="179" t="s">
        <v>131</v>
      </c>
      <c r="AA148" s="180">
        <f>'2c AWC adjustment'!I37+'2d Backwardation adjustment'!I37</f>
        <v>20.726479639735103</v>
      </c>
      <c r="AB148" s="180">
        <f>'2c AWC adjustment'!J37+'2d Backwardation adjustment'!J37</f>
        <v>20.726479639735103</v>
      </c>
      <c r="AC148" s="179" t="s">
        <v>131</v>
      </c>
      <c r="AD148" s="6"/>
    </row>
    <row r="149" spans="1:30" s="7" customFormat="1" ht="11.25" customHeight="1">
      <c r="A149" s="6"/>
      <c r="B149" s="299"/>
      <c r="C149" s="279"/>
      <c r="D149" s="282"/>
      <c r="E149" s="285"/>
      <c r="F149" s="138" t="s">
        <v>141</v>
      </c>
      <c r="G149" s="302"/>
      <c r="H149" s="296"/>
      <c r="I149" s="173"/>
      <c r="J149" s="179" t="s">
        <v>131</v>
      </c>
      <c r="K149" s="179" t="s">
        <v>131</v>
      </c>
      <c r="L149" s="179" t="s">
        <v>131</v>
      </c>
      <c r="M149" s="179" t="s">
        <v>131</v>
      </c>
      <c r="N149" s="179" t="s">
        <v>131</v>
      </c>
      <c r="O149" s="179" t="s">
        <v>131</v>
      </c>
      <c r="P149" s="179" t="s">
        <v>131</v>
      </c>
      <c r="Q149" s="179" t="s">
        <v>131</v>
      </c>
      <c r="R149" s="173"/>
      <c r="S149" s="179" t="s">
        <v>131</v>
      </c>
      <c r="T149" s="179" t="s">
        <v>131</v>
      </c>
      <c r="U149" s="179" t="s">
        <v>131</v>
      </c>
      <c r="V149" s="179" t="s">
        <v>131</v>
      </c>
      <c r="W149" s="179">
        <f>'2a Q1 Adjustment Component'!H75</f>
        <v>6.4423133309405731</v>
      </c>
      <c r="X149" s="179">
        <f>'2b COVID Adjustment'!$F$324</f>
        <v>9.9756950960531068</v>
      </c>
      <c r="Y149" s="179">
        <f>'2b COVID Adjustment'!$G$324</f>
        <v>4.43</v>
      </c>
      <c r="Z149" s="179" t="s">
        <v>131</v>
      </c>
      <c r="AA149" s="180">
        <f>'2c AWC adjustment'!I38+'2d Backwardation adjustment'!I38</f>
        <v>20.528902949146971</v>
      </c>
      <c r="AB149" s="180">
        <f>'2c AWC adjustment'!J38+'2d Backwardation adjustment'!J38</f>
        <v>20.528902949146971</v>
      </c>
      <c r="AC149" s="179" t="s">
        <v>131</v>
      </c>
      <c r="AD149" s="6"/>
    </row>
    <row r="150" spans="1:30" s="7" customFormat="1" ht="11.25" customHeight="1">
      <c r="A150" s="6"/>
      <c r="B150" s="299"/>
      <c r="C150" s="279"/>
      <c r="D150" s="282"/>
      <c r="E150" s="285"/>
      <c r="F150" s="138" t="s">
        <v>142</v>
      </c>
      <c r="G150" s="302"/>
      <c r="H150" s="296"/>
      <c r="I150" s="173"/>
      <c r="J150" s="179" t="s">
        <v>131</v>
      </c>
      <c r="K150" s="179" t="s">
        <v>131</v>
      </c>
      <c r="L150" s="179" t="s">
        <v>131</v>
      </c>
      <c r="M150" s="179" t="s">
        <v>131</v>
      </c>
      <c r="N150" s="179" t="s">
        <v>131</v>
      </c>
      <c r="O150" s="179" t="s">
        <v>131</v>
      </c>
      <c r="P150" s="179" t="s">
        <v>131</v>
      </c>
      <c r="Q150" s="179" t="s">
        <v>131</v>
      </c>
      <c r="R150" s="173"/>
      <c r="S150" s="179" t="s">
        <v>131</v>
      </c>
      <c r="T150" s="179" t="s">
        <v>131</v>
      </c>
      <c r="U150" s="179" t="s">
        <v>131</v>
      </c>
      <c r="V150" s="179" t="s">
        <v>131</v>
      </c>
      <c r="W150" s="179">
        <f>'2a Q1 Adjustment Component'!H76</f>
        <v>6.5562763096546641</v>
      </c>
      <c r="X150" s="179">
        <f>'2b COVID Adjustment'!$F$324</f>
        <v>9.9756950960531068</v>
      </c>
      <c r="Y150" s="179">
        <f>'2b COVID Adjustment'!$G$324</f>
        <v>4.43</v>
      </c>
      <c r="Z150" s="179" t="s">
        <v>131</v>
      </c>
      <c r="AA150" s="180">
        <f>'2c AWC adjustment'!I39+'2d Backwardation adjustment'!I39</f>
        <v>20.639993667674457</v>
      </c>
      <c r="AB150" s="180">
        <f>'2c AWC adjustment'!J39+'2d Backwardation adjustment'!J39</f>
        <v>20.639993667674457</v>
      </c>
      <c r="AC150" s="179" t="s">
        <v>131</v>
      </c>
      <c r="AD150" s="6"/>
    </row>
    <row r="151" spans="1:30" s="7" customFormat="1" ht="11.25" customHeight="1">
      <c r="A151" s="6"/>
      <c r="B151" s="299"/>
      <c r="C151" s="279"/>
      <c r="D151" s="282"/>
      <c r="E151" s="285"/>
      <c r="F151" s="138" t="s">
        <v>143</v>
      </c>
      <c r="G151" s="302"/>
      <c r="H151" s="296"/>
      <c r="I151" s="173"/>
      <c r="J151" s="179" t="s">
        <v>131</v>
      </c>
      <c r="K151" s="179" t="s">
        <v>131</v>
      </c>
      <c r="L151" s="179" t="s">
        <v>131</v>
      </c>
      <c r="M151" s="179" t="s">
        <v>131</v>
      </c>
      <c r="N151" s="179" t="s">
        <v>131</v>
      </c>
      <c r="O151" s="179" t="s">
        <v>131</v>
      </c>
      <c r="P151" s="179" t="s">
        <v>131</v>
      </c>
      <c r="Q151" s="179" t="s">
        <v>131</v>
      </c>
      <c r="R151" s="173"/>
      <c r="S151" s="179" t="s">
        <v>131</v>
      </c>
      <c r="T151" s="179" t="s">
        <v>131</v>
      </c>
      <c r="U151" s="179" t="s">
        <v>131</v>
      </c>
      <c r="V151" s="179" t="s">
        <v>131</v>
      </c>
      <c r="W151" s="179">
        <f>'2a Q1 Adjustment Component'!H77</f>
        <v>6.5542135821073106</v>
      </c>
      <c r="X151" s="179">
        <f>'2b COVID Adjustment'!$F$324</f>
        <v>9.9756950960531068</v>
      </c>
      <c r="Y151" s="179">
        <f>'2b COVID Adjustment'!$G$324</f>
        <v>4.43</v>
      </c>
      <c r="Z151" s="179" t="s">
        <v>131</v>
      </c>
      <c r="AA151" s="180">
        <f>'2c AWC adjustment'!I40+'2d Backwardation adjustment'!I40</f>
        <v>20.844949774329585</v>
      </c>
      <c r="AB151" s="180">
        <f>'2c AWC adjustment'!J40+'2d Backwardation adjustment'!J40</f>
        <v>20.844949774329585</v>
      </c>
      <c r="AC151" s="179" t="s">
        <v>131</v>
      </c>
      <c r="AD151" s="6"/>
    </row>
    <row r="152" spans="1:30" s="60" customFormat="1" ht="11.25" customHeight="1" thickBot="1">
      <c r="A152" s="6"/>
      <c r="B152" s="299"/>
      <c r="C152" s="280"/>
      <c r="D152" s="283"/>
      <c r="E152" s="286"/>
      <c r="F152" s="96" t="s">
        <v>144</v>
      </c>
      <c r="G152" s="302"/>
      <c r="H152" s="296"/>
      <c r="I152" s="58"/>
      <c r="J152" s="179" t="s">
        <v>131</v>
      </c>
      <c r="K152" s="179" t="s">
        <v>131</v>
      </c>
      <c r="L152" s="179" t="s">
        <v>131</v>
      </c>
      <c r="M152" s="179" t="s">
        <v>131</v>
      </c>
      <c r="N152" s="179" t="s">
        <v>131</v>
      </c>
      <c r="O152" s="179" t="s">
        <v>131</v>
      </c>
      <c r="P152" s="179" t="s">
        <v>131</v>
      </c>
      <c r="Q152" s="179" t="s">
        <v>131</v>
      </c>
      <c r="R152" s="173"/>
      <c r="S152" s="179" t="s">
        <v>131</v>
      </c>
      <c r="T152" s="179" t="s">
        <v>131</v>
      </c>
      <c r="U152" s="179" t="s">
        <v>131</v>
      </c>
      <c r="V152" s="179" t="s">
        <v>131</v>
      </c>
      <c r="W152" s="179">
        <f>'2a Q1 Adjustment Component'!H78</f>
        <v>6.4988829015144267</v>
      </c>
      <c r="X152" s="179">
        <f>'2b COVID Adjustment'!$F$324</f>
        <v>9.9756950960531068</v>
      </c>
      <c r="Y152" s="179">
        <f>'2b COVID Adjustment'!$G$324</f>
        <v>4.43</v>
      </c>
      <c r="Z152" s="179" t="s">
        <v>131</v>
      </c>
      <c r="AA152" s="180">
        <f>'2c AWC adjustment'!I41+'2d Backwardation adjustment'!I41</f>
        <v>20.436822830914313</v>
      </c>
      <c r="AB152" s="180">
        <f>'2c AWC adjustment'!J41+'2d Backwardation adjustment'!J41</f>
        <v>20.436822830914313</v>
      </c>
      <c r="AC152" s="179" t="s">
        <v>131</v>
      </c>
      <c r="AD152" s="6"/>
    </row>
    <row r="153" spans="1:30" s="59" customFormat="1" ht="12.6" customHeight="1">
      <c r="A153" s="6"/>
      <c r="B153" s="299"/>
      <c r="C153" s="278" t="s">
        <v>148</v>
      </c>
      <c r="D153" s="281" t="s">
        <v>147</v>
      </c>
      <c r="E153" s="284" t="s">
        <v>128</v>
      </c>
      <c r="F153" s="95" t="s">
        <v>129</v>
      </c>
      <c r="G153" s="302"/>
      <c r="H153" s="296"/>
      <c r="I153" s="57"/>
      <c r="J153" s="179" t="s">
        <v>131</v>
      </c>
      <c r="K153" s="179" t="s">
        <v>131</v>
      </c>
      <c r="L153" s="179" t="s">
        <v>131</v>
      </c>
      <c r="M153" s="179" t="s">
        <v>131</v>
      </c>
      <c r="N153" s="179" t="s">
        <v>131</v>
      </c>
      <c r="O153" s="179" t="s">
        <v>131</v>
      </c>
      <c r="P153" s="179" t="s">
        <v>131</v>
      </c>
      <c r="Q153" s="179" t="s">
        <v>131</v>
      </c>
      <c r="R153" s="173"/>
      <c r="S153" s="179" t="s">
        <v>131</v>
      </c>
      <c r="T153" s="179" t="s">
        <v>131</v>
      </c>
      <c r="U153" s="179" t="s">
        <v>131</v>
      </c>
      <c r="V153" s="179" t="s">
        <v>131</v>
      </c>
      <c r="W153" s="179">
        <v>0</v>
      </c>
      <c r="X153" s="179">
        <f>'2b COVID Adjustment'!$F$325</f>
        <v>0</v>
      </c>
      <c r="Y153" s="179">
        <f>'2b COVID Adjustment'!$G$325</f>
        <v>0</v>
      </c>
      <c r="Z153" s="179" t="s">
        <v>131</v>
      </c>
      <c r="AA153" s="180">
        <v>0</v>
      </c>
      <c r="AB153" s="180">
        <v>0</v>
      </c>
      <c r="AC153" s="179" t="s">
        <v>131</v>
      </c>
      <c r="AD153" s="6"/>
    </row>
    <row r="154" spans="1:30" s="7" customFormat="1" ht="11.25" customHeight="1">
      <c r="A154" s="6"/>
      <c r="B154" s="299"/>
      <c r="C154" s="279"/>
      <c r="D154" s="282"/>
      <c r="E154" s="285"/>
      <c r="F154" s="138" t="s">
        <v>132</v>
      </c>
      <c r="G154" s="302"/>
      <c r="H154" s="296"/>
      <c r="I154" s="173"/>
      <c r="J154" s="179" t="s">
        <v>131</v>
      </c>
      <c r="K154" s="179" t="s">
        <v>131</v>
      </c>
      <c r="L154" s="179" t="s">
        <v>131</v>
      </c>
      <c r="M154" s="179" t="s">
        <v>131</v>
      </c>
      <c r="N154" s="179" t="s">
        <v>131</v>
      </c>
      <c r="O154" s="179" t="s">
        <v>131</v>
      </c>
      <c r="P154" s="179" t="s">
        <v>131</v>
      </c>
      <c r="Q154" s="179" t="s">
        <v>131</v>
      </c>
      <c r="R154" s="173"/>
      <c r="S154" s="179" t="s">
        <v>131</v>
      </c>
      <c r="T154" s="179" t="s">
        <v>131</v>
      </c>
      <c r="U154" s="179" t="s">
        <v>131</v>
      </c>
      <c r="V154" s="179" t="s">
        <v>131</v>
      </c>
      <c r="W154" s="179">
        <v>0</v>
      </c>
      <c r="X154" s="179">
        <f>'2b COVID Adjustment'!$F$325</f>
        <v>0</v>
      </c>
      <c r="Y154" s="179">
        <f>'2b COVID Adjustment'!$G$325</f>
        <v>0</v>
      </c>
      <c r="Z154" s="179" t="s">
        <v>131</v>
      </c>
      <c r="AA154" s="180">
        <v>0</v>
      </c>
      <c r="AB154" s="180">
        <v>0</v>
      </c>
      <c r="AC154" s="179" t="s">
        <v>131</v>
      </c>
      <c r="AD154" s="6"/>
    </row>
    <row r="155" spans="1:30" s="7" customFormat="1" ht="11.25" customHeight="1">
      <c r="A155" s="6"/>
      <c r="B155" s="299"/>
      <c r="C155" s="279"/>
      <c r="D155" s="282"/>
      <c r="E155" s="285"/>
      <c r="F155" s="138" t="s">
        <v>133</v>
      </c>
      <c r="G155" s="302"/>
      <c r="H155" s="296"/>
      <c r="I155" s="173"/>
      <c r="J155" s="179" t="s">
        <v>131</v>
      </c>
      <c r="K155" s="179" t="s">
        <v>131</v>
      </c>
      <c r="L155" s="179" t="s">
        <v>131</v>
      </c>
      <c r="M155" s="179" t="s">
        <v>131</v>
      </c>
      <c r="N155" s="179" t="s">
        <v>131</v>
      </c>
      <c r="O155" s="179" t="s">
        <v>131</v>
      </c>
      <c r="P155" s="179" t="s">
        <v>131</v>
      </c>
      <c r="Q155" s="179" t="s">
        <v>131</v>
      </c>
      <c r="R155" s="173"/>
      <c r="S155" s="179" t="s">
        <v>131</v>
      </c>
      <c r="T155" s="179" t="s">
        <v>131</v>
      </c>
      <c r="U155" s="179" t="s">
        <v>131</v>
      </c>
      <c r="V155" s="179" t="s">
        <v>131</v>
      </c>
      <c r="W155" s="179">
        <v>0</v>
      </c>
      <c r="X155" s="179">
        <f>'2b COVID Adjustment'!$F$325</f>
        <v>0</v>
      </c>
      <c r="Y155" s="179">
        <f>'2b COVID Adjustment'!$G$325</f>
        <v>0</v>
      </c>
      <c r="Z155" s="179" t="s">
        <v>131</v>
      </c>
      <c r="AA155" s="180">
        <v>0</v>
      </c>
      <c r="AB155" s="180">
        <v>0</v>
      </c>
      <c r="AC155" s="179" t="s">
        <v>131</v>
      </c>
      <c r="AD155" s="6"/>
    </row>
    <row r="156" spans="1:30" s="7" customFormat="1" ht="11.25" customHeight="1">
      <c r="A156" s="6"/>
      <c r="B156" s="299"/>
      <c r="C156" s="279"/>
      <c r="D156" s="282"/>
      <c r="E156" s="285"/>
      <c r="F156" s="138" t="s">
        <v>134</v>
      </c>
      <c r="G156" s="302"/>
      <c r="H156" s="296"/>
      <c r="I156" s="173"/>
      <c r="J156" s="179" t="s">
        <v>131</v>
      </c>
      <c r="K156" s="179" t="s">
        <v>131</v>
      </c>
      <c r="L156" s="179" t="s">
        <v>131</v>
      </c>
      <c r="M156" s="179" t="s">
        <v>131</v>
      </c>
      <c r="N156" s="179" t="s">
        <v>131</v>
      </c>
      <c r="O156" s="179" t="s">
        <v>131</v>
      </c>
      <c r="P156" s="179" t="s">
        <v>131</v>
      </c>
      <c r="Q156" s="179" t="s">
        <v>131</v>
      </c>
      <c r="R156" s="173"/>
      <c r="S156" s="179" t="s">
        <v>131</v>
      </c>
      <c r="T156" s="179" t="s">
        <v>131</v>
      </c>
      <c r="U156" s="179" t="s">
        <v>131</v>
      </c>
      <c r="V156" s="179" t="s">
        <v>131</v>
      </c>
      <c r="W156" s="179">
        <v>0</v>
      </c>
      <c r="X156" s="179">
        <f>'2b COVID Adjustment'!$F$325</f>
        <v>0</v>
      </c>
      <c r="Y156" s="179">
        <f>'2b COVID Adjustment'!$G$325</f>
        <v>0</v>
      </c>
      <c r="Z156" s="179" t="s">
        <v>131</v>
      </c>
      <c r="AA156" s="180">
        <v>0</v>
      </c>
      <c r="AB156" s="180">
        <v>0</v>
      </c>
      <c r="AC156" s="179" t="s">
        <v>131</v>
      </c>
      <c r="AD156" s="6"/>
    </row>
    <row r="157" spans="1:30" s="7" customFormat="1" ht="11.25" customHeight="1">
      <c r="A157" s="6"/>
      <c r="B157" s="299"/>
      <c r="C157" s="279"/>
      <c r="D157" s="282"/>
      <c r="E157" s="285"/>
      <c r="F157" s="138" t="s">
        <v>135</v>
      </c>
      <c r="G157" s="302"/>
      <c r="H157" s="296"/>
      <c r="I157" s="173"/>
      <c r="J157" s="179" t="s">
        <v>131</v>
      </c>
      <c r="K157" s="179" t="s">
        <v>131</v>
      </c>
      <c r="L157" s="179" t="s">
        <v>131</v>
      </c>
      <c r="M157" s="179" t="s">
        <v>131</v>
      </c>
      <c r="N157" s="179" t="s">
        <v>131</v>
      </c>
      <c r="O157" s="179" t="s">
        <v>131</v>
      </c>
      <c r="P157" s="179" t="s">
        <v>131</v>
      </c>
      <c r="Q157" s="179" t="s">
        <v>131</v>
      </c>
      <c r="R157" s="173"/>
      <c r="S157" s="179" t="s">
        <v>131</v>
      </c>
      <c r="T157" s="179" t="s">
        <v>131</v>
      </c>
      <c r="U157" s="179" t="s">
        <v>131</v>
      </c>
      <c r="V157" s="179" t="s">
        <v>131</v>
      </c>
      <c r="W157" s="179">
        <v>0</v>
      </c>
      <c r="X157" s="179">
        <f>'2b COVID Adjustment'!$F$325</f>
        <v>0</v>
      </c>
      <c r="Y157" s="179">
        <f>'2b COVID Adjustment'!$G$325</f>
        <v>0</v>
      </c>
      <c r="Z157" s="179" t="s">
        <v>131</v>
      </c>
      <c r="AA157" s="180">
        <v>0</v>
      </c>
      <c r="AB157" s="180">
        <v>0</v>
      </c>
      <c r="AC157" s="179" t="s">
        <v>131</v>
      </c>
      <c r="AD157" s="6"/>
    </row>
    <row r="158" spans="1:30" s="7" customFormat="1" ht="11.25" customHeight="1">
      <c r="A158" s="6"/>
      <c r="B158" s="299"/>
      <c r="C158" s="279"/>
      <c r="D158" s="282"/>
      <c r="E158" s="285"/>
      <c r="F158" s="138" t="s">
        <v>136</v>
      </c>
      <c r="G158" s="302"/>
      <c r="H158" s="296"/>
      <c r="I158" s="173"/>
      <c r="J158" s="179" t="s">
        <v>131</v>
      </c>
      <c r="K158" s="179" t="s">
        <v>131</v>
      </c>
      <c r="L158" s="179" t="s">
        <v>131</v>
      </c>
      <c r="M158" s="179" t="s">
        <v>131</v>
      </c>
      <c r="N158" s="179" t="s">
        <v>131</v>
      </c>
      <c r="O158" s="179" t="s">
        <v>131</v>
      </c>
      <c r="P158" s="179" t="s">
        <v>131</v>
      </c>
      <c r="Q158" s="179" t="s">
        <v>131</v>
      </c>
      <c r="R158" s="173"/>
      <c r="S158" s="179" t="s">
        <v>131</v>
      </c>
      <c r="T158" s="179" t="s">
        <v>131</v>
      </c>
      <c r="U158" s="179" t="s">
        <v>131</v>
      </c>
      <c r="V158" s="179" t="s">
        <v>131</v>
      </c>
      <c r="W158" s="179">
        <v>0</v>
      </c>
      <c r="X158" s="179">
        <f>'2b COVID Adjustment'!$F$325</f>
        <v>0</v>
      </c>
      <c r="Y158" s="179">
        <f>'2b COVID Adjustment'!$G$325</f>
        <v>0</v>
      </c>
      <c r="Z158" s="179" t="s">
        <v>131</v>
      </c>
      <c r="AA158" s="180">
        <v>0</v>
      </c>
      <c r="AB158" s="180">
        <v>0</v>
      </c>
      <c r="AC158" s="179" t="s">
        <v>131</v>
      </c>
      <c r="AD158" s="6"/>
    </row>
    <row r="159" spans="1:30" s="7" customFormat="1" ht="11.25" customHeight="1">
      <c r="A159" s="6"/>
      <c r="B159" s="299"/>
      <c r="C159" s="279"/>
      <c r="D159" s="282"/>
      <c r="E159" s="285"/>
      <c r="F159" s="138" t="s">
        <v>137</v>
      </c>
      <c r="G159" s="302"/>
      <c r="H159" s="296"/>
      <c r="I159" s="173"/>
      <c r="J159" s="179" t="s">
        <v>131</v>
      </c>
      <c r="K159" s="179" t="s">
        <v>131</v>
      </c>
      <c r="L159" s="179" t="s">
        <v>131</v>
      </c>
      <c r="M159" s="179" t="s">
        <v>131</v>
      </c>
      <c r="N159" s="179" t="s">
        <v>131</v>
      </c>
      <c r="O159" s="179" t="s">
        <v>131</v>
      </c>
      <c r="P159" s="179" t="s">
        <v>131</v>
      </c>
      <c r="Q159" s="179" t="s">
        <v>131</v>
      </c>
      <c r="R159" s="173"/>
      <c r="S159" s="179" t="s">
        <v>131</v>
      </c>
      <c r="T159" s="179" t="s">
        <v>131</v>
      </c>
      <c r="U159" s="179" t="s">
        <v>131</v>
      </c>
      <c r="V159" s="179" t="s">
        <v>131</v>
      </c>
      <c r="W159" s="179">
        <v>0</v>
      </c>
      <c r="X159" s="179">
        <f>'2b COVID Adjustment'!$F$325</f>
        <v>0</v>
      </c>
      <c r="Y159" s="179">
        <f>'2b COVID Adjustment'!$G$325</f>
        <v>0</v>
      </c>
      <c r="Z159" s="179" t="s">
        <v>131</v>
      </c>
      <c r="AA159" s="180">
        <v>0</v>
      </c>
      <c r="AB159" s="180">
        <v>0</v>
      </c>
      <c r="AC159" s="179" t="s">
        <v>131</v>
      </c>
      <c r="AD159" s="6"/>
    </row>
    <row r="160" spans="1:30" s="7" customFormat="1" ht="11.25" customHeight="1">
      <c r="A160" s="6"/>
      <c r="B160" s="299"/>
      <c r="C160" s="279"/>
      <c r="D160" s="282"/>
      <c r="E160" s="285"/>
      <c r="F160" s="138" t="s">
        <v>138</v>
      </c>
      <c r="G160" s="302"/>
      <c r="H160" s="296"/>
      <c r="I160" s="173"/>
      <c r="J160" s="179" t="s">
        <v>131</v>
      </c>
      <c r="K160" s="179" t="s">
        <v>131</v>
      </c>
      <c r="L160" s="179" t="s">
        <v>131</v>
      </c>
      <c r="M160" s="179" t="s">
        <v>131</v>
      </c>
      <c r="N160" s="179" t="s">
        <v>131</v>
      </c>
      <c r="O160" s="179" t="s">
        <v>131</v>
      </c>
      <c r="P160" s="179" t="s">
        <v>131</v>
      </c>
      <c r="Q160" s="179" t="s">
        <v>131</v>
      </c>
      <c r="R160" s="173"/>
      <c r="S160" s="179" t="s">
        <v>131</v>
      </c>
      <c r="T160" s="179" t="s">
        <v>131</v>
      </c>
      <c r="U160" s="179" t="s">
        <v>131</v>
      </c>
      <c r="V160" s="179" t="s">
        <v>131</v>
      </c>
      <c r="W160" s="179">
        <v>0</v>
      </c>
      <c r="X160" s="179">
        <f>'2b COVID Adjustment'!$F$325</f>
        <v>0</v>
      </c>
      <c r="Y160" s="179">
        <f>'2b COVID Adjustment'!$G$325</f>
        <v>0</v>
      </c>
      <c r="Z160" s="179" t="s">
        <v>131</v>
      </c>
      <c r="AA160" s="180">
        <v>0</v>
      </c>
      <c r="AB160" s="180">
        <v>0</v>
      </c>
      <c r="AC160" s="179" t="s">
        <v>131</v>
      </c>
      <c r="AD160" s="6"/>
    </row>
    <row r="161" spans="1:30" s="7" customFormat="1" ht="11.25" customHeight="1">
      <c r="A161" s="6"/>
      <c r="B161" s="299"/>
      <c r="C161" s="279"/>
      <c r="D161" s="282"/>
      <c r="E161" s="285"/>
      <c r="F161" s="138" t="s">
        <v>139</v>
      </c>
      <c r="G161" s="302"/>
      <c r="H161" s="296"/>
      <c r="I161" s="173"/>
      <c r="J161" s="179" t="s">
        <v>131</v>
      </c>
      <c r="K161" s="179" t="s">
        <v>131</v>
      </c>
      <c r="L161" s="179" t="s">
        <v>131</v>
      </c>
      <c r="M161" s="179" t="s">
        <v>131</v>
      </c>
      <c r="N161" s="179" t="s">
        <v>131</v>
      </c>
      <c r="O161" s="179" t="s">
        <v>131</v>
      </c>
      <c r="P161" s="179" t="s">
        <v>131</v>
      </c>
      <c r="Q161" s="179" t="s">
        <v>131</v>
      </c>
      <c r="R161" s="173"/>
      <c r="S161" s="179" t="s">
        <v>131</v>
      </c>
      <c r="T161" s="179" t="s">
        <v>131</v>
      </c>
      <c r="U161" s="179" t="s">
        <v>131</v>
      </c>
      <c r="V161" s="179" t="s">
        <v>131</v>
      </c>
      <c r="W161" s="179">
        <v>0</v>
      </c>
      <c r="X161" s="179">
        <f>'2b COVID Adjustment'!$F$325</f>
        <v>0</v>
      </c>
      <c r="Y161" s="179">
        <f>'2b COVID Adjustment'!$G$325</f>
        <v>0</v>
      </c>
      <c r="Z161" s="179" t="s">
        <v>131</v>
      </c>
      <c r="AA161" s="180">
        <v>0</v>
      </c>
      <c r="AB161" s="180">
        <v>0</v>
      </c>
      <c r="AC161" s="179" t="s">
        <v>131</v>
      </c>
      <c r="AD161" s="6"/>
    </row>
    <row r="162" spans="1:30" s="7" customFormat="1" ht="11.25" customHeight="1">
      <c r="A162" s="6"/>
      <c r="B162" s="299"/>
      <c r="C162" s="279"/>
      <c r="D162" s="282"/>
      <c r="E162" s="285"/>
      <c r="F162" s="138" t="s">
        <v>140</v>
      </c>
      <c r="G162" s="302"/>
      <c r="H162" s="296"/>
      <c r="I162" s="173"/>
      <c r="J162" s="179" t="s">
        <v>131</v>
      </c>
      <c r="K162" s="179" t="s">
        <v>131</v>
      </c>
      <c r="L162" s="179" t="s">
        <v>131</v>
      </c>
      <c r="M162" s="179" t="s">
        <v>131</v>
      </c>
      <c r="N162" s="179" t="s">
        <v>131</v>
      </c>
      <c r="O162" s="179" t="s">
        <v>131</v>
      </c>
      <c r="P162" s="179" t="s">
        <v>131</v>
      </c>
      <c r="Q162" s="179" t="s">
        <v>131</v>
      </c>
      <c r="R162" s="173"/>
      <c r="S162" s="179" t="s">
        <v>131</v>
      </c>
      <c r="T162" s="179" t="s">
        <v>131</v>
      </c>
      <c r="U162" s="179" t="s">
        <v>131</v>
      </c>
      <c r="V162" s="179" t="s">
        <v>131</v>
      </c>
      <c r="W162" s="179">
        <v>0</v>
      </c>
      <c r="X162" s="179">
        <f>'2b COVID Adjustment'!$F$325</f>
        <v>0</v>
      </c>
      <c r="Y162" s="179">
        <f>'2b COVID Adjustment'!$G$325</f>
        <v>0</v>
      </c>
      <c r="Z162" s="179" t="s">
        <v>131</v>
      </c>
      <c r="AA162" s="180">
        <v>0</v>
      </c>
      <c r="AB162" s="180">
        <v>0</v>
      </c>
      <c r="AC162" s="179" t="s">
        <v>131</v>
      </c>
      <c r="AD162" s="6"/>
    </row>
    <row r="163" spans="1:30" s="7" customFormat="1" ht="11.25" customHeight="1">
      <c r="A163" s="6"/>
      <c r="B163" s="299"/>
      <c r="C163" s="279"/>
      <c r="D163" s="282"/>
      <c r="E163" s="285"/>
      <c r="F163" s="138" t="s">
        <v>141</v>
      </c>
      <c r="G163" s="302"/>
      <c r="H163" s="296"/>
      <c r="I163" s="173"/>
      <c r="J163" s="179" t="s">
        <v>131</v>
      </c>
      <c r="K163" s="179" t="s">
        <v>131</v>
      </c>
      <c r="L163" s="179" t="s">
        <v>131</v>
      </c>
      <c r="M163" s="179" t="s">
        <v>131</v>
      </c>
      <c r="N163" s="179" t="s">
        <v>131</v>
      </c>
      <c r="O163" s="179" t="s">
        <v>131</v>
      </c>
      <c r="P163" s="179" t="s">
        <v>131</v>
      </c>
      <c r="Q163" s="179" t="s">
        <v>131</v>
      </c>
      <c r="R163" s="173"/>
      <c r="S163" s="179" t="s">
        <v>131</v>
      </c>
      <c r="T163" s="179" t="s">
        <v>131</v>
      </c>
      <c r="U163" s="179" t="s">
        <v>131</v>
      </c>
      <c r="V163" s="179" t="s">
        <v>131</v>
      </c>
      <c r="W163" s="179">
        <v>0</v>
      </c>
      <c r="X163" s="179">
        <f>'2b COVID Adjustment'!$F$325</f>
        <v>0</v>
      </c>
      <c r="Y163" s="179">
        <f>'2b COVID Adjustment'!$G$325</f>
        <v>0</v>
      </c>
      <c r="Z163" s="179" t="s">
        <v>131</v>
      </c>
      <c r="AA163" s="180">
        <v>0</v>
      </c>
      <c r="AB163" s="180">
        <v>0</v>
      </c>
      <c r="AC163" s="179" t="s">
        <v>131</v>
      </c>
      <c r="AD163" s="6"/>
    </row>
    <row r="164" spans="1:30" s="7" customFormat="1" ht="11.25" customHeight="1">
      <c r="A164" s="6"/>
      <c r="B164" s="299"/>
      <c r="C164" s="279"/>
      <c r="D164" s="282"/>
      <c r="E164" s="285"/>
      <c r="F164" s="138" t="s">
        <v>142</v>
      </c>
      <c r="G164" s="302"/>
      <c r="H164" s="296"/>
      <c r="I164" s="173"/>
      <c r="J164" s="179" t="s">
        <v>131</v>
      </c>
      <c r="K164" s="179" t="s">
        <v>131</v>
      </c>
      <c r="L164" s="179" t="s">
        <v>131</v>
      </c>
      <c r="M164" s="179" t="s">
        <v>131</v>
      </c>
      <c r="N164" s="179" t="s">
        <v>131</v>
      </c>
      <c r="O164" s="179" t="s">
        <v>131</v>
      </c>
      <c r="P164" s="179" t="s">
        <v>131</v>
      </c>
      <c r="Q164" s="179" t="s">
        <v>131</v>
      </c>
      <c r="R164" s="173"/>
      <c r="S164" s="179" t="s">
        <v>131</v>
      </c>
      <c r="T164" s="179" t="s">
        <v>131</v>
      </c>
      <c r="U164" s="179" t="s">
        <v>131</v>
      </c>
      <c r="V164" s="179" t="s">
        <v>131</v>
      </c>
      <c r="W164" s="179">
        <v>0</v>
      </c>
      <c r="X164" s="179">
        <f>'2b COVID Adjustment'!$F$325</f>
        <v>0</v>
      </c>
      <c r="Y164" s="179">
        <f>'2b COVID Adjustment'!$G$325</f>
        <v>0</v>
      </c>
      <c r="Z164" s="179" t="s">
        <v>131</v>
      </c>
      <c r="AA164" s="180">
        <v>0</v>
      </c>
      <c r="AB164" s="180">
        <v>0</v>
      </c>
      <c r="AC164" s="179" t="s">
        <v>131</v>
      </c>
      <c r="AD164" s="6"/>
    </row>
    <row r="165" spans="1:30" s="7" customFormat="1" ht="11.25" customHeight="1">
      <c r="A165" s="6"/>
      <c r="B165" s="299"/>
      <c r="C165" s="279"/>
      <c r="D165" s="282"/>
      <c r="E165" s="285"/>
      <c r="F165" s="138" t="s">
        <v>143</v>
      </c>
      <c r="G165" s="302"/>
      <c r="H165" s="296"/>
      <c r="I165" s="173"/>
      <c r="J165" s="179" t="s">
        <v>131</v>
      </c>
      <c r="K165" s="179" t="s">
        <v>131</v>
      </c>
      <c r="L165" s="179" t="s">
        <v>131</v>
      </c>
      <c r="M165" s="179" t="s">
        <v>131</v>
      </c>
      <c r="N165" s="179" t="s">
        <v>131</v>
      </c>
      <c r="O165" s="179" t="s">
        <v>131</v>
      </c>
      <c r="P165" s="179" t="s">
        <v>131</v>
      </c>
      <c r="Q165" s="179" t="s">
        <v>131</v>
      </c>
      <c r="R165" s="173"/>
      <c r="S165" s="179" t="s">
        <v>131</v>
      </c>
      <c r="T165" s="179" t="s">
        <v>131</v>
      </c>
      <c r="U165" s="179" t="s">
        <v>131</v>
      </c>
      <c r="V165" s="179" t="s">
        <v>131</v>
      </c>
      <c r="W165" s="179">
        <v>0</v>
      </c>
      <c r="X165" s="179">
        <f>'2b COVID Adjustment'!$F$325</f>
        <v>0</v>
      </c>
      <c r="Y165" s="179">
        <f>'2b COVID Adjustment'!$G$325</f>
        <v>0</v>
      </c>
      <c r="Z165" s="179" t="s">
        <v>131</v>
      </c>
      <c r="AA165" s="180">
        <v>0</v>
      </c>
      <c r="AB165" s="180">
        <v>0</v>
      </c>
      <c r="AC165" s="179" t="s">
        <v>131</v>
      </c>
      <c r="AD165" s="6"/>
    </row>
    <row r="166" spans="1:30" s="60" customFormat="1" ht="11.25" customHeight="1" thickBot="1">
      <c r="A166" s="6"/>
      <c r="B166" s="299"/>
      <c r="C166" s="280"/>
      <c r="D166" s="283"/>
      <c r="E166" s="286"/>
      <c r="F166" s="96" t="s">
        <v>144</v>
      </c>
      <c r="G166" s="302"/>
      <c r="H166" s="296"/>
      <c r="I166" s="58"/>
      <c r="J166" s="179" t="s">
        <v>131</v>
      </c>
      <c r="K166" s="179" t="s">
        <v>131</v>
      </c>
      <c r="L166" s="179" t="s">
        <v>131</v>
      </c>
      <c r="M166" s="179" t="s">
        <v>131</v>
      </c>
      <c r="N166" s="179" t="s">
        <v>131</v>
      </c>
      <c r="O166" s="179" t="s">
        <v>131</v>
      </c>
      <c r="P166" s="179" t="s">
        <v>131</v>
      </c>
      <c r="Q166" s="179" t="s">
        <v>131</v>
      </c>
      <c r="R166" s="173"/>
      <c r="S166" s="179" t="s">
        <v>131</v>
      </c>
      <c r="T166" s="179" t="s">
        <v>131</v>
      </c>
      <c r="U166" s="179" t="s">
        <v>131</v>
      </c>
      <c r="V166" s="179" t="s">
        <v>131</v>
      </c>
      <c r="W166" s="179">
        <v>0</v>
      </c>
      <c r="X166" s="179">
        <f>'2b COVID Adjustment'!$F$325</f>
        <v>0</v>
      </c>
      <c r="Y166" s="179">
        <f>'2b COVID Adjustment'!$G$325</f>
        <v>0</v>
      </c>
      <c r="Z166" s="179" t="s">
        <v>131</v>
      </c>
      <c r="AA166" s="180">
        <v>0</v>
      </c>
      <c r="AB166" s="180">
        <v>0</v>
      </c>
      <c r="AC166" s="179" t="s">
        <v>131</v>
      </c>
      <c r="AD166" s="6"/>
    </row>
    <row r="167" spans="1:30" s="59" customFormat="1" ht="12.6" customHeight="1">
      <c r="A167" s="6"/>
      <c r="B167" s="299"/>
      <c r="C167" s="278" t="s">
        <v>148</v>
      </c>
      <c r="D167" s="281" t="s">
        <v>147</v>
      </c>
      <c r="E167" s="284" t="s">
        <v>145</v>
      </c>
      <c r="F167" s="95" t="s">
        <v>129</v>
      </c>
      <c r="G167" s="302"/>
      <c r="H167" s="296"/>
      <c r="I167" s="57"/>
      <c r="J167" s="179" t="s">
        <v>131</v>
      </c>
      <c r="K167" s="179" t="s">
        <v>131</v>
      </c>
      <c r="L167" s="179" t="s">
        <v>131</v>
      </c>
      <c r="M167" s="179" t="s">
        <v>131</v>
      </c>
      <c r="N167" s="179" t="s">
        <v>131</v>
      </c>
      <c r="O167" s="179" t="s">
        <v>131</v>
      </c>
      <c r="P167" s="179" t="s">
        <v>131</v>
      </c>
      <c r="Q167" s="179" t="s">
        <v>131</v>
      </c>
      <c r="R167" s="173"/>
      <c r="S167" s="179" t="s">
        <v>131</v>
      </c>
      <c r="T167" s="179" t="s">
        <v>131</v>
      </c>
      <c r="U167" s="179" t="s">
        <v>131</v>
      </c>
      <c r="V167" s="179" t="s">
        <v>131</v>
      </c>
      <c r="W167" s="179">
        <v>0</v>
      </c>
      <c r="X167" s="179">
        <f>'2b COVID Adjustment'!$F$326</f>
        <v>0</v>
      </c>
      <c r="Y167" s="179">
        <f>'2b COVID Adjustment'!$G$326</f>
        <v>0</v>
      </c>
      <c r="Z167" s="179" t="s">
        <v>131</v>
      </c>
      <c r="AA167" s="180">
        <f>'2d Backwardation adjustment'!I28</f>
        <v>3.6351637387973326</v>
      </c>
      <c r="AB167" s="180">
        <f>'2d Backwardation adjustment'!J28</f>
        <v>3.6351637387973326</v>
      </c>
      <c r="AC167" s="179" t="s">
        <v>131</v>
      </c>
      <c r="AD167" s="6"/>
    </row>
    <row r="168" spans="1:30" s="7" customFormat="1" ht="11.25" customHeight="1">
      <c r="A168" s="6"/>
      <c r="B168" s="299"/>
      <c r="C168" s="279"/>
      <c r="D168" s="282"/>
      <c r="E168" s="285"/>
      <c r="F168" s="138" t="s">
        <v>132</v>
      </c>
      <c r="G168" s="302"/>
      <c r="H168" s="296"/>
      <c r="I168" s="173"/>
      <c r="J168" s="179" t="s">
        <v>131</v>
      </c>
      <c r="K168" s="179" t="s">
        <v>131</v>
      </c>
      <c r="L168" s="179" t="s">
        <v>131</v>
      </c>
      <c r="M168" s="179" t="s">
        <v>131</v>
      </c>
      <c r="N168" s="179" t="s">
        <v>131</v>
      </c>
      <c r="O168" s="179" t="s">
        <v>131</v>
      </c>
      <c r="P168" s="179" t="s">
        <v>131</v>
      </c>
      <c r="Q168" s="179" t="s">
        <v>131</v>
      </c>
      <c r="R168" s="173"/>
      <c r="S168" s="179" t="s">
        <v>131</v>
      </c>
      <c r="T168" s="179" t="s">
        <v>131</v>
      </c>
      <c r="U168" s="179" t="s">
        <v>131</v>
      </c>
      <c r="V168" s="179" t="s">
        <v>131</v>
      </c>
      <c r="W168" s="179">
        <v>0</v>
      </c>
      <c r="X168" s="179">
        <f>'2b COVID Adjustment'!$F$326</f>
        <v>0</v>
      </c>
      <c r="Y168" s="179">
        <f>'2b COVID Adjustment'!$G$326</f>
        <v>0</v>
      </c>
      <c r="Z168" s="179" t="s">
        <v>131</v>
      </c>
      <c r="AA168" s="180">
        <f>'2d Backwardation adjustment'!I29</f>
        <v>3.5762132147537407</v>
      </c>
      <c r="AB168" s="180">
        <f>'2d Backwardation adjustment'!J29</f>
        <v>3.5762132147537407</v>
      </c>
      <c r="AC168" s="179" t="s">
        <v>131</v>
      </c>
      <c r="AD168" s="6"/>
    </row>
    <row r="169" spans="1:30" s="7" customFormat="1" ht="11.25" customHeight="1">
      <c r="A169" s="6"/>
      <c r="B169" s="299"/>
      <c r="C169" s="279"/>
      <c r="D169" s="282"/>
      <c r="E169" s="285"/>
      <c r="F169" s="138" t="s">
        <v>133</v>
      </c>
      <c r="G169" s="302"/>
      <c r="H169" s="296"/>
      <c r="I169" s="173"/>
      <c r="J169" s="179" t="s">
        <v>131</v>
      </c>
      <c r="K169" s="179" t="s">
        <v>131</v>
      </c>
      <c r="L169" s="179" t="s">
        <v>131</v>
      </c>
      <c r="M169" s="179" t="s">
        <v>131</v>
      </c>
      <c r="N169" s="179" t="s">
        <v>131</v>
      </c>
      <c r="O169" s="179" t="s">
        <v>131</v>
      </c>
      <c r="P169" s="179" t="s">
        <v>131</v>
      </c>
      <c r="Q169" s="179" t="s">
        <v>131</v>
      </c>
      <c r="R169" s="173"/>
      <c r="S169" s="179" t="s">
        <v>131</v>
      </c>
      <c r="T169" s="179" t="s">
        <v>131</v>
      </c>
      <c r="U169" s="179" t="s">
        <v>131</v>
      </c>
      <c r="V169" s="179" t="s">
        <v>131</v>
      </c>
      <c r="W169" s="179">
        <v>0</v>
      </c>
      <c r="X169" s="179">
        <f>'2b COVID Adjustment'!$F$326</f>
        <v>0</v>
      </c>
      <c r="Y169" s="179">
        <f>'2b COVID Adjustment'!$G$326</f>
        <v>0</v>
      </c>
      <c r="Z169" s="179" t="s">
        <v>131</v>
      </c>
      <c r="AA169" s="180">
        <f>'2d Backwardation adjustment'!I30</f>
        <v>3.6785029499013704</v>
      </c>
      <c r="AB169" s="180">
        <f>'2d Backwardation adjustment'!J30</f>
        <v>3.6785029499013704</v>
      </c>
      <c r="AC169" s="179" t="s">
        <v>131</v>
      </c>
      <c r="AD169" s="6"/>
    </row>
    <row r="170" spans="1:30" s="7" customFormat="1" ht="11.25" customHeight="1">
      <c r="A170" s="6"/>
      <c r="B170" s="299"/>
      <c r="C170" s="279"/>
      <c r="D170" s="282"/>
      <c r="E170" s="285"/>
      <c r="F170" s="138" t="s">
        <v>134</v>
      </c>
      <c r="G170" s="302"/>
      <c r="H170" s="296"/>
      <c r="I170" s="173"/>
      <c r="J170" s="179" t="s">
        <v>131</v>
      </c>
      <c r="K170" s="179" t="s">
        <v>131</v>
      </c>
      <c r="L170" s="179" t="s">
        <v>131</v>
      </c>
      <c r="M170" s="179" t="s">
        <v>131</v>
      </c>
      <c r="N170" s="179" t="s">
        <v>131</v>
      </c>
      <c r="O170" s="179" t="s">
        <v>131</v>
      </c>
      <c r="P170" s="179" t="s">
        <v>131</v>
      </c>
      <c r="Q170" s="179" t="s">
        <v>131</v>
      </c>
      <c r="R170" s="173"/>
      <c r="S170" s="179" t="s">
        <v>131</v>
      </c>
      <c r="T170" s="179" t="s">
        <v>131</v>
      </c>
      <c r="U170" s="179" t="s">
        <v>131</v>
      </c>
      <c r="V170" s="179" t="s">
        <v>131</v>
      </c>
      <c r="W170" s="179">
        <v>0</v>
      </c>
      <c r="X170" s="179">
        <f>'2b COVID Adjustment'!$F$326</f>
        <v>0</v>
      </c>
      <c r="Y170" s="179">
        <f>'2b COVID Adjustment'!$G$326</f>
        <v>0</v>
      </c>
      <c r="Z170" s="179" t="s">
        <v>131</v>
      </c>
      <c r="AA170" s="180">
        <f>'2d Backwardation adjustment'!I31</f>
        <v>3.7159169318926235</v>
      </c>
      <c r="AB170" s="180">
        <f>'2d Backwardation adjustment'!J31</f>
        <v>3.7159169318926235</v>
      </c>
      <c r="AC170" s="179" t="s">
        <v>131</v>
      </c>
      <c r="AD170" s="6"/>
    </row>
    <row r="171" spans="1:30" s="7" customFormat="1" ht="11.25" customHeight="1">
      <c r="A171" s="6"/>
      <c r="B171" s="299"/>
      <c r="C171" s="279"/>
      <c r="D171" s="282"/>
      <c r="E171" s="285"/>
      <c r="F171" s="138" t="s">
        <v>135</v>
      </c>
      <c r="G171" s="302"/>
      <c r="H171" s="296"/>
      <c r="I171" s="173"/>
      <c r="J171" s="179" t="s">
        <v>131</v>
      </c>
      <c r="K171" s="179" t="s">
        <v>131</v>
      </c>
      <c r="L171" s="179" t="s">
        <v>131</v>
      </c>
      <c r="M171" s="179" t="s">
        <v>131</v>
      </c>
      <c r="N171" s="179" t="s">
        <v>131</v>
      </c>
      <c r="O171" s="179" t="s">
        <v>131</v>
      </c>
      <c r="P171" s="179" t="s">
        <v>131</v>
      </c>
      <c r="Q171" s="179" t="s">
        <v>131</v>
      </c>
      <c r="R171" s="173"/>
      <c r="S171" s="179" t="s">
        <v>131</v>
      </c>
      <c r="T171" s="179" t="s">
        <v>131</v>
      </c>
      <c r="U171" s="179" t="s">
        <v>131</v>
      </c>
      <c r="V171" s="179" t="s">
        <v>131</v>
      </c>
      <c r="W171" s="179">
        <v>0</v>
      </c>
      <c r="X171" s="179">
        <f>'2b COVID Adjustment'!$F$326</f>
        <v>0</v>
      </c>
      <c r="Y171" s="179">
        <f>'2b COVID Adjustment'!$G$326</f>
        <v>0</v>
      </c>
      <c r="Z171" s="179" t="s">
        <v>131</v>
      </c>
      <c r="AA171" s="180">
        <f>'2d Backwardation adjustment'!I32</f>
        <v>3.6458747062087693</v>
      </c>
      <c r="AB171" s="180">
        <f>'2d Backwardation adjustment'!J32</f>
        <v>3.6458747062087693</v>
      </c>
      <c r="AC171" s="179" t="s">
        <v>131</v>
      </c>
      <c r="AD171" s="6"/>
    </row>
    <row r="172" spans="1:30" s="7" customFormat="1" ht="11.25" customHeight="1">
      <c r="A172" s="6"/>
      <c r="B172" s="299"/>
      <c r="C172" s="279"/>
      <c r="D172" s="282"/>
      <c r="E172" s="285"/>
      <c r="F172" s="138" t="s">
        <v>136</v>
      </c>
      <c r="G172" s="302"/>
      <c r="H172" s="296"/>
      <c r="I172" s="173"/>
      <c r="J172" s="179" t="s">
        <v>131</v>
      </c>
      <c r="K172" s="179" t="s">
        <v>131</v>
      </c>
      <c r="L172" s="179" t="s">
        <v>131</v>
      </c>
      <c r="M172" s="179" t="s">
        <v>131</v>
      </c>
      <c r="N172" s="179" t="s">
        <v>131</v>
      </c>
      <c r="O172" s="179" t="s">
        <v>131</v>
      </c>
      <c r="P172" s="179" t="s">
        <v>131</v>
      </c>
      <c r="Q172" s="179" t="s">
        <v>131</v>
      </c>
      <c r="R172" s="173"/>
      <c r="S172" s="179" t="s">
        <v>131</v>
      </c>
      <c r="T172" s="179" t="s">
        <v>131</v>
      </c>
      <c r="U172" s="179" t="s">
        <v>131</v>
      </c>
      <c r="V172" s="179" t="s">
        <v>131</v>
      </c>
      <c r="W172" s="179">
        <v>0</v>
      </c>
      <c r="X172" s="179">
        <f>'2b COVID Adjustment'!$F$326</f>
        <v>0</v>
      </c>
      <c r="Y172" s="179">
        <f>'2b COVID Adjustment'!$G$326</f>
        <v>0</v>
      </c>
      <c r="Z172" s="179" t="s">
        <v>131</v>
      </c>
      <c r="AA172" s="180">
        <f>'2d Backwardation adjustment'!I33</f>
        <v>3.5376946938646596</v>
      </c>
      <c r="AB172" s="180">
        <f>'2d Backwardation adjustment'!J33</f>
        <v>3.5376946938646596</v>
      </c>
      <c r="AC172" s="179" t="s">
        <v>131</v>
      </c>
      <c r="AD172" s="6"/>
    </row>
    <row r="173" spans="1:30" s="7" customFormat="1" ht="11.25" customHeight="1">
      <c r="A173" s="6"/>
      <c r="B173" s="299"/>
      <c r="C173" s="279"/>
      <c r="D173" s="282"/>
      <c r="E173" s="285"/>
      <c r="F173" s="138" t="s">
        <v>137</v>
      </c>
      <c r="G173" s="302"/>
      <c r="H173" s="296"/>
      <c r="I173" s="173"/>
      <c r="J173" s="179" t="s">
        <v>131</v>
      </c>
      <c r="K173" s="179" t="s">
        <v>131</v>
      </c>
      <c r="L173" s="179" t="s">
        <v>131</v>
      </c>
      <c r="M173" s="179" t="s">
        <v>131</v>
      </c>
      <c r="N173" s="179" t="s">
        <v>131</v>
      </c>
      <c r="O173" s="179" t="s">
        <v>131</v>
      </c>
      <c r="P173" s="179" t="s">
        <v>131</v>
      </c>
      <c r="Q173" s="179" t="s">
        <v>131</v>
      </c>
      <c r="R173" s="173"/>
      <c r="S173" s="179" t="s">
        <v>131</v>
      </c>
      <c r="T173" s="179" t="s">
        <v>131</v>
      </c>
      <c r="U173" s="179" t="s">
        <v>131</v>
      </c>
      <c r="V173" s="179" t="s">
        <v>131</v>
      </c>
      <c r="W173" s="179">
        <v>0</v>
      </c>
      <c r="X173" s="179">
        <f>'2b COVID Adjustment'!$F$326</f>
        <v>0</v>
      </c>
      <c r="Y173" s="179">
        <f>'2b COVID Adjustment'!$G$326</f>
        <v>0</v>
      </c>
      <c r="Z173" s="179" t="s">
        <v>131</v>
      </c>
      <c r="AA173" s="180">
        <f>'2d Backwardation adjustment'!I34</f>
        <v>3.5926972025575465</v>
      </c>
      <c r="AB173" s="180">
        <f>'2d Backwardation adjustment'!J34</f>
        <v>3.5926972025575465</v>
      </c>
      <c r="AC173" s="179" t="s">
        <v>131</v>
      </c>
      <c r="AD173" s="6"/>
    </row>
    <row r="174" spans="1:30" s="7" customFormat="1" ht="11.25" customHeight="1">
      <c r="A174" s="6"/>
      <c r="B174" s="299"/>
      <c r="C174" s="279"/>
      <c r="D174" s="282"/>
      <c r="E174" s="285"/>
      <c r="F174" s="138" t="s">
        <v>138</v>
      </c>
      <c r="G174" s="302"/>
      <c r="H174" s="296"/>
      <c r="I174" s="173"/>
      <c r="J174" s="179" t="s">
        <v>131</v>
      </c>
      <c r="K174" s="179" t="s">
        <v>131</v>
      </c>
      <c r="L174" s="179" t="s">
        <v>131</v>
      </c>
      <c r="M174" s="179" t="s">
        <v>131</v>
      </c>
      <c r="N174" s="179" t="s">
        <v>131</v>
      </c>
      <c r="O174" s="179" t="s">
        <v>131</v>
      </c>
      <c r="P174" s="179" t="s">
        <v>131</v>
      </c>
      <c r="Q174" s="179" t="s">
        <v>131</v>
      </c>
      <c r="R174" s="173"/>
      <c r="S174" s="179" t="s">
        <v>131</v>
      </c>
      <c r="T174" s="179" t="s">
        <v>131</v>
      </c>
      <c r="U174" s="179" t="s">
        <v>131</v>
      </c>
      <c r="V174" s="179" t="s">
        <v>131</v>
      </c>
      <c r="W174" s="179">
        <v>0</v>
      </c>
      <c r="X174" s="179">
        <f>'2b COVID Adjustment'!$F$326</f>
        <v>0</v>
      </c>
      <c r="Y174" s="179">
        <f>'2b COVID Adjustment'!$G$326</f>
        <v>0</v>
      </c>
      <c r="Z174" s="179" t="s">
        <v>131</v>
      </c>
      <c r="AA174" s="180">
        <f>'2d Backwardation adjustment'!I35</f>
        <v>3.6378250985538432</v>
      </c>
      <c r="AB174" s="180">
        <f>'2d Backwardation adjustment'!J35</f>
        <v>3.6378250985538432</v>
      </c>
      <c r="AC174" s="179" t="s">
        <v>131</v>
      </c>
      <c r="AD174" s="6"/>
    </row>
    <row r="175" spans="1:30" s="7" customFormat="1" ht="11.25" customHeight="1">
      <c r="A175" s="6"/>
      <c r="B175" s="299"/>
      <c r="C175" s="279"/>
      <c r="D175" s="282"/>
      <c r="E175" s="285"/>
      <c r="F175" s="138" t="s">
        <v>139</v>
      </c>
      <c r="G175" s="302"/>
      <c r="H175" s="296"/>
      <c r="I175" s="173"/>
      <c r="J175" s="179" t="s">
        <v>131</v>
      </c>
      <c r="K175" s="179" t="s">
        <v>131</v>
      </c>
      <c r="L175" s="179" t="s">
        <v>131</v>
      </c>
      <c r="M175" s="179" t="s">
        <v>131</v>
      </c>
      <c r="N175" s="179" t="s">
        <v>131</v>
      </c>
      <c r="O175" s="179" t="s">
        <v>131</v>
      </c>
      <c r="P175" s="179" t="s">
        <v>131</v>
      </c>
      <c r="Q175" s="179" t="s">
        <v>131</v>
      </c>
      <c r="R175" s="173"/>
      <c r="S175" s="179" t="s">
        <v>131</v>
      </c>
      <c r="T175" s="179" t="s">
        <v>131</v>
      </c>
      <c r="U175" s="179" t="s">
        <v>131</v>
      </c>
      <c r="V175" s="179" t="s">
        <v>131</v>
      </c>
      <c r="W175" s="179">
        <v>0</v>
      </c>
      <c r="X175" s="179">
        <f>'2b COVID Adjustment'!$F$326</f>
        <v>0</v>
      </c>
      <c r="Y175" s="179">
        <f>'2b COVID Adjustment'!$G$326</f>
        <v>0</v>
      </c>
      <c r="Z175" s="179" t="s">
        <v>131</v>
      </c>
      <c r="AA175" s="180">
        <f>'2d Backwardation adjustment'!I36</f>
        <v>3.6374189984799052</v>
      </c>
      <c r="AB175" s="180">
        <f>'2d Backwardation adjustment'!J36</f>
        <v>3.6374189984799052</v>
      </c>
      <c r="AC175" s="179" t="s">
        <v>131</v>
      </c>
      <c r="AD175" s="6"/>
    </row>
    <row r="176" spans="1:30" s="7" customFormat="1" ht="11.25" customHeight="1">
      <c r="A176" s="6"/>
      <c r="B176" s="299"/>
      <c r="C176" s="279"/>
      <c r="D176" s="282"/>
      <c r="E176" s="285"/>
      <c r="F176" s="138" t="s">
        <v>140</v>
      </c>
      <c r="G176" s="302"/>
      <c r="H176" s="296"/>
      <c r="I176" s="173"/>
      <c r="J176" s="179" t="s">
        <v>131</v>
      </c>
      <c r="K176" s="179" t="s">
        <v>131</v>
      </c>
      <c r="L176" s="179" t="s">
        <v>131</v>
      </c>
      <c r="M176" s="179" t="s">
        <v>131</v>
      </c>
      <c r="N176" s="179" t="s">
        <v>131</v>
      </c>
      <c r="O176" s="179" t="s">
        <v>131</v>
      </c>
      <c r="P176" s="179" t="s">
        <v>131</v>
      </c>
      <c r="Q176" s="179" t="s">
        <v>131</v>
      </c>
      <c r="R176" s="173"/>
      <c r="S176" s="179" t="s">
        <v>131</v>
      </c>
      <c r="T176" s="179" t="s">
        <v>131</v>
      </c>
      <c r="U176" s="179" t="s">
        <v>131</v>
      </c>
      <c r="V176" s="179" t="s">
        <v>131</v>
      </c>
      <c r="W176" s="179">
        <v>0</v>
      </c>
      <c r="X176" s="179">
        <f>'2b COVID Adjustment'!$F$326</f>
        <v>0</v>
      </c>
      <c r="Y176" s="179">
        <f>'2b COVID Adjustment'!$G$326</f>
        <v>0</v>
      </c>
      <c r="Z176" s="179" t="s">
        <v>131</v>
      </c>
      <c r="AA176" s="180">
        <f>'2d Backwardation adjustment'!I37</f>
        <v>3.6264207141038272</v>
      </c>
      <c r="AB176" s="180">
        <f>'2d Backwardation adjustment'!J37</f>
        <v>3.6264207141038272</v>
      </c>
      <c r="AC176" s="179" t="s">
        <v>131</v>
      </c>
      <c r="AD176" s="6"/>
    </row>
    <row r="177" spans="1:30" s="7" customFormat="1" ht="11.25" customHeight="1">
      <c r="A177" s="6"/>
      <c r="B177" s="299"/>
      <c r="C177" s="279"/>
      <c r="D177" s="282"/>
      <c r="E177" s="285"/>
      <c r="F177" s="138" t="s">
        <v>141</v>
      </c>
      <c r="G177" s="302"/>
      <c r="H177" s="296"/>
      <c r="I177" s="173"/>
      <c r="J177" s="179" t="s">
        <v>131</v>
      </c>
      <c r="K177" s="179" t="s">
        <v>131</v>
      </c>
      <c r="L177" s="179" t="s">
        <v>131</v>
      </c>
      <c r="M177" s="179" t="s">
        <v>131</v>
      </c>
      <c r="N177" s="179" t="s">
        <v>131</v>
      </c>
      <c r="O177" s="179" t="s">
        <v>131</v>
      </c>
      <c r="P177" s="179" t="s">
        <v>131</v>
      </c>
      <c r="Q177" s="179" t="s">
        <v>131</v>
      </c>
      <c r="R177" s="173"/>
      <c r="S177" s="179" t="s">
        <v>131</v>
      </c>
      <c r="T177" s="179" t="s">
        <v>131</v>
      </c>
      <c r="U177" s="179" t="s">
        <v>131</v>
      </c>
      <c r="V177" s="179" t="s">
        <v>131</v>
      </c>
      <c r="W177" s="179">
        <v>0</v>
      </c>
      <c r="X177" s="179">
        <f>'2b COVID Adjustment'!$F$326</f>
        <v>0</v>
      </c>
      <c r="Y177" s="179">
        <f>'2b COVID Adjustment'!$G$326</f>
        <v>0</v>
      </c>
      <c r="Z177" s="179" t="s">
        <v>131</v>
      </c>
      <c r="AA177" s="180">
        <f>'2d Backwardation adjustment'!I38</f>
        <v>3.5918515921001428</v>
      </c>
      <c r="AB177" s="180">
        <f>'2d Backwardation adjustment'!J38</f>
        <v>3.5918515921001428</v>
      </c>
      <c r="AC177" s="179" t="s">
        <v>131</v>
      </c>
      <c r="AD177" s="6"/>
    </row>
    <row r="178" spans="1:30" s="7" customFormat="1" ht="11.25" customHeight="1">
      <c r="A178" s="6"/>
      <c r="B178" s="299"/>
      <c r="C178" s="279"/>
      <c r="D178" s="282"/>
      <c r="E178" s="285"/>
      <c r="F178" s="138" t="s">
        <v>142</v>
      </c>
      <c r="G178" s="302"/>
      <c r="H178" s="296"/>
      <c r="I178" s="173"/>
      <c r="J178" s="179" t="s">
        <v>131</v>
      </c>
      <c r="K178" s="179" t="s">
        <v>131</v>
      </c>
      <c r="L178" s="179" t="s">
        <v>131</v>
      </c>
      <c r="M178" s="179" t="s">
        <v>131</v>
      </c>
      <c r="N178" s="179" t="s">
        <v>131</v>
      </c>
      <c r="O178" s="179" t="s">
        <v>131</v>
      </c>
      <c r="P178" s="179" t="s">
        <v>131</v>
      </c>
      <c r="Q178" s="179" t="s">
        <v>131</v>
      </c>
      <c r="R178" s="173"/>
      <c r="S178" s="179" t="s">
        <v>131</v>
      </c>
      <c r="T178" s="179" t="s">
        <v>131</v>
      </c>
      <c r="U178" s="179" t="s">
        <v>131</v>
      </c>
      <c r="V178" s="179" t="s">
        <v>131</v>
      </c>
      <c r="W178" s="179">
        <v>0</v>
      </c>
      <c r="X178" s="179">
        <f>'2b COVID Adjustment'!$F$326</f>
        <v>0</v>
      </c>
      <c r="Y178" s="179">
        <f>'2b COVID Adjustment'!$G$326</f>
        <v>0</v>
      </c>
      <c r="Z178" s="179" t="s">
        <v>131</v>
      </c>
      <c r="AA178" s="180">
        <f>'2d Backwardation adjustment'!I39</f>
        <v>3.6112886450785173</v>
      </c>
      <c r="AB178" s="180">
        <f>'2d Backwardation adjustment'!J39</f>
        <v>3.6112886450785173</v>
      </c>
      <c r="AC178" s="179" t="s">
        <v>131</v>
      </c>
      <c r="AD178" s="6"/>
    </row>
    <row r="179" spans="1:30" s="7" customFormat="1" ht="10.95" customHeight="1">
      <c r="A179" s="6"/>
      <c r="B179" s="299"/>
      <c r="C179" s="279"/>
      <c r="D179" s="282"/>
      <c r="E179" s="285"/>
      <c r="F179" s="138" t="s">
        <v>143</v>
      </c>
      <c r="G179" s="302"/>
      <c r="H179" s="296"/>
      <c r="I179" s="173"/>
      <c r="J179" s="179" t="s">
        <v>131</v>
      </c>
      <c r="K179" s="179" t="s">
        <v>131</v>
      </c>
      <c r="L179" s="179" t="s">
        <v>131</v>
      </c>
      <c r="M179" s="179" t="s">
        <v>131</v>
      </c>
      <c r="N179" s="179" t="s">
        <v>131</v>
      </c>
      <c r="O179" s="179" t="s">
        <v>131</v>
      </c>
      <c r="P179" s="179" t="s">
        <v>131</v>
      </c>
      <c r="Q179" s="179" t="s">
        <v>131</v>
      </c>
      <c r="R179" s="173"/>
      <c r="S179" s="179" t="s">
        <v>131</v>
      </c>
      <c r="T179" s="179" t="s">
        <v>131</v>
      </c>
      <c r="U179" s="179" t="s">
        <v>131</v>
      </c>
      <c r="V179" s="179" t="s">
        <v>131</v>
      </c>
      <c r="W179" s="179">
        <v>0</v>
      </c>
      <c r="X179" s="179">
        <f>'2b COVID Adjustment'!$F$326</f>
        <v>0</v>
      </c>
      <c r="Y179" s="179">
        <f>'2b COVID Adjustment'!$G$326</f>
        <v>0</v>
      </c>
      <c r="Z179" s="179" t="s">
        <v>131</v>
      </c>
      <c r="AA179" s="180">
        <f>'2d Backwardation adjustment'!I40</f>
        <v>3.6471489109594311</v>
      </c>
      <c r="AB179" s="180">
        <f>'2d Backwardation adjustment'!J40</f>
        <v>3.6471489109594311</v>
      </c>
      <c r="AC179" s="179" t="s">
        <v>131</v>
      </c>
      <c r="AD179" s="6"/>
    </row>
    <row r="180" spans="1:30" s="60" customFormat="1" ht="11.25" customHeight="1" thickBot="1">
      <c r="A180" s="6"/>
      <c r="B180" s="300"/>
      <c r="C180" s="280"/>
      <c r="D180" s="283"/>
      <c r="E180" s="286"/>
      <c r="F180" s="96" t="s">
        <v>144</v>
      </c>
      <c r="G180" s="302"/>
      <c r="H180" s="296"/>
      <c r="I180" s="58"/>
      <c r="J180" s="179" t="s">
        <v>131</v>
      </c>
      <c r="K180" s="179" t="s">
        <v>131</v>
      </c>
      <c r="L180" s="179" t="s">
        <v>131</v>
      </c>
      <c r="M180" s="179" t="s">
        <v>131</v>
      </c>
      <c r="N180" s="179" t="s">
        <v>131</v>
      </c>
      <c r="O180" s="179" t="s">
        <v>131</v>
      </c>
      <c r="P180" s="179" t="s">
        <v>131</v>
      </c>
      <c r="Q180" s="179" t="s">
        <v>131</v>
      </c>
      <c r="R180" s="173"/>
      <c r="S180" s="179" t="s">
        <v>131</v>
      </c>
      <c r="T180" s="179" t="s">
        <v>131</v>
      </c>
      <c r="U180" s="179" t="s">
        <v>131</v>
      </c>
      <c r="V180" s="179" t="s">
        <v>131</v>
      </c>
      <c r="W180" s="179">
        <v>0</v>
      </c>
      <c r="X180" s="179">
        <f>'2b COVID Adjustment'!$F$326</f>
        <v>0</v>
      </c>
      <c r="Y180" s="179">
        <f>'2b COVID Adjustment'!$G$326</f>
        <v>0</v>
      </c>
      <c r="Z180" s="179" t="s">
        <v>131</v>
      </c>
      <c r="AA180" s="180">
        <f>'2d Backwardation adjustment'!I41</f>
        <v>3.5757407399959638</v>
      </c>
      <c r="AB180" s="180">
        <f>'2d Backwardation adjustment'!J41</f>
        <v>3.5757407399959638</v>
      </c>
      <c r="AC180" s="179" t="s">
        <v>131</v>
      </c>
      <c r="AD180" s="6"/>
    </row>
    <row r="181" spans="1:30" s="59" customFormat="1" ht="12.6" customHeight="1">
      <c r="A181" s="6"/>
      <c r="B181" s="287" t="s">
        <v>149</v>
      </c>
      <c r="C181" s="278" t="s">
        <v>126</v>
      </c>
      <c r="D181" s="281" t="s">
        <v>127</v>
      </c>
      <c r="E181" s="284" t="s">
        <v>128</v>
      </c>
      <c r="F181" s="95" t="s">
        <v>129</v>
      </c>
      <c r="G181" s="302"/>
      <c r="H181" s="296"/>
      <c r="I181" s="57"/>
      <c r="J181" s="179" t="s">
        <v>131</v>
      </c>
      <c r="K181" s="179" t="s">
        <v>131</v>
      </c>
      <c r="L181" s="179" t="s">
        <v>131</v>
      </c>
      <c r="M181" s="179" t="s">
        <v>131</v>
      </c>
      <c r="N181" s="179" t="s">
        <v>131</v>
      </c>
      <c r="O181" s="179" t="s">
        <v>131</v>
      </c>
      <c r="P181" s="179" t="s">
        <v>131</v>
      </c>
      <c r="Q181" s="179" t="s">
        <v>131</v>
      </c>
      <c r="R181" s="173"/>
      <c r="S181" s="179" t="s">
        <v>131</v>
      </c>
      <c r="T181" s="179" t="s">
        <v>131</v>
      </c>
      <c r="U181" s="179" t="s">
        <v>131</v>
      </c>
      <c r="V181" s="179" t="s">
        <v>131</v>
      </c>
      <c r="W181" s="179">
        <v>0</v>
      </c>
      <c r="X181" s="179">
        <f>'2b COVID Adjustment'!$F$327</f>
        <v>1.4870742269298105</v>
      </c>
      <c r="Y181" s="179">
        <f>'2b COVID Adjustment'!$G$327</f>
        <v>0.70457099735818829</v>
      </c>
      <c r="Z181" s="179" t="s">
        <v>131</v>
      </c>
      <c r="AA181" s="180">
        <v>0</v>
      </c>
      <c r="AB181" s="180">
        <v>0</v>
      </c>
      <c r="AC181" s="179" t="s">
        <v>131</v>
      </c>
      <c r="AD181" s="6"/>
    </row>
    <row r="182" spans="1:30" s="7" customFormat="1" ht="12.6" customHeight="1">
      <c r="A182" s="6"/>
      <c r="B182" s="288"/>
      <c r="C182" s="279"/>
      <c r="D182" s="282"/>
      <c r="E182" s="285"/>
      <c r="F182" s="138" t="s">
        <v>132</v>
      </c>
      <c r="G182" s="302"/>
      <c r="H182" s="296"/>
      <c r="I182" s="173"/>
      <c r="J182" s="179" t="s">
        <v>131</v>
      </c>
      <c r="K182" s="179" t="s">
        <v>131</v>
      </c>
      <c r="L182" s="179" t="s">
        <v>131</v>
      </c>
      <c r="M182" s="179" t="s">
        <v>131</v>
      </c>
      <c r="N182" s="179" t="s">
        <v>131</v>
      </c>
      <c r="O182" s="179" t="s">
        <v>131</v>
      </c>
      <c r="P182" s="179" t="s">
        <v>131</v>
      </c>
      <c r="Q182" s="179" t="s">
        <v>131</v>
      </c>
      <c r="R182" s="173"/>
      <c r="S182" s="179" t="s">
        <v>131</v>
      </c>
      <c r="T182" s="179" t="s">
        <v>131</v>
      </c>
      <c r="U182" s="179" t="s">
        <v>131</v>
      </c>
      <c r="V182" s="179" t="s">
        <v>131</v>
      </c>
      <c r="W182" s="179">
        <v>0</v>
      </c>
      <c r="X182" s="179">
        <f>'2b COVID Adjustment'!$F$327</f>
        <v>1.4870742269298105</v>
      </c>
      <c r="Y182" s="179">
        <f>'2b COVID Adjustment'!$G$327</f>
        <v>0.70457099735818829</v>
      </c>
      <c r="Z182" s="179" t="s">
        <v>131</v>
      </c>
      <c r="AA182" s="180">
        <v>0</v>
      </c>
      <c r="AB182" s="180">
        <v>0</v>
      </c>
      <c r="AC182" s="179" t="s">
        <v>131</v>
      </c>
      <c r="AD182" s="6"/>
    </row>
    <row r="183" spans="1:30" s="7" customFormat="1" ht="12.6" customHeight="1">
      <c r="A183" s="6"/>
      <c r="B183" s="288"/>
      <c r="C183" s="279"/>
      <c r="D183" s="282"/>
      <c r="E183" s="285"/>
      <c r="F183" s="138" t="s">
        <v>133</v>
      </c>
      <c r="G183" s="302"/>
      <c r="H183" s="296"/>
      <c r="I183" s="173"/>
      <c r="J183" s="179" t="s">
        <v>131</v>
      </c>
      <c r="K183" s="179" t="s">
        <v>131</v>
      </c>
      <c r="L183" s="179" t="s">
        <v>131</v>
      </c>
      <c r="M183" s="179" t="s">
        <v>131</v>
      </c>
      <c r="N183" s="179" t="s">
        <v>131</v>
      </c>
      <c r="O183" s="179" t="s">
        <v>131</v>
      </c>
      <c r="P183" s="179" t="s">
        <v>131</v>
      </c>
      <c r="Q183" s="179" t="s">
        <v>131</v>
      </c>
      <c r="R183" s="173"/>
      <c r="S183" s="179" t="s">
        <v>131</v>
      </c>
      <c r="T183" s="179" t="s">
        <v>131</v>
      </c>
      <c r="U183" s="179" t="s">
        <v>131</v>
      </c>
      <c r="V183" s="179" t="s">
        <v>131</v>
      </c>
      <c r="W183" s="179">
        <v>0</v>
      </c>
      <c r="X183" s="179">
        <f>'2b COVID Adjustment'!$F$327</f>
        <v>1.4870742269298105</v>
      </c>
      <c r="Y183" s="179">
        <f>'2b COVID Adjustment'!$G$327</f>
        <v>0.70457099735818829</v>
      </c>
      <c r="Z183" s="179" t="s">
        <v>131</v>
      </c>
      <c r="AA183" s="180">
        <v>0</v>
      </c>
      <c r="AB183" s="180">
        <v>0</v>
      </c>
      <c r="AC183" s="179" t="s">
        <v>131</v>
      </c>
      <c r="AD183" s="6"/>
    </row>
    <row r="184" spans="1:30" s="7" customFormat="1" ht="12.6" customHeight="1">
      <c r="A184" s="6"/>
      <c r="B184" s="288"/>
      <c r="C184" s="279"/>
      <c r="D184" s="282"/>
      <c r="E184" s="285"/>
      <c r="F184" s="138" t="s">
        <v>134</v>
      </c>
      <c r="G184" s="302"/>
      <c r="H184" s="296"/>
      <c r="I184" s="173"/>
      <c r="J184" s="179" t="s">
        <v>131</v>
      </c>
      <c r="K184" s="179" t="s">
        <v>131</v>
      </c>
      <c r="L184" s="179" t="s">
        <v>131</v>
      </c>
      <c r="M184" s="179" t="s">
        <v>131</v>
      </c>
      <c r="N184" s="179" t="s">
        <v>131</v>
      </c>
      <c r="O184" s="179" t="s">
        <v>131</v>
      </c>
      <c r="P184" s="179" t="s">
        <v>131</v>
      </c>
      <c r="Q184" s="179" t="s">
        <v>131</v>
      </c>
      <c r="R184" s="173"/>
      <c r="S184" s="179" t="s">
        <v>131</v>
      </c>
      <c r="T184" s="179" t="s">
        <v>131</v>
      </c>
      <c r="U184" s="179" t="s">
        <v>131</v>
      </c>
      <c r="V184" s="179" t="s">
        <v>131</v>
      </c>
      <c r="W184" s="179">
        <v>0</v>
      </c>
      <c r="X184" s="179">
        <f>'2b COVID Adjustment'!$F$327</f>
        <v>1.4870742269298105</v>
      </c>
      <c r="Y184" s="179">
        <f>'2b COVID Adjustment'!$G$327</f>
        <v>0.70457099735818829</v>
      </c>
      <c r="Z184" s="179" t="s">
        <v>131</v>
      </c>
      <c r="AA184" s="180">
        <v>0</v>
      </c>
      <c r="AB184" s="180">
        <v>0</v>
      </c>
      <c r="AC184" s="179" t="s">
        <v>131</v>
      </c>
      <c r="AD184" s="6"/>
    </row>
    <row r="185" spans="1:30" s="7" customFormat="1" ht="12.6" customHeight="1">
      <c r="A185" s="6"/>
      <c r="B185" s="288"/>
      <c r="C185" s="279"/>
      <c r="D185" s="282"/>
      <c r="E185" s="285"/>
      <c r="F185" s="138" t="s">
        <v>135</v>
      </c>
      <c r="G185" s="302"/>
      <c r="H185" s="296"/>
      <c r="I185" s="173"/>
      <c r="J185" s="179" t="s">
        <v>131</v>
      </c>
      <c r="K185" s="179" t="s">
        <v>131</v>
      </c>
      <c r="L185" s="179" t="s">
        <v>131</v>
      </c>
      <c r="M185" s="179" t="s">
        <v>131</v>
      </c>
      <c r="N185" s="179" t="s">
        <v>131</v>
      </c>
      <c r="O185" s="179" t="s">
        <v>131</v>
      </c>
      <c r="P185" s="179" t="s">
        <v>131</v>
      </c>
      <c r="Q185" s="179" t="s">
        <v>131</v>
      </c>
      <c r="R185" s="173"/>
      <c r="S185" s="179" t="s">
        <v>131</v>
      </c>
      <c r="T185" s="179" t="s">
        <v>131</v>
      </c>
      <c r="U185" s="179" t="s">
        <v>131</v>
      </c>
      <c r="V185" s="179" t="s">
        <v>131</v>
      </c>
      <c r="W185" s="179">
        <v>0</v>
      </c>
      <c r="X185" s="179">
        <f>'2b COVID Adjustment'!$F$327</f>
        <v>1.4870742269298105</v>
      </c>
      <c r="Y185" s="179">
        <f>'2b COVID Adjustment'!$G$327</f>
        <v>0.70457099735818829</v>
      </c>
      <c r="Z185" s="179" t="s">
        <v>131</v>
      </c>
      <c r="AA185" s="180">
        <v>0</v>
      </c>
      <c r="AB185" s="180">
        <v>0</v>
      </c>
      <c r="AC185" s="179" t="s">
        <v>131</v>
      </c>
      <c r="AD185" s="6"/>
    </row>
    <row r="186" spans="1:30" s="7" customFormat="1" ht="12.6" customHeight="1">
      <c r="A186" s="6"/>
      <c r="B186" s="288"/>
      <c r="C186" s="279"/>
      <c r="D186" s="282"/>
      <c r="E186" s="285"/>
      <c r="F186" s="138" t="s">
        <v>136</v>
      </c>
      <c r="G186" s="302"/>
      <c r="H186" s="296"/>
      <c r="I186" s="173"/>
      <c r="J186" s="179" t="s">
        <v>131</v>
      </c>
      <c r="K186" s="179" t="s">
        <v>131</v>
      </c>
      <c r="L186" s="179" t="s">
        <v>131</v>
      </c>
      <c r="M186" s="179" t="s">
        <v>131</v>
      </c>
      <c r="N186" s="179" t="s">
        <v>131</v>
      </c>
      <c r="O186" s="179" t="s">
        <v>131</v>
      </c>
      <c r="P186" s="179" t="s">
        <v>131</v>
      </c>
      <c r="Q186" s="179" t="s">
        <v>131</v>
      </c>
      <c r="R186" s="173"/>
      <c r="S186" s="179" t="s">
        <v>131</v>
      </c>
      <c r="T186" s="179" t="s">
        <v>131</v>
      </c>
      <c r="U186" s="179" t="s">
        <v>131</v>
      </c>
      <c r="V186" s="179" t="s">
        <v>131</v>
      </c>
      <c r="W186" s="179">
        <v>0</v>
      </c>
      <c r="X186" s="179">
        <f>'2b COVID Adjustment'!$F$327</f>
        <v>1.4870742269298105</v>
      </c>
      <c r="Y186" s="179">
        <f>'2b COVID Adjustment'!$G$327</f>
        <v>0.70457099735818829</v>
      </c>
      <c r="Z186" s="179" t="s">
        <v>131</v>
      </c>
      <c r="AA186" s="180">
        <v>0</v>
      </c>
      <c r="AB186" s="180">
        <v>0</v>
      </c>
      <c r="AC186" s="179" t="s">
        <v>131</v>
      </c>
      <c r="AD186" s="6"/>
    </row>
    <row r="187" spans="1:30" s="7" customFormat="1" ht="12.6" customHeight="1">
      <c r="A187" s="6"/>
      <c r="B187" s="288"/>
      <c r="C187" s="279"/>
      <c r="D187" s="282"/>
      <c r="E187" s="285"/>
      <c r="F187" s="138" t="s">
        <v>137</v>
      </c>
      <c r="G187" s="302"/>
      <c r="H187" s="296"/>
      <c r="I187" s="173"/>
      <c r="J187" s="179" t="s">
        <v>131</v>
      </c>
      <c r="K187" s="179" t="s">
        <v>131</v>
      </c>
      <c r="L187" s="179" t="s">
        <v>131</v>
      </c>
      <c r="M187" s="179" t="s">
        <v>131</v>
      </c>
      <c r="N187" s="179" t="s">
        <v>131</v>
      </c>
      <c r="O187" s="179" t="s">
        <v>131</v>
      </c>
      <c r="P187" s="179" t="s">
        <v>131</v>
      </c>
      <c r="Q187" s="179" t="s">
        <v>131</v>
      </c>
      <c r="R187" s="173"/>
      <c r="S187" s="179" t="s">
        <v>131</v>
      </c>
      <c r="T187" s="179" t="s">
        <v>131</v>
      </c>
      <c r="U187" s="179" t="s">
        <v>131</v>
      </c>
      <c r="V187" s="179" t="s">
        <v>131</v>
      </c>
      <c r="W187" s="179">
        <v>0</v>
      </c>
      <c r="X187" s="179">
        <f>'2b COVID Adjustment'!$F$327</f>
        <v>1.4870742269298105</v>
      </c>
      <c r="Y187" s="179">
        <f>'2b COVID Adjustment'!$G$327</f>
        <v>0.70457099735818829</v>
      </c>
      <c r="Z187" s="179" t="s">
        <v>131</v>
      </c>
      <c r="AA187" s="180">
        <v>0</v>
      </c>
      <c r="AB187" s="180">
        <v>0</v>
      </c>
      <c r="AC187" s="179" t="s">
        <v>131</v>
      </c>
      <c r="AD187" s="6"/>
    </row>
    <row r="188" spans="1:30" s="7" customFormat="1" ht="12.6" customHeight="1">
      <c r="A188" s="6"/>
      <c r="B188" s="288"/>
      <c r="C188" s="279"/>
      <c r="D188" s="282"/>
      <c r="E188" s="285"/>
      <c r="F188" s="138" t="s">
        <v>138</v>
      </c>
      <c r="G188" s="302"/>
      <c r="H188" s="296"/>
      <c r="I188" s="173"/>
      <c r="J188" s="179" t="s">
        <v>131</v>
      </c>
      <c r="K188" s="179" t="s">
        <v>131</v>
      </c>
      <c r="L188" s="179" t="s">
        <v>131</v>
      </c>
      <c r="M188" s="179" t="s">
        <v>131</v>
      </c>
      <c r="N188" s="179" t="s">
        <v>131</v>
      </c>
      <c r="O188" s="179" t="s">
        <v>131</v>
      </c>
      <c r="P188" s="179" t="s">
        <v>131</v>
      </c>
      <c r="Q188" s="179" t="s">
        <v>131</v>
      </c>
      <c r="R188" s="173"/>
      <c r="S188" s="179" t="s">
        <v>131</v>
      </c>
      <c r="T188" s="179" t="s">
        <v>131</v>
      </c>
      <c r="U188" s="179" t="s">
        <v>131</v>
      </c>
      <c r="V188" s="179" t="s">
        <v>131</v>
      </c>
      <c r="W188" s="179">
        <v>0</v>
      </c>
      <c r="X188" s="179">
        <f>'2b COVID Adjustment'!$F$327</f>
        <v>1.4870742269298105</v>
      </c>
      <c r="Y188" s="179">
        <f>'2b COVID Adjustment'!$G$327</f>
        <v>0.70457099735818829</v>
      </c>
      <c r="Z188" s="179" t="s">
        <v>131</v>
      </c>
      <c r="AA188" s="180">
        <v>0</v>
      </c>
      <c r="AB188" s="180">
        <v>0</v>
      </c>
      <c r="AC188" s="179" t="s">
        <v>131</v>
      </c>
      <c r="AD188" s="6"/>
    </row>
    <row r="189" spans="1:30" s="7" customFormat="1" ht="12.6" customHeight="1">
      <c r="A189" s="6"/>
      <c r="B189" s="288"/>
      <c r="C189" s="279"/>
      <c r="D189" s="282"/>
      <c r="E189" s="285"/>
      <c r="F189" s="138" t="s">
        <v>139</v>
      </c>
      <c r="G189" s="302"/>
      <c r="H189" s="296"/>
      <c r="I189" s="173"/>
      <c r="J189" s="179" t="s">
        <v>131</v>
      </c>
      <c r="K189" s="179" t="s">
        <v>131</v>
      </c>
      <c r="L189" s="179" t="s">
        <v>131</v>
      </c>
      <c r="M189" s="179" t="s">
        <v>131</v>
      </c>
      <c r="N189" s="179" t="s">
        <v>131</v>
      </c>
      <c r="O189" s="179" t="s">
        <v>131</v>
      </c>
      <c r="P189" s="179" t="s">
        <v>131</v>
      </c>
      <c r="Q189" s="179" t="s">
        <v>131</v>
      </c>
      <c r="R189" s="173"/>
      <c r="S189" s="179" t="s">
        <v>131</v>
      </c>
      <c r="T189" s="179" t="s">
        <v>131</v>
      </c>
      <c r="U189" s="179" t="s">
        <v>131</v>
      </c>
      <c r="V189" s="179" t="s">
        <v>131</v>
      </c>
      <c r="W189" s="179">
        <v>0</v>
      </c>
      <c r="X189" s="179">
        <f>'2b COVID Adjustment'!$F$327</f>
        <v>1.4870742269298105</v>
      </c>
      <c r="Y189" s="179">
        <f>'2b COVID Adjustment'!$G$327</f>
        <v>0.70457099735818829</v>
      </c>
      <c r="Z189" s="179" t="s">
        <v>131</v>
      </c>
      <c r="AA189" s="180">
        <v>0</v>
      </c>
      <c r="AB189" s="180">
        <v>0</v>
      </c>
      <c r="AC189" s="179" t="s">
        <v>131</v>
      </c>
      <c r="AD189" s="6"/>
    </row>
    <row r="190" spans="1:30" s="7" customFormat="1" ht="12.6" customHeight="1">
      <c r="A190" s="6"/>
      <c r="B190" s="288"/>
      <c r="C190" s="279"/>
      <c r="D190" s="282"/>
      <c r="E190" s="285"/>
      <c r="F190" s="138" t="s">
        <v>140</v>
      </c>
      <c r="G190" s="302"/>
      <c r="H190" s="296"/>
      <c r="I190" s="173"/>
      <c r="J190" s="179" t="s">
        <v>131</v>
      </c>
      <c r="K190" s="179" t="s">
        <v>131</v>
      </c>
      <c r="L190" s="179" t="s">
        <v>131</v>
      </c>
      <c r="M190" s="179" t="s">
        <v>131</v>
      </c>
      <c r="N190" s="179" t="s">
        <v>131</v>
      </c>
      <c r="O190" s="179" t="s">
        <v>131</v>
      </c>
      <c r="P190" s="179" t="s">
        <v>131</v>
      </c>
      <c r="Q190" s="179" t="s">
        <v>131</v>
      </c>
      <c r="R190" s="173"/>
      <c r="S190" s="179" t="s">
        <v>131</v>
      </c>
      <c r="T190" s="179" t="s">
        <v>131</v>
      </c>
      <c r="U190" s="179" t="s">
        <v>131</v>
      </c>
      <c r="V190" s="179" t="s">
        <v>131</v>
      </c>
      <c r="W190" s="179">
        <v>0</v>
      </c>
      <c r="X190" s="179">
        <f>'2b COVID Adjustment'!$F$327</f>
        <v>1.4870742269298105</v>
      </c>
      <c r="Y190" s="179">
        <f>'2b COVID Adjustment'!$G$327</f>
        <v>0.70457099735818829</v>
      </c>
      <c r="Z190" s="179" t="s">
        <v>131</v>
      </c>
      <c r="AA190" s="180">
        <v>0</v>
      </c>
      <c r="AB190" s="180">
        <v>0</v>
      </c>
      <c r="AC190" s="179" t="s">
        <v>131</v>
      </c>
      <c r="AD190" s="6"/>
    </row>
    <row r="191" spans="1:30" s="7" customFormat="1" ht="12.6" customHeight="1">
      <c r="A191" s="6"/>
      <c r="B191" s="288"/>
      <c r="C191" s="279"/>
      <c r="D191" s="282"/>
      <c r="E191" s="285"/>
      <c r="F191" s="138" t="s">
        <v>141</v>
      </c>
      <c r="G191" s="302"/>
      <c r="H191" s="296"/>
      <c r="I191" s="173"/>
      <c r="J191" s="179" t="s">
        <v>131</v>
      </c>
      <c r="K191" s="179" t="s">
        <v>131</v>
      </c>
      <c r="L191" s="179" t="s">
        <v>131</v>
      </c>
      <c r="M191" s="179" t="s">
        <v>131</v>
      </c>
      <c r="N191" s="179" t="s">
        <v>131</v>
      </c>
      <c r="O191" s="179" t="s">
        <v>131</v>
      </c>
      <c r="P191" s="179" t="s">
        <v>131</v>
      </c>
      <c r="Q191" s="179" t="s">
        <v>131</v>
      </c>
      <c r="R191" s="173"/>
      <c r="S191" s="179" t="s">
        <v>131</v>
      </c>
      <c r="T191" s="179" t="s">
        <v>131</v>
      </c>
      <c r="U191" s="179" t="s">
        <v>131</v>
      </c>
      <c r="V191" s="179" t="s">
        <v>131</v>
      </c>
      <c r="W191" s="179">
        <v>0</v>
      </c>
      <c r="X191" s="179">
        <f>'2b COVID Adjustment'!$F$327</f>
        <v>1.4870742269298105</v>
      </c>
      <c r="Y191" s="179">
        <f>'2b COVID Adjustment'!$G$327</f>
        <v>0.70457099735818829</v>
      </c>
      <c r="Z191" s="179" t="s">
        <v>131</v>
      </c>
      <c r="AA191" s="180">
        <v>0</v>
      </c>
      <c r="AB191" s="180">
        <v>0</v>
      </c>
      <c r="AC191" s="179" t="s">
        <v>131</v>
      </c>
      <c r="AD191" s="6"/>
    </row>
    <row r="192" spans="1:30" s="7" customFormat="1" ht="12.6" customHeight="1">
      <c r="A192" s="6"/>
      <c r="B192" s="288"/>
      <c r="C192" s="279"/>
      <c r="D192" s="282"/>
      <c r="E192" s="285"/>
      <c r="F192" s="138" t="s">
        <v>142</v>
      </c>
      <c r="G192" s="302"/>
      <c r="H192" s="296"/>
      <c r="I192" s="173"/>
      <c r="J192" s="179" t="s">
        <v>131</v>
      </c>
      <c r="K192" s="179" t="s">
        <v>131</v>
      </c>
      <c r="L192" s="179" t="s">
        <v>131</v>
      </c>
      <c r="M192" s="179" t="s">
        <v>131</v>
      </c>
      <c r="N192" s="179" t="s">
        <v>131</v>
      </c>
      <c r="O192" s="179" t="s">
        <v>131</v>
      </c>
      <c r="P192" s="179" t="s">
        <v>131</v>
      </c>
      <c r="Q192" s="179" t="s">
        <v>131</v>
      </c>
      <c r="R192" s="173"/>
      <c r="S192" s="179" t="s">
        <v>131</v>
      </c>
      <c r="T192" s="179" t="s">
        <v>131</v>
      </c>
      <c r="U192" s="179" t="s">
        <v>131</v>
      </c>
      <c r="V192" s="179" t="s">
        <v>131</v>
      </c>
      <c r="W192" s="179">
        <v>0</v>
      </c>
      <c r="X192" s="179">
        <f>'2b COVID Adjustment'!$F$327</f>
        <v>1.4870742269298105</v>
      </c>
      <c r="Y192" s="179">
        <f>'2b COVID Adjustment'!$G$327</f>
        <v>0.70457099735818829</v>
      </c>
      <c r="Z192" s="179" t="s">
        <v>131</v>
      </c>
      <c r="AA192" s="180">
        <v>0</v>
      </c>
      <c r="AB192" s="180">
        <v>0</v>
      </c>
      <c r="AC192" s="179" t="s">
        <v>131</v>
      </c>
      <c r="AD192" s="6"/>
    </row>
    <row r="193" spans="1:30" s="7" customFormat="1" ht="12.6" customHeight="1">
      <c r="A193" s="6"/>
      <c r="B193" s="288"/>
      <c r="C193" s="279"/>
      <c r="D193" s="282"/>
      <c r="E193" s="285"/>
      <c r="F193" s="138" t="s">
        <v>143</v>
      </c>
      <c r="G193" s="302"/>
      <c r="H193" s="296"/>
      <c r="I193" s="173"/>
      <c r="J193" s="179" t="s">
        <v>131</v>
      </c>
      <c r="K193" s="179" t="s">
        <v>131</v>
      </c>
      <c r="L193" s="179" t="s">
        <v>131</v>
      </c>
      <c r="M193" s="179" t="s">
        <v>131</v>
      </c>
      <c r="N193" s="179" t="s">
        <v>131</v>
      </c>
      <c r="O193" s="179" t="s">
        <v>131</v>
      </c>
      <c r="P193" s="179" t="s">
        <v>131</v>
      </c>
      <c r="Q193" s="179" t="s">
        <v>131</v>
      </c>
      <c r="R193" s="173"/>
      <c r="S193" s="179" t="s">
        <v>131</v>
      </c>
      <c r="T193" s="179" t="s">
        <v>131</v>
      </c>
      <c r="U193" s="179" t="s">
        <v>131</v>
      </c>
      <c r="V193" s="179" t="s">
        <v>131</v>
      </c>
      <c r="W193" s="179">
        <v>0</v>
      </c>
      <c r="X193" s="179">
        <f>'2b COVID Adjustment'!$F$327</f>
        <v>1.4870742269298105</v>
      </c>
      <c r="Y193" s="179">
        <f>'2b COVID Adjustment'!$G$327</f>
        <v>0.70457099735818829</v>
      </c>
      <c r="Z193" s="179" t="s">
        <v>131</v>
      </c>
      <c r="AA193" s="180">
        <v>0</v>
      </c>
      <c r="AB193" s="180">
        <v>0</v>
      </c>
      <c r="AC193" s="179" t="s">
        <v>131</v>
      </c>
      <c r="AD193" s="6"/>
    </row>
    <row r="194" spans="1:30" s="60" customFormat="1" ht="12.6" customHeight="1" thickBot="1">
      <c r="A194" s="6"/>
      <c r="B194" s="288"/>
      <c r="C194" s="280"/>
      <c r="D194" s="283"/>
      <c r="E194" s="286"/>
      <c r="F194" s="96" t="s">
        <v>144</v>
      </c>
      <c r="G194" s="302"/>
      <c r="H194" s="296"/>
      <c r="I194" s="58"/>
      <c r="J194" s="179" t="s">
        <v>131</v>
      </c>
      <c r="K194" s="179" t="s">
        <v>131</v>
      </c>
      <c r="L194" s="179" t="s">
        <v>131</v>
      </c>
      <c r="M194" s="179" t="s">
        <v>131</v>
      </c>
      <c r="N194" s="179" t="s">
        <v>131</v>
      </c>
      <c r="O194" s="179" t="s">
        <v>131</v>
      </c>
      <c r="P194" s="179" t="s">
        <v>131</v>
      </c>
      <c r="Q194" s="179" t="s">
        <v>131</v>
      </c>
      <c r="R194" s="173"/>
      <c r="S194" s="179" t="s">
        <v>131</v>
      </c>
      <c r="T194" s="179" t="s">
        <v>131</v>
      </c>
      <c r="U194" s="179" t="s">
        <v>131</v>
      </c>
      <c r="V194" s="179" t="s">
        <v>131</v>
      </c>
      <c r="W194" s="179">
        <v>0</v>
      </c>
      <c r="X194" s="179">
        <f>'2b COVID Adjustment'!$F$327</f>
        <v>1.4870742269298105</v>
      </c>
      <c r="Y194" s="179">
        <f>'2b COVID Adjustment'!$G$327</f>
        <v>0.70457099735818829</v>
      </c>
      <c r="Z194" s="179" t="s">
        <v>131</v>
      </c>
      <c r="AA194" s="180">
        <v>0</v>
      </c>
      <c r="AB194" s="180">
        <v>0</v>
      </c>
      <c r="AC194" s="179" t="s">
        <v>131</v>
      </c>
      <c r="AD194" s="6"/>
    </row>
    <row r="195" spans="1:30" s="59" customFormat="1" ht="12.6" customHeight="1">
      <c r="A195" s="6"/>
      <c r="B195" s="288"/>
      <c r="C195" s="278" t="s">
        <v>126</v>
      </c>
      <c r="D195" s="281" t="s">
        <v>127</v>
      </c>
      <c r="E195" s="284" t="s">
        <v>145</v>
      </c>
      <c r="F195" s="95" t="s">
        <v>129</v>
      </c>
      <c r="G195" s="302"/>
      <c r="H195" s="296"/>
      <c r="I195" s="57"/>
      <c r="J195" s="179" t="s">
        <v>131</v>
      </c>
      <c r="K195" s="179" t="s">
        <v>131</v>
      </c>
      <c r="L195" s="179" t="s">
        <v>131</v>
      </c>
      <c r="M195" s="179" t="s">
        <v>131</v>
      </c>
      <c r="N195" s="179" t="s">
        <v>131</v>
      </c>
      <c r="O195" s="179" t="s">
        <v>131</v>
      </c>
      <c r="P195" s="179" t="s">
        <v>131</v>
      </c>
      <c r="Q195" s="179" t="s">
        <v>131</v>
      </c>
      <c r="R195" s="173"/>
      <c r="S195" s="179" t="s">
        <v>131</v>
      </c>
      <c r="T195" s="179" t="s">
        <v>131</v>
      </c>
      <c r="U195" s="179" t="s">
        <v>131</v>
      </c>
      <c r="V195" s="179" t="s">
        <v>131</v>
      </c>
      <c r="W195" s="179">
        <f>'2a Q1 Adjustment Component'!H$79</f>
        <v>10.705717509101307</v>
      </c>
      <c r="X195" s="179">
        <f>'2b COVID Adjustment'!$F$328</f>
        <v>13.71215092385904</v>
      </c>
      <c r="Y195" s="179">
        <f>'2b COVID Adjustment'!$G$328</f>
        <v>4.43</v>
      </c>
      <c r="Z195" s="179" t="s">
        <v>131</v>
      </c>
      <c r="AA195" s="180">
        <f>'2c AWC adjustment'!$I$42+'2d Backwardation adjustment'!$I$42</f>
        <v>26.679544917909343</v>
      </c>
      <c r="AB195" s="180">
        <f>'2c AWC adjustment'!$J$42+'2d Backwardation adjustment'!$J$42</f>
        <v>26.679544917909343</v>
      </c>
      <c r="AC195" s="179" t="s">
        <v>131</v>
      </c>
      <c r="AD195" s="6"/>
    </row>
    <row r="196" spans="1:30" s="7" customFormat="1" ht="12.6" customHeight="1">
      <c r="A196" s="6"/>
      <c r="B196" s="288"/>
      <c r="C196" s="279"/>
      <c r="D196" s="282"/>
      <c r="E196" s="285"/>
      <c r="F196" s="138" t="s">
        <v>132</v>
      </c>
      <c r="G196" s="302"/>
      <c r="H196" s="296"/>
      <c r="I196" s="173"/>
      <c r="J196" s="179" t="s">
        <v>131</v>
      </c>
      <c r="K196" s="179" t="s">
        <v>131</v>
      </c>
      <c r="L196" s="179" t="s">
        <v>131</v>
      </c>
      <c r="M196" s="179" t="s">
        <v>131</v>
      </c>
      <c r="N196" s="179" t="s">
        <v>131</v>
      </c>
      <c r="O196" s="179" t="s">
        <v>131</v>
      </c>
      <c r="P196" s="179" t="s">
        <v>131</v>
      </c>
      <c r="Q196" s="179" t="s">
        <v>131</v>
      </c>
      <c r="R196" s="173"/>
      <c r="S196" s="179" t="s">
        <v>131</v>
      </c>
      <c r="T196" s="179" t="s">
        <v>131</v>
      </c>
      <c r="U196" s="179" t="s">
        <v>131</v>
      </c>
      <c r="V196" s="179" t="s">
        <v>131</v>
      </c>
      <c r="W196" s="179">
        <f>'2a Q1 Adjustment Component'!H$79</f>
        <v>10.705717509101307</v>
      </c>
      <c r="X196" s="179">
        <f>'2b COVID Adjustment'!$F$328</f>
        <v>13.71215092385904</v>
      </c>
      <c r="Y196" s="179">
        <f>'2b COVID Adjustment'!$G$328</f>
        <v>4.43</v>
      </c>
      <c r="Z196" s="179" t="s">
        <v>131</v>
      </c>
      <c r="AA196" s="180">
        <f>'2c AWC adjustment'!$I$42+'2d Backwardation adjustment'!$I$42</f>
        <v>26.679544917909343</v>
      </c>
      <c r="AB196" s="180">
        <f>'2c AWC adjustment'!$J$42+'2d Backwardation adjustment'!$J$42</f>
        <v>26.679544917909343</v>
      </c>
      <c r="AC196" s="179" t="s">
        <v>131</v>
      </c>
      <c r="AD196" s="6"/>
    </row>
    <row r="197" spans="1:30" s="7" customFormat="1" ht="12.6" customHeight="1">
      <c r="A197" s="6"/>
      <c r="B197" s="288"/>
      <c r="C197" s="279"/>
      <c r="D197" s="282"/>
      <c r="E197" s="285"/>
      <c r="F197" s="138" t="s">
        <v>133</v>
      </c>
      <c r="G197" s="302"/>
      <c r="H197" s="296"/>
      <c r="I197" s="173"/>
      <c r="J197" s="179" t="s">
        <v>131</v>
      </c>
      <c r="K197" s="179" t="s">
        <v>131</v>
      </c>
      <c r="L197" s="179" t="s">
        <v>131</v>
      </c>
      <c r="M197" s="179" t="s">
        <v>131</v>
      </c>
      <c r="N197" s="179" t="s">
        <v>131</v>
      </c>
      <c r="O197" s="179" t="s">
        <v>131</v>
      </c>
      <c r="P197" s="179" t="s">
        <v>131</v>
      </c>
      <c r="Q197" s="179" t="s">
        <v>131</v>
      </c>
      <c r="R197" s="173"/>
      <c r="S197" s="179" t="s">
        <v>131</v>
      </c>
      <c r="T197" s="179" t="s">
        <v>131</v>
      </c>
      <c r="U197" s="179" t="s">
        <v>131</v>
      </c>
      <c r="V197" s="179" t="s">
        <v>131</v>
      </c>
      <c r="W197" s="179">
        <f>'2a Q1 Adjustment Component'!H$79</f>
        <v>10.705717509101307</v>
      </c>
      <c r="X197" s="179">
        <f>'2b COVID Adjustment'!$F$328</f>
        <v>13.71215092385904</v>
      </c>
      <c r="Y197" s="179">
        <f>'2b COVID Adjustment'!$G$328</f>
        <v>4.43</v>
      </c>
      <c r="Z197" s="179" t="s">
        <v>131</v>
      </c>
      <c r="AA197" s="180">
        <f>'2c AWC adjustment'!$I$42+'2d Backwardation adjustment'!$I$42</f>
        <v>26.679544917909343</v>
      </c>
      <c r="AB197" s="180">
        <f>'2c AWC adjustment'!$J$42+'2d Backwardation adjustment'!$J$42</f>
        <v>26.679544917909343</v>
      </c>
      <c r="AC197" s="179" t="s">
        <v>131</v>
      </c>
      <c r="AD197" s="6"/>
    </row>
    <row r="198" spans="1:30" s="7" customFormat="1" ht="12.6" customHeight="1">
      <c r="A198" s="6"/>
      <c r="B198" s="288"/>
      <c r="C198" s="279"/>
      <c r="D198" s="282"/>
      <c r="E198" s="285"/>
      <c r="F198" s="138" t="s">
        <v>134</v>
      </c>
      <c r="G198" s="302"/>
      <c r="H198" s="296"/>
      <c r="I198" s="173"/>
      <c r="J198" s="179" t="s">
        <v>131</v>
      </c>
      <c r="K198" s="179" t="s">
        <v>131</v>
      </c>
      <c r="L198" s="179" t="s">
        <v>131</v>
      </c>
      <c r="M198" s="179" t="s">
        <v>131</v>
      </c>
      <c r="N198" s="179" t="s">
        <v>131</v>
      </c>
      <c r="O198" s="179" t="s">
        <v>131</v>
      </c>
      <c r="P198" s="179" t="s">
        <v>131</v>
      </c>
      <c r="Q198" s="179" t="s">
        <v>131</v>
      </c>
      <c r="R198" s="173"/>
      <c r="S198" s="179" t="s">
        <v>131</v>
      </c>
      <c r="T198" s="179" t="s">
        <v>131</v>
      </c>
      <c r="U198" s="179" t="s">
        <v>131</v>
      </c>
      <c r="V198" s="179" t="s">
        <v>131</v>
      </c>
      <c r="W198" s="179">
        <f>'2a Q1 Adjustment Component'!H$79</f>
        <v>10.705717509101307</v>
      </c>
      <c r="X198" s="179">
        <f>'2b COVID Adjustment'!$F$328</f>
        <v>13.71215092385904</v>
      </c>
      <c r="Y198" s="179">
        <f>'2b COVID Adjustment'!$G$328</f>
        <v>4.43</v>
      </c>
      <c r="Z198" s="179" t="s">
        <v>131</v>
      </c>
      <c r="AA198" s="180">
        <f>'2c AWC adjustment'!$I$42+'2d Backwardation adjustment'!$I$42</f>
        <v>26.679544917909343</v>
      </c>
      <c r="AB198" s="180">
        <f>'2c AWC adjustment'!$J$42+'2d Backwardation adjustment'!$J$42</f>
        <v>26.679544917909343</v>
      </c>
      <c r="AC198" s="179" t="s">
        <v>131</v>
      </c>
      <c r="AD198" s="6"/>
    </row>
    <row r="199" spans="1:30" s="7" customFormat="1" ht="12.6" customHeight="1">
      <c r="A199" s="6"/>
      <c r="B199" s="288"/>
      <c r="C199" s="279"/>
      <c r="D199" s="282"/>
      <c r="E199" s="285"/>
      <c r="F199" s="138" t="s">
        <v>135</v>
      </c>
      <c r="G199" s="302"/>
      <c r="H199" s="296"/>
      <c r="I199" s="173"/>
      <c r="J199" s="179" t="s">
        <v>131</v>
      </c>
      <c r="K199" s="179" t="s">
        <v>131</v>
      </c>
      <c r="L199" s="179" t="s">
        <v>131</v>
      </c>
      <c r="M199" s="179" t="s">
        <v>131</v>
      </c>
      <c r="N199" s="179" t="s">
        <v>131</v>
      </c>
      <c r="O199" s="179" t="s">
        <v>131</v>
      </c>
      <c r="P199" s="179" t="s">
        <v>131</v>
      </c>
      <c r="Q199" s="179" t="s">
        <v>131</v>
      </c>
      <c r="R199" s="173"/>
      <c r="S199" s="179" t="s">
        <v>131</v>
      </c>
      <c r="T199" s="179" t="s">
        <v>131</v>
      </c>
      <c r="U199" s="179" t="s">
        <v>131</v>
      </c>
      <c r="V199" s="179" t="s">
        <v>131</v>
      </c>
      <c r="W199" s="179">
        <f>'2a Q1 Adjustment Component'!H$79</f>
        <v>10.705717509101307</v>
      </c>
      <c r="X199" s="179">
        <f>'2b COVID Adjustment'!$F$328</f>
        <v>13.71215092385904</v>
      </c>
      <c r="Y199" s="179">
        <f>'2b COVID Adjustment'!$G$328</f>
        <v>4.43</v>
      </c>
      <c r="Z199" s="179" t="s">
        <v>131</v>
      </c>
      <c r="AA199" s="180">
        <f>'2c AWC adjustment'!$I$42+'2d Backwardation adjustment'!$I$42</f>
        <v>26.679544917909343</v>
      </c>
      <c r="AB199" s="180">
        <f>'2c AWC adjustment'!$J$42+'2d Backwardation adjustment'!$J$42</f>
        <v>26.679544917909343</v>
      </c>
      <c r="AC199" s="179" t="s">
        <v>131</v>
      </c>
      <c r="AD199" s="6"/>
    </row>
    <row r="200" spans="1:30" s="7" customFormat="1" ht="12.6" customHeight="1">
      <c r="A200" s="6"/>
      <c r="B200" s="288"/>
      <c r="C200" s="279"/>
      <c r="D200" s="282"/>
      <c r="E200" s="285"/>
      <c r="F200" s="138" t="s">
        <v>136</v>
      </c>
      <c r="G200" s="302"/>
      <c r="H200" s="296"/>
      <c r="I200" s="173"/>
      <c r="J200" s="179" t="s">
        <v>131</v>
      </c>
      <c r="K200" s="179" t="s">
        <v>131</v>
      </c>
      <c r="L200" s="179" t="s">
        <v>131</v>
      </c>
      <c r="M200" s="179" t="s">
        <v>131</v>
      </c>
      <c r="N200" s="179" t="s">
        <v>131</v>
      </c>
      <c r="O200" s="179" t="s">
        <v>131</v>
      </c>
      <c r="P200" s="179" t="s">
        <v>131</v>
      </c>
      <c r="Q200" s="179" t="s">
        <v>131</v>
      </c>
      <c r="R200" s="173"/>
      <c r="S200" s="179" t="s">
        <v>131</v>
      </c>
      <c r="T200" s="179" t="s">
        <v>131</v>
      </c>
      <c r="U200" s="179" t="s">
        <v>131</v>
      </c>
      <c r="V200" s="179" t="s">
        <v>131</v>
      </c>
      <c r="W200" s="179">
        <f>'2a Q1 Adjustment Component'!H$79</f>
        <v>10.705717509101307</v>
      </c>
      <c r="X200" s="179">
        <f>'2b COVID Adjustment'!$F$328</f>
        <v>13.71215092385904</v>
      </c>
      <c r="Y200" s="179">
        <f>'2b COVID Adjustment'!$G$328</f>
        <v>4.43</v>
      </c>
      <c r="Z200" s="179" t="s">
        <v>131</v>
      </c>
      <c r="AA200" s="180">
        <f>'2c AWC adjustment'!$I$42+'2d Backwardation adjustment'!$I$42</f>
        <v>26.679544917909343</v>
      </c>
      <c r="AB200" s="180">
        <f>'2c AWC adjustment'!$J$42+'2d Backwardation adjustment'!$J$42</f>
        <v>26.679544917909343</v>
      </c>
      <c r="AC200" s="179" t="s">
        <v>131</v>
      </c>
      <c r="AD200" s="6"/>
    </row>
    <row r="201" spans="1:30" s="7" customFormat="1" ht="12.6" customHeight="1">
      <c r="A201" s="6"/>
      <c r="B201" s="288"/>
      <c r="C201" s="279"/>
      <c r="D201" s="282"/>
      <c r="E201" s="285"/>
      <c r="F201" s="138" t="s">
        <v>137</v>
      </c>
      <c r="G201" s="302"/>
      <c r="H201" s="296"/>
      <c r="I201" s="173"/>
      <c r="J201" s="179" t="s">
        <v>131</v>
      </c>
      <c r="K201" s="179" t="s">
        <v>131</v>
      </c>
      <c r="L201" s="179" t="s">
        <v>131</v>
      </c>
      <c r="M201" s="179" t="s">
        <v>131</v>
      </c>
      <c r="N201" s="179" t="s">
        <v>131</v>
      </c>
      <c r="O201" s="179" t="s">
        <v>131</v>
      </c>
      <c r="P201" s="179" t="s">
        <v>131</v>
      </c>
      <c r="Q201" s="179" t="s">
        <v>131</v>
      </c>
      <c r="R201" s="173"/>
      <c r="S201" s="179" t="s">
        <v>131</v>
      </c>
      <c r="T201" s="179" t="s">
        <v>131</v>
      </c>
      <c r="U201" s="179" t="s">
        <v>131</v>
      </c>
      <c r="V201" s="179" t="s">
        <v>131</v>
      </c>
      <c r="W201" s="179">
        <f>'2a Q1 Adjustment Component'!H$79</f>
        <v>10.705717509101307</v>
      </c>
      <c r="X201" s="179">
        <f>'2b COVID Adjustment'!$F$328</f>
        <v>13.71215092385904</v>
      </c>
      <c r="Y201" s="179">
        <f>'2b COVID Adjustment'!$G$328</f>
        <v>4.43</v>
      </c>
      <c r="Z201" s="179" t="s">
        <v>131</v>
      </c>
      <c r="AA201" s="180">
        <f>'2c AWC adjustment'!$I$42+'2d Backwardation adjustment'!$I$42</f>
        <v>26.679544917909343</v>
      </c>
      <c r="AB201" s="180">
        <f>'2c AWC adjustment'!$J$42+'2d Backwardation adjustment'!$J$42</f>
        <v>26.679544917909343</v>
      </c>
      <c r="AC201" s="179" t="s">
        <v>131</v>
      </c>
      <c r="AD201" s="6"/>
    </row>
    <row r="202" spans="1:30" s="7" customFormat="1" ht="12.6" customHeight="1">
      <c r="A202" s="6"/>
      <c r="B202" s="288"/>
      <c r="C202" s="279"/>
      <c r="D202" s="282"/>
      <c r="E202" s="285"/>
      <c r="F202" s="138" t="s">
        <v>138</v>
      </c>
      <c r="G202" s="302"/>
      <c r="H202" s="296"/>
      <c r="I202" s="173"/>
      <c r="J202" s="179" t="s">
        <v>131</v>
      </c>
      <c r="K202" s="179" t="s">
        <v>131</v>
      </c>
      <c r="L202" s="179" t="s">
        <v>131</v>
      </c>
      <c r="M202" s="179" t="s">
        <v>131</v>
      </c>
      <c r="N202" s="179" t="s">
        <v>131</v>
      </c>
      <c r="O202" s="179" t="s">
        <v>131</v>
      </c>
      <c r="P202" s="179" t="s">
        <v>131</v>
      </c>
      <c r="Q202" s="179" t="s">
        <v>131</v>
      </c>
      <c r="R202" s="173"/>
      <c r="S202" s="179" t="s">
        <v>131</v>
      </c>
      <c r="T202" s="179" t="s">
        <v>131</v>
      </c>
      <c r="U202" s="179" t="s">
        <v>131</v>
      </c>
      <c r="V202" s="179" t="s">
        <v>131</v>
      </c>
      <c r="W202" s="179">
        <f>'2a Q1 Adjustment Component'!H$79</f>
        <v>10.705717509101307</v>
      </c>
      <c r="X202" s="179">
        <f>'2b COVID Adjustment'!$F$328</f>
        <v>13.71215092385904</v>
      </c>
      <c r="Y202" s="179">
        <f>'2b COVID Adjustment'!$G$328</f>
        <v>4.43</v>
      </c>
      <c r="Z202" s="179" t="s">
        <v>131</v>
      </c>
      <c r="AA202" s="180">
        <f>'2c AWC adjustment'!$I$42+'2d Backwardation adjustment'!$I$42</f>
        <v>26.679544917909343</v>
      </c>
      <c r="AB202" s="180">
        <f>'2c AWC adjustment'!$J$42+'2d Backwardation adjustment'!$J$42</f>
        <v>26.679544917909343</v>
      </c>
      <c r="AC202" s="179" t="s">
        <v>131</v>
      </c>
      <c r="AD202" s="6"/>
    </row>
    <row r="203" spans="1:30" s="7" customFormat="1" ht="12.6" customHeight="1">
      <c r="A203" s="6"/>
      <c r="B203" s="288"/>
      <c r="C203" s="279"/>
      <c r="D203" s="282"/>
      <c r="E203" s="285"/>
      <c r="F203" s="138" t="s">
        <v>139</v>
      </c>
      <c r="G203" s="302"/>
      <c r="H203" s="296"/>
      <c r="I203" s="173"/>
      <c r="J203" s="179" t="s">
        <v>131</v>
      </c>
      <c r="K203" s="179" t="s">
        <v>131</v>
      </c>
      <c r="L203" s="179" t="s">
        <v>131</v>
      </c>
      <c r="M203" s="179" t="s">
        <v>131</v>
      </c>
      <c r="N203" s="179" t="s">
        <v>131</v>
      </c>
      <c r="O203" s="179" t="s">
        <v>131</v>
      </c>
      <c r="P203" s="179" t="s">
        <v>131</v>
      </c>
      <c r="Q203" s="179" t="s">
        <v>131</v>
      </c>
      <c r="R203" s="173"/>
      <c r="S203" s="179" t="s">
        <v>131</v>
      </c>
      <c r="T203" s="179" t="s">
        <v>131</v>
      </c>
      <c r="U203" s="179" t="s">
        <v>131</v>
      </c>
      <c r="V203" s="179" t="s">
        <v>131</v>
      </c>
      <c r="W203" s="179">
        <f>'2a Q1 Adjustment Component'!H$79</f>
        <v>10.705717509101307</v>
      </c>
      <c r="X203" s="179">
        <f>'2b COVID Adjustment'!$F$328</f>
        <v>13.71215092385904</v>
      </c>
      <c r="Y203" s="179">
        <f>'2b COVID Adjustment'!$G$328</f>
        <v>4.43</v>
      </c>
      <c r="Z203" s="179" t="s">
        <v>131</v>
      </c>
      <c r="AA203" s="180">
        <f>'2c AWC adjustment'!$I$42+'2d Backwardation adjustment'!$I$42</f>
        <v>26.679544917909343</v>
      </c>
      <c r="AB203" s="180">
        <f>'2c AWC adjustment'!$J$42+'2d Backwardation adjustment'!$J$42</f>
        <v>26.679544917909343</v>
      </c>
      <c r="AC203" s="179" t="s">
        <v>131</v>
      </c>
      <c r="AD203" s="6"/>
    </row>
    <row r="204" spans="1:30" s="7" customFormat="1" ht="12.6" customHeight="1">
      <c r="A204" s="6"/>
      <c r="B204" s="288"/>
      <c r="C204" s="279"/>
      <c r="D204" s="282"/>
      <c r="E204" s="285"/>
      <c r="F204" s="138" t="s">
        <v>140</v>
      </c>
      <c r="G204" s="302"/>
      <c r="H204" s="296"/>
      <c r="I204" s="173"/>
      <c r="J204" s="179" t="s">
        <v>131</v>
      </c>
      <c r="K204" s="179" t="s">
        <v>131</v>
      </c>
      <c r="L204" s="179" t="s">
        <v>131</v>
      </c>
      <c r="M204" s="179" t="s">
        <v>131</v>
      </c>
      <c r="N204" s="179" t="s">
        <v>131</v>
      </c>
      <c r="O204" s="179" t="s">
        <v>131</v>
      </c>
      <c r="P204" s="179" t="s">
        <v>131</v>
      </c>
      <c r="Q204" s="179" t="s">
        <v>131</v>
      </c>
      <c r="R204" s="173"/>
      <c r="S204" s="179" t="s">
        <v>131</v>
      </c>
      <c r="T204" s="179" t="s">
        <v>131</v>
      </c>
      <c r="U204" s="179" t="s">
        <v>131</v>
      </c>
      <c r="V204" s="179" t="s">
        <v>131</v>
      </c>
      <c r="W204" s="179">
        <f>'2a Q1 Adjustment Component'!H$79</f>
        <v>10.705717509101307</v>
      </c>
      <c r="X204" s="179">
        <f>'2b COVID Adjustment'!$F$328</f>
        <v>13.71215092385904</v>
      </c>
      <c r="Y204" s="179">
        <f>'2b COVID Adjustment'!$G$328</f>
        <v>4.43</v>
      </c>
      <c r="Z204" s="179" t="s">
        <v>131</v>
      </c>
      <c r="AA204" s="180">
        <f>'2c AWC adjustment'!$I$42+'2d Backwardation adjustment'!$I$42</f>
        <v>26.679544917909343</v>
      </c>
      <c r="AB204" s="180">
        <f>'2c AWC adjustment'!$J$42+'2d Backwardation adjustment'!$J$42</f>
        <v>26.679544917909343</v>
      </c>
      <c r="AC204" s="179" t="s">
        <v>131</v>
      </c>
      <c r="AD204" s="6"/>
    </row>
    <row r="205" spans="1:30" s="7" customFormat="1" ht="12.6" customHeight="1">
      <c r="A205" s="6"/>
      <c r="B205" s="288"/>
      <c r="C205" s="279"/>
      <c r="D205" s="282"/>
      <c r="E205" s="285"/>
      <c r="F205" s="138" t="s">
        <v>141</v>
      </c>
      <c r="G205" s="302"/>
      <c r="H205" s="296"/>
      <c r="I205" s="173"/>
      <c r="J205" s="179" t="s">
        <v>131</v>
      </c>
      <c r="K205" s="179" t="s">
        <v>131</v>
      </c>
      <c r="L205" s="179" t="s">
        <v>131</v>
      </c>
      <c r="M205" s="179" t="s">
        <v>131</v>
      </c>
      <c r="N205" s="179" t="s">
        <v>131</v>
      </c>
      <c r="O205" s="179" t="s">
        <v>131</v>
      </c>
      <c r="P205" s="179" t="s">
        <v>131</v>
      </c>
      <c r="Q205" s="179" t="s">
        <v>131</v>
      </c>
      <c r="R205" s="173"/>
      <c r="S205" s="179" t="s">
        <v>131</v>
      </c>
      <c r="T205" s="179" t="s">
        <v>131</v>
      </c>
      <c r="U205" s="179" t="s">
        <v>131</v>
      </c>
      <c r="V205" s="179" t="s">
        <v>131</v>
      </c>
      <c r="W205" s="179">
        <f>'2a Q1 Adjustment Component'!H$79</f>
        <v>10.705717509101307</v>
      </c>
      <c r="X205" s="179">
        <f>'2b COVID Adjustment'!$F$328</f>
        <v>13.71215092385904</v>
      </c>
      <c r="Y205" s="179">
        <f>'2b COVID Adjustment'!$G$328</f>
        <v>4.43</v>
      </c>
      <c r="Z205" s="179" t="s">
        <v>131</v>
      </c>
      <c r="AA205" s="180">
        <f>'2c AWC adjustment'!$I$42+'2d Backwardation adjustment'!$I$42</f>
        <v>26.679544917909343</v>
      </c>
      <c r="AB205" s="180">
        <f>'2c AWC adjustment'!$J$42+'2d Backwardation adjustment'!$J$42</f>
        <v>26.679544917909343</v>
      </c>
      <c r="AC205" s="179" t="s">
        <v>131</v>
      </c>
      <c r="AD205" s="6"/>
    </row>
    <row r="206" spans="1:30" s="7" customFormat="1" ht="12.6" customHeight="1">
      <c r="A206" s="6"/>
      <c r="B206" s="288"/>
      <c r="C206" s="279"/>
      <c r="D206" s="282"/>
      <c r="E206" s="285"/>
      <c r="F206" s="138" t="s">
        <v>142</v>
      </c>
      <c r="G206" s="302"/>
      <c r="H206" s="296"/>
      <c r="I206" s="173"/>
      <c r="J206" s="179" t="s">
        <v>131</v>
      </c>
      <c r="K206" s="179" t="s">
        <v>131</v>
      </c>
      <c r="L206" s="179" t="s">
        <v>131</v>
      </c>
      <c r="M206" s="179" t="s">
        <v>131</v>
      </c>
      <c r="N206" s="179" t="s">
        <v>131</v>
      </c>
      <c r="O206" s="179" t="s">
        <v>131</v>
      </c>
      <c r="P206" s="179" t="s">
        <v>131</v>
      </c>
      <c r="Q206" s="179" t="s">
        <v>131</v>
      </c>
      <c r="R206" s="173"/>
      <c r="S206" s="179" t="s">
        <v>131</v>
      </c>
      <c r="T206" s="179" t="s">
        <v>131</v>
      </c>
      <c r="U206" s="179" t="s">
        <v>131</v>
      </c>
      <c r="V206" s="179" t="s">
        <v>131</v>
      </c>
      <c r="W206" s="179">
        <f>'2a Q1 Adjustment Component'!H$79</f>
        <v>10.705717509101307</v>
      </c>
      <c r="X206" s="179">
        <f>'2b COVID Adjustment'!$F$328</f>
        <v>13.71215092385904</v>
      </c>
      <c r="Y206" s="179">
        <f>'2b COVID Adjustment'!$G$328</f>
        <v>4.43</v>
      </c>
      <c r="Z206" s="179" t="s">
        <v>131</v>
      </c>
      <c r="AA206" s="180">
        <f>'2c AWC adjustment'!$I$42+'2d Backwardation adjustment'!$I$42</f>
        <v>26.679544917909343</v>
      </c>
      <c r="AB206" s="180">
        <f>'2c AWC adjustment'!$J$42+'2d Backwardation adjustment'!$J$42</f>
        <v>26.679544917909343</v>
      </c>
      <c r="AC206" s="179" t="s">
        <v>131</v>
      </c>
      <c r="AD206" s="6"/>
    </row>
    <row r="207" spans="1:30" s="7" customFormat="1" ht="12.6" customHeight="1">
      <c r="A207" s="6"/>
      <c r="B207" s="288"/>
      <c r="C207" s="279"/>
      <c r="D207" s="282"/>
      <c r="E207" s="285"/>
      <c r="F207" s="138" t="s">
        <v>143</v>
      </c>
      <c r="G207" s="302"/>
      <c r="H207" s="296"/>
      <c r="I207" s="173"/>
      <c r="J207" s="179" t="s">
        <v>131</v>
      </c>
      <c r="K207" s="179" t="s">
        <v>131</v>
      </c>
      <c r="L207" s="179" t="s">
        <v>131</v>
      </c>
      <c r="M207" s="179" t="s">
        <v>131</v>
      </c>
      <c r="N207" s="179" t="s">
        <v>131</v>
      </c>
      <c r="O207" s="179" t="s">
        <v>131</v>
      </c>
      <c r="P207" s="179" t="s">
        <v>131</v>
      </c>
      <c r="Q207" s="179" t="s">
        <v>131</v>
      </c>
      <c r="R207" s="173"/>
      <c r="S207" s="179" t="s">
        <v>131</v>
      </c>
      <c r="T207" s="179" t="s">
        <v>131</v>
      </c>
      <c r="U207" s="179" t="s">
        <v>131</v>
      </c>
      <c r="V207" s="179" t="s">
        <v>131</v>
      </c>
      <c r="W207" s="179">
        <f>'2a Q1 Adjustment Component'!H$79</f>
        <v>10.705717509101307</v>
      </c>
      <c r="X207" s="179">
        <f>'2b COVID Adjustment'!$F$328</f>
        <v>13.71215092385904</v>
      </c>
      <c r="Y207" s="179">
        <f>'2b COVID Adjustment'!$G$328</f>
        <v>4.43</v>
      </c>
      <c r="Z207" s="179" t="s">
        <v>131</v>
      </c>
      <c r="AA207" s="180">
        <f>'2c AWC adjustment'!$I$42+'2d Backwardation adjustment'!$I$42</f>
        <v>26.679544917909343</v>
      </c>
      <c r="AB207" s="180">
        <f>'2c AWC adjustment'!$J$42+'2d Backwardation adjustment'!$J$42</f>
        <v>26.679544917909343</v>
      </c>
      <c r="AC207" s="179" t="s">
        <v>131</v>
      </c>
      <c r="AD207" s="6"/>
    </row>
    <row r="208" spans="1:30" s="60" customFormat="1" ht="12.6" customHeight="1" thickBot="1">
      <c r="A208" s="6"/>
      <c r="B208" s="288"/>
      <c r="C208" s="280"/>
      <c r="D208" s="283"/>
      <c r="E208" s="286"/>
      <c r="F208" s="96" t="s">
        <v>144</v>
      </c>
      <c r="G208" s="302"/>
      <c r="H208" s="296"/>
      <c r="I208" s="58"/>
      <c r="J208" s="179" t="s">
        <v>131</v>
      </c>
      <c r="K208" s="179" t="s">
        <v>131</v>
      </c>
      <c r="L208" s="179" t="s">
        <v>131</v>
      </c>
      <c r="M208" s="179" t="s">
        <v>131</v>
      </c>
      <c r="N208" s="179" t="s">
        <v>131</v>
      </c>
      <c r="O208" s="179" t="s">
        <v>131</v>
      </c>
      <c r="P208" s="179" t="s">
        <v>131</v>
      </c>
      <c r="Q208" s="179" t="s">
        <v>131</v>
      </c>
      <c r="R208" s="173"/>
      <c r="S208" s="179" t="s">
        <v>131</v>
      </c>
      <c r="T208" s="179" t="s">
        <v>131</v>
      </c>
      <c r="U208" s="179" t="s">
        <v>131</v>
      </c>
      <c r="V208" s="179" t="s">
        <v>131</v>
      </c>
      <c r="W208" s="179">
        <f>'2a Q1 Adjustment Component'!H$79</f>
        <v>10.705717509101307</v>
      </c>
      <c r="X208" s="179">
        <f>'2b COVID Adjustment'!$F$328</f>
        <v>13.71215092385904</v>
      </c>
      <c r="Y208" s="179">
        <f>'2b COVID Adjustment'!$G$328</f>
        <v>4.43</v>
      </c>
      <c r="Z208" s="179" t="s">
        <v>131</v>
      </c>
      <c r="AA208" s="180">
        <f>'2c AWC adjustment'!$I$42+'2d Backwardation adjustment'!$I$42</f>
        <v>26.679544917909343</v>
      </c>
      <c r="AB208" s="180">
        <f>'2c AWC adjustment'!$J$42+'2d Backwardation adjustment'!$J$42</f>
        <v>26.679544917909343</v>
      </c>
      <c r="AC208" s="179" t="s">
        <v>131</v>
      </c>
      <c r="AD208" s="6"/>
    </row>
    <row r="209" spans="1:30" s="59" customFormat="1" ht="12.6" customHeight="1">
      <c r="A209" s="6"/>
      <c r="B209" s="288"/>
      <c r="C209" s="278" t="s">
        <v>126</v>
      </c>
      <c r="D209" s="281" t="s">
        <v>146</v>
      </c>
      <c r="E209" s="284" t="s">
        <v>128</v>
      </c>
      <c r="F209" s="95" t="s">
        <v>129</v>
      </c>
      <c r="G209" s="302"/>
      <c r="H209" s="296"/>
      <c r="I209" s="57"/>
      <c r="J209" s="179" t="s">
        <v>131</v>
      </c>
      <c r="K209" s="179" t="s">
        <v>131</v>
      </c>
      <c r="L209" s="179" t="s">
        <v>131</v>
      </c>
      <c r="M209" s="179" t="s">
        <v>131</v>
      </c>
      <c r="N209" s="179" t="s">
        <v>131</v>
      </c>
      <c r="O209" s="179" t="s">
        <v>131</v>
      </c>
      <c r="P209" s="179" t="s">
        <v>131</v>
      </c>
      <c r="Q209" s="179" t="s">
        <v>131</v>
      </c>
      <c r="R209" s="173"/>
      <c r="S209" s="179" t="s">
        <v>131</v>
      </c>
      <c r="T209" s="179" t="s">
        <v>131</v>
      </c>
      <c r="U209" s="179" t="s">
        <v>131</v>
      </c>
      <c r="V209" s="179" t="s">
        <v>131</v>
      </c>
      <c r="W209" s="179">
        <v>0</v>
      </c>
      <c r="X209" s="179">
        <f>'2b COVID Adjustment'!$F$329</f>
        <v>1.4870742269298105</v>
      </c>
      <c r="Y209" s="179">
        <f>'2b COVID Adjustment'!$G$329</f>
        <v>0.70457099735818829</v>
      </c>
      <c r="Z209" s="179" t="s">
        <v>131</v>
      </c>
      <c r="AA209" s="180">
        <v>0</v>
      </c>
      <c r="AB209" s="180">
        <v>0</v>
      </c>
      <c r="AC209" s="179" t="s">
        <v>131</v>
      </c>
      <c r="AD209" s="6"/>
    </row>
    <row r="210" spans="1:30" s="7" customFormat="1" ht="12.6" customHeight="1">
      <c r="A210" s="6"/>
      <c r="B210" s="288"/>
      <c r="C210" s="279"/>
      <c r="D210" s="282"/>
      <c r="E210" s="285"/>
      <c r="F210" s="138" t="s">
        <v>132</v>
      </c>
      <c r="G210" s="302"/>
      <c r="H210" s="296"/>
      <c r="I210" s="173"/>
      <c r="J210" s="179" t="s">
        <v>131</v>
      </c>
      <c r="K210" s="179" t="s">
        <v>131</v>
      </c>
      <c r="L210" s="179" t="s">
        <v>131</v>
      </c>
      <c r="M210" s="179" t="s">
        <v>131</v>
      </c>
      <c r="N210" s="179" t="s">
        <v>131</v>
      </c>
      <c r="O210" s="179" t="s">
        <v>131</v>
      </c>
      <c r="P210" s="179" t="s">
        <v>131</v>
      </c>
      <c r="Q210" s="179" t="s">
        <v>131</v>
      </c>
      <c r="R210" s="173"/>
      <c r="S210" s="179" t="s">
        <v>131</v>
      </c>
      <c r="T210" s="179" t="s">
        <v>131</v>
      </c>
      <c r="U210" s="179" t="s">
        <v>131</v>
      </c>
      <c r="V210" s="179" t="s">
        <v>131</v>
      </c>
      <c r="W210" s="179">
        <v>0</v>
      </c>
      <c r="X210" s="179">
        <f>'2b COVID Adjustment'!$F$329</f>
        <v>1.4870742269298105</v>
      </c>
      <c r="Y210" s="179">
        <f>'2b COVID Adjustment'!$G$329</f>
        <v>0.70457099735818829</v>
      </c>
      <c r="Z210" s="179" t="s">
        <v>131</v>
      </c>
      <c r="AA210" s="180">
        <v>0</v>
      </c>
      <c r="AB210" s="180">
        <v>0</v>
      </c>
      <c r="AC210" s="179" t="s">
        <v>131</v>
      </c>
      <c r="AD210" s="6"/>
    </row>
    <row r="211" spans="1:30" s="7" customFormat="1" ht="12.6" customHeight="1">
      <c r="A211" s="6"/>
      <c r="B211" s="288"/>
      <c r="C211" s="279"/>
      <c r="D211" s="282"/>
      <c r="E211" s="285"/>
      <c r="F211" s="138" t="s">
        <v>133</v>
      </c>
      <c r="G211" s="302"/>
      <c r="H211" s="296"/>
      <c r="I211" s="173"/>
      <c r="J211" s="179" t="s">
        <v>131</v>
      </c>
      <c r="K211" s="179" t="s">
        <v>131</v>
      </c>
      <c r="L211" s="179" t="s">
        <v>131</v>
      </c>
      <c r="M211" s="179" t="s">
        <v>131</v>
      </c>
      <c r="N211" s="179" t="s">
        <v>131</v>
      </c>
      <c r="O211" s="179" t="s">
        <v>131</v>
      </c>
      <c r="P211" s="179" t="s">
        <v>131</v>
      </c>
      <c r="Q211" s="179" t="s">
        <v>131</v>
      </c>
      <c r="R211" s="173"/>
      <c r="S211" s="179" t="s">
        <v>131</v>
      </c>
      <c r="T211" s="179" t="s">
        <v>131</v>
      </c>
      <c r="U211" s="179" t="s">
        <v>131</v>
      </c>
      <c r="V211" s="179" t="s">
        <v>131</v>
      </c>
      <c r="W211" s="179">
        <v>0</v>
      </c>
      <c r="X211" s="179">
        <f>'2b COVID Adjustment'!$F$329</f>
        <v>1.4870742269298105</v>
      </c>
      <c r="Y211" s="179">
        <f>'2b COVID Adjustment'!$G$329</f>
        <v>0.70457099735818829</v>
      </c>
      <c r="Z211" s="179" t="s">
        <v>131</v>
      </c>
      <c r="AA211" s="180">
        <v>0</v>
      </c>
      <c r="AB211" s="180">
        <v>0</v>
      </c>
      <c r="AC211" s="179" t="s">
        <v>131</v>
      </c>
      <c r="AD211" s="6"/>
    </row>
    <row r="212" spans="1:30" s="7" customFormat="1" ht="12.6" customHeight="1">
      <c r="A212" s="6"/>
      <c r="B212" s="288"/>
      <c r="C212" s="279"/>
      <c r="D212" s="282"/>
      <c r="E212" s="285"/>
      <c r="F212" s="138" t="s">
        <v>134</v>
      </c>
      <c r="G212" s="302"/>
      <c r="H212" s="296"/>
      <c r="I212" s="173"/>
      <c r="J212" s="179" t="s">
        <v>131</v>
      </c>
      <c r="K212" s="179" t="s">
        <v>131</v>
      </c>
      <c r="L212" s="179" t="s">
        <v>131</v>
      </c>
      <c r="M212" s="179" t="s">
        <v>131</v>
      </c>
      <c r="N212" s="179" t="s">
        <v>131</v>
      </c>
      <c r="O212" s="179" t="s">
        <v>131</v>
      </c>
      <c r="P212" s="179" t="s">
        <v>131</v>
      </c>
      <c r="Q212" s="179" t="s">
        <v>131</v>
      </c>
      <c r="R212" s="173"/>
      <c r="S212" s="179" t="s">
        <v>131</v>
      </c>
      <c r="T212" s="179" t="s">
        <v>131</v>
      </c>
      <c r="U212" s="179" t="s">
        <v>131</v>
      </c>
      <c r="V212" s="179" t="s">
        <v>131</v>
      </c>
      <c r="W212" s="179">
        <v>0</v>
      </c>
      <c r="X212" s="179">
        <f>'2b COVID Adjustment'!$F$329</f>
        <v>1.4870742269298105</v>
      </c>
      <c r="Y212" s="179">
        <f>'2b COVID Adjustment'!$G$329</f>
        <v>0.70457099735818829</v>
      </c>
      <c r="Z212" s="179" t="s">
        <v>131</v>
      </c>
      <c r="AA212" s="180">
        <v>0</v>
      </c>
      <c r="AB212" s="180">
        <v>0</v>
      </c>
      <c r="AC212" s="179" t="s">
        <v>131</v>
      </c>
      <c r="AD212" s="6"/>
    </row>
    <row r="213" spans="1:30" s="7" customFormat="1" ht="12.6" customHeight="1">
      <c r="A213" s="6"/>
      <c r="B213" s="288"/>
      <c r="C213" s="279"/>
      <c r="D213" s="282"/>
      <c r="E213" s="285"/>
      <c r="F213" s="138" t="s">
        <v>135</v>
      </c>
      <c r="G213" s="302"/>
      <c r="H213" s="296"/>
      <c r="I213" s="173"/>
      <c r="J213" s="179" t="s">
        <v>131</v>
      </c>
      <c r="K213" s="179" t="s">
        <v>131</v>
      </c>
      <c r="L213" s="179" t="s">
        <v>131</v>
      </c>
      <c r="M213" s="179" t="s">
        <v>131</v>
      </c>
      <c r="N213" s="179" t="s">
        <v>131</v>
      </c>
      <c r="O213" s="179" t="s">
        <v>131</v>
      </c>
      <c r="P213" s="179" t="s">
        <v>131</v>
      </c>
      <c r="Q213" s="179" t="s">
        <v>131</v>
      </c>
      <c r="R213" s="173"/>
      <c r="S213" s="179" t="s">
        <v>131</v>
      </c>
      <c r="T213" s="179" t="s">
        <v>131</v>
      </c>
      <c r="U213" s="179" t="s">
        <v>131</v>
      </c>
      <c r="V213" s="179" t="s">
        <v>131</v>
      </c>
      <c r="W213" s="179">
        <v>0</v>
      </c>
      <c r="X213" s="179">
        <f>'2b COVID Adjustment'!$F$329</f>
        <v>1.4870742269298105</v>
      </c>
      <c r="Y213" s="179">
        <f>'2b COVID Adjustment'!$G$329</f>
        <v>0.70457099735818829</v>
      </c>
      <c r="Z213" s="179" t="s">
        <v>131</v>
      </c>
      <c r="AA213" s="180">
        <v>0</v>
      </c>
      <c r="AB213" s="180">
        <v>0</v>
      </c>
      <c r="AC213" s="179" t="s">
        <v>131</v>
      </c>
      <c r="AD213" s="6"/>
    </row>
    <row r="214" spans="1:30" s="7" customFormat="1" ht="12.6" customHeight="1">
      <c r="A214" s="6"/>
      <c r="B214" s="288"/>
      <c r="C214" s="279"/>
      <c r="D214" s="282"/>
      <c r="E214" s="285"/>
      <c r="F214" s="138" t="s">
        <v>136</v>
      </c>
      <c r="G214" s="302"/>
      <c r="H214" s="296"/>
      <c r="I214" s="173"/>
      <c r="J214" s="179" t="s">
        <v>131</v>
      </c>
      <c r="K214" s="179" t="s">
        <v>131</v>
      </c>
      <c r="L214" s="179" t="s">
        <v>131</v>
      </c>
      <c r="M214" s="179" t="s">
        <v>131</v>
      </c>
      <c r="N214" s="179" t="s">
        <v>131</v>
      </c>
      <c r="O214" s="179" t="s">
        <v>131</v>
      </c>
      <c r="P214" s="179" t="s">
        <v>131</v>
      </c>
      <c r="Q214" s="179" t="s">
        <v>131</v>
      </c>
      <c r="R214" s="173"/>
      <c r="S214" s="179" t="s">
        <v>131</v>
      </c>
      <c r="T214" s="179" t="s">
        <v>131</v>
      </c>
      <c r="U214" s="179" t="s">
        <v>131</v>
      </c>
      <c r="V214" s="179" t="s">
        <v>131</v>
      </c>
      <c r="W214" s="179">
        <v>0</v>
      </c>
      <c r="X214" s="179">
        <f>'2b COVID Adjustment'!$F$329</f>
        <v>1.4870742269298105</v>
      </c>
      <c r="Y214" s="179">
        <f>'2b COVID Adjustment'!$G$329</f>
        <v>0.70457099735818829</v>
      </c>
      <c r="Z214" s="179" t="s">
        <v>131</v>
      </c>
      <c r="AA214" s="180">
        <v>0</v>
      </c>
      <c r="AB214" s="180">
        <v>0</v>
      </c>
      <c r="AC214" s="179" t="s">
        <v>131</v>
      </c>
      <c r="AD214" s="6"/>
    </row>
    <row r="215" spans="1:30" s="7" customFormat="1" ht="12.6" customHeight="1">
      <c r="A215" s="6"/>
      <c r="B215" s="288"/>
      <c r="C215" s="279"/>
      <c r="D215" s="282"/>
      <c r="E215" s="285"/>
      <c r="F215" s="138" t="s">
        <v>137</v>
      </c>
      <c r="G215" s="302"/>
      <c r="H215" s="296"/>
      <c r="I215" s="173"/>
      <c r="J215" s="179" t="s">
        <v>131</v>
      </c>
      <c r="K215" s="179" t="s">
        <v>131</v>
      </c>
      <c r="L215" s="179" t="s">
        <v>131</v>
      </c>
      <c r="M215" s="179" t="s">
        <v>131</v>
      </c>
      <c r="N215" s="179" t="s">
        <v>131</v>
      </c>
      <c r="O215" s="179" t="s">
        <v>131</v>
      </c>
      <c r="P215" s="179" t="s">
        <v>131</v>
      </c>
      <c r="Q215" s="179" t="s">
        <v>131</v>
      </c>
      <c r="R215" s="173"/>
      <c r="S215" s="179" t="s">
        <v>131</v>
      </c>
      <c r="T215" s="179" t="s">
        <v>131</v>
      </c>
      <c r="U215" s="179" t="s">
        <v>131</v>
      </c>
      <c r="V215" s="179" t="s">
        <v>131</v>
      </c>
      <c r="W215" s="179">
        <v>0</v>
      </c>
      <c r="X215" s="179">
        <f>'2b COVID Adjustment'!$F$329</f>
        <v>1.4870742269298105</v>
      </c>
      <c r="Y215" s="179">
        <f>'2b COVID Adjustment'!$G$329</f>
        <v>0.70457099735818829</v>
      </c>
      <c r="Z215" s="179" t="s">
        <v>131</v>
      </c>
      <c r="AA215" s="180">
        <v>0</v>
      </c>
      <c r="AB215" s="180">
        <v>0</v>
      </c>
      <c r="AC215" s="179" t="s">
        <v>131</v>
      </c>
      <c r="AD215" s="6"/>
    </row>
    <row r="216" spans="1:30" s="7" customFormat="1" ht="12.6" customHeight="1">
      <c r="A216" s="6"/>
      <c r="B216" s="288"/>
      <c r="C216" s="279"/>
      <c r="D216" s="282"/>
      <c r="E216" s="285"/>
      <c r="F216" s="138" t="s">
        <v>138</v>
      </c>
      <c r="G216" s="302"/>
      <c r="H216" s="296"/>
      <c r="I216" s="173"/>
      <c r="J216" s="179" t="s">
        <v>131</v>
      </c>
      <c r="K216" s="179" t="s">
        <v>131</v>
      </c>
      <c r="L216" s="179" t="s">
        <v>131</v>
      </c>
      <c r="M216" s="179" t="s">
        <v>131</v>
      </c>
      <c r="N216" s="179" t="s">
        <v>131</v>
      </c>
      <c r="O216" s="179" t="s">
        <v>131</v>
      </c>
      <c r="P216" s="179" t="s">
        <v>131</v>
      </c>
      <c r="Q216" s="179" t="s">
        <v>131</v>
      </c>
      <c r="R216" s="173"/>
      <c r="S216" s="179" t="s">
        <v>131</v>
      </c>
      <c r="T216" s="179" t="s">
        <v>131</v>
      </c>
      <c r="U216" s="179" t="s">
        <v>131</v>
      </c>
      <c r="V216" s="179" t="s">
        <v>131</v>
      </c>
      <c r="W216" s="179">
        <v>0</v>
      </c>
      <c r="X216" s="179">
        <f>'2b COVID Adjustment'!$F$329</f>
        <v>1.4870742269298105</v>
      </c>
      <c r="Y216" s="179">
        <f>'2b COVID Adjustment'!$G$329</f>
        <v>0.70457099735818829</v>
      </c>
      <c r="Z216" s="179" t="s">
        <v>131</v>
      </c>
      <c r="AA216" s="180">
        <v>0</v>
      </c>
      <c r="AB216" s="180">
        <v>0</v>
      </c>
      <c r="AC216" s="179" t="s">
        <v>131</v>
      </c>
      <c r="AD216" s="6"/>
    </row>
    <row r="217" spans="1:30" s="7" customFormat="1" ht="12.6" customHeight="1">
      <c r="A217" s="6"/>
      <c r="B217" s="288"/>
      <c r="C217" s="279"/>
      <c r="D217" s="282"/>
      <c r="E217" s="285"/>
      <c r="F217" s="138" t="s">
        <v>139</v>
      </c>
      <c r="G217" s="302"/>
      <c r="H217" s="296"/>
      <c r="I217" s="173"/>
      <c r="J217" s="179" t="s">
        <v>131</v>
      </c>
      <c r="K217" s="179" t="s">
        <v>131</v>
      </c>
      <c r="L217" s="179" t="s">
        <v>131</v>
      </c>
      <c r="M217" s="179" t="s">
        <v>131</v>
      </c>
      <c r="N217" s="179" t="s">
        <v>131</v>
      </c>
      <c r="O217" s="179" t="s">
        <v>131</v>
      </c>
      <c r="P217" s="179" t="s">
        <v>131</v>
      </c>
      <c r="Q217" s="179" t="s">
        <v>131</v>
      </c>
      <c r="R217" s="173"/>
      <c r="S217" s="179" t="s">
        <v>131</v>
      </c>
      <c r="T217" s="179" t="s">
        <v>131</v>
      </c>
      <c r="U217" s="179" t="s">
        <v>131</v>
      </c>
      <c r="V217" s="179" t="s">
        <v>131</v>
      </c>
      <c r="W217" s="179">
        <v>0</v>
      </c>
      <c r="X217" s="179">
        <f>'2b COVID Adjustment'!$F$329</f>
        <v>1.4870742269298105</v>
      </c>
      <c r="Y217" s="179">
        <f>'2b COVID Adjustment'!$G$329</f>
        <v>0.70457099735818829</v>
      </c>
      <c r="Z217" s="179" t="s">
        <v>131</v>
      </c>
      <c r="AA217" s="180">
        <v>0</v>
      </c>
      <c r="AB217" s="180">
        <v>0</v>
      </c>
      <c r="AC217" s="179" t="s">
        <v>131</v>
      </c>
      <c r="AD217" s="6"/>
    </row>
    <row r="218" spans="1:30" s="7" customFormat="1" ht="12.6" customHeight="1">
      <c r="A218" s="6"/>
      <c r="B218" s="288"/>
      <c r="C218" s="279"/>
      <c r="D218" s="282"/>
      <c r="E218" s="285"/>
      <c r="F218" s="138" t="s">
        <v>140</v>
      </c>
      <c r="G218" s="302"/>
      <c r="H218" s="296"/>
      <c r="I218" s="173"/>
      <c r="J218" s="179" t="s">
        <v>131</v>
      </c>
      <c r="K218" s="179" t="s">
        <v>131</v>
      </c>
      <c r="L218" s="179" t="s">
        <v>131</v>
      </c>
      <c r="M218" s="179" t="s">
        <v>131</v>
      </c>
      <c r="N218" s="179" t="s">
        <v>131</v>
      </c>
      <c r="O218" s="179" t="s">
        <v>131</v>
      </c>
      <c r="P218" s="179" t="s">
        <v>131</v>
      </c>
      <c r="Q218" s="179" t="s">
        <v>131</v>
      </c>
      <c r="R218" s="173"/>
      <c r="S218" s="179" t="s">
        <v>131</v>
      </c>
      <c r="T218" s="179" t="s">
        <v>131</v>
      </c>
      <c r="U218" s="179" t="s">
        <v>131</v>
      </c>
      <c r="V218" s="179" t="s">
        <v>131</v>
      </c>
      <c r="W218" s="179">
        <v>0</v>
      </c>
      <c r="X218" s="179">
        <f>'2b COVID Adjustment'!$F$329</f>
        <v>1.4870742269298105</v>
      </c>
      <c r="Y218" s="179">
        <f>'2b COVID Adjustment'!$G$329</f>
        <v>0.70457099735818829</v>
      </c>
      <c r="Z218" s="179" t="s">
        <v>131</v>
      </c>
      <c r="AA218" s="180">
        <v>0</v>
      </c>
      <c r="AB218" s="180">
        <v>0</v>
      </c>
      <c r="AC218" s="179" t="s">
        <v>131</v>
      </c>
      <c r="AD218" s="6"/>
    </row>
    <row r="219" spans="1:30" s="7" customFormat="1" ht="12.6" customHeight="1">
      <c r="A219" s="6"/>
      <c r="B219" s="288"/>
      <c r="C219" s="279"/>
      <c r="D219" s="282"/>
      <c r="E219" s="285"/>
      <c r="F219" s="138" t="s">
        <v>141</v>
      </c>
      <c r="G219" s="302"/>
      <c r="H219" s="296"/>
      <c r="I219" s="173"/>
      <c r="J219" s="179" t="s">
        <v>131</v>
      </c>
      <c r="K219" s="179" t="s">
        <v>131</v>
      </c>
      <c r="L219" s="179" t="s">
        <v>131</v>
      </c>
      <c r="M219" s="179" t="s">
        <v>131</v>
      </c>
      <c r="N219" s="179" t="s">
        <v>131</v>
      </c>
      <c r="O219" s="179" t="s">
        <v>131</v>
      </c>
      <c r="P219" s="179" t="s">
        <v>131</v>
      </c>
      <c r="Q219" s="179" t="s">
        <v>131</v>
      </c>
      <c r="R219" s="173"/>
      <c r="S219" s="179" t="s">
        <v>131</v>
      </c>
      <c r="T219" s="179" t="s">
        <v>131</v>
      </c>
      <c r="U219" s="179" t="s">
        <v>131</v>
      </c>
      <c r="V219" s="179" t="s">
        <v>131</v>
      </c>
      <c r="W219" s="179">
        <v>0</v>
      </c>
      <c r="X219" s="179">
        <f>'2b COVID Adjustment'!$F$329</f>
        <v>1.4870742269298105</v>
      </c>
      <c r="Y219" s="179">
        <f>'2b COVID Adjustment'!$G$329</f>
        <v>0.70457099735818829</v>
      </c>
      <c r="Z219" s="179" t="s">
        <v>131</v>
      </c>
      <c r="AA219" s="180">
        <v>0</v>
      </c>
      <c r="AB219" s="180">
        <v>0</v>
      </c>
      <c r="AC219" s="179" t="s">
        <v>131</v>
      </c>
      <c r="AD219" s="6"/>
    </row>
    <row r="220" spans="1:30" s="7" customFormat="1" ht="12.6" customHeight="1">
      <c r="A220" s="6"/>
      <c r="B220" s="288"/>
      <c r="C220" s="279"/>
      <c r="D220" s="282"/>
      <c r="E220" s="285"/>
      <c r="F220" s="138" t="s">
        <v>142</v>
      </c>
      <c r="G220" s="302"/>
      <c r="H220" s="296"/>
      <c r="I220" s="173"/>
      <c r="J220" s="179" t="s">
        <v>131</v>
      </c>
      <c r="K220" s="179" t="s">
        <v>131</v>
      </c>
      <c r="L220" s="179" t="s">
        <v>131</v>
      </c>
      <c r="M220" s="179" t="s">
        <v>131</v>
      </c>
      <c r="N220" s="179" t="s">
        <v>131</v>
      </c>
      <c r="O220" s="179" t="s">
        <v>131</v>
      </c>
      <c r="P220" s="179" t="s">
        <v>131</v>
      </c>
      <c r="Q220" s="179" t="s">
        <v>131</v>
      </c>
      <c r="R220" s="173"/>
      <c r="S220" s="179" t="s">
        <v>131</v>
      </c>
      <c r="T220" s="179" t="s">
        <v>131</v>
      </c>
      <c r="U220" s="179" t="s">
        <v>131</v>
      </c>
      <c r="V220" s="179" t="s">
        <v>131</v>
      </c>
      <c r="W220" s="179">
        <v>0</v>
      </c>
      <c r="X220" s="179">
        <f>'2b COVID Adjustment'!$F$329</f>
        <v>1.4870742269298105</v>
      </c>
      <c r="Y220" s="179">
        <f>'2b COVID Adjustment'!$G$329</f>
        <v>0.70457099735818829</v>
      </c>
      <c r="Z220" s="179" t="s">
        <v>131</v>
      </c>
      <c r="AA220" s="180">
        <v>0</v>
      </c>
      <c r="AB220" s="180">
        <v>0</v>
      </c>
      <c r="AC220" s="179" t="s">
        <v>131</v>
      </c>
      <c r="AD220" s="6"/>
    </row>
    <row r="221" spans="1:30" s="7" customFormat="1" ht="12.6" customHeight="1">
      <c r="A221" s="6"/>
      <c r="B221" s="288"/>
      <c r="C221" s="279"/>
      <c r="D221" s="282"/>
      <c r="E221" s="285"/>
      <c r="F221" s="138" t="s">
        <v>143</v>
      </c>
      <c r="G221" s="302"/>
      <c r="H221" s="296"/>
      <c r="I221" s="173"/>
      <c r="J221" s="179" t="s">
        <v>131</v>
      </c>
      <c r="K221" s="179" t="s">
        <v>131</v>
      </c>
      <c r="L221" s="179" t="s">
        <v>131</v>
      </c>
      <c r="M221" s="179" t="s">
        <v>131</v>
      </c>
      <c r="N221" s="179" t="s">
        <v>131</v>
      </c>
      <c r="O221" s="179" t="s">
        <v>131</v>
      </c>
      <c r="P221" s="179" t="s">
        <v>131</v>
      </c>
      <c r="Q221" s="179" t="s">
        <v>131</v>
      </c>
      <c r="R221" s="173"/>
      <c r="S221" s="179" t="s">
        <v>131</v>
      </c>
      <c r="T221" s="179" t="s">
        <v>131</v>
      </c>
      <c r="U221" s="179" t="s">
        <v>131</v>
      </c>
      <c r="V221" s="179" t="s">
        <v>131</v>
      </c>
      <c r="W221" s="179">
        <v>0</v>
      </c>
      <c r="X221" s="179">
        <f>'2b COVID Adjustment'!$F$329</f>
        <v>1.4870742269298105</v>
      </c>
      <c r="Y221" s="179">
        <f>'2b COVID Adjustment'!$G$329</f>
        <v>0.70457099735818829</v>
      </c>
      <c r="Z221" s="179" t="s">
        <v>131</v>
      </c>
      <c r="AA221" s="180">
        <v>0</v>
      </c>
      <c r="AB221" s="180">
        <v>0</v>
      </c>
      <c r="AC221" s="179" t="s">
        <v>131</v>
      </c>
      <c r="AD221" s="6"/>
    </row>
    <row r="222" spans="1:30" s="60" customFormat="1" ht="12.6" customHeight="1" thickBot="1">
      <c r="A222" s="6"/>
      <c r="B222" s="288"/>
      <c r="C222" s="280"/>
      <c r="D222" s="283"/>
      <c r="E222" s="286"/>
      <c r="F222" s="96" t="s">
        <v>144</v>
      </c>
      <c r="G222" s="302"/>
      <c r="H222" s="296"/>
      <c r="I222" s="58"/>
      <c r="J222" s="179" t="s">
        <v>131</v>
      </c>
      <c r="K222" s="179" t="s">
        <v>131</v>
      </c>
      <c r="L222" s="179" t="s">
        <v>131</v>
      </c>
      <c r="M222" s="179" t="s">
        <v>131</v>
      </c>
      <c r="N222" s="179" t="s">
        <v>131</v>
      </c>
      <c r="O222" s="179" t="s">
        <v>131</v>
      </c>
      <c r="P222" s="179" t="s">
        <v>131</v>
      </c>
      <c r="Q222" s="179" t="s">
        <v>131</v>
      </c>
      <c r="R222" s="173"/>
      <c r="S222" s="179" t="s">
        <v>131</v>
      </c>
      <c r="T222" s="179" t="s">
        <v>131</v>
      </c>
      <c r="U222" s="179" t="s">
        <v>131</v>
      </c>
      <c r="V222" s="179" t="s">
        <v>131</v>
      </c>
      <c r="W222" s="179">
        <v>0</v>
      </c>
      <c r="X222" s="179">
        <f>'2b COVID Adjustment'!$F$329</f>
        <v>1.4870742269298105</v>
      </c>
      <c r="Y222" s="179">
        <f>'2b COVID Adjustment'!$G$329</f>
        <v>0.70457099735818829</v>
      </c>
      <c r="Z222" s="179" t="s">
        <v>131</v>
      </c>
      <c r="AA222" s="180">
        <v>0</v>
      </c>
      <c r="AB222" s="180">
        <v>0</v>
      </c>
      <c r="AC222" s="179" t="s">
        <v>131</v>
      </c>
      <c r="AD222" s="6"/>
    </row>
    <row r="223" spans="1:30" s="59" customFormat="1" ht="12.6" customHeight="1">
      <c r="A223" s="6"/>
      <c r="B223" s="288"/>
      <c r="C223" s="278" t="s">
        <v>126</v>
      </c>
      <c r="D223" s="281" t="s">
        <v>146</v>
      </c>
      <c r="E223" s="284" t="s">
        <v>145</v>
      </c>
      <c r="F223" s="95" t="s">
        <v>129</v>
      </c>
      <c r="G223" s="302"/>
      <c r="H223" s="296"/>
      <c r="I223" s="57"/>
      <c r="J223" s="179" t="s">
        <v>131</v>
      </c>
      <c r="K223" s="179" t="s">
        <v>131</v>
      </c>
      <c r="L223" s="179" t="s">
        <v>131</v>
      </c>
      <c r="M223" s="179" t="s">
        <v>131</v>
      </c>
      <c r="N223" s="179" t="s">
        <v>131</v>
      </c>
      <c r="O223" s="179" t="s">
        <v>131</v>
      </c>
      <c r="P223" s="179" t="s">
        <v>131</v>
      </c>
      <c r="Q223" s="179" t="s">
        <v>131</v>
      </c>
      <c r="R223" s="173"/>
      <c r="S223" s="179" t="s">
        <v>131</v>
      </c>
      <c r="T223" s="179" t="s">
        <v>131</v>
      </c>
      <c r="U223" s="179" t="s">
        <v>131</v>
      </c>
      <c r="V223" s="179" t="s">
        <v>131</v>
      </c>
      <c r="W223" s="179">
        <f>'2a Q1 Adjustment Component'!H$79</f>
        <v>10.705717509101307</v>
      </c>
      <c r="X223" s="179">
        <f>'2b COVID Adjustment'!$F$330</f>
        <v>13.71215092385904</v>
      </c>
      <c r="Y223" s="179">
        <f>'2b COVID Adjustment'!$G$330</f>
        <v>4.43</v>
      </c>
      <c r="Z223" s="179" t="s">
        <v>131</v>
      </c>
      <c r="AA223" s="180">
        <f>'2c AWC adjustment'!$I$42+'2d Backwardation adjustment'!$I$42</f>
        <v>26.679544917909343</v>
      </c>
      <c r="AB223" s="180">
        <f>'2c AWC adjustment'!$J$42+'2d Backwardation adjustment'!$J$42</f>
        <v>26.679544917909343</v>
      </c>
      <c r="AC223" s="179" t="s">
        <v>131</v>
      </c>
      <c r="AD223" s="6"/>
    </row>
    <row r="224" spans="1:30" s="7" customFormat="1" ht="12.6" customHeight="1">
      <c r="A224" s="6"/>
      <c r="B224" s="288"/>
      <c r="C224" s="279"/>
      <c r="D224" s="282"/>
      <c r="E224" s="285"/>
      <c r="F224" s="138" t="s">
        <v>132</v>
      </c>
      <c r="G224" s="302"/>
      <c r="H224" s="296"/>
      <c r="I224" s="173"/>
      <c r="J224" s="179" t="s">
        <v>131</v>
      </c>
      <c r="K224" s="179" t="s">
        <v>131</v>
      </c>
      <c r="L224" s="179" t="s">
        <v>131</v>
      </c>
      <c r="M224" s="179" t="s">
        <v>131</v>
      </c>
      <c r="N224" s="179" t="s">
        <v>131</v>
      </c>
      <c r="O224" s="179" t="s">
        <v>131</v>
      </c>
      <c r="P224" s="179" t="s">
        <v>131</v>
      </c>
      <c r="Q224" s="179" t="s">
        <v>131</v>
      </c>
      <c r="R224" s="173"/>
      <c r="S224" s="179" t="s">
        <v>131</v>
      </c>
      <c r="T224" s="179" t="s">
        <v>131</v>
      </c>
      <c r="U224" s="179" t="s">
        <v>131</v>
      </c>
      <c r="V224" s="179" t="s">
        <v>131</v>
      </c>
      <c r="W224" s="179">
        <f>'2a Q1 Adjustment Component'!H$79</f>
        <v>10.705717509101307</v>
      </c>
      <c r="X224" s="179">
        <f>'2b COVID Adjustment'!$F$330</f>
        <v>13.71215092385904</v>
      </c>
      <c r="Y224" s="179">
        <f>'2b COVID Adjustment'!$G$330</f>
        <v>4.43</v>
      </c>
      <c r="Z224" s="179" t="s">
        <v>131</v>
      </c>
      <c r="AA224" s="180">
        <f>'2c AWC adjustment'!$I$42+'2d Backwardation adjustment'!$I$42</f>
        <v>26.679544917909343</v>
      </c>
      <c r="AB224" s="180">
        <f>'2c AWC adjustment'!$J$42+'2d Backwardation adjustment'!$J$42</f>
        <v>26.679544917909343</v>
      </c>
      <c r="AC224" s="179" t="s">
        <v>131</v>
      </c>
      <c r="AD224" s="6"/>
    </row>
    <row r="225" spans="1:30" s="7" customFormat="1" ht="12.6" customHeight="1">
      <c r="A225" s="6"/>
      <c r="B225" s="288"/>
      <c r="C225" s="279"/>
      <c r="D225" s="282"/>
      <c r="E225" s="285"/>
      <c r="F225" s="138" t="s">
        <v>133</v>
      </c>
      <c r="G225" s="302"/>
      <c r="H225" s="296"/>
      <c r="I225" s="173"/>
      <c r="J225" s="179" t="s">
        <v>131</v>
      </c>
      <c r="K225" s="179" t="s">
        <v>131</v>
      </c>
      <c r="L225" s="179" t="s">
        <v>131</v>
      </c>
      <c r="M225" s="179" t="s">
        <v>131</v>
      </c>
      <c r="N225" s="179" t="s">
        <v>131</v>
      </c>
      <c r="O225" s="179" t="s">
        <v>131</v>
      </c>
      <c r="P225" s="179" t="s">
        <v>131</v>
      </c>
      <c r="Q225" s="179" t="s">
        <v>131</v>
      </c>
      <c r="R225" s="173"/>
      <c r="S225" s="179" t="s">
        <v>131</v>
      </c>
      <c r="T225" s="179" t="s">
        <v>131</v>
      </c>
      <c r="U225" s="179" t="s">
        <v>131</v>
      </c>
      <c r="V225" s="179" t="s">
        <v>131</v>
      </c>
      <c r="W225" s="179">
        <f>'2a Q1 Adjustment Component'!H$79</f>
        <v>10.705717509101307</v>
      </c>
      <c r="X225" s="179">
        <f>'2b COVID Adjustment'!$F$330</f>
        <v>13.71215092385904</v>
      </c>
      <c r="Y225" s="179">
        <f>'2b COVID Adjustment'!$G$330</f>
        <v>4.43</v>
      </c>
      <c r="Z225" s="179" t="s">
        <v>131</v>
      </c>
      <c r="AA225" s="180">
        <f>'2c AWC adjustment'!$I$42+'2d Backwardation adjustment'!$I$42</f>
        <v>26.679544917909343</v>
      </c>
      <c r="AB225" s="180">
        <f>'2c AWC adjustment'!$J$42+'2d Backwardation adjustment'!$J$42</f>
        <v>26.679544917909343</v>
      </c>
      <c r="AC225" s="179" t="s">
        <v>131</v>
      </c>
      <c r="AD225" s="6"/>
    </row>
    <row r="226" spans="1:30" s="7" customFormat="1" ht="12.6" customHeight="1">
      <c r="A226" s="6"/>
      <c r="B226" s="288"/>
      <c r="C226" s="279"/>
      <c r="D226" s="282"/>
      <c r="E226" s="285"/>
      <c r="F226" s="138" t="s">
        <v>134</v>
      </c>
      <c r="G226" s="302"/>
      <c r="H226" s="296"/>
      <c r="I226" s="173"/>
      <c r="J226" s="179" t="s">
        <v>131</v>
      </c>
      <c r="K226" s="179" t="s">
        <v>131</v>
      </c>
      <c r="L226" s="179" t="s">
        <v>131</v>
      </c>
      <c r="M226" s="179" t="s">
        <v>131</v>
      </c>
      <c r="N226" s="179" t="s">
        <v>131</v>
      </c>
      <c r="O226" s="179" t="s">
        <v>131</v>
      </c>
      <c r="P226" s="179" t="s">
        <v>131</v>
      </c>
      <c r="Q226" s="179" t="s">
        <v>131</v>
      </c>
      <c r="R226" s="173"/>
      <c r="S226" s="179" t="s">
        <v>131</v>
      </c>
      <c r="T226" s="179" t="s">
        <v>131</v>
      </c>
      <c r="U226" s="179" t="s">
        <v>131</v>
      </c>
      <c r="V226" s="179" t="s">
        <v>131</v>
      </c>
      <c r="W226" s="179">
        <f>'2a Q1 Adjustment Component'!H$79</f>
        <v>10.705717509101307</v>
      </c>
      <c r="X226" s="179">
        <f>'2b COVID Adjustment'!$F$330</f>
        <v>13.71215092385904</v>
      </c>
      <c r="Y226" s="179">
        <f>'2b COVID Adjustment'!$G$330</f>
        <v>4.43</v>
      </c>
      <c r="Z226" s="179" t="s">
        <v>131</v>
      </c>
      <c r="AA226" s="180">
        <f>'2c AWC adjustment'!$I$42+'2d Backwardation adjustment'!$I$42</f>
        <v>26.679544917909343</v>
      </c>
      <c r="AB226" s="180">
        <f>'2c AWC adjustment'!$J$42+'2d Backwardation adjustment'!$J$42</f>
        <v>26.679544917909343</v>
      </c>
      <c r="AC226" s="179" t="s">
        <v>131</v>
      </c>
      <c r="AD226" s="6"/>
    </row>
    <row r="227" spans="1:30" s="7" customFormat="1" ht="12.6" customHeight="1">
      <c r="A227" s="6"/>
      <c r="B227" s="288"/>
      <c r="C227" s="279"/>
      <c r="D227" s="282"/>
      <c r="E227" s="285"/>
      <c r="F227" s="138" t="s">
        <v>135</v>
      </c>
      <c r="G227" s="302"/>
      <c r="H227" s="296"/>
      <c r="I227" s="173"/>
      <c r="J227" s="179" t="s">
        <v>131</v>
      </c>
      <c r="K227" s="179" t="s">
        <v>131</v>
      </c>
      <c r="L227" s="179" t="s">
        <v>131</v>
      </c>
      <c r="M227" s="179" t="s">
        <v>131</v>
      </c>
      <c r="N227" s="179" t="s">
        <v>131</v>
      </c>
      <c r="O227" s="179" t="s">
        <v>131</v>
      </c>
      <c r="P227" s="179" t="s">
        <v>131</v>
      </c>
      <c r="Q227" s="179" t="s">
        <v>131</v>
      </c>
      <c r="R227" s="173"/>
      <c r="S227" s="179" t="s">
        <v>131</v>
      </c>
      <c r="T227" s="179" t="s">
        <v>131</v>
      </c>
      <c r="U227" s="179" t="s">
        <v>131</v>
      </c>
      <c r="V227" s="179" t="s">
        <v>131</v>
      </c>
      <c r="W227" s="179">
        <f>'2a Q1 Adjustment Component'!H$79</f>
        <v>10.705717509101307</v>
      </c>
      <c r="X227" s="179">
        <f>'2b COVID Adjustment'!$F$330</f>
        <v>13.71215092385904</v>
      </c>
      <c r="Y227" s="179">
        <f>'2b COVID Adjustment'!$G$330</f>
        <v>4.43</v>
      </c>
      <c r="Z227" s="179" t="s">
        <v>131</v>
      </c>
      <c r="AA227" s="180">
        <f>'2c AWC adjustment'!$I$42+'2d Backwardation adjustment'!$I$42</f>
        <v>26.679544917909343</v>
      </c>
      <c r="AB227" s="180">
        <f>'2c AWC adjustment'!$J$42+'2d Backwardation adjustment'!$J$42</f>
        <v>26.679544917909343</v>
      </c>
      <c r="AC227" s="179" t="s">
        <v>131</v>
      </c>
      <c r="AD227" s="6"/>
    </row>
    <row r="228" spans="1:30" s="7" customFormat="1" ht="12.6" customHeight="1">
      <c r="A228" s="6"/>
      <c r="B228" s="288"/>
      <c r="C228" s="279"/>
      <c r="D228" s="282"/>
      <c r="E228" s="285"/>
      <c r="F228" s="138" t="s">
        <v>136</v>
      </c>
      <c r="G228" s="302"/>
      <c r="H228" s="296"/>
      <c r="I228" s="173"/>
      <c r="J228" s="179" t="s">
        <v>131</v>
      </c>
      <c r="K228" s="179" t="s">
        <v>131</v>
      </c>
      <c r="L228" s="179" t="s">
        <v>131</v>
      </c>
      <c r="M228" s="179" t="s">
        <v>131</v>
      </c>
      <c r="N228" s="179" t="s">
        <v>131</v>
      </c>
      <c r="O228" s="179" t="s">
        <v>131</v>
      </c>
      <c r="P228" s="179" t="s">
        <v>131</v>
      </c>
      <c r="Q228" s="179" t="s">
        <v>131</v>
      </c>
      <c r="R228" s="173"/>
      <c r="S228" s="179" t="s">
        <v>131</v>
      </c>
      <c r="T228" s="179" t="s">
        <v>131</v>
      </c>
      <c r="U228" s="179" t="s">
        <v>131</v>
      </c>
      <c r="V228" s="179" t="s">
        <v>131</v>
      </c>
      <c r="W228" s="179">
        <f>'2a Q1 Adjustment Component'!H$79</f>
        <v>10.705717509101307</v>
      </c>
      <c r="X228" s="179">
        <f>'2b COVID Adjustment'!$F$330</f>
        <v>13.71215092385904</v>
      </c>
      <c r="Y228" s="179">
        <f>'2b COVID Adjustment'!$G$330</f>
        <v>4.43</v>
      </c>
      <c r="Z228" s="179" t="s">
        <v>131</v>
      </c>
      <c r="AA228" s="180">
        <f>'2c AWC adjustment'!$I$42+'2d Backwardation adjustment'!$I$42</f>
        <v>26.679544917909343</v>
      </c>
      <c r="AB228" s="180">
        <f>'2c AWC adjustment'!$J$42+'2d Backwardation adjustment'!$J$42</f>
        <v>26.679544917909343</v>
      </c>
      <c r="AC228" s="179" t="s">
        <v>131</v>
      </c>
      <c r="AD228" s="6"/>
    </row>
    <row r="229" spans="1:30" s="7" customFormat="1" ht="12.6" customHeight="1">
      <c r="A229" s="6"/>
      <c r="B229" s="288"/>
      <c r="C229" s="279"/>
      <c r="D229" s="282"/>
      <c r="E229" s="285"/>
      <c r="F229" s="138" t="s">
        <v>137</v>
      </c>
      <c r="G229" s="302"/>
      <c r="H229" s="296"/>
      <c r="I229" s="173"/>
      <c r="J229" s="179" t="s">
        <v>131</v>
      </c>
      <c r="K229" s="179" t="s">
        <v>131</v>
      </c>
      <c r="L229" s="179" t="s">
        <v>131</v>
      </c>
      <c r="M229" s="179" t="s">
        <v>131</v>
      </c>
      <c r="N229" s="179" t="s">
        <v>131</v>
      </c>
      <c r="O229" s="179" t="s">
        <v>131</v>
      </c>
      <c r="P229" s="179" t="s">
        <v>131</v>
      </c>
      <c r="Q229" s="179" t="s">
        <v>131</v>
      </c>
      <c r="R229" s="173"/>
      <c r="S229" s="179" t="s">
        <v>131</v>
      </c>
      <c r="T229" s="179" t="s">
        <v>131</v>
      </c>
      <c r="U229" s="179" t="s">
        <v>131</v>
      </c>
      <c r="V229" s="179" t="s">
        <v>131</v>
      </c>
      <c r="W229" s="179">
        <f>'2a Q1 Adjustment Component'!H$79</f>
        <v>10.705717509101307</v>
      </c>
      <c r="X229" s="179">
        <f>'2b COVID Adjustment'!$F$330</f>
        <v>13.71215092385904</v>
      </c>
      <c r="Y229" s="179">
        <f>'2b COVID Adjustment'!$G$330</f>
        <v>4.43</v>
      </c>
      <c r="Z229" s="179" t="s">
        <v>131</v>
      </c>
      <c r="AA229" s="180">
        <f>'2c AWC adjustment'!$I$42+'2d Backwardation adjustment'!$I$42</f>
        <v>26.679544917909343</v>
      </c>
      <c r="AB229" s="180">
        <f>'2c AWC adjustment'!$J$42+'2d Backwardation adjustment'!$J$42</f>
        <v>26.679544917909343</v>
      </c>
      <c r="AC229" s="179" t="s">
        <v>131</v>
      </c>
      <c r="AD229" s="6"/>
    </row>
    <row r="230" spans="1:30" s="7" customFormat="1" ht="12.6" customHeight="1">
      <c r="A230" s="6"/>
      <c r="B230" s="288"/>
      <c r="C230" s="279"/>
      <c r="D230" s="282"/>
      <c r="E230" s="285"/>
      <c r="F230" s="138" t="s">
        <v>138</v>
      </c>
      <c r="G230" s="302"/>
      <c r="H230" s="296"/>
      <c r="I230" s="173"/>
      <c r="J230" s="179" t="s">
        <v>131</v>
      </c>
      <c r="K230" s="179" t="s">
        <v>131</v>
      </c>
      <c r="L230" s="179" t="s">
        <v>131</v>
      </c>
      <c r="M230" s="179" t="s">
        <v>131</v>
      </c>
      <c r="N230" s="179" t="s">
        <v>131</v>
      </c>
      <c r="O230" s="179" t="s">
        <v>131</v>
      </c>
      <c r="P230" s="179" t="s">
        <v>131</v>
      </c>
      <c r="Q230" s="179" t="s">
        <v>131</v>
      </c>
      <c r="R230" s="173"/>
      <c r="S230" s="179" t="s">
        <v>131</v>
      </c>
      <c r="T230" s="179" t="s">
        <v>131</v>
      </c>
      <c r="U230" s="179" t="s">
        <v>131</v>
      </c>
      <c r="V230" s="179" t="s">
        <v>131</v>
      </c>
      <c r="W230" s="179">
        <f>'2a Q1 Adjustment Component'!H$79</f>
        <v>10.705717509101307</v>
      </c>
      <c r="X230" s="179">
        <f>'2b COVID Adjustment'!$F$330</f>
        <v>13.71215092385904</v>
      </c>
      <c r="Y230" s="179">
        <f>'2b COVID Adjustment'!$G$330</f>
        <v>4.43</v>
      </c>
      <c r="Z230" s="179" t="s">
        <v>131</v>
      </c>
      <c r="AA230" s="180">
        <f>'2c AWC adjustment'!$I$42+'2d Backwardation adjustment'!$I$42</f>
        <v>26.679544917909343</v>
      </c>
      <c r="AB230" s="180">
        <f>'2c AWC adjustment'!$J$42+'2d Backwardation adjustment'!$J$42</f>
        <v>26.679544917909343</v>
      </c>
      <c r="AC230" s="179" t="s">
        <v>131</v>
      </c>
      <c r="AD230" s="6"/>
    </row>
    <row r="231" spans="1:30" s="7" customFormat="1" ht="12.6" customHeight="1">
      <c r="A231" s="6"/>
      <c r="B231" s="288"/>
      <c r="C231" s="279"/>
      <c r="D231" s="282"/>
      <c r="E231" s="285"/>
      <c r="F231" s="138" t="s">
        <v>139</v>
      </c>
      <c r="G231" s="302"/>
      <c r="H231" s="296"/>
      <c r="I231" s="173"/>
      <c r="J231" s="179" t="s">
        <v>131</v>
      </c>
      <c r="K231" s="179" t="s">
        <v>131</v>
      </c>
      <c r="L231" s="179" t="s">
        <v>131</v>
      </c>
      <c r="M231" s="179" t="s">
        <v>131</v>
      </c>
      <c r="N231" s="179" t="s">
        <v>131</v>
      </c>
      <c r="O231" s="179" t="s">
        <v>131</v>
      </c>
      <c r="P231" s="179" t="s">
        <v>131</v>
      </c>
      <c r="Q231" s="179" t="s">
        <v>131</v>
      </c>
      <c r="R231" s="173"/>
      <c r="S231" s="179" t="s">
        <v>131</v>
      </c>
      <c r="T231" s="179" t="s">
        <v>131</v>
      </c>
      <c r="U231" s="179" t="s">
        <v>131</v>
      </c>
      <c r="V231" s="179" t="s">
        <v>131</v>
      </c>
      <c r="W231" s="179">
        <f>'2a Q1 Adjustment Component'!H$79</f>
        <v>10.705717509101307</v>
      </c>
      <c r="X231" s="179">
        <f>'2b COVID Adjustment'!$F$330</f>
        <v>13.71215092385904</v>
      </c>
      <c r="Y231" s="179">
        <f>'2b COVID Adjustment'!$G$330</f>
        <v>4.43</v>
      </c>
      <c r="Z231" s="179" t="s">
        <v>131</v>
      </c>
      <c r="AA231" s="180">
        <f>'2c AWC adjustment'!$I$42+'2d Backwardation adjustment'!$I$42</f>
        <v>26.679544917909343</v>
      </c>
      <c r="AB231" s="180">
        <f>'2c AWC adjustment'!$J$42+'2d Backwardation adjustment'!$J$42</f>
        <v>26.679544917909343</v>
      </c>
      <c r="AC231" s="179" t="s">
        <v>131</v>
      </c>
      <c r="AD231" s="6"/>
    </row>
    <row r="232" spans="1:30" s="7" customFormat="1" ht="12.6" customHeight="1">
      <c r="A232" s="6"/>
      <c r="B232" s="288"/>
      <c r="C232" s="279"/>
      <c r="D232" s="282"/>
      <c r="E232" s="285"/>
      <c r="F232" s="138" t="s">
        <v>140</v>
      </c>
      <c r="G232" s="302"/>
      <c r="H232" s="296"/>
      <c r="I232" s="173"/>
      <c r="J232" s="179" t="s">
        <v>131</v>
      </c>
      <c r="K232" s="179" t="s">
        <v>131</v>
      </c>
      <c r="L232" s="179" t="s">
        <v>131</v>
      </c>
      <c r="M232" s="179" t="s">
        <v>131</v>
      </c>
      <c r="N232" s="179" t="s">
        <v>131</v>
      </c>
      <c r="O232" s="179" t="s">
        <v>131</v>
      </c>
      <c r="P232" s="179" t="s">
        <v>131</v>
      </c>
      <c r="Q232" s="179" t="s">
        <v>131</v>
      </c>
      <c r="R232" s="173"/>
      <c r="S232" s="179" t="s">
        <v>131</v>
      </c>
      <c r="T232" s="179" t="s">
        <v>131</v>
      </c>
      <c r="U232" s="179" t="s">
        <v>131</v>
      </c>
      <c r="V232" s="179" t="s">
        <v>131</v>
      </c>
      <c r="W232" s="179">
        <f>'2a Q1 Adjustment Component'!H$79</f>
        <v>10.705717509101307</v>
      </c>
      <c r="X232" s="179">
        <f>'2b COVID Adjustment'!$F$330</f>
        <v>13.71215092385904</v>
      </c>
      <c r="Y232" s="179">
        <f>'2b COVID Adjustment'!$G$330</f>
        <v>4.43</v>
      </c>
      <c r="Z232" s="179" t="s">
        <v>131</v>
      </c>
      <c r="AA232" s="180">
        <f>'2c AWC adjustment'!$I$42+'2d Backwardation adjustment'!$I$42</f>
        <v>26.679544917909343</v>
      </c>
      <c r="AB232" s="180">
        <f>'2c AWC adjustment'!$J$42+'2d Backwardation adjustment'!$J$42</f>
        <v>26.679544917909343</v>
      </c>
      <c r="AC232" s="179" t="s">
        <v>131</v>
      </c>
      <c r="AD232" s="6"/>
    </row>
    <row r="233" spans="1:30" s="7" customFormat="1" ht="12.6" customHeight="1">
      <c r="A233" s="6"/>
      <c r="B233" s="288"/>
      <c r="C233" s="279"/>
      <c r="D233" s="282"/>
      <c r="E233" s="285"/>
      <c r="F233" s="138" t="s">
        <v>141</v>
      </c>
      <c r="G233" s="302"/>
      <c r="H233" s="296"/>
      <c r="I233" s="173"/>
      <c r="J233" s="179" t="s">
        <v>131</v>
      </c>
      <c r="K233" s="179" t="s">
        <v>131</v>
      </c>
      <c r="L233" s="179" t="s">
        <v>131</v>
      </c>
      <c r="M233" s="179" t="s">
        <v>131</v>
      </c>
      <c r="N233" s="179" t="s">
        <v>131</v>
      </c>
      <c r="O233" s="179" t="s">
        <v>131</v>
      </c>
      <c r="P233" s="179" t="s">
        <v>131</v>
      </c>
      <c r="Q233" s="179" t="s">
        <v>131</v>
      </c>
      <c r="R233" s="173"/>
      <c r="S233" s="179" t="s">
        <v>131</v>
      </c>
      <c r="T233" s="179" t="s">
        <v>131</v>
      </c>
      <c r="U233" s="179" t="s">
        <v>131</v>
      </c>
      <c r="V233" s="179" t="s">
        <v>131</v>
      </c>
      <c r="W233" s="179">
        <f>'2a Q1 Adjustment Component'!H$79</f>
        <v>10.705717509101307</v>
      </c>
      <c r="X233" s="179">
        <f>'2b COVID Adjustment'!$F$330</f>
        <v>13.71215092385904</v>
      </c>
      <c r="Y233" s="179">
        <f>'2b COVID Adjustment'!$G$330</f>
        <v>4.43</v>
      </c>
      <c r="Z233" s="179" t="s">
        <v>131</v>
      </c>
      <c r="AA233" s="180">
        <f>'2c AWC adjustment'!$I$42+'2d Backwardation adjustment'!$I$42</f>
        <v>26.679544917909343</v>
      </c>
      <c r="AB233" s="180">
        <f>'2c AWC adjustment'!$J$42+'2d Backwardation adjustment'!$J$42</f>
        <v>26.679544917909343</v>
      </c>
      <c r="AC233" s="179" t="s">
        <v>131</v>
      </c>
      <c r="AD233" s="6"/>
    </row>
    <row r="234" spans="1:30" s="7" customFormat="1" ht="12.6" customHeight="1">
      <c r="A234" s="6"/>
      <c r="B234" s="288"/>
      <c r="C234" s="279"/>
      <c r="D234" s="282"/>
      <c r="E234" s="285"/>
      <c r="F234" s="138" t="s">
        <v>142</v>
      </c>
      <c r="G234" s="302"/>
      <c r="H234" s="296"/>
      <c r="I234" s="173"/>
      <c r="J234" s="179" t="s">
        <v>131</v>
      </c>
      <c r="K234" s="179" t="s">
        <v>131</v>
      </c>
      <c r="L234" s="179" t="s">
        <v>131</v>
      </c>
      <c r="M234" s="179" t="s">
        <v>131</v>
      </c>
      <c r="N234" s="179" t="s">
        <v>131</v>
      </c>
      <c r="O234" s="179" t="s">
        <v>131</v>
      </c>
      <c r="P234" s="179" t="s">
        <v>131</v>
      </c>
      <c r="Q234" s="179" t="s">
        <v>131</v>
      </c>
      <c r="R234" s="173"/>
      <c r="S234" s="179" t="s">
        <v>131</v>
      </c>
      <c r="T234" s="179" t="s">
        <v>131</v>
      </c>
      <c r="U234" s="179" t="s">
        <v>131</v>
      </c>
      <c r="V234" s="179" t="s">
        <v>131</v>
      </c>
      <c r="W234" s="179">
        <f>'2a Q1 Adjustment Component'!H$79</f>
        <v>10.705717509101307</v>
      </c>
      <c r="X234" s="179">
        <f>'2b COVID Adjustment'!$F$330</f>
        <v>13.71215092385904</v>
      </c>
      <c r="Y234" s="179">
        <f>'2b COVID Adjustment'!$G$330</f>
        <v>4.43</v>
      </c>
      <c r="Z234" s="179" t="s">
        <v>131</v>
      </c>
      <c r="AA234" s="180">
        <f>'2c AWC adjustment'!$I$42+'2d Backwardation adjustment'!$I$42</f>
        <v>26.679544917909343</v>
      </c>
      <c r="AB234" s="180">
        <f>'2c AWC adjustment'!$J$42+'2d Backwardation adjustment'!$J$42</f>
        <v>26.679544917909343</v>
      </c>
      <c r="AC234" s="179" t="s">
        <v>131</v>
      </c>
      <c r="AD234" s="6"/>
    </row>
    <row r="235" spans="1:30" s="7" customFormat="1" ht="12.6" customHeight="1">
      <c r="A235" s="6"/>
      <c r="B235" s="288"/>
      <c r="C235" s="279"/>
      <c r="D235" s="282"/>
      <c r="E235" s="285"/>
      <c r="F235" s="138" t="s">
        <v>143</v>
      </c>
      <c r="G235" s="302"/>
      <c r="H235" s="296"/>
      <c r="I235" s="173"/>
      <c r="J235" s="179" t="s">
        <v>131</v>
      </c>
      <c r="K235" s="179" t="s">
        <v>131</v>
      </c>
      <c r="L235" s="179" t="s">
        <v>131</v>
      </c>
      <c r="M235" s="179" t="s">
        <v>131</v>
      </c>
      <c r="N235" s="179" t="s">
        <v>131</v>
      </c>
      <c r="O235" s="179" t="s">
        <v>131</v>
      </c>
      <c r="P235" s="179" t="s">
        <v>131</v>
      </c>
      <c r="Q235" s="179" t="s">
        <v>131</v>
      </c>
      <c r="R235" s="173"/>
      <c r="S235" s="179" t="s">
        <v>131</v>
      </c>
      <c r="T235" s="179" t="s">
        <v>131</v>
      </c>
      <c r="U235" s="179" t="s">
        <v>131</v>
      </c>
      <c r="V235" s="179" t="s">
        <v>131</v>
      </c>
      <c r="W235" s="179">
        <f>'2a Q1 Adjustment Component'!H$79</f>
        <v>10.705717509101307</v>
      </c>
      <c r="X235" s="179">
        <f>'2b COVID Adjustment'!$F$330</f>
        <v>13.71215092385904</v>
      </c>
      <c r="Y235" s="179">
        <f>'2b COVID Adjustment'!$G$330</f>
        <v>4.43</v>
      </c>
      <c r="Z235" s="179" t="s">
        <v>131</v>
      </c>
      <c r="AA235" s="180">
        <f>'2c AWC adjustment'!$I$42+'2d Backwardation adjustment'!$I$42</f>
        <v>26.679544917909343</v>
      </c>
      <c r="AB235" s="180">
        <f>'2c AWC adjustment'!$J$42+'2d Backwardation adjustment'!$J$42</f>
        <v>26.679544917909343</v>
      </c>
      <c r="AC235" s="179" t="s">
        <v>131</v>
      </c>
      <c r="AD235" s="6"/>
    </row>
    <row r="236" spans="1:30" s="60" customFormat="1" ht="12.6" customHeight="1" thickBot="1">
      <c r="A236" s="6"/>
      <c r="B236" s="288"/>
      <c r="C236" s="280"/>
      <c r="D236" s="283"/>
      <c r="E236" s="286"/>
      <c r="F236" s="96" t="s">
        <v>144</v>
      </c>
      <c r="G236" s="302"/>
      <c r="H236" s="296"/>
      <c r="I236" s="58"/>
      <c r="J236" s="179" t="s">
        <v>131</v>
      </c>
      <c r="K236" s="179" t="s">
        <v>131</v>
      </c>
      <c r="L236" s="179" t="s">
        <v>131</v>
      </c>
      <c r="M236" s="179" t="s">
        <v>131</v>
      </c>
      <c r="N236" s="179" t="s">
        <v>131</v>
      </c>
      <c r="O236" s="179" t="s">
        <v>131</v>
      </c>
      <c r="P236" s="179" t="s">
        <v>131</v>
      </c>
      <c r="Q236" s="179" t="s">
        <v>131</v>
      </c>
      <c r="R236" s="173"/>
      <c r="S236" s="179" t="s">
        <v>131</v>
      </c>
      <c r="T236" s="179" t="s">
        <v>131</v>
      </c>
      <c r="U236" s="179" t="s">
        <v>131</v>
      </c>
      <c r="V236" s="179" t="s">
        <v>131</v>
      </c>
      <c r="W236" s="179">
        <f>'2a Q1 Adjustment Component'!H$79</f>
        <v>10.705717509101307</v>
      </c>
      <c r="X236" s="179">
        <f>'2b COVID Adjustment'!$F$330</f>
        <v>13.71215092385904</v>
      </c>
      <c r="Y236" s="179">
        <f>'2b COVID Adjustment'!$G$330</f>
        <v>4.43</v>
      </c>
      <c r="Z236" s="179" t="s">
        <v>131</v>
      </c>
      <c r="AA236" s="180">
        <f>'2c AWC adjustment'!$I$42+'2d Backwardation adjustment'!$I$42</f>
        <v>26.679544917909343</v>
      </c>
      <c r="AB236" s="180">
        <f>'2c AWC adjustment'!$J$42+'2d Backwardation adjustment'!$J$42</f>
        <v>26.679544917909343</v>
      </c>
      <c r="AC236" s="179" t="s">
        <v>131</v>
      </c>
      <c r="AD236" s="6"/>
    </row>
    <row r="237" spans="1:30" s="61" customFormat="1">
      <c r="A237" s="1"/>
      <c r="B237" s="288"/>
      <c r="C237" s="278" t="s">
        <v>126</v>
      </c>
      <c r="D237" s="281" t="s">
        <v>147</v>
      </c>
      <c r="E237" s="284" t="s">
        <v>128</v>
      </c>
      <c r="F237" s="95" t="s">
        <v>129</v>
      </c>
      <c r="G237" s="302"/>
      <c r="H237" s="296"/>
      <c r="I237" s="57"/>
      <c r="J237" s="179" t="s">
        <v>131</v>
      </c>
      <c r="K237" s="179" t="s">
        <v>131</v>
      </c>
      <c r="L237" s="179" t="s">
        <v>131</v>
      </c>
      <c r="M237" s="179" t="s">
        <v>131</v>
      </c>
      <c r="N237" s="179" t="s">
        <v>131</v>
      </c>
      <c r="O237" s="179" t="s">
        <v>131</v>
      </c>
      <c r="P237" s="179" t="s">
        <v>131</v>
      </c>
      <c r="Q237" s="179" t="s">
        <v>131</v>
      </c>
      <c r="R237" s="173"/>
      <c r="S237" s="179" t="s">
        <v>131</v>
      </c>
      <c r="T237" s="179" t="s">
        <v>131</v>
      </c>
      <c r="U237" s="179" t="s">
        <v>131</v>
      </c>
      <c r="V237" s="179" t="s">
        <v>131</v>
      </c>
      <c r="W237" s="179">
        <v>0</v>
      </c>
      <c r="X237" s="179">
        <f>'2b COVID Adjustment'!$F$331</f>
        <v>0</v>
      </c>
      <c r="Y237" s="179">
        <f>'2b COVID Adjustment'!$G$331</f>
        <v>0</v>
      </c>
      <c r="Z237" s="179" t="s">
        <v>131</v>
      </c>
      <c r="AA237" s="180">
        <v>0</v>
      </c>
      <c r="AB237" s="180">
        <v>0</v>
      </c>
      <c r="AC237" s="179" t="s">
        <v>131</v>
      </c>
      <c r="AD237" s="1"/>
    </row>
    <row r="238" spans="1:30">
      <c r="A238" s="1"/>
      <c r="B238" s="288"/>
      <c r="C238" s="279"/>
      <c r="D238" s="282"/>
      <c r="E238" s="285"/>
      <c r="F238" s="138" t="s">
        <v>132</v>
      </c>
      <c r="G238" s="302"/>
      <c r="H238" s="296"/>
      <c r="I238" s="173"/>
      <c r="J238" s="179" t="s">
        <v>131</v>
      </c>
      <c r="K238" s="179" t="s">
        <v>131</v>
      </c>
      <c r="L238" s="179" t="s">
        <v>131</v>
      </c>
      <c r="M238" s="179" t="s">
        <v>131</v>
      </c>
      <c r="N238" s="179" t="s">
        <v>131</v>
      </c>
      <c r="O238" s="179" t="s">
        <v>131</v>
      </c>
      <c r="P238" s="179" t="s">
        <v>131</v>
      </c>
      <c r="Q238" s="179" t="s">
        <v>131</v>
      </c>
      <c r="R238" s="173"/>
      <c r="S238" s="179" t="s">
        <v>131</v>
      </c>
      <c r="T238" s="179" t="s">
        <v>131</v>
      </c>
      <c r="U238" s="179" t="s">
        <v>131</v>
      </c>
      <c r="V238" s="179" t="s">
        <v>131</v>
      </c>
      <c r="W238" s="179">
        <v>0</v>
      </c>
      <c r="X238" s="179">
        <f>'2b COVID Adjustment'!$F$331</f>
        <v>0</v>
      </c>
      <c r="Y238" s="179">
        <f>'2b COVID Adjustment'!$G$331</f>
        <v>0</v>
      </c>
      <c r="Z238" s="179" t="s">
        <v>131</v>
      </c>
      <c r="AA238" s="180">
        <v>0</v>
      </c>
      <c r="AB238" s="180">
        <v>0</v>
      </c>
      <c r="AC238" s="179" t="s">
        <v>131</v>
      </c>
      <c r="AD238" s="1"/>
    </row>
    <row r="239" spans="1:30">
      <c r="A239" s="1"/>
      <c r="B239" s="288"/>
      <c r="C239" s="279"/>
      <c r="D239" s="282"/>
      <c r="E239" s="285"/>
      <c r="F239" s="138" t="s">
        <v>133</v>
      </c>
      <c r="G239" s="302"/>
      <c r="H239" s="296"/>
      <c r="I239" s="173"/>
      <c r="J239" s="179" t="s">
        <v>131</v>
      </c>
      <c r="K239" s="179" t="s">
        <v>131</v>
      </c>
      <c r="L239" s="179" t="s">
        <v>131</v>
      </c>
      <c r="M239" s="179" t="s">
        <v>131</v>
      </c>
      <c r="N239" s="179" t="s">
        <v>131</v>
      </c>
      <c r="O239" s="179" t="s">
        <v>131</v>
      </c>
      <c r="P239" s="179" t="s">
        <v>131</v>
      </c>
      <c r="Q239" s="179" t="s">
        <v>131</v>
      </c>
      <c r="R239" s="173"/>
      <c r="S239" s="179" t="s">
        <v>131</v>
      </c>
      <c r="T239" s="179" t="s">
        <v>131</v>
      </c>
      <c r="U239" s="179" t="s">
        <v>131</v>
      </c>
      <c r="V239" s="179" t="s">
        <v>131</v>
      </c>
      <c r="W239" s="179">
        <v>0</v>
      </c>
      <c r="X239" s="179">
        <f>'2b COVID Adjustment'!$F$331</f>
        <v>0</v>
      </c>
      <c r="Y239" s="179">
        <f>'2b COVID Adjustment'!$G$331</f>
        <v>0</v>
      </c>
      <c r="Z239" s="179" t="s">
        <v>131</v>
      </c>
      <c r="AA239" s="180">
        <v>0</v>
      </c>
      <c r="AB239" s="180">
        <v>0</v>
      </c>
      <c r="AC239" s="179" t="s">
        <v>131</v>
      </c>
      <c r="AD239" s="1"/>
    </row>
    <row r="240" spans="1:30">
      <c r="A240" s="1"/>
      <c r="B240" s="288"/>
      <c r="C240" s="279"/>
      <c r="D240" s="282"/>
      <c r="E240" s="285"/>
      <c r="F240" s="138" t="s">
        <v>134</v>
      </c>
      <c r="G240" s="302"/>
      <c r="H240" s="296"/>
      <c r="I240" s="173"/>
      <c r="J240" s="179" t="s">
        <v>131</v>
      </c>
      <c r="K240" s="179" t="s">
        <v>131</v>
      </c>
      <c r="L240" s="179" t="s">
        <v>131</v>
      </c>
      <c r="M240" s="179" t="s">
        <v>131</v>
      </c>
      <c r="N240" s="179" t="s">
        <v>131</v>
      </c>
      <c r="O240" s="179" t="s">
        <v>131</v>
      </c>
      <c r="P240" s="179" t="s">
        <v>131</v>
      </c>
      <c r="Q240" s="179" t="s">
        <v>131</v>
      </c>
      <c r="R240" s="173"/>
      <c r="S240" s="179" t="s">
        <v>131</v>
      </c>
      <c r="T240" s="179" t="s">
        <v>131</v>
      </c>
      <c r="U240" s="179" t="s">
        <v>131</v>
      </c>
      <c r="V240" s="179" t="s">
        <v>131</v>
      </c>
      <c r="W240" s="179">
        <v>0</v>
      </c>
      <c r="X240" s="179">
        <f>'2b COVID Adjustment'!$F$331</f>
        <v>0</v>
      </c>
      <c r="Y240" s="179">
        <f>'2b COVID Adjustment'!$G$331</f>
        <v>0</v>
      </c>
      <c r="Z240" s="179" t="s">
        <v>131</v>
      </c>
      <c r="AA240" s="180">
        <v>0</v>
      </c>
      <c r="AB240" s="180">
        <v>0</v>
      </c>
      <c r="AC240" s="179" t="s">
        <v>131</v>
      </c>
      <c r="AD240" s="1"/>
    </row>
    <row r="241" spans="1:30">
      <c r="A241" s="1"/>
      <c r="B241" s="288"/>
      <c r="C241" s="279"/>
      <c r="D241" s="282"/>
      <c r="E241" s="285"/>
      <c r="F241" s="138" t="s">
        <v>135</v>
      </c>
      <c r="G241" s="302"/>
      <c r="H241" s="296"/>
      <c r="I241" s="173"/>
      <c r="J241" s="179" t="s">
        <v>131</v>
      </c>
      <c r="K241" s="179" t="s">
        <v>131</v>
      </c>
      <c r="L241" s="179" t="s">
        <v>131</v>
      </c>
      <c r="M241" s="179" t="s">
        <v>131</v>
      </c>
      <c r="N241" s="179" t="s">
        <v>131</v>
      </c>
      <c r="O241" s="179" t="s">
        <v>131</v>
      </c>
      <c r="P241" s="179" t="s">
        <v>131</v>
      </c>
      <c r="Q241" s="179" t="s">
        <v>131</v>
      </c>
      <c r="R241" s="173"/>
      <c r="S241" s="179" t="s">
        <v>131</v>
      </c>
      <c r="T241" s="179" t="s">
        <v>131</v>
      </c>
      <c r="U241" s="179" t="s">
        <v>131</v>
      </c>
      <c r="V241" s="179" t="s">
        <v>131</v>
      </c>
      <c r="W241" s="179">
        <v>0</v>
      </c>
      <c r="X241" s="179">
        <f>'2b COVID Adjustment'!$F$331</f>
        <v>0</v>
      </c>
      <c r="Y241" s="179">
        <f>'2b COVID Adjustment'!$G$331</f>
        <v>0</v>
      </c>
      <c r="Z241" s="179" t="s">
        <v>131</v>
      </c>
      <c r="AA241" s="180">
        <v>0</v>
      </c>
      <c r="AB241" s="180">
        <v>0</v>
      </c>
      <c r="AC241" s="179" t="s">
        <v>131</v>
      </c>
      <c r="AD241" s="1"/>
    </row>
    <row r="242" spans="1:30">
      <c r="A242" s="1"/>
      <c r="B242" s="288"/>
      <c r="C242" s="279"/>
      <c r="D242" s="282"/>
      <c r="E242" s="285"/>
      <c r="F242" s="138" t="s">
        <v>136</v>
      </c>
      <c r="G242" s="302"/>
      <c r="H242" s="296"/>
      <c r="I242" s="173"/>
      <c r="J242" s="179" t="s">
        <v>131</v>
      </c>
      <c r="K242" s="179" t="s">
        <v>131</v>
      </c>
      <c r="L242" s="179" t="s">
        <v>131</v>
      </c>
      <c r="M242" s="179" t="s">
        <v>131</v>
      </c>
      <c r="N242" s="179" t="s">
        <v>131</v>
      </c>
      <c r="O242" s="179" t="s">
        <v>131</v>
      </c>
      <c r="P242" s="179" t="s">
        <v>131</v>
      </c>
      <c r="Q242" s="179" t="s">
        <v>131</v>
      </c>
      <c r="R242" s="173"/>
      <c r="S242" s="179" t="s">
        <v>131</v>
      </c>
      <c r="T242" s="179" t="s">
        <v>131</v>
      </c>
      <c r="U242" s="179" t="s">
        <v>131</v>
      </c>
      <c r="V242" s="179" t="s">
        <v>131</v>
      </c>
      <c r="W242" s="179">
        <v>0</v>
      </c>
      <c r="X242" s="179">
        <f>'2b COVID Adjustment'!$F$331</f>
        <v>0</v>
      </c>
      <c r="Y242" s="179">
        <f>'2b COVID Adjustment'!$G$331</f>
        <v>0</v>
      </c>
      <c r="Z242" s="179" t="s">
        <v>131</v>
      </c>
      <c r="AA242" s="180">
        <v>0</v>
      </c>
      <c r="AB242" s="180">
        <v>0</v>
      </c>
      <c r="AC242" s="179" t="s">
        <v>131</v>
      </c>
      <c r="AD242" s="1"/>
    </row>
    <row r="243" spans="1:30">
      <c r="A243" s="1"/>
      <c r="B243" s="288"/>
      <c r="C243" s="279"/>
      <c r="D243" s="282"/>
      <c r="E243" s="285"/>
      <c r="F243" s="138" t="s">
        <v>137</v>
      </c>
      <c r="G243" s="302"/>
      <c r="H243" s="296"/>
      <c r="I243" s="173"/>
      <c r="J243" s="179" t="s">
        <v>131</v>
      </c>
      <c r="K243" s="179" t="s">
        <v>131</v>
      </c>
      <c r="L243" s="179" t="s">
        <v>131</v>
      </c>
      <c r="M243" s="179" t="s">
        <v>131</v>
      </c>
      <c r="N243" s="179" t="s">
        <v>131</v>
      </c>
      <c r="O243" s="179" t="s">
        <v>131</v>
      </c>
      <c r="P243" s="179" t="s">
        <v>131</v>
      </c>
      <c r="Q243" s="179" t="s">
        <v>131</v>
      </c>
      <c r="R243" s="173"/>
      <c r="S243" s="179" t="s">
        <v>131</v>
      </c>
      <c r="T243" s="179" t="s">
        <v>131</v>
      </c>
      <c r="U243" s="179" t="s">
        <v>131</v>
      </c>
      <c r="V243" s="179" t="s">
        <v>131</v>
      </c>
      <c r="W243" s="179">
        <v>0</v>
      </c>
      <c r="X243" s="179">
        <f>'2b COVID Adjustment'!$F$331</f>
        <v>0</v>
      </c>
      <c r="Y243" s="179">
        <f>'2b COVID Adjustment'!$G$331</f>
        <v>0</v>
      </c>
      <c r="Z243" s="179" t="s">
        <v>131</v>
      </c>
      <c r="AA243" s="180">
        <v>0</v>
      </c>
      <c r="AB243" s="180">
        <v>0</v>
      </c>
      <c r="AC243" s="179" t="s">
        <v>131</v>
      </c>
      <c r="AD243" s="1"/>
    </row>
    <row r="244" spans="1:30">
      <c r="A244" s="1"/>
      <c r="B244" s="288"/>
      <c r="C244" s="279"/>
      <c r="D244" s="282"/>
      <c r="E244" s="285"/>
      <c r="F244" s="138" t="s">
        <v>138</v>
      </c>
      <c r="G244" s="302"/>
      <c r="H244" s="296"/>
      <c r="I244" s="173"/>
      <c r="J244" s="179" t="s">
        <v>131</v>
      </c>
      <c r="K244" s="179" t="s">
        <v>131</v>
      </c>
      <c r="L244" s="179" t="s">
        <v>131</v>
      </c>
      <c r="M244" s="179" t="s">
        <v>131</v>
      </c>
      <c r="N244" s="179" t="s">
        <v>131</v>
      </c>
      <c r="O244" s="179" t="s">
        <v>131</v>
      </c>
      <c r="P244" s="179" t="s">
        <v>131</v>
      </c>
      <c r="Q244" s="179" t="s">
        <v>131</v>
      </c>
      <c r="R244" s="173"/>
      <c r="S244" s="179" t="s">
        <v>131</v>
      </c>
      <c r="T244" s="179" t="s">
        <v>131</v>
      </c>
      <c r="U244" s="179" t="s">
        <v>131</v>
      </c>
      <c r="V244" s="179" t="s">
        <v>131</v>
      </c>
      <c r="W244" s="179">
        <v>0</v>
      </c>
      <c r="X244" s="179">
        <f>'2b COVID Adjustment'!$F$331</f>
        <v>0</v>
      </c>
      <c r="Y244" s="179">
        <f>'2b COVID Adjustment'!$G$331</f>
        <v>0</v>
      </c>
      <c r="Z244" s="179" t="s">
        <v>131</v>
      </c>
      <c r="AA244" s="180">
        <v>0</v>
      </c>
      <c r="AB244" s="180">
        <v>0</v>
      </c>
      <c r="AC244" s="179" t="s">
        <v>131</v>
      </c>
      <c r="AD244" s="1"/>
    </row>
    <row r="245" spans="1:30">
      <c r="A245" s="1"/>
      <c r="B245" s="288"/>
      <c r="C245" s="279"/>
      <c r="D245" s="282"/>
      <c r="E245" s="285"/>
      <c r="F245" s="138" t="s">
        <v>139</v>
      </c>
      <c r="G245" s="302"/>
      <c r="H245" s="296"/>
      <c r="I245" s="173"/>
      <c r="J245" s="179" t="s">
        <v>131</v>
      </c>
      <c r="K245" s="179" t="s">
        <v>131</v>
      </c>
      <c r="L245" s="179" t="s">
        <v>131</v>
      </c>
      <c r="M245" s="179" t="s">
        <v>131</v>
      </c>
      <c r="N245" s="179" t="s">
        <v>131</v>
      </c>
      <c r="O245" s="179" t="s">
        <v>131</v>
      </c>
      <c r="P245" s="179" t="s">
        <v>131</v>
      </c>
      <c r="Q245" s="179" t="s">
        <v>131</v>
      </c>
      <c r="R245" s="173"/>
      <c r="S245" s="179" t="s">
        <v>131</v>
      </c>
      <c r="T245" s="179" t="s">
        <v>131</v>
      </c>
      <c r="U245" s="179" t="s">
        <v>131</v>
      </c>
      <c r="V245" s="179" t="s">
        <v>131</v>
      </c>
      <c r="W245" s="179">
        <v>0</v>
      </c>
      <c r="X245" s="179">
        <f>'2b COVID Adjustment'!$F$331</f>
        <v>0</v>
      </c>
      <c r="Y245" s="179">
        <f>'2b COVID Adjustment'!$G$331</f>
        <v>0</v>
      </c>
      <c r="Z245" s="179" t="s">
        <v>131</v>
      </c>
      <c r="AA245" s="180">
        <v>0</v>
      </c>
      <c r="AB245" s="180">
        <v>0</v>
      </c>
      <c r="AC245" s="179" t="s">
        <v>131</v>
      </c>
      <c r="AD245" s="1"/>
    </row>
    <row r="246" spans="1:30">
      <c r="A246" s="1"/>
      <c r="B246" s="288"/>
      <c r="C246" s="279"/>
      <c r="D246" s="282"/>
      <c r="E246" s="285"/>
      <c r="F246" s="138" t="s">
        <v>140</v>
      </c>
      <c r="G246" s="302"/>
      <c r="H246" s="296"/>
      <c r="I246" s="173"/>
      <c r="J246" s="179" t="s">
        <v>131</v>
      </c>
      <c r="K246" s="179" t="s">
        <v>131</v>
      </c>
      <c r="L246" s="179" t="s">
        <v>131</v>
      </c>
      <c r="M246" s="179" t="s">
        <v>131</v>
      </c>
      <c r="N246" s="179" t="s">
        <v>131</v>
      </c>
      <c r="O246" s="179" t="s">
        <v>131</v>
      </c>
      <c r="P246" s="179" t="s">
        <v>131</v>
      </c>
      <c r="Q246" s="179" t="s">
        <v>131</v>
      </c>
      <c r="R246" s="173"/>
      <c r="S246" s="179" t="s">
        <v>131</v>
      </c>
      <c r="T246" s="179" t="s">
        <v>131</v>
      </c>
      <c r="U246" s="179" t="s">
        <v>131</v>
      </c>
      <c r="V246" s="179" t="s">
        <v>131</v>
      </c>
      <c r="W246" s="179">
        <v>0</v>
      </c>
      <c r="X246" s="179">
        <f>'2b COVID Adjustment'!$F$331</f>
        <v>0</v>
      </c>
      <c r="Y246" s="179">
        <f>'2b COVID Adjustment'!$G$331</f>
        <v>0</v>
      </c>
      <c r="Z246" s="179" t="s">
        <v>131</v>
      </c>
      <c r="AA246" s="180">
        <v>0</v>
      </c>
      <c r="AB246" s="180">
        <v>0</v>
      </c>
      <c r="AC246" s="179" t="s">
        <v>131</v>
      </c>
      <c r="AD246" s="1"/>
    </row>
    <row r="247" spans="1:30">
      <c r="A247" s="1"/>
      <c r="B247" s="288"/>
      <c r="C247" s="279"/>
      <c r="D247" s="282"/>
      <c r="E247" s="285"/>
      <c r="F247" s="138" t="s">
        <v>141</v>
      </c>
      <c r="G247" s="302"/>
      <c r="H247" s="296"/>
      <c r="I247" s="173"/>
      <c r="J247" s="179" t="s">
        <v>131</v>
      </c>
      <c r="K247" s="179" t="s">
        <v>131</v>
      </c>
      <c r="L247" s="179" t="s">
        <v>131</v>
      </c>
      <c r="M247" s="179" t="s">
        <v>131</v>
      </c>
      <c r="N247" s="179" t="s">
        <v>131</v>
      </c>
      <c r="O247" s="179" t="s">
        <v>131</v>
      </c>
      <c r="P247" s="179" t="s">
        <v>131</v>
      </c>
      <c r="Q247" s="179" t="s">
        <v>131</v>
      </c>
      <c r="R247" s="173"/>
      <c r="S247" s="179" t="s">
        <v>131</v>
      </c>
      <c r="T247" s="179" t="s">
        <v>131</v>
      </c>
      <c r="U247" s="179" t="s">
        <v>131</v>
      </c>
      <c r="V247" s="179" t="s">
        <v>131</v>
      </c>
      <c r="W247" s="179">
        <v>0</v>
      </c>
      <c r="X247" s="179">
        <f>'2b COVID Adjustment'!$F$331</f>
        <v>0</v>
      </c>
      <c r="Y247" s="179">
        <f>'2b COVID Adjustment'!$G$331</f>
        <v>0</v>
      </c>
      <c r="Z247" s="179" t="s">
        <v>131</v>
      </c>
      <c r="AA247" s="180">
        <v>0</v>
      </c>
      <c r="AB247" s="180">
        <v>0</v>
      </c>
      <c r="AC247" s="179" t="s">
        <v>131</v>
      </c>
      <c r="AD247" s="1"/>
    </row>
    <row r="248" spans="1:30">
      <c r="A248" s="1"/>
      <c r="B248" s="288"/>
      <c r="C248" s="279"/>
      <c r="D248" s="282"/>
      <c r="E248" s="285"/>
      <c r="F248" s="138" t="s">
        <v>142</v>
      </c>
      <c r="G248" s="302"/>
      <c r="H248" s="296"/>
      <c r="I248" s="173"/>
      <c r="J248" s="179" t="s">
        <v>131</v>
      </c>
      <c r="K248" s="179" t="s">
        <v>131</v>
      </c>
      <c r="L248" s="179" t="s">
        <v>131</v>
      </c>
      <c r="M248" s="179" t="s">
        <v>131</v>
      </c>
      <c r="N248" s="179" t="s">
        <v>131</v>
      </c>
      <c r="O248" s="179" t="s">
        <v>131</v>
      </c>
      <c r="P248" s="179" t="s">
        <v>131</v>
      </c>
      <c r="Q248" s="179" t="s">
        <v>131</v>
      </c>
      <c r="R248" s="173"/>
      <c r="S248" s="179" t="s">
        <v>131</v>
      </c>
      <c r="T248" s="179" t="s">
        <v>131</v>
      </c>
      <c r="U248" s="179" t="s">
        <v>131</v>
      </c>
      <c r="V248" s="179" t="s">
        <v>131</v>
      </c>
      <c r="W248" s="179">
        <v>0</v>
      </c>
      <c r="X248" s="179">
        <f>'2b COVID Adjustment'!$F$331</f>
        <v>0</v>
      </c>
      <c r="Y248" s="179">
        <f>'2b COVID Adjustment'!$G$331</f>
        <v>0</v>
      </c>
      <c r="Z248" s="179" t="s">
        <v>131</v>
      </c>
      <c r="AA248" s="180">
        <v>0</v>
      </c>
      <c r="AB248" s="180">
        <v>0</v>
      </c>
      <c r="AC248" s="179" t="s">
        <v>131</v>
      </c>
      <c r="AD248" s="1"/>
    </row>
    <row r="249" spans="1:30">
      <c r="A249" s="1"/>
      <c r="B249" s="288"/>
      <c r="C249" s="279"/>
      <c r="D249" s="282"/>
      <c r="E249" s="285"/>
      <c r="F249" s="138" t="s">
        <v>143</v>
      </c>
      <c r="G249" s="302"/>
      <c r="H249" s="296"/>
      <c r="I249" s="173"/>
      <c r="J249" s="179" t="s">
        <v>131</v>
      </c>
      <c r="K249" s="179" t="s">
        <v>131</v>
      </c>
      <c r="L249" s="179" t="s">
        <v>131</v>
      </c>
      <c r="M249" s="179" t="s">
        <v>131</v>
      </c>
      <c r="N249" s="179" t="s">
        <v>131</v>
      </c>
      <c r="O249" s="179" t="s">
        <v>131</v>
      </c>
      <c r="P249" s="179" t="s">
        <v>131</v>
      </c>
      <c r="Q249" s="179" t="s">
        <v>131</v>
      </c>
      <c r="R249" s="173"/>
      <c r="S249" s="179" t="s">
        <v>131</v>
      </c>
      <c r="T249" s="179" t="s">
        <v>131</v>
      </c>
      <c r="U249" s="179" t="s">
        <v>131</v>
      </c>
      <c r="V249" s="179" t="s">
        <v>131</v>
      </c>
      <c r="W249" s="179">
        <v>0</v>
      </c>
      <c r="X249" s="179">
        <f>'2b COVID Adjustment'!$F$331</f>
        <v>0</v>
      </c>
      <c r="Y249" s="179">
        <f>'2b COVID Adjustment'!$G$331</f>
        <v>0</v>
      </c>
      <c r="Z249" s="179" t="s">
        <v>131</v>
      </c>
      <c r="AA249" s="180">
        <v>0</v>
      </c>
      <c r="AB249" s="180">
        <v>0</v>
      </c>
      <c r="AC249" s="179" t="s">
        <v>131</v>
      </c>
      <c r="AD249" s="1"/>
    </row>
    <row r="250" spans="1:30" s="62" customFormat="1" ht="15" thickBot="1">
      <c r="A250" s="1"/>
      <c r="B250" s="288"/>
      <c r="C250" s="280"/>
      <c r="D250" s="283"/>
      <c r="E250" s="286"/>
      <c r="F250" s="96" t="s">
        <v>144</v>
      </c>
      <c r="G250" s="302"/>
      <c r="H250" s="296"/>
      <c r="I250" s="58"/>
      <c r="J250" s="179" t="s">
        <v>131</v>
      </c>
      <c r="K250" s="179" t="s">
        <v>131</v>
      </c>
      <c r="L250" s="179" t="s">
        <v>131</v>
      </c>
      <c r="M250" s="179" t="s">
        <v>131</v>
      </c>
      <c r="N250" s="179" t="s">
        <v>131</v>
      </c>
      <c r="O250" s="179" t="s">
        <v>131</v>
      </c>
      <c r="P250" s="179" t="s">
        <v>131</v>
      </c>
      <c r="Q250" s="179" t="s">
        <v>131</v>
      </c>
      <c r="R250" s="173"/>
      <c r="S250" s="179" t="s">
        <v>131</v>
      </c>
      <c r="T250" s="179" t="s">
        <v>131</v>
      </c>
      <c r="U250" s="179" t="s">
        <v>131</v>
      </c>
      <c r="V250" s="179" t="s">
        <v>131</v>
      </c>
      <c r="W250" s="179">
        <v>0</v>
      </c>
      <c r="X250" s="179">
        <f>'2b COVID Adjustment'!$F$331</f>
        <v>0</v>
      </c>
      <c r="Y250" s="179">
        <f>'2b COVID Adjustment'!$G$331</f>
        <v>0</v>
      </c>
      <c r="Z250" s="179" t="s">
        <v>131</v>
      </c>
      <c r="AA250" s="180">
        <v>0</v>
      </c>
      <c r="AB250" s="180">
        <v>0</v>
      </c>
      <c r="AC250" s="179" t="s">
        <v>131</v>
      </c>
      <c r="AD250" s="1"/>
    </row>
    <row r="251" spans="1:30" s="61" customFormat="1">
      <c r="A251" s="1"/>
      <c r="B251" s="288"/>
      <c r="C251" s="278" t="s">
        <v>126</v>
      </c>
      <c r="D251" s="281" t="s">
        <v>147</v>
      </c>
      <c r="E251" s="284" t="s">
        <v>145</v>
      </c>
      <c r="F251" s="95" t="s">
        <v>129</v>
      </c>
      <c r="G251" s="302"/>
      <c r="H251" s="296"/>
      <c r="I251" s="57"/>
      <c r="J251" s="179" t="s">
        <v>131</v>
      </c>
      <c r="K251" s="179" t="s">
        <v>131</v>
      </c>
      <c r="L251" s="179" t="s">
        <v>131</v>
      </c>
      <c r="M251" s="179" t="s">
        <v>131</v>
      </c>
      <c r="N251" s="179" t="s">
        <v>131</v>
      </c>
      <c r="O251" s="179" t="s">
        <v>131</v>
      </c>
      <c r="P251" s="179" t="s">
        <v>131</v>
      </c>
      <c r="Q251" s="179" t="s">
        <v>131</v>
      </c>
      <c r="R251" s="173"/>
      <c r="S251" s="179" t="s">
        <v>131</v>
      </c>
      <c r="T251" s="179" t="s">
        <v>131</v>
      </c>
      <c r="U251" s="179" t="s">
        <v>131</v>
      </c>
      <c r="V251" s="179" t="s">
        <v>131</v>
      </c>
      <c r="W251" s="179">
        <v>0</v>
      </c>
      <c r="X251" s="179">
        <f>'2b COVID Adjustment'!$F$332</f>
        <v>0</v>
      </c>
      <c r="Y251" s="179">
        <f>'2b COVID Adjustment'!$G$332</f>
        <v>0</v>
      </c>
      <c r="Z251" s="179" t="s">
        <v>131</v>
      </c>
      <c r="AA251" s="180">
        <f>'2d Backwardation adjustment'!$I$43</f>
        <v>2.9742599903583686</v>
      </c>
      <c r="AB251" s="180">
        <f>'2d Backwardation adjustment'!$J$43</f>
        <v>2.9742599903583686</v>
      </c>
      <c r="AC251" s="179" t="s">
        <v>131</v>
      </c>
      <c r="AD251" s="1"/>
    </row>
    <row r="252" spans="1:30">
      <c r="A252" s="1"/>
      <c r="B252" s="288"/>
      <c r="C252" s="279"/>
      <c r="D252" s="282"/>
      <c r="E252" s="285"/>
      <c r="F252" s="138" t="s">
        <v>132</v>
      </c>
      <c r="G252" s="302"/>
      <c r="H252" s="296"/>
      <c r="I252" s="173"/>
      <c r="J252" s="179" t="s">
        <v>131</v>
      </c>
      <c r="K252" s="179" t="s">
        <v>131</v>
      </c>
      <c r="L252" s="179" t="s">
        <v>131</v>
      </c>
      <c r="M252" s="179" t="s">
        <v>131</v>
      </c>
      <c r="N252" s="179" t="s">
        <v>131</v>
      </c>
      <c r="O252" s="179" t="s">
        <v>131</v>
      </c>
      <c r="P252" s="179" t="s">
        <v>131</v>
      </c>
      <c r="Q252" s="179" t="s">
        <v>131</v>
      </c>
      <c r="R252" s="173"/>
      <c r="S252" s="179" t="s">
        <v>131</v>
      </c>
      <c r="T252" s="179" t="s">
        <v>131</v>
      </c>
      <c r="U252" s="179" t="s">
        <v>131</v>
      </c>
      <c r="V252" s="179" t="s">
        <v>131</v>
      </c>
      <c r="W252" s="179">
        <v>0</v>
      </c>
      <c r="X252" s="179">
        <f>'2b COVID Adjustment'!$F$332</f>
        <v>0</v>
      </c>
      <c r="Y252" s="179">
        <f>'2b COVID Adjustment'!$G$332</f>
        <v>0</v>
      </c>
      <c r="Z252" s="179" t="s">
        <v>131</v>
      </c>
      <c r="AA252" s="180">
        <f>'2d Backwardation adjustment'!$I$43</f>
        <v>2.9742599903583686</v>
      </c>
      <c r="AB252" s="180">
        <f>'2d Backwardation adjustment'!$J$43</f>
        <v>2.9742599903583686</v>
      </c>
      <c r="AC252" s="179" t="s">
        <v>131</v>
      </c>
      <c r="AD252" s="1"/>
    </row>
    <row r="253" spans="1:30">
      <c r="A253" s="1"/>
      <c r="B253" s="288"/>
      <c r="C253" s="279"/>
      <c r="D253" s="282"/>
      <c r="E253" s="285"/>
      <c r="F253" s="138" t="s">
        <v>133</v>
      </c>
      <c r="G253" s="302"/>
      <c r="H253" s="296"/>
      <c r="I253" s="173"/>
      <c r="J253" s="179" t="s">
        <v>131</v>
      </c>
      <c r="K253" s="179" t="s">
        <v>131</v>
      </c>
      <c r="L253" s="179" t="s">
        <v>131</v>
      </c>
      <c r="M253" s="179" t="s">
        <v>131</v>
      </c>
      <c r="N253" s="179" t="s">
        <v>131</v>
      </c>
      <c r="O253" s="179" t="s">
        <v>131</v>
      </c>
      <c r="P253" s="179" t="s">
        <v>131</v>
      </c>
      <c r="Q253" s="179" t="s">
        <v>131</v>
      </c>
      <c r="R253" s="173"/>
      <c r="S253" s="179" t="s">
        <v>131</v>
      </c>
      <c r="T253" s="179" t="s">
        <v>131</v>
      </c>
      <c r="U253" s="179" t="s">
        <v>131</v>
      </c>
      <c r="V253" s="179" t="s">
        <v>131</v>
      </c>
      <c r="W253" s="179">
        <v>0</v>
      </c>
      <c r="X253" s="179">
        <f>'2b COVID Adjustment'!$F$332</f>
        <v>0</v>
      </c>
      <c r="Y253" s="179">
        <f>'2b COVID Adjustment'!$G$332</f>
        <v>0</v>
      </c>
      <c r="Z253" s="179" t="s">
        <v>131</v>
      </c>
      <c r="AA253" s="180">
        <f>'2d Backwardation adjustment'!$I$43</f>
        <v>2.9742599903583686</v>
      </c>
      <c r="AB253" s="180">
        <f>'2d Backwardation adjustment'!$J$43</f>
        <v>2.9742599903583686</v>
      </c>
      <c r="AC253" s="179" t="s">
        <v>131</v>
      </c>
      <c r="AD253" s="1"/>
    </row>
    <row r="254" spans="1:30">
      <c r="A254" s="1"/>
      <c r="B254" s="288"/>
      <c r="C254" s="279"/>
      <c r="D254" s="282"/>
      <c r="E254" s="285"/>
      <c r="F254" s="138" t="s">
        <v>134</v>
      </c>
      <c r="G254" s="302"/>
      <c r="H254" s="296"/>
      <c r="I254" s="173"/>
      <c r="J254" s="179" t="s">
        <v>131</v>
      </c>
      <c r="K254" s="179" t="s">
        <v>131</v>
      </c>
      <c r="L254" s="179" t="s">
        <v>131</v>
      </c>
      <c r="M254" s="179" t="s">
        <v>131</v>
      </c>
      <c r="N254" s="179" t="s">
        <v>131</v>
      </c>
      <c r="O254" s="179" t="s">
        <v>131</v>
      </c>
      <c r="P254" s="179" t="s">
        <v>131</v>
      </c>
      <c r="Q254" s="179" t="s">
        <v>131</v>
      </c>
      <c r="R254" s="173"/>
      <c r="S254" s="179" t="s">
        <v>131</v>
      </c>
      <c r="T254" s="179" t="s">
        <v>131</v>
      </c>
      <c r="U254" s="179" t="s">
        <v>131</v>
      </c>
      <c r="V254" s="179" t="s">
        <v>131</v>
      </c>
      <c r="W254" s="179">
        <v>0</v>
      </c>
      <c r="X254" s="179">
        <f>'2b COVID Adjustment'!$F$332</f>
        <v>0</v>
      </c>
      <c r="Y254" s="179">
        <f>'2b COVID Adjustment'!$G$332</f>
        <v>0</v>
      </c>
      <c r="Z254" s="179" t="s">
        <v>131</v>
      </c>
      <c r="AA254" s="180">
        <f>'2d Backwardation adjustment'!$I$43</f>
        <v>2.9742599903583686</v>
      </c>
      <c r="AB254" s="180">
        <f>'2d Backwardation adjustment'!$J$43</f>
        <v>2.9742599903583686</v>
      </c>
      <c r="AC254" s="179" t="s">
        <v>131</v>
      </c>
      <c r="AD254" s="1"/>
    </row>
    <row r="255" spans="1:30">
      <c r="A255" s="1"/>
      <c r="B255" s="288"/>
      <c r="C255" s="279"/>
      <c r="D255" s="282"/>
      <c r="E255" s="285"/>
      <c r="F255" s="138" t="s">
        <v>135</v>
      </c>
      <c r="G255" s="302"/>
      <c r="H255" s="296"/>
      <c r="I255" s="173"/>
      <c r="J255" s="179" t="s">
        <v>131</v>
      </c>
      <c r="K255" s="179" t="s">
        <v>131</v>
      </c>
      <c r="L255" s="179" t="s">
        <v>131</v>
      </c>
      <c r="M255" s="179" t="s">
        <v>131</v>
      </c>
      <c r="N255" s="179" t="s">
        <v>131</v>
      </c>
      <c r="O255" s="179" t="s">
        <v>131</v>
      </c>
      <c r="P255" s="179" t="s">
        <v>131</v>
      </c>
      <c r="Q255" s="179" t="s">
        <v>131</v>
      </c>
      <c r="R255" s="173"/>
      <c r="S255" s="179" t="s">
        <v>131</v>
      </c>
      <c r="T255" s="179" t="s">
        <v>131</v>
      </c>
      <c r="U255" s="179" t="s">
        <v>131</v>
      </c>
      <c r="V255" s="179" t="s">
        <v>131</v>
      </c>
      <c r="W255" s="179">
        <v>0</v>
      </c>
      <c r="X255" s="179">
        <f>'2b COVID Adjustment'!$F$332</f>
        <v>0</v>
      </c>
      <c r="Y255" s="179">
        <f>'2b COVID Adjustment'!$G$332</f>
        <v>0</v>
      </c>
      <c r="Z255" s="179" t="s">
        <v>131</v>
      </c>
      <c r="AA255" s="180">
        <f>'2d Backwardation adjustment'!$I$43</f>
        <v>2.9742599903583686</v>
      </c>
      <c r="AB255" s="180">
        <f>'2d Backwardation adjustment'!$J$43</f>
        <v>2.9742599903583686</v>
      </c>
      <c r="AC255" s="179" t="s">
        <v>131</v>
      </c>
      <c r="AD255" s="1"/>
    </row>
    <row r="256" spans="1:30">
      <c r="A256" s="1"/>
      <c r="B256" s="288"/>
      <c r="C256" s="279"/>
      <c r="D256" s="282"/>
      <c r="E256" s="285"/>
      <c r="F256" s="138" t="s">
        <v>136</v>
      </c>
      <c r="G256" s="302"/>
      <c r="H256" s="296"/>
      <c r="I256" s="173"/>
      <c r="J256" s="179" t="s">
        <v>131</v>
      </c>
      <c r="K256" s="179" t="s">
        <v>131</v>
      </c>
      <c r="L256" s="179" t="s">
        <v>131</v>
      </c>
      <c r="M256" s="179" t="s">
        <v>131</v>
      </c>
      <c r="N256" s="179" t="s">
        <v>131</v>
      </c>
      <c r="O256" s="179" t="s">
        <v>131</v>
      </c>
      <c r="P256" s="179" t="s">
        <v>131</v>
      </c>
      <c r="Q256" s="179" t="s">
        <v>131</v>
      </c>
      <c r="R256" s="173"/>
      <c r="S256" s="179" t="s">
        <v>131</v>
      </c>
      <c r="T256" s="179" t="s">
        <v>131</v>
      </c>
      <c r="U256" s="179" t="s">
        <v>131</v>
      </c>
      <c r="V256" s="179" t="s">
        <v>131</v>
      </c>
      <c r="W256" s="179">
        <v>0</v>
      </c>
      <c r="X256" s="179">
        <f>'2b COVID Adjustment'!$F$332</f>
        <v>0</v>
      </c>
      <c r="Y256" s="179">
        <f>'2b COVID Adjustment'!$G$332</f>
        <v>0</v>
      </c>
      <c r="Z256" s="179" t="s">
        <v>131</v>
      </c>
      <c r="AA256" s="180">
        <f>'2d Backwardation adjustment'!$I$43</f>
        <v>2.9742599903583686</v>
      </c>
      <c r="AB256" s="180">
        <f>'2d Backwardation adjustment'!$J$43</f>
        <v>2.9742599903583686</v>
      </c>
      <c r="AC256" s="179" t="s">
        <v>131</v>
      </c>
      <c r="AD256" s="1"/>
    </row>
    <row r="257" spans="1:30">
      <c r="A257" s="1"/>
      <c r="B257" s="288"/>
      <c r="C257" s="279"/>
      <c r="D257" s="282"/>
      <c r="E257" s="285"/>
      <c r="F257" s="138" t="s">
        <v>137</v>
      </c>
      <c r="G257" s="302"/>
      <c r="H257" s="296"/>
      <c r="I257" s="173"/>
      <c r="J257" s="179" t="s">
        <v>131</v>
      </c>
      <c r="K257" s="179" t="s">
        <v>131</v>
      </c>
      <c r="L257" s="179" t="s">
        <v>131</v>
      </c>
      <c r="M257" s="179" t="s">
        <v>131</v>
      </c>
      <c r="N257" s="179" t="s">
        <v>131</v>
      </c>
      <c r="O257" s="179" t="s">
        <v>131</v>
      </c>
      <c r="P257" s="179" t="s">
        <v>131</v>
      </c>
      <c r="Q257" s="179" t="s">
        <v>131</v>
      </c>
      <c r="R257" s="173"/>
      <c r="S257" s="179" t="s">
        <v>131</v>
      </c>
      <c r="T257" s="179" t="s">
        <v>131</v>
      </c>
      <c r="U257" s="179" t="s">
        <v>131</v>
      </c>
      <c r="V257" s="179" t="s">
        <v>131</v>
      </c>
      <c r="W257" s="179">
        <v>0</v>
      </c>
      <c r="X257" s="179">
        <f>'2b COVID Adjustment'!$F$332</f>
        <v>0</v>
      </c>
      <c r="Y257" s="179">
        <f>'2b COVID Adjustment'!$G$332</f>
        <v>0</v>
      </c>
      <c r="Z257" s="179" t="s">
        <v>131</v>
      </c>
      <c r="AA257" s="180">
        <f>'2d Backwardation adjustment'!$I$43</f>
        <v>2.9742599903583686</v>
      </c>
      <c r="AB257" s="180">
        <f>'2d Backwardation adjustment'!$J$43</f>
        <v>2.9742599903583686</v>
      </c>
      <c r="AC257" s="179" t="s">
        <v>131</v>
      </c>
      <c r="AD257" s="1"/>
    </row>
    <row r="258" spans="1:30">
      <c r="A258" s="1"/>
      <c r="B258" s="288"/>
      <c r="C258" s="279"/>
      <c r="D258" s="282"/>
      <c r="E258" s="285"/>
      <c r="F258" s="138" t="s">
        <v>138</v>
      </c>
      <c r="G258" s="302"/>
      <c r="H258" s="296"/>
      <c r="I258" s="173"/>
      <c r="J258" s="179" t="s">
        <v>131</v>
      </c>
      <c r="K258" s="179" t="s">
        <v>131</v>
      </c>
      <c r="L258" s="179" t="s">
        <v>131</v>
      </c>
      <c r="M258" s="179" t="s">
        <v>131</v>
      </c>
      <c r="N258" s="179" t="s">
        <v>131</v>
      </c>
      <c r="O258" s="179" t="s">
        <v>131</v>
      </c>
      <c r="P258" s="179" t="s">
        <v>131</v>
      </c>
      <c r="Q258" s="179" t="s">
        <v>131</v>
      </c>
      <c r="R258" s="173"/>
      <c r="S258" s="179" t="s">
        <v>131</v>
      </c>
      <c r="T258" s="179" t="s">
        <v>131</v>
      </c>
      <c r="U258" s="179" t="s">
        <v>131</v>
      </c>
      <c r="V258" s="179" t="s">
        <v>131</v>
      </c>
      <c r="W258" s="179">
        <v>0</v>
      </c>
      <c r="X258" s="179">
        <f>'2b COVID Adjustment'!$F$332</f>
        <v>0</v>
      </c>
      <c r="Y258" s="179">
        <f>'2b COVID Adjustment'!$G$332</f>
        <v>0</v>
      </c>
      <c r="Z258" s="179" t="s">
        <v>131</v>
      </c>
      <c r="AA258" s="180">
        <f>'2d Backwardation adjustment'!$I$43</f>
        <v>2.9742599903583686</v>
      </c>
      <c r="AB258" s="180">
        <f>'2d Backwardation adjustment'!$J$43</f>
        <v>2.9742599903583686</v>
      </c>
      <c r="AC258" s="179" t="s">
        <v>131</v>
      </c>
      <c r="AD258" s="1"/>
    </row>
    <row r="259" spans="1:30">
      <c r="A259" s="1"/>
      <c r="B259" s="288"/>
      <c r="C259" s="279"/>
      <c r="D259" s="282"/>
      <c r="E259" s="285"/>
      <c r="F259" s="138" t="s">
        <v>139</v>
      </c>
      <c r="G259" s="302"/>
      <c r="H259" s="296"/>
      <c r="I259" s="173"/>
      <c r="J259" s="179" t="s">
        <v>131</v>
      </c>
      <c r="K259" s="179" t="s">
        <v>131</v>
      </c>
      <c r="L259" s="179" t="s">
        <v>131</v>
      </c>
      <c r="M259" s="179" t="s">
        <v>131</v>
      </c>
      <c r="N259" s="179" t="s">
        <v>131</v>
      </c>
      <c r="O259" s="179" t="s">
        <v>131</v>
      </c>
      <c r="P259" s="179" t="s">
        <v>131</v>
      </c>
      <c r="Q259" s="179" t="s">
        <v>131</v>
      </c>
      <c r="R259" s="173"/>
      <c r="S259" s="179" t="s">
        <v>131</v>
      </c>
      <c r="T259" s="179" t="s">
        <v>131</v>
      </c>
      <c r="U259" s="179" t="s">
        <v>131</v>
      </c>
      <c r="V259" s="179" t="s">
        <v>131</v>
      </c>
      <c r="W259" s="179">
        <v>0</v>
      </c>
      <c r="X259" s="179">
        <f>'2b COVID Adjustment'!$F$332</f>
        <v>0</v>
      </c>
      <c r="Y259" s="179">
        <f>'2b COVID Adjustment'!$G$332</f>
        <v>0</v>
      </c>
      <c r="Z259" s="179" t="s">
        <v>131</v>
      </c>
      <c r="AA259" s="180">
        <f>'2d Backwardation adjustment'!$I$43</f>
        <v>2.9742599903583686</v>
      </c>
      <c r="AB259" s="180">
        <f>'2d Backwardation adjustment'!$J$43</f>
        <v>2.9742599903583686</v>
      </c>
      <c r="AC259" s="179" t="s">
        <v>131</v>
      </c>
      <c r="AD259" s="1"/>
    </row>
    <row r="260" spans="1:30">
      <c r="A260" s="1"/>
      <c r="B260" s="288"/>
      <c r="C260" s="279"/>
      <c r="D260" s="282"/>
      <c r="E260" s="285"/>
      <c r="F260" s="138" t="s">
        <v>140</v>
      </c>
      <c r="G260" s="302"/>
      <c r="H260" s="296"/>
      <c r="I260" s="173"/>
      <c r="J260" s="179" t="s">
        <v>131</v>
      </c>
      <c r="K260" s="179" t="s">
        <v>131</v>
      </c>
      <c r="L260" s="179" t="s">
        <v>131</v>
      </c>
      <c r="M260" s="179" t="s">
        <v>131</v>
      </c>
      <c r="N260" s="179" t="s">
        <v>131</v>
      </c>
      <c r="O260" s="179" t="s">
        <v>131</v>
      </c>
      <c r="P260" s="179" t="s">
        <v>131</v>
      </c>
      <c r="Q260" s="179" t="s">
        <v>131</v>
      </c>
      <c r="R260" s="173"/>
      <c r="S260" s="179" t="s">
        <v>131</v>
      </c>
      <c r="T260" s="179" t="s">
        <v>131</v>
      </c>
      <c r="U260" s="179" t="s">
        <v>131</v>
      </c>
      <c r="V260" s="179" t="s">
        <v>131</v>
      </c>
      <c r="W260" s="179">
        <v>0</v>
      </c>
      <c r="X260" s="179">
        <f>'2b COVID Adjustment'!$F$332</f>
        <v>0</v>
      </c>
      <c r="Y260" s="179">
        <f>'2b COVID Adjustment'!$G$332</f>
        <v>0</v>
      </c>
      <c r="Z260" s="179" t="s">
        <v>131</v>
      </c>
      <c r="AA260" s="180">
        <f>'2d Backwardation adjustment'!$I$43</f>
        <v>2.9742599903583686</v>
      </c>
      <c r="AB260" s="180">
        <f>'2d Backwardation adjustment'!$J$43</f>
        <v>2.9742599903583686</v>
      </c>
      <c r="AC260" s="179" t="s">
        <v>131</v>
      </c>
      <c r="AD260" s="1"/>
    </row>
    <row r="261" spans="1:30">
      <c r="A261" s="1"/>
      <c r="B261" s="288"/>
      <c r="C261" s="279"/>
      <c r="D261" s="282"/>
      <c r="E261" s="285"/>
      <c r="F261" s="138" t="s">
        <v>141</v>
      </c>
      <c r="G261" s="302"/>
      <c r="H261" s="296"/>
      <c r="I261" s="173"/>
      <c r="J261" s="179" t="s">
        <v>131</v>
      </c>
      <c r="K261" s="179" t="s">
        <v>131</v>
      </c>
      <c r="L261" s="179" t="s">
        <v>131</v>
      </c>
      <c r="M261" s="179" t="s">
        <v>131</v>
      </c>
      <c r="N261" s="179" t="s">
        <v>131</v>
      </c>
      <c r="O261" s="179" t="s">
        <v>131</v>
      </c>
      <c r="P261" s="179" t="s">
        <v>131</v>
      </c>
      <c r="Q261" s="179" t="s">
        <v>131</v>
      </c>
      <c r="R261" s="173"/>
      <c r="S261" s="179" t="s">
        <v>131</v>
      </c>
      <c r="T261" s="179" t="s">
        <v>131</v>
      </c>
      <c r="U261" s="179" t="s">
        <v>131</v>
      </c>
      <c r="V261" s="179" t="s">
        <v>131</v>
      </c>
      <c r="W261" s="179">
        <v>0</v>
      </c>
      <c r="X261" s="179">
        <f>'2b COVID Adjustment'!$F$332</f>
        <v>0</v>
      </c>
      <c r="Y261" s="179">
        <f>'2b COVID Adjustment'!$G$332</f>
        <v>0</v>
      </c>
      <c r="Z261" s="179" t="s">
        <v>131</v>
      </c>
      <c r="AA261" s="180">
        <f>'2d Backwardation adjustment'!$I$43</f>
        <v>2.9742599903583686</v>
      </c>
      <c r="AB261" s="180">
        <f>'2d Backwardation adjustment'!$J$43</f>
        <v>2.9742599903583686</v>
      </c>
      <c r="AC261" s="179" t="s">
        <v>131</v>
      </c>
      <c r="AD261" s="1"/>
    </row>
    <row r="262" spans="1:30">
      <c r="A262" s="1"/>
      <c r="B262" s="288"/>
      <c r="C262" s="279"/>
      <c r="D262" s="282"/>
      <c r="E262" s="285"/>
      <c r="F262" s="138" t="s">
        <v>142</v>
      </c>
      <c r="G262" s="302"/>
      <c r="H262" s="296"/>
      <c r="I262" s="173"/>
      <c r="J262" s="179" t="s">
        <v>131</v>
      </c>
      <c r="K262" s="179" t="s">
        <v>131</v>
      </c>
      <c r="L262" s="179" t="s">
        <v>131</v>
      </c>
      <c r="M262" s="179" t="s">
        <v>131</v>
      </c>
      <c r="N262" s="179" t="s">
        <v>131</v>
      </c>
      <c r="O262" s="179" t="s">
        <v>131</v>
      </c>
      <c r="P262" s="179" t="s">
        <v>131</v>
      </c>
      <c r="Q262" s="179" t="s">
        <v>131</v>
      </c>
      <c r="R262" s="173"/>
      <c r="S262" s="179" t="s">
        <v>131</v>
      </c>
      <c r="T262" s="179" t="s">
        <v>131</v>
      </c>
      <c r="U262" s="179" t="s">
        <v>131</v>
      </c>
      <c r="V262" s="179" t="s">
        <v>131</v>
      </c>
      <c r="W262" s="179">
        <v>0</v>
      </c>
      <c r="X262" s="179">
        <f>'2b COVID Adjustment'!$F$332</f>
        <v>0</v>
      </c>
      <c r="Y262" s="179">
        <f>'2b COVID Adjustment'!$G$332</f>
        <v>0</v>
      </c>
      <c r="Z262" s="179" t="s">
        <v>131</v>
      </c>
      <c r="AA262" s="180">
        <f>'2d Backwardation adjustment'!$I$43</f>
        <v>2.9742599903583686</v>
      </c>
      <c r="AB262" s="180">
        <f>'2d Backwardation adjustment'!$J$43</f>
        <v>2.9742599903583686</v>
      </c>
      <c r="AC262" s="179" t="s">
        <v>131</v>
      </c>
      <c r="AD262" s="1"/>
    </row>
    <row r="263" spans="1:30">
      <c r="A263" s="1"/>
      <c r="B263" s="288"/>
      <c r="C263" s="279"/>
      <c r="D263" s="282"/>
      <c r="E263" s="285"/>
      <c r="F263" s="138" t="s">
        <v>143</v>
      </c>
      <c r="G263" s="302"/>
      <c r="H263" s="296"/>
      <c r="I263" s="173"/>
      <c r="J263" s="179" t="s">
        <v>131</v>
      </c>
      <c r="K263" s="179" t="s">
        <v>131</v>
      </c>
      <c r="L263" s="179" t="s">
        <v>131</v>
      </c>
      <c r="M263" s="179" t="s">
        <v>131</v>
      </c>
      <c r="N263" s="179" t="s">
        <v>131</v>
      </c>
      <c r="O263" s="179" t="s">
        <v>131</v>
      </c>
      <c r="P263" s="179" t="s">
        <v>131</v>
      </c>
      <c r="Q263" s="179" t="s">
        <v>131</v>
      </c>
      <c r="R263" s="173"/>
      <c r="S263" s="179" t="s">
        <v>131</v>
      </c>
      <c r="T263" s="179" t="s">
        <v>131</v>
      </c>
      <c r="U263" s="179" t="s">
        <v>131</v>
      </c>
      <c r="V263" s="179" t="s">
        <v>131</v>
      </c>
      <c r="W263" s="179">
        <v>0</v>
      </c>
      <c r="X263" s="179">
        <f>'2b COVID Adjustment'!$F$332</f>
        <v>0</v>
      </c>
      <c r="Y263" s="179">
        <f>'2b COVID Adjustment'!$G$332</f>
        <v>0</v>
      </c>
      <c r="Z263" s="179" t="s">
        <v>131</v>
      </c>
      <c r="AA263" s="180">
        <f>'2d Backwardation adjustment'!$I$43</f>
        <v>2.9742599903583686</v>
      </c>
      <c r="AB263" s="180">
        <f>'2d Backwardation adjustment'!$J$43</f>
        <v>2.9742599903583686</v>
      </c>
      <c r="AC263" s="179" t="s">
        <v>131</v>
      </c>
      <c r="AD263" s="1"/>
    </row>
    <row r="264" spans="1:30" s="62" customFormat="1" ht="15" thickBot="1">
      <c r="A264" s="1"/>
      <c r="B264" s="289"/>
      <c r="C264" s="280"/>
      <c r="D264" s="283"/>
      <c r="E264" s="286"/>
      <c r="F264" s="96" t="s">
        <v>144</v>
      </c>
      <c r="G264" s="303"/>
      <c r="H264" s="297"/>
      <c r="I264" s="58"/>
      <c r="J264" s="179" t="s">
        <v>131</v>
      </c>
      <c r="K264" s="179" t="s">
        <v>131</v>
      </c>
      <c r="L264" s="179" t="s">
        <v>131</v>
      </c>
      <c r="M264" s="179" t="s">
        <v>131</v>
      </c>
      <c r="N264" s="179" t="s">
        <v>131</v>
      </c>
      <c r="O264" s="179" t="s">
        <v>131</v>
      </c>
      <c r="P264" s="179" t="s">
        <v>131</v>
      </c>
      <c r="Q264" s="179" t="s">
        <v>131</v>
      </c>
      <c r="R264" s="173"/>
      <c r="S264" s="179" t="s">
        <v>131</v>
      </c>
      <c r="T264" s="179" t="s">
        <v>131</v>
      </c>
      <c r="U264" s="179" t="s">
        <v>131</v>
      </c>
      <c r="V264" s="179" t="s">
        <v>131</v>
      </c>
      <c r="W264" s="179">
        <v>0</v>
      </c>
      <c r="X264" s="179">
        <f>'2b COVID Adjustment'!$F$332</f>
        <v>0</v>
      </c>
      <c r="Y264" s="179">
        <f>'2b COVID Adjustment'!$G$332</f>
        <v>0</v>
      </c>
      <c r="Z264" s="179" t="s">
        <v>131</v>
      </c>
      <c r="AA264" s="180">
        <f>'2d Backwardation adjustment'!$I$43</f>
        <v>2.9742599903583686</v>
      </c>
      <c r="AB264" s="180">
        <f>'2d Backwardation adjustment'!$J$43</f>
        <v>2.9742599903583686</v>
      </c>
      <c r="AC264" s="179" t="s">
        <v>131</v>
      </c>
      <c r="AD264" s="1"/>
    </row>
    <row r="265" spans="1:30" ht="1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251" customFormat="1" ht="12.6" hidden="1">
      <c r="A266" s="250"/>
      <c r="B266" s="250"/>
    </row>
    <row r="268" spans="1:30" ht="14.4" hidden="1" customHeight="1"/>
    <row r="269" spans="1:30" hidden="1">
      <c r="B269" s="323"/>
      <c r="C269" s="327"/>
      <c r="D269" s="327"/>
      <c r="E269" s="327"/>
      <c r="F269" s="323"/>
      <c r="G269" s="324"/>
      <c r="H269" s="325"/>
      <c r="I269" s="325"/>
      <c r="J269" s="325"/>
      <c r="K269" s="325"/>
      <c r="L269" s="325"/>
      <c r="M269" s="325"/>
      <c r="N269" s="325"/>
      <c r="O269" s="325"/>
      <c r="P269" s="325"/>
      <c r="Q269" s="325"/>
      <c r="R269" s="325"/>
    </row>
    <row r="270" spans="1:30" hidden="1">
      <c r="B270" s="323"/>
      <c r="C270" s="327"/>
      <c r="D270" s="327"/>
      <c r="E270" s="327"/>
      <c r="F270" s="323"/>
      <c r="G270" s="324"/>
      <c r="H270" s="326"/>
      <c r="I270" s="326"/>
      <c r="J270" s="326"/>
      <c r="K270" s="326"/>
      <c r="L270" s="326"/>
      <c r="M270" s="326"/>
      <c r="N270" s="326"/>
      <c r="O270" s="326"/>
      <c r="P270" s="326"/>
      <c r="Q270" s="326"/>
      <c r="R270" s="326"/>
    </row>
    <row r="271" spans="1:30" ht="34.950000000000003" hidden="1" customHeight="1">
      <c r="B271" s="323"/>
      <c r="C271" s="327"/>
      <c r="D271" s="327"/>
      <c r="E271" s="327"/>
      <c r="F271" s="323"/>
      <c r="G271" s="244"/>
      <c r="H271" s="245"/>
      <c r="I271" s="124"/>
      <c r="J271" s="124"/>
      <c r="K271" s="124"/>
      <c r="L271" s="124"/>
      <c r="M271" s="124"/>
      <c r="N271" s="124"/>
      <c r="O271" s="124"/>
      <c r="P271" s="124"/>
      <c r="Q271" s="124"/>
      <c r="R271" s="124"/>
    </row>
    <row r="272" spans="1:30" ht="4.95" hidden="1" customHeight="1">
      <c r="B272" s="323"/>
      <c r="C272" s="327"/>
      <c r="D272" s="327"/>
      <c r="E272" s="327"/>
      <c r="F272" s="323"/>
      <c r="G272" s="244"/>
      <c r="H272" s="247"/>
      <c r="I272" s="246"/>
      <c r="J272" s="246"/>
      <c r="K272" s="246"/>
      <c r="L272" s="246"/>
      <c r="M272" s="246"/>
      <c r="N272" s="246"/>
      <c r="O272" s="246"/>
      <c r="P272" s="246"/>
      <c r="Q272" s="246"/>
      <c r="R272" s="246"/>
    </row>
    <row r="273" spans="2:18" ht="23.4" hidden="1" customHeight="1">
      <c r="B273" s="323"/>
      <c r="C273" s="327"/>
      <c r="D273" s="327"/>
      <c r="E273" s="327"/>
      <c r="F273" s="323"/>
      <c r="G273" s="248"/>
      <c r="H273" s="249"/>
      <c r="I273" s="249"/>
      <c r="J273" s="249"/>
      <c r="K273" s="249"/>
      <c r="L273" s="249"/>
      <c r="M273" s="249"/>
      <c r="N273" s="249"/>
      <c r="O273" s="249"/>
      <c r="P273" s="249"/>
      <c r="Q273" s="249"/>
      <c r="R273" s="249"/>
    </row>
    <row r="289" customFormat="1" hidden="1"/>
  </sheetData>
  <mergeCells count="79">
    <mergeCell ref="F269:F273"/>
    <mergeCell ref="G269:G270"/>
    <mergeCell ref="H269:R269"/>
    <mergeCell ref="H270:R270"/>
    <mergeCell ref="B269:B273"/>
    <mergeCell ref="C269:C273"/>
    <mergeCell ref="D269:D273"/>
    <mergeCell ref="E269:E273"/>
    <mergeCell ref="B2:P2"/>
    <mergeCell ref="B3:P3"/>
    <mergeCell ref="B8:B12"/>
    <mergeCell ref="C8:C12"/>
    <mergeCell ref="D8:D12"/>
    <mergeCell ref="E8:E12"/>
    <mergeCell ref="F8:F12"/>
    <mergeCell ref="G8:G12"/>
    <mergeCell ref="H8:H9"/>
    <mergeCell ref="J8:Q8"/>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E125:E138"/>
    <mergeCell ref="C139:C152"/>
    <mergeCell ref="D139:D152"/>
    <mergeCell ref="E139:E152"/>
    <mergeCell ref="C153:C166"/>
    <mergeCell ref="D153:D166"/>
    <mergeCell ref="E153:E166"/>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C223:C236"/>
    <mergeCell ref="D223:D236"/>
    <mergeCell ref="E223:E236"/>
    <mergeCell ref="C237:C250"/>
    <mergeCell ref="D237:D250"/>
    <mergeCell ref="E237:E25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autoPageBreaks="0"/>
  </sheetPr>
  <dimension ref="A1"/>
  <sheetViews>
    <sheetView workbookViewId="0"/>
  </sheetViews>
  <sheetFormatPr defaultRowHeight="14.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sheetPr>
  <dimension ref="A1:BG101"/>
  <sheetViews>
    <sheetView zoomScaleNormal="100" workbookViewId="0">
      <selection activeCell="A3" sqref="A3:F3"/>
    </sheetView>
  </sheetViews>
  <sheetFormatPr defaultColWidth="0" defaultRowHeight="11.4" zeroHeight="1"/>
  <cols>
    <col min="1" max="1" width="5.109375" style="7" customWidth="1"/>
    <col min="2" max="2" width="40" style="7" customWidth="1"/>
    <col min="3" max="3" width="31.6640625" style="7" customWidth="1"/>
    <col min="4" max="4" width="19.6640625" style="7" customWidth="1"/>
    <col min="5" max="5" width="31.109375" style="7" customWidth="1"/>
    <col min="6" max="6" width="27.109375" style="7" customWidth="1"/>
    <col min="7" max="7" width="1.109375" style="7" customWidth="1"/>
    <col min="8" max="8" width="79.5546875" style="7" bestFit="1" customWidth="1"/>
    <col min="9" max="9" width="9" style="6" customWidth="1"/>
    <col min="10" max="59" width="0" style="7" hidden="1" customWidth="1"/>
    <col min="60" max="16384" width="9" style="7" hidden="1"/>
  </cols>
  <sheetData>
    <row r="1" spans="1:21" s="28" customFormat="1" ht="12.75" customHeight="1"/>
    <row r="2" spans="1:21" s="28" customFormat="1" ht="18.75" customHeight="1">
      <c r="A2" s="12" t="s">
        <v>150</v>
      </c>
      <c r="B2" s="29"/>
      <c r="C2" s="29"/>
      <c r="D2" s="29"/>
      <c r="E2" s="29"/>
      <c r="F2" s="29"/>
      <c r="G2" s="29"/>
      <c r="H2" s="29"/>
      <c r="I2" s="29"/>
      <c r="J2" s="29"/>
      <c r="K2" s="29"/>
      <c r="L2" s="29"/>
      <c r="M2" s="29"/>
      <c r="O2" s="29"/>
      <c r="P2" s="29"/>
      <c r="Q2" s="29"/>
      <c r="R2" s="29"/>
      <c r="S2" s="29"/>
    </row>
    <row r="3" spans="1:21" s="28" customFormat="1" ht="61.5" customHeight="1">
      <c r="A3" s="305" t="s">
        <v>151</v>
      </c>
      <c r="B3" s="305"/>
      <c r="C3" s="305"/>
      <c r="D3" s="305"/>
      <c r="E3" s="305"/>
      <c r="F3" s="305"/>
      <c r="G3" s="30"/>
      <c r="H3" s="30"/>
      <c r="I3" s="30"/>
      <c r="J3" s="30"/>
      <c r="K3" s="30"/>
      <c r="L3" s="30"/>
      <c r="M3" s="30"/>
      <c r="N3" s="30"/>
      <c r="O3" s="30"/>
      <c r="P3" s="30"/>
      <c r="Q3" s="30"/>
      <c r="R3" s="30"/>
      <c r="S3" s="30"/>
      <c r="T3" s="30"/>
      <c r="U3" s="31"/>
    </row>
    <row r="4" spans="1:21" s="28" customFormat="1" ht="12.75" customHeight="1"/>
    <row r="5" spans="1:21">
      <c r="A5" s="6"/>
      <c r="B5" s="9"/>
      <c r="C5" s="40"/>
      <c r="D5" s="41"/>
      <c r="E5" s="41"/>
      <c r="F5" s="41"/>
      <c r="G5" s="6"/>
      <c r="H5" s="6"/>
    </row>
    <row r="6" spans="1:21">
      <c r="A6" s="6"/>
      <c r="C6" s="6"/>
      <c r="D6" s="6"/>
      <c r="E6" s="6"/>
      <c r="F6" s="6"/>
      <c r="G6" s="6"/>
      <c r="H6" s="6"/>
    </row>
    <row r="7" spans="1:21" ht="14.25" customHeight="1">
      <c r="A7" s="6"/>
      <c r="B7" s="319" t="s">
        <v>65</v>
      </c>
      <c r="C7" s="313" t="s">
        <v>66</v>
      </c>
      <c r="D7" s="348" t="s">
        <v>69</v>
      </c>
      <c r="E7" s="348" t="s">
        <v>70</v>
      </c>
      <c r="F7" s="321"/>
      <c r="G7" s="23"/>
      <c r="H7" s="139" t="s">
        <v>72</v>
      </c>
    </row>
    <row r="8" spans="1:21" ht="11.25" customHeight="1">
      <c r="A8" s="6"/>
      <c r="B8" s="319"/>
      <c r="C8" s="313"/>
      <c r="D8" s="349"/>
      <c r="E8" s="349"/>
      <c r="F8" s="321"/>
      <c r="G8" s="23"/>
      <c r="H8" s="64" t="s">
        <v>74</v>
      </c>
    </row>
    <row r="9" spans="1:21" ht="25.5" customHeight="1">
      <c r="A9" s="6"/>
      <c r="B9" s="319"/>
      <c r="C9" s="313"/>
      <c r="D9" s="349"/>
      <c r="E9" s="349"/>
      <c r="F9" s="314" t="s">
        <v>75</v>
      </c>
      <c r="G9" s="23"/>
      <c r="H9" s="314" t="s">
        <v>88</v>
      </c>
    </row>
    <row r="10" spans="1:21" ht="16.5" customHeight="1">
      <c r="A10" s="6"/>
      <c r="B10" s="319"/>
      <c r="C10" s="313"/>
      <c r="D10" s="349"/>
      <c r="E10" s="349"/>
      <c r="F10" s="346"/>
      <c r="G10" s="23"/>
      <c r="H10" s="346"/>
    </row>
    <row r="11" spans="1:21" ht="23.25" customHeight="1">
      <c r="A11" s="6"/>
      <c r="B11" s="319"/>
      <c r="C11" s="313"/>
      <c r="D11" s="350"/>
      <c r="E11" s="350"/>
      <c r="F11" s="347"/>
      <c r="G11" s="23"/>
      <c r="H11" s="347"/>
    </row>
    <row r="12" spans="1:21" ht="9" customHeight="1">
      <c r="A12" s="6"/>
      <c r="B12" s="335" t="s">
        <v>152</v>
      </c>
      <c r="C12" s="336"/>
      <c r="D12" s="336"/>
      <c r="E12" s="336"/>
      <c r="F12" s="337"/>
      <c r="G12" s="23"/>
      <c r="H12" s="32"/>
    </row>
    <row r="13" spans="1:21">
      <c r="A13" s="6"/>
      <c r="B13" s="329" t="s">
        <v>125</v>
      </c>
      <c r="C13" s="171" t="s">
        <v>126</v>
      </c>
      <c r="D13" s="338"/>
      <c r="E13" s="140" t="s">
        <v>153</v>
      </c>
      <c r="F13" s="338"/>
      <c r="G13" s="23"/>
      <c r="H13" s="181">
        <f>'3a Adjustment term'!B70</f>
        <v>1.2565961520027984</v>
      </c>
    </row>
    <row r="14" spans="1:21">
      <c r="A14" s="6"/>
      <c r="B14" s="331"/>
      <c r="C14" s="182" t="s">
        <v>154</v>
      </c>
      <c r="D14" s="339"/>
      <c r="E14" s="140" t="s">
        <v>153</v>
      </c>
      <c r="F14" s="339"/>
      <c r="G14" s="23"/>
      <c r="H14" s="181">
        <f>'3a Adjustment term'!C70</f>
        <v>1.3350322524089533</v>
      </c>
    </row>
    <row r="15" spans="1:21">
      <c r="A15" s="6"/>
      <c r="B15" s="182" t="s">
        <v>149</v>
      </c>
      <c r="C15" s="182" t="s">
        <v>25</v>
      </c>
      <c r="D15" s="340"/>
      <c r="E15" s="140" t="s">
        <v>155</v>
      </c>
      <c r="F15" s="340"/>
      <c r="G15" s="23"/>
      <c r="H15" s="181">
        <f>'3a Adjustment term'!D70</f>
        <v>0.82809501263389718</v>
      </c>
    </row>
    <row r="16" spans="1:21" ht="9" customHeight="1">
      <c r="A16" s="6"/>
      <c r="B16" s="335" t="s">
        <v>156</v>
      </c>
      <c r="C16" s="336"/>
      <c r="D16" s="336"/>
      <c r="E16" s="336"/>
      <c r="F16" s="337"/>
      <c r="G16" s="23"/>
      <c r="H16" s="32"/>
    </row>
    <row r="17" spans="1:9">
      <c r="A17" s="6"/>
      <c r="B17" s="329" t="s">
        <v>125</v>
      </c>
      <c r="C17" s="171" t="s">
        <v>126</v>
      </c>
      <c r="D17" s="338"/>
      <c r="E17" s="140" t="s">
        <v>153</v>
      </c>
      <c r="F17" s="338"/>
      <c r="G17" s="23"/>
      <c r="H17" s="181">
        <f>IF(H13="-","-",H13*(1+'3b Allowances'!B15))</f>
        <v>1.3493817695481471</v>
      </c>
      <c r="I17" s="105"/>
    </row>
    <row r="18" spans="1:9">
      <c r="A18" s="6"/>
      <c r="B18" s="331"/>
      <c r="C18" s="182" t="s">
        <v>154</v>
      </c>
      <c r="D18" s="339"/>
      <c r="E18" s="140" t="s">
        <v>153</v>
      </c>
      <c r="F18" s="339"/>
      <c r="G18" s="23"/>
      <c r="H18" s="181">
        <f>IF(H14="-","-",H14*(1+'3b Allowances'!C15))</f>
        <v>1.4336095015794941</v>
      </c>
      <c r="I18" s="105"/>
    </row>
    <row r="19" spans="1:9">
      <c r="A19" s="6"/>
      <c r="B19" s="182" t="s">
        <v>149</v>
      </c>
      <c r="C19" s="182" t="s">
        <v>25</v>
      </c>
      <c r="D19" s="340"/>
      <c r="E19" s="140" t="s">
        <v>155</v>
      </c>
      <c r="F19" s="340"/>
      <c r="G19" s="23"/>
      <c r="H19" s="181">
        <f>IF(H15="-","-",H15*(1+SUM('3b Allowances'!$B$20:$B$24)))</f>
        <v>0.8746501232925904</v>
      </c>
      <c r="I19" s="105"/>
    </row>
    <row r="20" spans="1:9" ht="9" customHeight="1">
      <c r="A20" s="6"/>
      <c r="B20" s="335" t="s">
        <v>157</v>
      </c>
      <c r="C20" s="336"/>
      <c r="D20" s="336"/>
      <c r="E20" s="336"/>
      <c r="F20" s="337"/>
      <c r="G20" s="23"/>
      <c r="H20" s="32"/>
    </row>
    <row r="21" spans="1:9">
      <c r="A21" s="6"/>
      <c r="B21" s="329" t="s">
        <v>125</v>
      </c>
      <c r="C21" s="332" t="s">
        <v>126</v>
      </c>
      <c r="D21" s="183" t="s">
        <v>129</v>
      </c>
      <c r="E21" s="341" t="s">
        <v>158</v>
      </c>
      <c r="F21" s="328"/>
      <c r="G21" s="23"/>
      <c r="H21" s="181">
        <f>IF(H$17="-","-",H$17*'3d Electricity losses'!O11)</f>
        <v>1.4793193075705937</v>
      </c>
    </row>
    <row r="22" spans="1:9">
      <c r="A22" s="6"/>
      <c r="B22" s="330"/>
      <c r="C22" s="333"/>
      <c r="D22" s="183" t="s">
        <v>132</v>
      </c>
      <c r="E22" s="342"/>
      <c r="F22" s="328"/>
      <c r="G22" s="23"/>
      <c r="H22" s="181">
        <f>IF(H$17="-","-",H$17*'3d Electricity losses'!O12)</f>
        <v>1.4608579448842403</v>
      </c>
    </row>
    <row r="23" spans="1:9">
      <c r="A23" s="6"/>
      <c r="B23" s="330"/>
      <c r="C23" s="333"/>
      <c r="D23" s="183" t="s">
        <v>133</v>
      </c>
      <c r="E23" s="342"/>
      <c r="F23" s="328"/>
      <c r="G23" s="23"/>
      <c r="H23" s="181">
        <f>IF(H$17="-","-",H$17*'3d Electricity losses'!O13)</f>
        <v>1.4920184877011984</v>
      </c>
    </row>
    <row r="24" spans="1:9">
      <c r="A24" s="6"/>
      <c r="B24" s="330"/>
      <c r="C24" s="333"/>
      <c r="D24" s="183" t="s">
        <v>134</v>
      </c>
      <c r="E24" s="342"/>
      <c r="F24" s="328"/>
      <c r="G24" s="23"/>
      <c r="H24" s="181">
        <f>IF(H$17="-","-",H$17*'3d Electricity losses'!O14)</f>
        <v>1.5028473412073593</v>
      </c>
    </row>
    <row r="25" spans="1:9">
      <c r="A25" s="6"/>
      <c r="B25" s="330"/>
      <c r="C25" s="333"/>
      <c r="D25" s="183" t="s">
        <v>135</v>
      </c>
      <c r="E25" s="342"/>
      <c r="F25" s="328"/>
      <c r="G25" s="23"/>
      <c r="H25" s="181">
        <f>IF(H$17="-","-",H$17*'3d Electricity losses'!O15)</f>
        <v>1.4715157600147115</v>
      </c>
    </row>
    <row r="26" spans="1:9">
      <c r="A26" s="6"/>
      <c r="B26" s="330"/>
      <c r="C26" s="333"/>
      <c r="D26" s="183" t="s">
        <v>136</v>
      </c>
      <c r="E26" s="342"/>
      <c r="F26" s="328"/>
      <c r="G26" s="23"/>
      <c r="H26" s="181">
        <f>IF(H$17="-","-",H$17*'3d Electricity losses'!O16)</f>
        <v>1.4537665828143396</v>
      </c>
    </row>
    <row r="27" spans="1:9">
      <c r="A27" s="6"/>
      <c r="B27" s="330"/>
      <c r="C27" s="333"/>
      <c r="D27" s="183" t="s">
        <v>137</v>
      </c>
      <c r="E27" s="342"/>
      <c r="F27" s="328"/>
      <c r="G27" s="23"/>
      <c r="H27" s="181">
        <f>IF(H$17="-","-",H$17*'3d Electricity losses'!O17)</f>
        <v>1.4784332940380804</v>
      </c>
    </row>
    <row r="28" spans="1:9">
      <c r="A28" s="6"/>
      <c r="B28" s="330"/>
      <c r="C28" s="333"/>
      <c r="D28" s="183" t="s">
        <v>138</v>
      </c>
      <c r="E28" s="342"/>
      <c r="F28" s="328"/>
      <c r="G28" s="23"/>
      <c r="H28" s="181">
        <f>IF(H$17="-","-",H$17*'3d Electricity losses'!O18)</f>
        <v>1.467087693958421</v>
      </c>
    </row>
    <row r="29" spans="1:9">
      <c r="A29" s="6"/>
      <c r="B29" s="330"/>
      <c r="C29" s="333"/>
      <c r="D29" s="183" t="s">
        <v>139</v>
      </c>
      <c r="E29" s="342"/>
      <c r="F29" s="328"/>
      <c r="G29" s="23"/>
      <c r="H29" s="181">
        <f>IF(H$17="-","-",H$17*'3d Electricity losses'!O19)</f>
        <v>1.4704046660236949</v>
      </c>
    </row>
    <row r="30" spans="1:9">
      <c r="A30" s="6"/>
      <c r="B30" s="330"/>
      <c r="C30" s="333"/>
      <c r="D30" s="183" t="s">
        <v>140</v>
      </c>
      <c r="E30" s="342"/>
      <c r="F30" s="328"/>
      <c r="G30" s="23"/>
      <c r="H30" s="181">
        <f>IF(H$17="-","-",H$17*'3d Electricity losses'!O20)</f>
        <v>1.4501754089712333</v>
      </c>
    </row>
    <row r="31" spans="1:9">
      <c r="A31" s="6"/>
      <c r="B31" s="330"/>
      <c r="C31" s="333"/>
      <c r="D31" s="183" t="s">
        <v>141</v>
      </c>
      <c r="E31" s="342"/>
      <c r="F31" s="328"/>
      <c r="G31" s="23"/>
      <c r="H31" s="181">
        <f>IF(H$17="-","-",H$17*'3d Electricity losses'!O21)</f>
        <v>1.4437136654709819</v>
      </c>
    </row>
    <row r="32" spans="1:9">
      <c r="A32" s="6"/>
      <c r="B32" s="330"/>
      <c r="C32" s="333"/>
      <c r="D32" s="183" t="s">
        <v>142</v>
      </c>
      <c r="E32" s="342"/>
      <c r="F32" s="328"/>
      <c r="G32" s="23"/>
      <c r="H32" s="181">
        <f>IF(H$17="-","-",H$17*'3d Electricity losses'!O22)</f>
        <v>1.472311576327799</v>
      </c>
    </row>
    <row r="33" spans="1:8">
      <c r="A33" s="6"/>
      <c r="B33" s="330"/>
      <c r="C33" s="333"/>
      <c r="D33" s="183" t="s">
        <v>143</v>
      </c>
      <c r="E33" s="342"/>
      <c r="F33" s="328"/>
      <c r="G33" s="23"/>
      <c r="H33" s="181">
        <f>IF(H$17="-","-",H$17*'3d Electricity losses'!O23)</f>
        <v>1.473468189644388</v>
      </c>
    </row>
    <row r="34" spans="1:8">
      <c r="A34" s="6"/>
      <c r="B34" s="330"/>
      <c r="C34" s="334"/>
      <c r="D34" s="183" t="s">
        <v>144</v>
      </c>
      <c r="E34" s="342"/>
      <c r="F34" s="328"/>
      <c r="G34" s="23"/>
      <c r="H34" s="181">
        <f>IF(H$17="-","-",H$17*'3d Electricity losses'!O24)</f>
        <v>1.4562555251450533</v>
      </c>
    </row>
    <row r="35" spans="1:8">
      <c r="A35" s="6"/>
      <c r="B35" s="330"/>
      <c r="C35" s="332" t="s">
        <v>154</v>
      </c>
      <c r="D35" s="183" t="s">
        <v>129</v>
      </c>
      <c r="E35" s="342"/>
      <c r="F35" s="328"/>
      <c r="G35" s="23"/>
      <c r="H35" s="181">
        <f>IF(H$18="-","-",H$18*'3d Electricity losses'!O25)</f>
        <v>1.5689139216946486</v>
      </c>
    </row>
    <row r="36" spans="1:8">
      <c r="A36" s="6"/>
      <c r="B36" s="330"/>
      <c r="C36" s="333"/>
      <c r="D36" s="183" t="s">
        <v>132</v>
      </c>
      <c r="E36" s="342"/>
      <c r="F36" s="328"/>
      <c r="G36" s="23"/>
      <c r="H36" s="181">
        <f>IF(H$18="-","-",H$18*'3d Electricity losses'!O26)</f>
        <v>1.5510678861686289</v>
      </c>
    </row>
    <row r="37" spans="1:8">
      <c r="A37" s="6"/>
      <c r="B37" s="330"/>
      <c r="C37" s="333"/>
      <c r="D37" s="183" t="s">
        <v>133</v>
      </c>
      <c r="E37" s="342"/>
      <c r="F37" s="328"/>
      <c r="G37" s="23"/>
      <c r="H37" s="181">
        <f>IF(H$18="-","-",H$18*'3d Electricity losses'!O27)</f>
        <v>1.5815604882238381</v>
      </c>
    </row>
    <row r="38" spans="1:8">
      <c r="A38" s="6"/>
      <c r="B38" s="330"/>
      <c r="C38" s="333"/>
      <c r="D38" s="183" t="s">
        <v>134</v>
      </c>
      <c r="E38" s="342"/>
      <c r="F38" s="328"/>
      <c r="G38" s="23"/>
      <c r="H38" s="181">
        <f>IF(H$18="-","-",H$18*'3d Electricity losses'!O28)</f>
        <v>1.5914635520591012</v>
      </c>
    </row>
    <row r="39" spans="1:8">
      <c r="A39" s="6"/>
      <c r="B39" s="330"/>
      <c r="C39" s="333"/>
      <c r="D39" s="183" t="s">
        <v>135</v>
      </c>
      <c r="E39" s="342"/>
      <c r="F39" s="328"/>
      <c r="G39" s="23"/>
      <c r="H39" s="181">
        <f>IF(H$18="-","-",H$18*'3d Electricity losses'!O29)</f>
        <v>1.5616646109973213</v>
      </c>
    </row>
    <row r="40" spans="1:8">
      <c r="A40" s="6"/>
      <c r="B40" s="330"/>
      <c r="C40" s="333"/>
      <c r="D40" s="183" t="s">
        <v>136</v>
      </c>
      <c r="E40" s="342"/>
      <c r="F40" s="328"/>
      <c r="G40" s="23"/>
      <c r="H40" s="181">
        <f>IF(H$18="-","-",H$18*'3d Electricity losses'!O30)</f>
        <v>1.5420108021324235</v>
      </c>
    </row>
    <row r="41" spans="1:8">
      <c r="A41" s="6"/>
      <c r="B41" s="330"/>
      <c r="C41" s="333"/>
      <c r="D41" s="183" t="s">
        <v>137</v>
      </c>
      <c r="E41" s="342"/>
      <c r="F41" s="328"/>
      <c r="G41" s="23"/>
      <c r="H41" s="181">
        <f>IF(H$18="-","-",H$18*'3d Electricity losses'!O31)</f>
        <v>1.5684173695005847</v>
      </c>
    </row>
    <row r="42" spans="1:8">
      <c r="A42" s="6"/>
      <c r="B42" s="330"/>
      <c r="C42" s="333"/>
      <c r="D42" s="183" t="s">
        <v>138</v>
      </c>
      <c r="E42" s="342"/>
      <c r="F42" s="328"/>
      <c r="G42" s="23"/>
      <c r="H42" s="181">
        <f>IF(H$18="-","-",H$18*'3d Electricity losses'!O32)</f>
        <v>1.558017519782579</v>
      </c>
    </row>
    <row r="43" spans="1:8">
      <c r="A43" s="6"/>
      <c r="B43" s="330"/>
      <c r="C43" s="333"/>
      <c r="D43" s="183" t="s">
        <v>139</v>
      </c>
      <c r="E43" s="342"/>
      <c r="F43" s="328"/>
      <c r="G43" s="23"/>
      <c r="H43" s="181">
        <f>IF(H$18="-","-",H$18*'3d Electricity losses'!O33)</f>
        <v>1.559865699817967</v>
      </c>
    </row>
    <row r="44" spans="1:8">
      <c r="A44" s="6"/>
      <c r="B44" s="330"/>
      <c r="C44" s="333"/>
      <c r="D44" s="183" t="s">
        <v>140</v>
      </c>
      <c r="E44" s="342"/>
      <c r="F44" s="328"/>
      <c r="G44" s="23"/>
      <c r="H44" s="181">
        <f>IF(H$18="-","-",H$18*'3d Electricity losses'!O34)</f>
        <v>1.5397621920475517</v>
      </c>
    </row>
    <row r="45" spans="1:8">
      <c r="A45" s="6"/>
      <c r="B45" s="330"/>
      <c r="C45" s="333"/>
      <c r="D45" s="183" t="s">
        <v>141</v>
      </c>
      <c r="E45" s="342"/>
      <c r="F45" s="328"/>
      <c r="G45" s="23"/>
      <c r="H45" s="181">
        <f>IF(H$18="-","-",H$18*'3d Electricity losses'!O35)</f>
        <v>1.5338841264144221</v>
      </c>
    </row>
    <row r="46" spans="1:8">
      <c r="A46" s="6"/>
      <c r="B46" s="330"/>
      <c r="C46" s="333"/>
      <c r="D46" s="183" t="s">
        <v>142</v>
      </c>
      <c r="E46" s="342"/>
      <c r="F46" s="328"/>
      <c r="G46" s="23"/>
      <c r="H46" s="181">
        <f>IF(H$18="-","-",H$18*'3d Electricity losses'!O36)</f>
        <v>1.5610181689653961</v>
      </c>
    </row>
    <row r="47" spans="1:8">
      <c r="A47" s="6"/>
      <c r="B47" s="330"/>
      <c r="C47" s="333"/>
      <c r="D47" s="183" t="s">
        <v>143</v>
      </c>
      <c r="E47" s="342"/>
      <c r="F47" s="328"/>
      <c r="G47" s="23"/>
      <c r="H47" s="181">
        <f>IF(H$18="-","-",H$18*'3d Electricity losses'!O37)</f>
        <v>1.5605270433588834</v>
      </c>
    </row>
    <row r="48" spans="1:8">
      <c r="A48" s="6"/>
      <c r="B48" s="331"/>
      <c r="C48" s="334"/>
      <c r="D48" s="183" t="s">
        <v>144</v>
      </c>
      <c r="E48" s="342"/>
      <c r="F48" s="328"/>
      <c r="G48" s="23"/>
      <c r="H48" s="181">
        <f>IF(H$18="-","-",H$18*'3d Electricity losses'!O38)</f>
        <v>1.547353071789149</v>
      </c>
    </row>
    <row r="49" spans="1:9">
      <c r="A49" s="6"/>
      <c r="B49" s="182" t="s">
        <v>149</v>
      </c>
      <c r="C49" s="344" t="s">
        <v>25</v>
      </c>
      <c r="D49" s="345"/>
      <c r="E49" s="343"/>
      <c r="F49" s="328"/>
      <c r="G49" s="23"/>
      <c r="H49" s="181">
        <f>IF(H$19="-","-",H19*(1+'3b Allowances'!$B$25))</f>
        <v>0.89214312575844223</v>
      </c>
    </row>
    <row r="50" spans="1:9" ht="9" customHeight="1">
      <c r="A50" s="6"/>
      <c r="B50" s="335" t="s">
        <v>159</v>
      </c>
      <c r="C50" s="336"/>
      <c r="D50" s="336"/>
      <c r="E50" s="336"/>
      <c r="F50" s="337"/>
      <c r="G50" s="23"/>
      <c r="H50" s="32"/>
    </row>
    <row r="51" spans="1:9">
      <c r="A51" s="6"/>
      <c r="B51" s="329" t="s">
        <v>125</v>
      </c>
      <c r="C51" s="332" t="s">
        <v>126</v>
      </c>
      <c r="D51" s="183" t="s">
        <v>129</v>
      </c>
      <c r="E51" s="341" t="s">
        <v>130</v>
      </c>
      <c r="F51" s="328"/>
      <c r="G51" s="23"/>
      <c r="H51" s="181">
        <f>IF(H21="-","-",H21*'3c Demand'!$C$9)</f>
        <v>4.5858898534688404</v>
      </c>
    </row>
    <row r="52" spans="1:9">
      <c r="A52" s="6"/>
      <c r="B52" s="330"/>
      <c r="C52" s="333"/>
      <c r="D52" s="183" t="s">
        <v>132</v>
      </c>
      <c r="E52" s="342"/>
      <c r="F52" s="328"/>
      <c r="G52" s="23"/>
      <c r="H52" s="181">
        <f>IF(H22="-","-",H22*'3c Demand'!$C$9)</f>
        <v>4.5286596291411447</v>
      </c>
    </row>
    <row r="53" spans="1:9">
      <c r="A53" s="6"/>
      <c r="B53" s="330"/>
      <c r="C53" s="333"/>
      <c r="D53" s="183" t="s">
        <v>133</v>
      </c>
      <c r="E53" s="342"/>
      <c r="F53" s="328"/>
      <c r="G53" s="23"/>
      <c r="H53" s="181">
        <f>IF(H23="-","-",H23*'3c Demand'!$C$9)</f>
        <v>4.6252573118737148</v>
      </c>
    </row>
    <row r="54" spans="1:9">
      <c r="A54" s="6"/>
      <c r="B54" s="330"/>
      <c r="C54" s="333"/>
      <c r="D54" s="183" t="s">
        <v>134</v>
      </c>
      <c r="E54" s="342"/>
      <c r="F54" s="328"/>
      <c r="G54" s="23"/>
      <c r="H54" s="181">
        <f>IF(H24="-","-",H24*'3c Demand'!$C$9)</f>
        <v>4.6588267577428137</v>
      </c>
    </row>
    <row r="55" spans="1:9">
      <c r="A55" s="6"/>
      <c r="B55" s="330"/>
      <c r="C55" s="333"/>
      <c r="D55" s="183" t="s">
        <v>135</v>
      </c>
      <c r="E55" s="342"/>
      <c r="F55" s="328"/>
      <c r="G55" s="23"/>
      <c r="H55" s="181">
        <f>IF(H25="-","-",H25*'3c Demand'!$C$9)</f>
        <v>4.5616988560456058</v>
      </c>
    </row>
    <row r="56" spans="1:9">
      <c r="A56" s="6"/>
      <c r="B56" s="330"/>
      <c r="C56" s="333"/>
      <c r="D56" s="183" t="s">
        <v>136</v>
      </c>
      <c r="E56" s="342"/>
      <c r="F56" s="328"/>
      <c r="G56" s="23"/>
      <c r="H56" s="181">
        <f>IF(H26="-","-",H26*'3c Demand'!$C$9)</f>
        <v>4.5066764067244529</v>
      </c>
    </row>
    <row r="57" spans="1:9">
      <c r="A57" s="6"/>
      <c r="B57" s="330"/>
      <c r="C57" s="333"/>
      <c r="D57" s="183" t="s">
        <v>137</v>
      </c>
      <c r="E57" s="342"/>
      <c r="F57" s="328"/>
      <c r="G57" s="23"/>
      <c r="H57" s="181">
        <f>IF(H27="-","-",H27*'3c Demand'!$C$9)</f>
        <v>4.583143211518049</v>
      </c>
    </row>
    <row r="58" spans="1:9">
      <c r="A58" s="6"/>
      <c r="B58" s="330"/>
      <c r="C58" s="333"/>
      <c r="D58" s="183" t="s">
        <v>138</v>
      </c>
      <c r="E58" s="342"/>
      <c r="F58" s="328"/>
      <c r="G58" s="23"/>
      <c r="H58" s="181">
        <f>IF(H28="-","-",H28*'3c Demand'!$C$9)</f>
        <v>4.5479718512711056</v>
      </c>
    </row>
    <row r="59" spans="1:9">
      <c r="A59" s="6"/>
      <c r="B59" s="330"/>
      <c r="C59" s="333"/>
      <c r="D59" s="183" t="s">
        <v>139</v>
      </c>
      <c r="E59" s="342"/>
      <c r="F59" s="328"/>
      <c r="G59" s="23"/>
      <c r="H59" s="181">
        <f>IF(H29="-","-",H29*'3c Demand'!$C$9)</f>
        <v>4.5582544646734542</v>
      </c>
    </row>
    <row r="60" spans="1:9">
      <c r="A60" s="6"/>
      <c r="B60" s="330"/>
      <c r="C60" s="333"/>
      <c r="D60" s="183" t="s">
        <v>140</v>
      </c>
      <c r="E60" s="342"/>
      <c r="F60" s="328"/>
      <c r="G60" s="23"/>
      <c r="H60" s="181">
        <f>IF(H30="-","-",H30*'3c Demand'!$C$9)</f>
        <v>4.4955437678108234</v>
      </c>
    </row>
    <row r="61" spans="1:9">
      <c r="A61" s="6"/>
      <c r="B61" s="330"/>
      <c r="C61" s="333"/>
      <c r="D61" s="183" t="s">
        <v>141</v>
      </c>
      <c r="E61" s="342"/>
      <c r="F61" s="328"/>
      <c r="G61" s="23"/>
      <c r="H61" s="181">
        <f>IF(H31="-","-",H31*'3c Demand'!$C$9)</f>
        <v>4.4755123629600444</v>
      </c>
    </row>
    <row r="62" spans="1:9">
      <c r="A62" s="6"/>
      <c r="B62" s="330"/>
      <c r="C62" s="333"/>
      <c r="D62" s="183" t="s">
        <v>142</v>
      </c>
      <c r="E62" s="342"/>
      <c r="F62" s="328"/>
      <c r="G62" s="23"/>
      <c r="H62" s="181">
        <f>IF(H32="-","-",H32*'3c Demand'!$C$9)</f>
        <v>4.5641658866161769</v>
      </c>
      <c r="I62" s="103"/>
    </row>
    <row r="63" spans="1:9">
      <c r="A63" s="6"/>
      <c r="B63" s="330"/>
      <c r="C63" s="333"/>
      <c r="D63" s="183" t="s">
        <v>143</v>
      </c>
      <c r="E63" s="342"/>
      <c r="F63" s="328"/>
      <c r="G63" s="23"/>
      <c r="H63" s="181">
        <f>IF(H33="-","-",H33*'3c Demand'!$C$9)</f>
        <v>4.5677513878976033</v>
      </c>
    </row>
    <row r="64" spans="1:9">
      <c r="A64" s="6"/>
      <c r="B64" s="330"/>
      <c r="C64" s="334"/>
      <c r="D64" s="183" t="s">
        <v>144</v>
      </c>
      <c r="E64" s="342"/>
      <c r="F64" s="328"/>
      <c r="G64" s="23"/>
      <c r="H64" s="181">
        <f>IF(H34="-","-",H34*'3c Demand'!$C$9)</f>
        <v>4.514392127949665</v>
      </c>
    </row>
    <row r="65" spans="1:8">
      <c r="A65" s="6"/>
      <c r="B65" s="330"/>
      <c r="C65" s="332" t="s">
        <v>154</v>
      </c>
      <c r="D65" s="183" t="s">
        <v>129</v>
      </c>
      <c r="E65" s="342"/>
      <c r="F65" s="328"/>
      <c r="G65" s="23"/>
      <c r="H65" s="181">
        <f>IF(H35="-","-",H35*'3c Demand'!$C$10)</f>
        <v>6.589438471117524</v>
      </c>
    </row>
    <row r="66" spans="1:8">
      <c r="A66" s="6"/>
      <c r="B66" s="330"/>
      <c r="C66" s="333"/>
      <c r="D66" s="183" t="s">
        <v>132</v>
      </c>
      <c r="E66" s="342"/>
      <c r="F66" s="328"/>
      <c r="G66" s="23"/>
      <c r="H66" s="181">
        <f>IF(H36="-","-",H36*'3c Demand'!$C$10)</f>
        <v>6.5144851219082414</v>
      </c>
    </row>
    <row r="67" spans="1:8">
      <c r="A67" s="6"/>
      <c r="B67" s="330"/>
      <c r="C67" s="333"/>
      <c r="D67" s="183" t="s">
        <v>133</v>
      </c>
      <c r="E67" s="342"/>
      <c r="F67" s="328"/>
      <c r="G67" s="23"/>
      <c r="H67" s="181">
        <f>IF(H37="-","-",H37*'3c Demand'!$C$10)</f>
        <v>6.6425540505401202</v>
      </c>
    </row>
    <row r="68" spans="1:8">
      <c r="A68" s="6"/>
      <c r="B68" s="330"/>
      <c r="C68" s="333"/>
      <c r="D68" s="183" t="s">
        <v>134</v>
      </c>
      <c r="E68" s="342"/>
      <c r="F68" s="328"/>
      <c r="G68" s="23"/>
      <c r="H68" s="181">
        <f>IF(H38="-","-",H38*'3c Demand'!$C$10)</f>
        <v>6.6841469186482252</v>
      </c>
    </row>
    <row r="69" spans="1:8">
      <c r="A69" s="6"/>
      <c r="B69" s="330"/>
      <c r="C69" s="333"/>
      <c r="D69" s="183" t="s">
        <v>135</v>
      </c>
      <c r="E69" s="342"/>
      <c r="F69" s="328"/>
      <c r="G69" s="23"/>
      <c r="H69" s="181">
        <f>IF(H39="-","-",H39*'3c Demand'!$C$10)</f>
        <v>6.5589913661887502</v>
      </c>
    </row>
    <row r="70" spans="1:8">
      <c r="A70" s="6"/>
      <c r="B70" s="330"/>
      <c r="C70" s="333"/>
      <c r="D70" s="183" t="s">
        <v>136</v>
      </c>
      <c r="E70" s="342"/>
      <c r="F70" s="328"/>
      <c r="G70" s="23"/>
      <c r="H70" s="181">
        <f>IF(H40="-","-",H40*'3c Demand'!$C$10)</f>
        <v>6.4764453689561785</v>
      </c>
    </row>
    <row r="71" spans="1:8">
      <c r="A71" s="6"/>
      <c r="B71" s="330"/>
      <c r="C71" s="333"/>
      <c r="D71" s="183" t="s">
        <v>137</v>
      </c>
      <c r="E71" s="342"/>
      <c r="F71" s="328"/>
      <c r="G71" s="23"/>
      <c r="H71" s="181">
        <f>IF(H41="-","-",H41*'3c Demand'!$C$10)</f>
        <v>6.5873529519024565</v>
      </c>
    </row>
    <row r="72" spans="1:8">
      <c r="A72" s="6"/>
      <c r="B72" s="330"/>
      <c r="C72" s="333"/>
      <c r="D72" s="183" t="s">
        <v>138</v>
      </c>
      <c r="E72" s="342"/>
      <c r="F72" s="328"/>
      <c r="G72" s="23"/>
      <c r="H72" s="181">
        <f>IF(H42="-","-",H42*'3c Demand'!$C$10)</f>
        <v>6.5436735830868322</v>
      </c>
    </row>
    <row r="73" spans="1:8">
      <c r="A73" s="6"/>
      <c r="B73" s="330"/>
      <c r="C73" s="333"/>
      <c r="D73" s="183" t="s">
        <v>139</v>
      </c>
      <c r="E73" s="342"/>
      <c r="F73" s="328"/>
      <c r="G73" s="23"/>
      <c r="H73" s="181">
        <f>IF(H43="-","-",H43*'3c Demand'!$C$10)</f>
        <v>6.5514359392354615</v>
      </c>
    </row>
    <row r="74" spans="1:8">
      <c r="A74" s="6"/>
      <c r="B74" s="330"/>
      <c r="C74" s="333"/>
      <c r="D74" s="183" t="s">
        <v>140</v>
      </c>
      <c r="E74" s="342"/>
      <c r="F74" s="328"/>
      <c r="G74" s="23"/>
      <c r="H74" s="181">
        <f>IF(H44="-","-",H44*'3c Demand'!$C$10)</f>
        <v>6.4670012065997176</v>
      </c>
    </row>
    <row r="75" spans="1:8">
      <c r="A75" s="6"/>
      <c r="B75" s="330"/>
      <c r="C75" s="333"/>
      <c r="D75" s="183" t="s">
        <v>141</v>
      </c>
      <c r="E75" s="342"/>
      <c r="F75" s="328"/>
      <c r="G75" s="23"/>
      <c r="H75" s="181">
        <f>IF(H45="-","-",H45*'3c Demand'!$C$10)</f>
        <v>6.4423133309405731</v>
      </c>
    </row>
    <row r="76" spans="1:8">
      <c r="A76" s="6"/>
      <c r="B76" s="330"/>
      <c r="C76" s="333"/>
      <c r="D76" s="183" t="s">
        <v>142</v>
      </c>
      <c r="E76" s="342"/>
      <c r="F76" s="328"/>
      <c r="G76" s="23"/>
      <c r="H76" s="181">
        <f>IF(H46="-","-",H46*'3c Demand'!$C$10)</f>
        <v>6.5562763096546641</v>
      </c>
    </row>
    <row r="77" spans="1:8">
      <c r="A77" s="6"/>
      <c r="B77" s="330"/>
      <c r="C77" s="333"/>
      <c r="D77" s="183" t="s">
        <v>143</v>
      </c>
      <c r="E77" s="342"/>
      <c r="F77" s="328"/>
      <c r="G77" s="23"/>
      <c r="H77" s="181">
        <f>IF(H47="-","-",H47*'3c Demand'!$C$10)</f>
        <v>6.5542135821073106</v>
      </c>
    </row>
    <row r="78" spans="1:8">
      <c r="A78" s="6"/>
      <c r="B78" s="331"/>
      <c r="C78" s="334"/>
      <c r="D78" s="183" t="s">
        <v>144</v>
      </c>
      <c r="E78" s="342"/>
      <c r="F78" s="328"/>
      <c r="G78" s="23"/>
      <c r="H78" s="181">
        <f>IF(H48="-","-",H48*'3c Demand'!$C$10)</f>
        <v>6.4988829015144267</v>
      </c>
    </row>
    <row r="79" spans="1:8">
      <c r="A79" s="6"/>
      <c r="B79" s="182" t="s">
        <v>149</v>
      </c>
      <c r="C79" s="344" t="s">
        <v>25</v>
      </c>
      <c r="D79" s="345"/>
      <c r="E79" s="343"/>
      <c r="F79" s="328"/>
      <c r="G79" s="23"/>
      <c r="H79" s="181">
        <f>IF(H49="-","-",'3c Demand'!$C$11*H49)</f>
        <v>10.705717509101307</v>
      </c>
    </row>
    <row r="80" spans="1:8" s="6" customFormat="1" ht="2.85" customHeight="1"/>
    <row r="81" spans="4:5" s="50" customFormat="1" ht="13.8" hidden="1"/>
    <row r="82" spans="4:5" s="6" customFormat="1" hidden="1">
      <c r="D82" s="39"/>
      <c r="E82" s="39"/>
    </row>
    <row r="83" spans="4:5" hidden="1">
      <c r="D83" s="33"/>
      <c r="E83" s="33"/>
    </row>
    <row r="84" spans="4:5" hidden="1">
      <c r="D84" s="33"/>
      <c r="E84" s="33"/>
    </row>
    <row r="85" spans="4:5" hidden="1">
      <c r="D85" s="33"/>
      <c r="E85" s="33"/>
    </row>
    <row r="86" spans="4:5" hidden="1">
      <c r="D86" s="33"/>
      <c r="E86" s="33"/>
    </row>
    <row r="101"/>
  </sheetData>
  <mergeCells count="30">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autoPageBreaks="0"/>
  </sheetPr>
  <dimension ref="A1:AO334"/>
  <sheetViews>
    <sheetView topLeftCell="A340" zoomScaleNormal="100" workbookViewId="0">
      <selection activeCell="B4" sqref="B4"/>
    </sheetView>
  </sheetViews>
  <sheetFormatPr defaultRowHeight="14.4"/>
  <cols>
    <col min="2" max="2" width="24.5546875" customWidth="1"/>
    <col min="3" max="3" width="19.33203125" customWidth="1"/>
    <col min="4" max="4" width="13.44140625" customWidth="1"/>
    <col min="5" max="5" width="16.88671875" customWidth="1"/>
    <col min="6" max="6" width="14.109375" customWidth="1"/>
    <col min="7" max="7" width="15.33203125" customWidth="1"/>
  </cols>
  <sheetData>
    <row r="1" spans="1:41" s="28" customFormat="1" ht="12.75" customHeight="1"/>
    <row r="2" spans="1:41" s="28" customFormat="1" ht="33.75" customHeight="1">
      <c r="B2" s="12" t="s">
        <v>160</v>
      </c>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45.75" customHeight="1">
      <c r="B3" s="351" t="s">
        <v>161</v>
      </c>
      <c r="C3" s="351"/>
      <c r="D3" s="351"/>
      <c r="E3" s="351"/>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2.75" customHeight="1">
      <c r="B4" s="28" t="s">
        <v>162</v>
      </c>
    </row>
    <row r="5" spans="1:41" s="6" customFormat="1" ht="12.75" customHeight="1"/>
    <row r="6" spans="1:41" s="14" customFormat="1" ht="11.4">
      <c r="B6" s="15" t="s">
        <v>163</v>
      </c>
      <c r="C6" s="16"/>
      <c r="D6" s="16"/>
      <c r="E6" s="17"/>
    </row>
    <row r="7" spans="1:41" s="7" customFormat="1" ht="11.4">
      <c r="B7" s="115" t="s">
        <v>164</v>
      </c>
      <c r="C7" s="110"/>
      <c r="D7" s="110"/>
      <c r="E7" s="111"/>
    </row>
    <row r="8" spans="1:41" s="7" customFormat="1" ht="11.4">
      <c r="B8" s="116" t="s">
        <v>165</v>
      </c>
      <c r="C8" s="110"/>
      <c r="D8" s="110"/>
      <c r="E8" s="111"/>
    </row>
    <row r="9" spans="1:41" s="7" customFormat="1" ht="11.4">
      <c r="B9" s="116" t="s">
        <v>166</v>
      </c>
      <c r="C9" s="110"/>
      <c r="D9" s="110"/>
      <c r="E9" s="111"/>
    </row>
    <row r="10" spans="1:41" s="35" customFormat="1" ht="22.8">
      <c r="A10" s="7"/>
      <c r="B10" s="184"/>
      <c r="C10" s="184" t="s">
        <v>167</v>
      </c>
      <c r="D10" s="185" t="s">
        <v>65</v>
      </c>
      <c r="E10" s="185" t="s">
        <v>67</v>
      </c>
      <c r="F10" s="185" t="s">
        <v>168</v>
      </c>
      <c r="G10" s="185" t="s">
        <v>169</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41">
      <c r="B11" s="186" t="s">
        <v>170</v>
      </c>
      <c r="C11" s="186" t="s">
        <v>171</v>
      </c>
      <c r="D11" s="186" t="s">
        <v>125</v>
      </c>
      <c r="E11" s="186" t="s">
        <v>172</v>
      </c>
      <c r="F11" s="187">
        <v>2.02</v>
      </c>
      <c r="G11" s="187">
        <v>2.02</v>
      </c>
    </row>
    <row r="12" spans="1:41">
      <c r="B12" s="186" t="s">
        <v>170</v>
      </c>
      <c r="C12" s="186" t="s">
        <v>171</v>
      </c>
      <c r="D12" s="186" t="s">
        <v>125</v>
      </c>
      <c r="E12" s="186" t="s">
        <v>173</v>
      </c>
      <c r="F12" s="187">
        <v>2.02</v>
      </c>
      <c r="G12" s="187">
        <v>2.02</v>
      </c>
    </row>
    <row r="13" spans="1:41">
      <c r="B13" s="186" t="s">
        <v>170</v>
      </c>
      <c r="C13" s="186" t="s">
        <v>171</v>
      </c>
      <c r="D13" s="186" t="s">
        <v>125</v>
      </c>
      <c r="E13" s="186" t="s">
        <v>147</v>
      </c>
      <c r="F13" s="187">
        <v>0</v>
      </c>
      <c r="G13" s="187">
        <v>0</v>
      </c>
    </row>
    <row r="14" spans="1:41">
      <c r="B14" s="186" t="s">
        <v>170</v>
      </c>
      <c r="C14" s="186" t="s">
        <v>171</v>
      </c>
      <c r="D14" s="186" t="s">
        <v>149</v>
      </c>
      <c r="E14" s="186" t="s">
        <v>172</v>
      </c>
      <c r="F14" s="187">
        <v>2.02</v>
      </c>
      <c r="G14" s="187">
        <v>2.02</v>
      </c>
    </row>
    <row r="15" spans="1:41">
      <c r="B15" s="186" t="s">
        <v>170</v>
      </c>
      <c r="C15" s="186" t="s">
        <v>171</v>
      </c>
      <c r="D15" s="186" t="s">
        <v>149</v>
      </c>
      <c r="E15" s="186" t="s">
        <v>173</v>
      </c>
      <c r="F15" s="187">
        <v>2.02</v>
      </c>
      <c r="G15" s="187">
        <v>2.02</v>
      </c>
    </row>
    <row r="16" spans="1:41">
      <c r="B16" s="186" t="s">
        <v>170</v>
      </c>
      <c r="C16" s="186" t="s">
        <v>171</v>
      </c>
      <c r="D16" s="186" t="s">
        <v>149</v>
      </c>
      <c r="E16" s="186" t="s">
        <v>147</v>
      </c>
      <c r="F16" s="187">
        <v>0</v>
      </c>
      <c r="G16" s="187">
        <v>0</v>
      </c>
    </row>
    <row r="17" spans="2:16">
      <c r="B17" s="186" t="s">
        <v>170</v>
      </c>
      <c r="C17" s="186" t="s">
        <v>174</v>
      </c>
      <c r="D17" s="186" t="s">
        <v>125</v>
      </c>
      <c r="E17" s="186" t="s">
        <v>172</v>
      </c>
      <c r="F17" s="187">
        <v>2.41</v>
      </c>
      <c r="G17" s="187">
        <v>2.41</v>
      </c>
    </row>
    <row r="18" spans="2:16">
      <c r="B18" s="186" t="s">
        <v>170</v>
      </c>
      <c r="C18" s="186" t="s">
        <v>174</v>
      </c>
      <c r="D18" s="186" t="s">
        <v>125</v>
      </c>
      <c r="E18" s="186" t="s">
        <v>173</v>
      </c>
      <c r="F18" s="187">
        <v>2.41</v>
      </c>
      <c r="G18" s="187">
        <v>2.41</v>
      </c>
    </row>
    <row r="19" spans="2:16">
      <c r="B19" s="186" t="s">
        <v>170</v>
      </c>
      <c r="C19" s="186" t="s">
        <v>174</v>
      </c>
      <c r="D19" s="186" t="s">
        <v>125</v>
      </c>
      <c r="E19" s="186" t="s">
        <v>147</v>
      </c>
      <c r="F19" s="187">
        <v>0</v>
      </c>
      <c r="G19" s="187">
        <v>0</v>
      </c>
    </row>
    <row r="20" spans="2:16">
      <c r="B20" s="186" t="s">
        <v>170</v>
      </c>
      <c r="C20" s="186" t="s">
        <v>174</v>
      </c>
      <c r="D20" s="186" t="s">
        <v>149</v>
      </c>
      <c r="E20" s="186" t="s">
        <v>172</v>
      </c>
      <c r="F20" s="187">
        <v>2.41</v>
      </c>
      <c r="G20" s="187">
        <v>2.41</v>
      </c>
    </row>
    <row r="21" spans="2:16">
      <c r="B21" s="186" t="s">
        <v>170</v>
      </c>
      <c r="C21" s="186" t="s">
        <v>174</v>
      </c>
      <c r="D21" s="186" t="s">
        <v>149</v>
      </c>
      <c r="E21" s="186" t="s">
        <v>173</v>
      </c>
      <c r="F21" s="187">
        <v>2.41</v>
      </c>
      <c r="G21" s="187">
        <v>2.41</v>
      </c>
    </row>
    <row r="22" spans="2:16">
      <c r="B22" s="186" t="s">
        <v>170</v>
      </c>
      <c r="C22" s="186" t="s">
        <v>174</v>
      </c>
      <c r="D22" s="186" t="s">
        <v>149</v>
      </c>
      <c r="E22" s="186" t="s">
        <v>147</v>
      </c>
      <c r="F22" s="187">
        <v>0</v>
      </c>
      <c r="G22" s="187">
        <v>0</v>
      </c>
      <c r="J22" s="108"/>
    </row>
    <row r="23" spans="2:16">
      <c r="B23" s="186" t="s">
        <v>170</v>
      </c>
      <c r="C23" s="186" t="s">
        <v>175</v>
      </c>
      <c r="D23" s="186" t="s">
        <v>125</v>
      </c>
      <c r="E23" s="186" t="s">
        <v>172</v>
      </c>
      <c r="F23" s="187">
        <v>2.46</v>
      </c>
      <c r="G23" s="187">
        <v>0</v>
      </c>
      <c r="J23" s="108"/>
    </row>
    <row r="24" spans="2:16">
      <c r="B24" s="186" t="s">
        <v>170</v>
      </c>
      <c r="C24" s="186" t="s">
        <v>175</v>
      </c>
      <c r="D24" s="186" t="s">
        <v>125</v>
      </c>
      <c r="E24" s="186" t="s">
        <v>173</v>
      </c>
      <c r="F24" s="187">
        <v>2.46</v>
      </c>
      <c r="G24" s="187">
        <v>0</v>
      </c>
      <c r="N24" s="118"/>
    </row>
    <row r="25" spans="2:16">
      <c r="B25" s="186" t="s">
        <v>170</v>
      </c>
      <c r="C25" s="186" t="s">
        <v>175</v>
      </c>
      <c r="D25" s="186" t="s">
        <v>125</v>
      </c>
      <c r="E25" s="186" t="s">
        <v>147</v>
      </c>
      <c r="F25" s="187">
        <v>0</v>
      </c>
      <c r="G25" s="187">
        <v>0</v>
      </c>
      <c r="J25" s="108"/>
      <c r="N25" s="118"/>
    </row>
    <row r="26" spans="2:16">
      <c r="B26" s="186" t="s">
        <v>170</v>
      </c>
      <c r="C26" s="186" t="s">
        <v>175</v>
      </c>
      <c r="D26" s="186" t="s">
        <v>149</v>
      </c>
      <c r="E26" s="186" t="s">
        <v>172</v>
      </c>
      <c r="F26" s="187">
        <v>2.46</v>
      </c>
      <c r="G26" s="187">
        <v>0</v>
      </c>
      <c r="J26" s="108"/>
    </row>
    <row r="27" spans="2:16">
      <c r="B27" s="186" t="s">
        <v>170</v>
      </c>
      <c r="C27" s="186" t="s">
        <v>175</v>
      </c>
      <c r="D27" s="186" t="s">
        <v>149</v>
      </c>
      <c r="E27" s="186" t="s">
        <v>173</v>
      </c>
      <c r="F27" s="187">
        <v>2.46</v>
      </c>
      <c r="G27" s="187">
        <v>0</v>
      </c>
    </row>
    <row r="28" spans="2:16">
      <c r="B28" s="186" t="s">
        <v>170</v>
      </c>
      <c r="C28" s="186" t="s">
        <v>175</v>
      </c>
      <c r="D28" s="186" t="s">
        <v>149</v>
      </c>
      <c r="E28" s="186" t="s">
        <v>147</v>
      </c>
      <c r="F28" s="187">
        <v>0</v>
      </c>
      <c r="G28" s="187">
        <v>0</v>
      </c>
      <c r="J28" s="108"/>
      <c r="K28" s="108"/>
    </row>
    <row r="29" spans="2:16">
      <c r="B29" s="186" t="s">
        <v>170</v>
      </c>
      <c r="C29" s="186" t="s">
        <v>176</v>
      </c>
      <c r="D29" s="186" t="s">
        <v>125</v>
      </c>
      <c r="E29" s="186" t="s">
        <v>172</v>
      </c>
      <c r="F29" s="187"/>
      <c r="G29" s="187"/>
    </row>
    <row r="30" spans="2:16">
      <c r="B30" s="186" t="s">
        <v>170</v>
      </c>
      <c r="C30" s="186" t="s">
        <v>176</v>
      </c>
      <c r="D30" s="186" t="s">
        <v>125</v>
      </c>
      <c r="E30" s="186" t="s">
        <v>173</v>
      </c>
      <c r="F30" s="187"/>
      <c r="G30" s="187"/>
    </row>
    <row r="31" spans="2:16">
      <c r="B31" s="186" t="s">
        <v>170</v>
      </c>
      <c r="C31" s="186" t="s">
        <v>176</v>
      </c>
      <c r="D31" s="186" t="s">
        <v>125</v>
      </c>
      <c r="E31" s="186" t="s">
        <v>147</v>
      </c>
      <c r="F31" s="187"/>
      <c r="G31" s="187"/>
      <c r="J31" s="108"/>
      <c r="K31" s="108"/>
    </row>
    <row r="32" spans="2:16">
      <c r="B32" s="186" t="s">
        <v>170</v>
      </c>
      <c r="C32" s="186" t="s">
        <v>176</v>
      </c>
      <c r="D32" s="186" t="s">
        <v>149</v>
      </c>
      <c r="E32" s="186" t="s">
        <v>172</v>
      </c>
      <c r="F32" s="187"/>
      <c r="G32" s="187"/>
      <c r="J32" s="108"/>
      <c r="K32" s="108"/>
      <c r="M32" s="108"/>
      <c r="N32" s="108"/>
      <c r="P32" s="108"/>
    </row>
    <row r="33" spans="2:7">
      <c r="B33" s="186" t="s">
        <v>170</v>
      </c>
      <c r="C33" s="186" t="s">
        <v>176</v>
      </c>
      <c r="D33" s="186" t="s">
        <v>149</v>
      </c>
      <c r="E33" s="186" t="s">
        <v>173</v>
      </c>
      <c r="F33" s="187"/>
      <c r="G33" s="187"/>
    </row>
    <row r="34" spans="2:7">
      <c r="B34" s="186" t="s">
        <v>170</v>
      </c>
      <c r="C34" s="186" t="s">
        <v>176</v>
      </c>
      <c r="D34" s="186" t="s">
        <v>149</v>
      </c>
      <c r="E34" s="186" t="s">
        <v>147</v>
      </c>
      <c r="F34" s="187"/>
      <c r="G34" s="187"/>
    </row>
    <row r="36" spans="2:7" s="14" customFormat="1" ht="11.4">
      <c r="B36" s="15" t="s">
        <v>177</v>
      </c>
      <c r="C36" s="16"/>
      <c r="D36" s="16"/>
      <c r="E36" s="17"/>
    </row>
    <row r="37" spans="2:7">
      <c r="B37" t="s">
        <v>178</v>
      </c>
    </row>
    <row r="39" spans="2:7">
      <c r="B39" t="s">
        <v>179</v>
      </c>
    </row>
    <row r="40" spans="2:7">
      <c r="B40" s="188" t="s">
        <v>180</v>
      </c>
      <c r="C40" s="185" t="s">
        <v>128</v>
      </c>
      <c r="D40" s="185" t="s">
        <v>145</v>
      </c>
    </row>
    <row r="41" spans="2:7">
      <c r="B41" s="186" t="s">
        <v>181</v>
      </c>
      <c r="C41" s="189">
        <f>'3f Cap levels'!C9</f>
        <v>81.733639651153254</v>
      </c>
      <c r="D41" s="189">
        <f>'3f Cap levels'!D9</f>
        <v>608.87797008194536</v>
      </c>
    </row>
    <row r="42" spans="2:7">
      <c r="B42" s="186" t="s">
        <v>171</v>
      </c>
      <c r="C42" s="189">
        <f>'3f Cap levels'!C10</f>
        <v>84.76467225905651</v>
      </c>
      <c r="D42" s="189">
        <f>'3f Cap levels'!D10</f>
        <v>610.66270636711056</v>
      </c>
    </row>
    <row r="44" spans="2:7">
      <c r="B44" s="188" t="s">
        <v>182</v>
      </c>
      <c r="C44" s="185" t="s">
        <v>128</v>
      </c>
      <c r="D44" s="185" t="s">
        <v>145</v>
      </c>
    </row>
    <row r="45" spans="2:7">
      <c r="B45" s="186" t="s">
        <v>181</v>
      </c>
      <c r="C45" s="189">
        <f>'3f Cap levels'!C15</f>
        <v>92.858635018132276</v>
      </c>
      <c r="D45" s="189">
        <f>'3f Cap levels'!D15</f>
        <v>513.57545202158155</v>
      </c>
    </row>
    <row r="46" spans="2:7">
      <c r="B46" s="186" t="s">
        <v>171</v>
      </c>
      <c r="C46" s="189">
        <f>'3f Cap levels'!C16</f>
        <v>95.053517306958852</v>
      </c>
      <c r="D46" s="189">
        <f>'3f Cap levels'!D16</f>
        <v>495.60091432828915</v>
      </c>
    </row>
    <row r="48" spans="2:7">
      <c r="B48" t="s">
        <v>183</v>
      </c>
    </row>
    <row r="49" spans="2:7">
      <c r="B49" s="188" t="s">
        <v>184</v>
      </c>
      <c r="C49" s="185" t="s">
        <v>128</v>
      </c>
      <c r="D49" s="185" t="s">
        <v>145</v>
      </c>
    </row>
    <row r="50" spans="2:7">
      <c r="B50" s="186" t="s">
        <v>181</v>
      </c>
      <c r="C50" s="190">
        <f>C41+C45</f>
        <v>174.59227466928553</v>
      </c>
      <c r="D50" s="190">
        <f>D41+D45</f>
        <v>1122.4534221035269</v>
      </c>
    </row>
    <row r="51" spans="2:7">
      <c r="B51" s="186" t="s">
        <v>171</v>
      </c>
      <c r="C51" s="190">
        <f>C42+C46</f>
        <v>179.81818956601535</v>
      </c>
      <c r="D51" s="190">
        <f>D42+D46</f>
        <v>1106.2636206953998</v>
      </c>
    </row>
    <row r="53" spans="2:7">
      <c r="B53" t="s">
        <v>185</v>
      </c>
    </row>
    <row r="54" spans="2:7" ht="22.8">
      <c r="B54" s="188" t="s">
        <v>186</v>
      </c>
      <c r="C54" s="185" t="s">
        <v>187</v>
      </c>
    </row>
    <row r="55" spans="2:7">
      <c r="B55" s="186" t="s">
        <v>181</v>
      </c>
      <c r="C55" s="191">
        <f>C50/D50</f>
        <v>0.15554522907693752</v>
      </c>
    </row>
    <row r="56" spans="2:7">
      <c r="B56" s="186" t="s">
        <v>171</v>
      </c>
      <c r="C56" s="191">
        <f>C51/D51</f>
        <v>0.16254551465136421</v>
      </c>
    </row>
    <row r="57" spans="2:7">
      <c r="B57" s="186" t="s">
        <v>188</v>
      </c>
      <c r="C57" s="191">
        <f>AVERAGE(C55:C56)</f>
        <v>0.15904537186415085</v>
      </c>
    </row>
    <row r="60" spans="2:7">
      <c r="B60" t="s">
        <v>189</v>
      </c>
    </row>
    <row r="61" spans="2:7">
      <c r="B61" t="s">
        <v>190</v>
      </c>
    </row>
    <row r="62" spans="2:7" ht="22.8">
      <c r="B62" s="188" t="s">
        <v>167</v>
      </c>
      <c r="C62" s="185" t="s">
        <v>65</v>
      </c>
      <c r="D62" s="185" t="s">
        <v>67</v>
      </c>
      <c r="E62" s="185" t="s">
        <v>191</v>
      </c>
      <c r="F62" s="185" t="s">
        <v>168</v>
      </c>
      <c r="G62" s="185" t="s">
        <v>169</v>
      </c>
    </row>
    <row r="63" spans="2:7">
      <c r="B63" s="186" t="s">
        <v>171</v>
      </c>
      <c r="C63" s="186" t="s">
        <v>125</v>
      </c>
      <c r="D63" s="186" t="s">
        <v>172</v>
      </c>
      <c r="E63" s="186" t="s">
        <v>128</v>
      </c>
      <c r="F63" s="192">
        <f>F11*$C$57</f>
        <v>0.3212716511655847</v>
      </c>
      <c r="G63" s="192">
        <f>G11*$C$57</f>
        <v>0.3212716511655847</v>
      </c>
    </row>
    <row r="64" spans="2:7">
      <c r="B64" s="186" t="s">
        <v>171</v>
      </c>
      <c r="C64" s="186" t="s">
        <v>125</v>
      </c>
      <c r="D64" s="186" t="s">
        <v>173</v>
      </c>
      <c r="E64" s="186" t="s">
        <v>128</v>
      </c>
      <c r="F64" s="192">
        <f t="shared" ref="F64:G64" si="0">F12*$C$57</f>
        <v>0.3212716511655847</v>
      </c>
      <c r="G64" s="192">
        <f t="shared" si="0"/>
        <v>0.3212716511655847</v>
      </c>
    </row>
    <row r="65" spans="2:7">
      <c r="B65" s="186" t="s">
        <v>171</v>
      </c>
      <c r="C65" s="186" t="s">
        <v>125</v>
      </c>
      <c r="D65" s="186" t="s">
        <v>147</v>
      </c>
      <c r="E65" s="186" t="s">
        <v>128</v>
      </c>
      <c r="F65" s="192">
        <f t="shared" ref="F65:G65" si="1">F13*$C$57</f>
        <v>0</v>
      </c>
      <c r="G65" s="192">
        <f t="shared" si="1"/>
        <v>0</v>
      </c>
    </row>
    <row r="66" spans="2:7">
      <c r="B66" s="186" t="s">
        <v>171</v>
      </c>
      <c r="C66" s="186" t="s">
        <v>149</v>
      </c>
      <c r="D66" s="186" t="s">
        <v>172</v>
      </c>
      <c r="E66" s="186" t="s">
        <v>128</v>
      </c>
      <c r="F66" s="192">
        <f t="shared" ref="F66:G66" si="2">F14*$C$57</f>
        <v>0.3212716511655847</v>
      </c>
      <c r="G66" s="192">
        <f t="shared" si="2"/>
        <v>0.3212716511655847</v>
      </c>
    </row>
    <row r="67" spans="2:7">
      <c r="B67" s="186" t="s">
        <v>171</v>
      </c>
      <c r="C67" s="186" t="s">
        <v>149</v>
      </c>
      <c r="D67" s="186" t="s">
        <v>173</v>
      </c>
      <c r="E67" s="186" t="s">
        <v>128</v>
      </c>
      <c r="F67" s="192">
        <f t="shared" ref="F67:G67" si="3">F15*$C$57</f>
        <v>0.3212716511655847</v>
      </c>
      <c r="G67" s="192">
        <f t="shared" si="3"/>
        <v>0.3212716511655847</v>
      </c>
    </row>
    <row r="68" spans="2:7">
      <c r="B68" s="186" t="s">
        <v>171</v>
      </c>
      <c r="C68" s="186" t="s">
        <v>149</v>
      </c>
      <c r="D68" s="186" t="s">
        <v>147</v>
      </c>
      <c r="E68" s="186" t="s">
        <v>128</v>
      </c>
      <c r="F68" s="192">
        <f t="shared" ref="F68:G68" si="4">F16*$C$57</f>
        <v>0</v>
      </c>
      <c r="G68" s="192">
        <f t="shared" si="4"/>
        <v>0</v>
      </c>
    </row>
    <row r="69" spans="2:7">
      <c r="B69" s="186" t="s">
        <v>174</v>
      </c>
      <c r="C69" s="186" t="s">
        <v>125</v>
      </c>
      <c r="D69" s="186" t="s">
        <v>172</v>
      </c>
      <c r="E69" s="186" t="s">
        <v>128</v>
      </c>
      <c r="F69" s="192">
        <f t="shared" ref="F69:G69" si="5">F17*$C$57</f>
        <v>0.38329934619260358</v>
      </c>
      <c r="G69" s="192">
        <f t="shared" si="5"/>
        <v>0.38329934619260358</v>
      </c>
    </row>
    <row r="70" spans="2:7">
      <c r="B70" s="186" t="s">
        <v>174</v>
      </c>
      <c r="C70" s="186" t="s">
        <v>125</v>
      </c>
      <c r="D70" s="186" t="s">
        <v>173</v>
      </c>
      <c r="E70" s="186" t="s">
        <v>128</v>
      </c>
      <c r="F70" s="192">
        <f t="shared" ref="F70:G70" si="6">F18*$C$57</f>
        <v>0.38329934619260358</v>
      </c>
      <c r="G70" s="192">
        <f t="shared" si="6"/>
        <v>0.38329934619260358</v>
      </c>
    </row>
    <row r="71" spans="2:7">
      <c r="B71" s="186" t="s">
        <v>174</v>
      </c>
      <c r="C71" s="186" t="s">
        <v>125</v>
      </c>
      <c r="D71" s="186" t="s">
        <v>147</v>
      </c>
      <c r="E71" s="186" t="s">
        <v>128</v>
      </c>
      <c r="F71" s="192">
        <f t="shared" ref="F71:G71" si="7">F19*$C$57</f>
        <v>0</v>
      </c>
      <c r="G71" s="192">
        <f t="shared" si="7"/>
        <v>0</v>
      </c>
    </row>
    <row r="72" spans="2:7">
      <c r="B72" s="186" t="s">
        <v>174</v>
      </c>
      <c r="C72" s="186" t="s">
        <v>149</v>
      </c>
      <c r="D72" s="186" t="s">
        <v>172</v>
      </c>
      <c r="E72" s="186" t="s">
        <v>128</v>
      </c>
      <c r="F72" s="192">
        <f t="shared" ref="F72:G72" si="8">F20*$C$57</f>
        <v>0.38329934619260358</v>
      </c>
      <c r="G72" s="192">
        <f t="shared" si="8"/>
        <v>0.38329934619260358</v>
      </c>
    </row>
    <row r="73" spans="2:7">
      <c r="B73" s="186" t="s">
        <v>174</v>
      </c>
      <c r="C73" s="186" t="s">
        <v>149</v>
      </c>
      <c r="D73" s="186" t="s">
        <v>173</v>
      </c>
      <c r="E73" s="186" t="s">
        <v>128</v>
      </c>
      <c r="F73" s="192">
        <f t="shared" ref="F73:G73" si="9">F21*$C$57</f>
        <v>0.38329934619260358</v>
      </c>
      <c r="G73" s="192">
        <f t="shared" si="9"/>
        <v>0.38329934619260358</v>
      </c>
    </row>
    <row r="74" spans="2:7">
      <c r="B74" s="186" t="s">
        <v>174</v>
      </c>
      <c r="C74" s="186" t="s">
        <v>149</v>
      </c>
      <c r="D74" s="186" t="s">
        <v>147</v>
      </c>
      <c r="E74" s="186" t="s">
        <v>128</v>
      </c>
      <c r="F74" s="192">
        <f t="shared" ref="F74:G74" si="10">F22*$C$57</f>
        <v>0</v>
      </c>
      <c r="G74" s="192">
        <f t="shared" si="10"/>
        <v>0</v>
      </c>
    </row>
    <row r="75" spans="2:7">
      <c r="B75" s="186" t="s">
        <v>175</v>
      </c>
      <c r="C75" s="186" t="s">
        <v>125</v>
      </c>
      <c r="D75" s="186" t="s">
        <v>172</v>
      </c>
      <c r="E75" s="186" t="s">
        <v>128</v>
      </c>
      <c r="F75" s="192">
        <f t="shared" ref="F75:G75" si="11">F23*$C$57</f>
        <v>0.39125161478581111</v>
      </c>
      <c r="G75" s="192">
        <f t="shared" si="11"/>
        <v>0</v>
      </c>
    </row>
    <row r="76" spans="2:7">
      <c r="B76" s="186" t="s">
        <v>175</v>
      </c>
      <c r="C76" s="186" t="s">
        <v>125</v>
      </c>
      <c r="D76" s="186" t="s">
        <v>173</v>
      </c>
      <c r="E76" s="186" t="s">
        <v>128</v>
      </c>
      <c r="F76" s="192">
        <f t="shared" ref="F76:G76" si="12">F24*$C$57</f>
        <v>0.39125161478581111</v>
      </c>
      <c r="G76" s="192">
        <f t="shared" si="12"/>
        <v>0</v>
      </c>
    </row>
    <row r="77" spans="2:7">
      <c r="B77" s="186" t="s">
        <v>175</v>
      </c>
      <c r="C77" s="186" t="s">
        <v>125</v>
      </c>
      <c r="D77" s="186" t="s">
        <v>147</v>
      </c>
      <c r="E77" s="186" t="s">
        <v>128</v>
      </c>
      <c r="F77" s="192">
        <f t="shared" ref="F77:G77" si="13">F25*$C$57</f>
        <v>0</v>
      </c>
      <c r="G77" s="192">
        <f t="shared" si="13"/>
        <v>0</v>
      </c>
    </row>
    <row r="78" spans="2:7">
      <c r="B78" s="186" t="s">
        <v>175</v>
      </c>
      <c r="C78" s="186" t="s">
        <v>149</v>
      </c>
      <c r="D78" s="186" t="s">
        <v>172</v>
      </c>
      <c r="E78" s="186" t="s">
        <v>128</v>
      </c>
      <c r="F78" s="192">
        <f t="shared" ref="F78:G78" si="14">F26*$C$57</f>
        <v>0.39125161478581111</v>
      </c>
      <c r="G78" s="192">
        <f t="shared" si="14"/>
        <v>0</v>
      </c>
    </row>
    <row r="79" spans="2:7">
      <c r="B79" s="186" t="s">
        <v>175</v>
      </c>
      <c r="C79" s="186" t="s">
        <v>149</v>
      </c>
      <c r="D79" s="186" t="s">
        <v>173</v>
      </c>
      <c r="E79" s="186" t="s">
        <v>128</v>
      </c>
      <c r="F79" s="192">
        <f t="shared" ref="F79:G79" si="15">F27*$C$57</f>
        <v>0.39125161478581111</v>
      </c>
      <c r="G79" s="192">
        <f t="shared" si="15"/>
        <v>0</v>
      </c>
    </row>
    <row r="80" spans="2:7">
      <c r="B80" s="186" t="s">
        <v>175</v>
      </c>
      <c r="C80" s="186" t="s">
        <v>149</v>
      </c>
      <c r="D80" s="186" t="s">
        <v>147</v>
      </c>
      <c r="E80" s="186" t="s">
        <v>128</v>
      </c>
      <c r="F80" s="192">
        <f t="shared" ref="F80:G80" si="16">F28*$C$57</f>
        <v>0</v>
      </c>
      <c r="G80" s="192">
        <f t="shared" si="16"/>
        <v>0</v>
      </c>
    </row>
    <row r="81" spans="2:7">
      <c r="B81" s="186" t="s">
        <v>176</v>
      </c>
      <c r="C81" s="186" t="s">
        <v>125</v>
      </c>
      <c r="D81" s="186" t="s">
        <v>172</v>
      </c>
      <c r="E81" s="186" t="s">
        <v>128</v>
      </c>
      <c r="F81" s="192"/>
      <c r="G81" s="192"/>
    </row>
    <row r="82" spans="2:7">
      <c r="B82" s="186" t="s">
        <v>176</v>
      </c>
      <c r="C82" s="186" t="s">
        <v>125</v>
      </c>
      <c r="D82" s="186" t="s">
        <v>173</v>
      </c>
      <c r="E82" s="186" t="s">
        <v>128</v>
      </c>
      <c r="F82" s="192"/>
      <c r="G82" s="192"/>
    </row>
    <row r="83" spans="2:7">
      <c r="B83" s="186" t="s">
        <v>176</v>
      </c>
      <c r="C83" s="186" t="s">
        <v>125</v>
      </c>
      <c r="D83" s="186" t="s">
        <v>147</v>
      </c>
      <c r="E83" s="186" t="s">
        <v>128</v>
      </c>
      <c r="F83" s="192"/>
      <c r="G83" s="192"/>
    </row>
    <row r="84" spans="2:7">
      <c r="B84" s="186" t="s">
        <v>176</v>
      </c>
      <c r="C84" s="186" t="s">
        <v>149</v>
      </c>
      <c r="D84" s="186" t="s">
        <v>172</v>
      </c>
      <c r="E84" s="186" t="s">
        <v>128</v>
      </c>
      <c r="F84" s="192"/>
      <c r="G84" s="192"/>
    </row>
    <row r="85" spans="2:7">
      <c r="B85" s="186" t="s">
        <v>176</v>
      </c>
      <c r="C85" s="186" t="s">
        <v>149</v>
      </c>
      <c r="D85" s="186" t="s">
        <v>173</v>
      </c>
      <c r="E85" s="186" t="s">
        <v>128</v>
      </c>
      <c r="F85" s="192"/>
      <c r="G85" s="192"/>
    </row>
    <row r="86" spans="2:7">
      <c r="B86" s="186" t="s">
        <v>176</v>
      </c>
      <c r="C86" s="186" t="s">
        <v>149</v>
      </c>
      <c r="D86" s="186" t="s">
        <v>147</v>
      </c>
      <c r="E86" s="186" t="s">
        <v>128</v>
      </c>
      <c r="F86" s="192"/>
      <c r="G86" s="192"/>
    </row>
    <row r="87" spans="2:7">
      <c r="F87" s="112"/>
      <c r="G87" s="112"/>
    </row>
    <row r="88" spans="2:7">
      <c r="F88" s="112"/>
      <c r="G88" s="112"/>
    </row>
    <row r="89" spans="2:7" ht="22.8">
      <c r="B89" s="188" t="s">
        <v>167</v>
      </c>
      <c r="C89" s="185" t="s">
        <v>65</v>
      </c>
      <c r="D89" s="185" t="s">
        <v>67</v>
      </c>
      <c r="E89" s="185" t="s">
        <v>191</v>
      </c>
      <c r="F89" s="185" t="s">
        <v>168</v>
      </c>
      <c r="G89" s="185" t="s">
        <v>169</v>
      </c>
    </row>
    <row r="90" spans="2:7">
      <c r="B90" s="186" t="s">
        <v>171</v>
      </c>
      <c r="C90" s="186" t="s">
        <v>125</v>
      </c>
      <c r="D90" s="186" t="s">
        <v>172</v>
      </c>
      <c r="E90" s="186" t="s">
        <v>145</v>
      </c>
      <c r="F90" s="192">
        <f t="shared" ref="F90:G100" si="17">F11</f>
        <v>2.02</v>
      </c>
      <c r="G90" s="192">
        <f t="shared" si="17"/>
        <v>2.02</v>
      </c>
    </row>
    <row r="91" spans="2:7">
      <c r="B91" s="186" t="s">
        <v>171</v>
      </c>
      <c r="C91" s="186" t="s">
        <v>125</v>
      </c>
      <c r="D91" s="186" t="s">
        <v>173</v>
      </c>
      <c r="E91" s="186" t="s">
        <v>145</v>
      </c>
      <c r="F91" s="192">
        <f t="shared" si="17"/>
        <v>2.02</v>
      </c>
      <c r="G91" s="192">
        <f t="shared" si="17"/>
        <v>2.02</v>
      </c>
    </row>
    <row r="92" spans="2:7">
      <c r="B92" s="186" t="s">
        <v>171</v>
      </c>
      <c r="C92" s="186" t="s">
        <v>125</v>
      </c>
      <c r="D92" s="186" t="s">
        <v>147</v>
      </c>
      <c r="E92" s="186" t="s">
        <v>145</v>
      </c>
      <c r="F92" s="192">
        <f t="shared" si="17"/>
        <v>0</v>
      </c>
      <c r="G92" s="192">
        <f t="shared" si="17"/>
        <v>0</v>
      </c>
    </row>
    <row r="93" spans="2:7">
      <c r="B93" s="186" t="s">
        <v>171</v>
      </c>
      <c r="C93" s="186" t="s">
        <v>149</v>
      </c>
      <c r="D93" s="186" t="s">
        <v>172</v>
      </c>
      <c r="E93" s="186" t="s">
        <v>145</v>
      </c>
      <c r="F93" s="192">
        <f t="shared" si="17"/>
        <v>2.02</v>
      </c>
      <c r="G93" s="192">
        <f t="shared" si="17"/>
        <v>2.02</v>
      </c>
    </row>
    <row r="94" spans="2:7">
      <c r="B94" s="186" t="s">
        <v>171</v>
      </c>
      <c r="C94" s="186" t="s">
        <v>149</v>
      </c>
      <c r="D94" s="186" t="s">
        <v>173</v>
      </c>
      <c r="E94" s="186" t="s">
        <v>145</v>
      </c>
      <c r="F94" s="192">
        <f t="shared" si="17"/>
        <v>2.02</v>
      </c>
      <c r="G94" s="192">
        <f t="shared" si="17"/>
        <v>2.02</v>
      </c>
    </row>
    <row r="95" spans="2:7">
      <c r="B95" s="186" t="s">
        <v>171</v>
      </c>
      <c r="C95" s="186" t="s">
        <v>149</v>
      </c>
      <c r="D95" s="186" t="s">
        <v>147</v>
      </c>
      <c r="E95" s="186" t="s">
        <v>145</v>
      </c>
      <c r="F95" s="192">
        <f t="shared" si="17"/>
        <v>0</v>
      </c>
      <c r="G95" s="192">
        <f t="shared" si="17"/>
        <v>0</v>
      </c>
    </row>
    <row r="96" spans="2:7">
      <c r="B96" s="186" t="s">
        <v>174</v>
      </c>
      <c r="C96" s="186" t="s">
        <v>125</v>
      </c>
      <c r="D96" s="186" t="s">
        <v>172</v>
      </c>
      <c r="E96" s="186" t="s">
        <v>145</v>
      </c>
      <c r="F96" s="192">
        <f t="shared" si="17"/>
        <v>2.41</v>
      </c>
      <c r="G96" s="192">
        <f t="shared" si="17"/>
        <v>2.41</v>
      </c>
    </row>
    <row r="97" spans="2:7">
      <c r="B97" s="186" t="s">
        <v>174</v>
      </c>
      <c r="C97" s="186" t="s">
        <v>125</v>
      </c>
      <c r="D97" s="186" t="s">
        <v>173</v>
      </c>
      <c r="E97" s="186" t="s">
        <v>145</v>
      </c>
      <c r="F97" s="192">
        <f t="shared" si="17"/>
        <v>2.41</v>
      </c>
      <c r="G97" s="192">
        <f t="shared" si="17"/>
        <v>2.41</v>
      </c>
    </row>
    <row r="98" spans="2:7">
      <c r="B98" s="186" t="s">
        <v>174</v>
      </c>
      <c r="C98" s="186" t="s">
        <v>125</v>
      </c>
      <c r="D98" s="186" t="s">
        <v>147</v>
      </c>
      <c r="E98" s="186" t="s">
        <v>145</v>
      </c>
      <c r="F98" s="192">
        <f t="shared" si="17"/>
        <v>0</v>
      </c>
      <c r="G98" s="192">
        <f t="shared" si="17"/>
        <v>0</v>
      </c>
    </row>
    <row r="99" spans="2:7">
      <c r="B99" s="186" t="s">
        <v>174</v>
      </c>
      <c r="C99" s="186" t="s">
        <v>149</v>
      </c>
      <c r="D99" s="186" t="s">
        <v>172</v>
      </c>
      <c r="E99" s="186" t="s">
        <v>145</v>
      </c>
      <c r="F99" s="192">
        <f t="shared" si="17"/>
        <v>2.41</v>
      </c>
      <c r="G99" s="192">
        <f t="shared" si="17"/>
        <v>2.41</v>
      </c>
    </row>
    <row r="100" spans="2:7">
      <c r="B100" s="186" t="s">
        <v>174</v>
      </c>
      <c r="C100" s="186" t="s">
        <v>149</v>
      </c>
      <c r="D100" s="186" t="s">
        <v>173</v>
      </c>
      <c r="E100" s="186" t="s">
        <v>145</v>
      </c>
      <c r="F100" s="192">
        <f t="shared" si="17"/>
        <v>2.41</v>
      </c>
      <c r="G100" s="192">
        <f t="shared" si="17"/>
        <v>2.41</v>
      </c>
    </row>
    <row r="101" spans="2:7">
      <c r="B101" s="186" t="s">
        <v>174</v>
      </c>
      <c r="C101" s="186" t="s">
        <v>149</v>
      </c>
      <c r="D101" s="186" t="s">
        <v>147</v>
      </c>
      <c r="E101" s="186" t="s">
        <v>145</v>
      </c>
      <c r="F101" s="192">
        <f t="shared" ref="F101:G101" si="18">F22</f>
        <v>0</v>
      </c>
      <c r="G101" s="192">
        <f t="shared" si="18"/>
        <v>0</v>
      </c>
    </row>
    <row r="102" spans="2:7">
      <c r="B102" s="186" t="s">
        <v>175</v>
      </c>
      <c r="C102" s="186" t="s">
        <v>125</v>
      </c>
      <c r="D102" s="186" t="s">
        <v>172</v>
      </c>
      <c r="E102" s="186" t="s">
        <v>145</v>
      </c>
      <c r="F102" s="192">
        <f t="shared" ref="F102:G102" si="19">F23</f>
        <v>2.46</v>
      </c>
      <c r="G102" s="192">
        <f t="shared" si="19"/>
        <v>0</v>
      </c>
    </row>
    <row r="103" spans="2:7">
      <c r="B103" s="186" t="s">
        <v>175</v>
      </c>
      <c r="C103" s="186" t="s">
        <v>125</v>
      </c>
      <c r="D103" s="186" t="s">
        <v>173</v>
      </c>
      <c r="E103" s="186" t="s">
        <v>145</v>
      </c>
      <c r="F103" s="192">
        <f t="shared" ref="F103:G103" si="20">F24</f>
        <v>2.46</v>
      </c>
      <c r="G103" s="192">
        <f t="shared" si="20"/>
        <v>0</v>
      </c>
    </row>
    <row r="104" spans="2:7">
      <c r="B104" s="186" t="s">
        <v>175</v>
      </c>
      <c r="C104" s="186" t="s">
        <v>125</v>
      </c>
      <c r="D104" s="186" t="s">
        <v>147</v>
      </c>
      <c r="E104" s="186" t="s">
        <v>145</v>
      </c>
      <c r="F104" s="192">
        <f t="shared" ref="F104:G104" si="21">F25</f>
        <v>0</v>
      </c>
      <c r="G104" s="192">
        <f t="shared" si="21"/>
        <v>0</v>
      </c>
    </row>
    <row r="105" spans="2:7">
      <c r="B105" s="186" t="s">
        <v>175</v>
      </c>
      <c r="C105" s="186" t="s">
        <v>149</v>
      </c>
      <c r="D105" s="186" t="s">
        <v>172</v>
      </c>
      <c r="E105" s="186" t="s">
        <v>145</v>
      </c>
      <c r="F105" s="192">
        <f t="shared" ref="F105:G105" si="22">F26</f>
        <v>2.46</v>
      </c>
      <c r="G105" s="192">
        <f t="shared" si="22"/>
        <v>0</v>
      </c>
    </row>
    <row r="106" spans="2:7">
      <c r="B106" s="186" t="s">
        <v>175</v>
      </c>
      <c r="C106" s="186" t="s">
        <v>149</v>
      </c>
      <c r="D106" s="186" t="s">
        <v>173</v>
      </c>
      <c r="E106" s="186" t="s">
        <v>145</v>
      </c>
      <c r="F106" s="192">
        <f t="shared" ref="F106:G106" si="23">F27</f>
        <v>2.46</v>
      </c>
      <c r="G106" s="192">
        <f t="shared" si="23"/>
        <v>0</v>
      </c>
    </row>
    <row r="107" spans="2:7">
      <c r="B107" s="186" t="s">
        <v>175</v>
      </c>
      <c r="C107" s="186" t="s">
        <v>149</v>
      </c>
      <c r="D107" s="186" t="s">
        <v>147</v>
      </c>
      <c r="E107" s="186" t="s">
        <v>145</v>
      </c>
      <c r="F107" s="192">
        <f t="shared" ref="F107:G107" si="24">F28</f>
        <v>0</v>
      </c>
      <c r="G107" s="192">
        <f t="shared" si="24"/>
        <v>0</v>
      </c>
    </row>
    <row r="108" spans="2:7">
      <c r="B108" s="186" t="s">
        <v>176</v>
      </c>
      <c r="C108" s="186" t="s">
        <v>125</v>
      </c>
      <c r="D108" s="186" t="s">
        <v>172</v>
      </c>
      <c r="E108" s="186" t="s">
        <v>145</v>
      </c>
      <c r="F108" s="192"/>
      <c r="G108" s="192"/>
    </row>
    <row r="109" spans="2:7">
      <c r="B109" s="186" t="s">
        <v>176</v>
      </c>
      <c r="C109" s="186" t="s">
        <v>125</v>
      </c>
      <c r="D109" s="186" t="s">
        <v>173</v>
      </c>
      <c r="E109" s="186" t="s">
        <v>145</v>
      </c>
      <c r="F109" s="192"/>
      <c r="G109" s="192"/>
    </row>
    <row r="110" spans="2:7">
      <c r="B110" s="186" t="s">
        <v>176</v>
      </c>
      <c r="C110" s="186" t="s">
        <v>125</v>
      </c>
      <c r="D110" s="186" t="s">
        <v>147</v>
      </c>
      <c r="E110" s="186" t="s">
        <v>145</v>
      </c>
      <c r="F110" s="192"/>
      <c r="G110" s="192"/>
    </row>
    <row r="111" spans="2:7">
      <c r="B111" s="186" t="s">
        <v>176</v>
      </c>
      <c r="C111" s="186" t="s">
        <v>149</v>
      </c>
      <c r="D111" s="186" t="s">
        <v>172</v>
      </c>
      <c r="E111" s="186" t="s">
        <v>145</v>
      </c>
      <c r="F111" s="192"/>
      <c r="G111" s="192"/>
    </row>
    <row r="112" spans="2:7">
      <c r="B112" s="186" t="s">
        <v>176</v>
      </c>
      <c r="C112" s="186" t="s">
        <v>149</v>
      </c>
      <c r="D112" s="186" t="s">
        <v>173</v>
      </c>
      <c r="E112" s="186" t="s">
        <v>145</v>
      </c>
      <c r="F112" s="192"/>
      <c r="G112" s="192"/>
    </row>
    <row r="113" spans="2:9">
      <c r="B113" s="186" t="s">
        <v>176</v>
      </c>
      <c r="C113" s="186" t="s">
        <v>149</v>
      </c>
      <c r="D113" s="186" t="s">
        <v>147</v>
      </c>
      <c r="E113" s="186" t="s">
        <v>145</v>
      </c>
      <c r="F113" s="192"/>
      <c r="G113" s="192"/>
    </row>
    <row r="114" spans="2:9">
      <c r="F114" s="107"/>
      <c r="G114" s="107"/>
    </row>
    <row r="115" spans="2:9" ht="57.6">
      <c r="B115" s="117" t="s">
        <v>192</v>
      </c>
      <c r="C115" t="b">
        <f>COUNTA(B63:B86)=COUNTA(B90:B113)</f>
        <v>1</v>
      </c>
      <c r="F115" s="107"/>
      <c r="G115" s="107"/>
    </row>
    <row r="116" spans="2:9" s="14" customFormat="1" ht="11.4">
      <c r="B116" s="15" t="s">
        <v>193</v>
      </c>
      <c r="C116" s="16"/>
      <c r="D116" s="16"/>
      <c r="E116" s="17"/>
    </row>
    <row r="117" spans="2:9" s="7" customFormat="1" ht="11.4">
      <c r="B117" s="116" t="s">
        <v>194</v>
      </c>
      <c r="C117" s="110"/>
      <c r="D117" s="110"/>
      <c r="E117" s="111"/>
    </row>
    <row r="118" spans="2:9" s="7" customFormat="1" ht="11.4">
      <c r="B118" s="109"/>
      <c r="C118" s="110"/>
      <c r="D118" s="110"/>
      <c r="E118" s="111"/>
    </row>
    <row r="119" spans="2:9" s="7" customFormat="1" ht="11.4">
      <c r="B119" s="116" t="s">
        <v>195</v>
      </c>
      <c r="C119" s="110"/>
      <c r="D119" s="110"/>
      <c r="E119" s="111"/>
    </row>
    <row r="120" spans="2:9" ht="22.8">
      <c r="B120" s="188" t="s">
        <v>167</v>
      </c>
      <c r="C120" s="185" t="s">
        <v>65</v>
      </c>
      <c r="D120" s="185" t="s">
        <v>67</v>
      </c>
      <c r="E120" s="185" t="s">
        <v>191</v>
      </c>
      <c r="F120" s="185" t="s">
        <v>168</v>
      </c>
      <c r="G120" s="185" t="s">
        <v>169</v>
      </c>
    </row>
    <row r="121" spans="2:9">
      <c r="B121" s="186" t="s">
        <v>171</v>
      </c>
      <c r="C121" s="186" t="s">
        <v>125</v>
      </c>
      <c r="D121" s="186" t="s">
        <v>172</v>
      </c>
      <c r="E121" s="186" t="s">
        <v>128</v>
      </c>
      <c r="F121" s="192">
        <f t="shared" ref="F121:G131" si="25">F63</f>
        <v>0.3212716511655847</v>
      </c>
      <c r="G121" s="192">
        <f t="shared" si="25"/>
        <v>0.3212716511655847</v>
      </c>
    </row>
    <row r="122" spans="2:9">
      <c r="B122" s="186" t="s">
        <v>171</v>
      </c>
      <c r="C122" s="186" t="s">
        <v>125</v>
      </c>
      <c r="D122" s="186" t="s">
        <v>173</v>
      </c>
      <c r="E122" s="186" t="s">
        <v>128</v>
      </c>
      <c r="F122" s="192">
        <f t="shared" si="25"/>
        <v>0.3212716511655847</v>
      </c>
      <c r="G122" s="192">
        <f t="shared" si="25"/>
        <v>0.3212716511655847</v>
      </c>
      <c r="I122" s="108"/>
    </row>
    <row r="123" spans="2:9">
      <c r="B123" s="186" t="s">
        <v>171</v>
      </c>
      <c r="C123" s="186" t="s">
        <v>125</v>
      </c>
      <c r="D123" s="186" t="s">
        <v>147</v>
      </c>
      <c r="E123" s="186" t="s">
        <v>128</v>
      </c>
      <c r="F123" s="192">
        <f t="shared" si="25"/>
        <v>0</v>
      </c>
      <c r="G123" s="192">
        <f t="shared" si="25"/>
        <v>0</v>
      </c>
    </row>
    <row r="124" spans="2:9">
      <c r="B124" s="186" t="s">
        <v>171</v>
      </c>
      <c r="C124" s="186" t="s">
        <v>149</v>
      </c>
      <c r="D124" s="186" t="s">
        <v>172</v>
      </c>
      <c r="E124" s="186" t="s">
        <v>128</v>
      </c>
      <c r="F124" s="192">
        <f t="shared" si="25"/>
        <v>0.3212716511655847</v>
      </c>
      <c r="G124" s="192">
        <f t="shared" si="25"/>
        <v>0.3212716511655847</v>
      </c>
    </row>
    <row r="125" spans="2:9">
      <c r="B125" s="186" t="s">
        <v>171</v>
      </c>
      <c r="C125" s="186" t="s">
        <v>149</v>
      </c>
      <c r="D125" s="186" t="s">
        <v>173</v>
      </c>
      <c r="E125" s="186" t="s">
        <v>128</v>
      </c>
      <c r="F125" s="192">
        <f t="shared" si="25"/>
        <v>0.3212716511655847</v>
      </c>
      <c r="G125" s="192">
        <f t="shared" si="25"/>
        <v>0.3212716511655847</v>
      </c>
    </row>
    <row r="126" spans="2:9">
      <c r="B126" s="186" t="s">
        <v>171</v>
      </c>
      <c r="C126" s="186" t="s">
        <v>149</v>
      </c>
      <c r="D126" s="186" t="s">
        <v>147</v>
      </c>
      <c r="E126" s="186" t="s">
        <v>128</v>
      </c>
      <c r="F126" s="192">
        <f t="shared" si="25"/>
        <v>0</v>
      </c>
      <c r="G126" s="192">
        <f t="shared" si="25"/>
        <v>0</v>
      </c>
    </row>
    <row r="127" spans="2:9">
      <c r="B127" s="186" t="s">
        <v>174</v>
      </c>
      <c r="C127" s="186" t="s">
        <v>125</v>
      </c>
      <c r="D127" s="186" t="s">
        <v>172</v>
      </c>
      <c r="E127" s="186" t="s">
        <v>128</v>
      </c>
      <c r="F127" s="192">
        <f t="shared" si="25"/>
        <v>0.38329934619260358</v>
      </c>
      <c r="G127" s="192">
        <f t="shared" si="25"/>
        <v>0.38329934619260358</v>
      </c>
    </row>
    <row r="128" spans="2:9">
      <c r="B128" s="186" t="s">
        <v>174</v>
      </c>
      <c r="C128" s="186" t="s">
        <v>125</v>
      </c>
      <c r="D128" s="186" t="s">
        <v>173</v>
      </c>
      <c r="E128" s="186" t="s">
        <v>128</v>
      </c>
      <c r="F128" s="192">
        <f t="shared" si="25"/>
        <v>0.38329934619260358</v>
      </c>
      <c r="G128" s="192">
        <f t="shared" si="25"/>
        <v>0.38329934619260358</v>
      </c>
    </row>
    <row r="129" spans="2:7">
      <c r="B129" s="186" t="s">
        <v>174</v>
      </c>
      <c r="C129" s="186" t="s">
        <v>125</v>
      </c>
      <c r="D129" s="186" t="s">
        <v>147</v>
      </c>
      <c r="E129" s="186" t="s">
        <v>128</v>
      </c>
      <c r="F129" s="192">
        <f t="shared" si="25"/>
        <v>0</v>
      </c>
      <c r="G129" s="192">
        <f t="shared" si="25"/>
        <v>0</v>
      </c>
    </row>
    <row r="130" spans="2:7">
      <c r="B130" s="186" t="s">
        <v>174</v>
      </c>
      <c r="C130" s="186" t="s">
        <v>149</v>
      </c>
      <c r="D130" s="186" t="s">
        <v>172</v>
      </c>
      <c r="E130" s="186" t="s">
        <v>128</v>
      </c>
      <c r="F130" s="192">
        <f t="shared" si="25"/>
        <v>0.38329934619260358</v>
      </c>
      <c r="G130" s="192">
        <f t="shared" si="25"/>
        <v>0.38329934619260358</v>
      </c>
    </row>
    <row r="131" spans="2:7">
      <c r="B131" s="186" t="s">
        <v>174</v>
      </c>
      <c r="C131" s="186" t="s">
        <v>149</v>
      </c>
      <c r="D131" s="186" t="s">
        <v>173</v>
      </c>
      <c r="E131" s="186" t="s">
        <v>128</v>
      </c>
      <c r="F131" s="192">
        <f t="shared" si="25"/>
        <v>0.38329934619260358</v>
      </c>
      <c r="G131" s="192">
        <f t="shared" si="25"/>
        <v>0.38329934619260358</v>
      </c>
    </row>
    <row r="132" spans="2:7">
      <c r="B132" s="186" t="s">
        <v>174</v>
      </c>
      <c r="C132" s="186" t="s">
        <v>149</v>
      </c>
      <c r="D132" s="186" t="s">
        <v>147</v>
      </c>
      <c r="E132" s="186" t="s">
        <v>128</v>
      </c>
      <c r="F132" s="192">
        <f t="shared" ref="F132:G132" si="26">F74</f>
        <v>0</v>
      </c>
      <c r="G132" s="192">
        <f t="shared" si="26"/>
        <v>0</v>
      </c>
    </row>
    <row r="133" spans="2:7">
      <c r="B133" s="186" t="s">
        <v>175</v>
      </c>
      <c r="C133" s="186" t="s">
        <v>125</v>
      </c>
      <c r="D133" s="186" t="s">
        <v>172</v>
      </c>
      <c r="E133" s="186" t="s">
        <v>128</v>
      </c>
      <c r="F133" s="192">
        <f t="shared" ref="F133:G133" si="27">F75</f>
        <v>0.39125161478581111</v>
      </c>
      <c r="G133" s="192">
        <f t="shared" si="27"/>
        <v>0</v>
      </c>
    </row>
    <row r="134" spans="2:7">
      <c r="B134" s="186" t="s">
        <v>175</v>
      </c>
      <c r="C134" s="186" t="s">
        <v>125</v>
      </c>
      <c r="D134" s="186" t="s">
        <v>173</v>
      </c>
      <c r="E134" s="186" t="s">
        <v>128</v>
      </c>
      <c r="F134" s="192">
        <f t="shared" ref="F134:G134" si="28">F76</f>
        <v>0.39125161478581111</v>
      </c>
      <c r="G134" s="192">
        <f t="shared" si="28"/>
        <v>0</v>
      </c>
    </row>
    <row r="135" spans="2:7">
      <c r="B135" s="186" t="s">
        <v>175</v>
      </c>
      <c r="C135" s="186" t="s">
        <v>125</v>
      </c>
      <c r="D135" s="186" t="s">
        <v>147</v>
      </c>
      <c r="E135" s="186" t="s">
        <v>128</v>
      </c>
      <c r="F135" s="192">
        <f t="shared" ref="F135:G135" si="29">F77</f>
        <v>0</v>
      </c>
      <c r="G135" s="192">
        <f t="shared" si="29"/>
        <v>0</v>
      </c>
    </row>
    <row r="136" spans="2:7">
      <c r="B136" s="186" t="s">
        <v>175</v>
      </c>
      <c r="C136" s="186" t="s">
        <v>149</v>
      </c>
      <c r="D136" s="186" t="s">
        <v>172</v>
      </c>
      <c r="E136" s="186" t="s">
        <v>128</v>
      </c>
      <c r="F136" s="192">
        <f t="shared" ref="F136:G136" si="30">F78</f>
        <v>0.39125161478581111</v>
      </c>
      <c r="G136" s="192">
        <f t="shared" si="30"/>
        <v>0</v>
      </c>
    </row>
    <row r="137" spans="2:7">
      <c r="B137" s="186" t="s">
        <v>175</v>
      </c>
      <c r="C137" s="186" t="s">
        <v>149</v>
      </c>
      <c r="D137" s="186" t="s">
        <v>173</v>
      </c>
      <c r="E137" s="186" t="s">
        <v>128</v>
      </c>
      <c r="F137" s="192">
        <f t="shared" ref="F137:G137" si="31">F79</f>
        <v>0.39125161478581111</v>
      </c>
      <c r="G137" s="192">
        <f t="shared" si="31"/>
        <v>0</v>
      </c>
    </row>
    <row r="138" spans="2:7">
      <c r="B138" s="186" t="s">
        <v>175</v>
      </c>
      <c r="C138" s="186" t="s">
        <v>149</v>
      </c>
      <c r="D138" s="186" t="s">
        <v>147</v>
      </c>
      <c r="E138" s="186" t="s">
        <v>128</v>
      </c>
      <c r="F138" s="192">
        <f t="shared" ref="F138:G138" si="32">F80</f>
        <v>0</v>
      </c>
      <c r="G138" s="192">
        <f t="shared" si="32"/>
        <v>0</v>
      </c>
    </row>
    <row r="139" spans="2:7">
      <c r="B139" s="186" t="s">
        <v>176</v>
      </c>
      <c r="C139" s="186" t="s">
        <v>125</v>
      </c>
      <c r="D139" s="186" t="s">
        <v>172</v>
      </c>
      <c r="E139" s="186" t="s">
        <v>128</v>
      </c>
      <c r="F139" s="192">
        <f t="shared" ref="F139:G144" si="33">F81</f>
        <v>0</v>
      </c>
      <c r="G139" s="192">
        <f t="shared" si="33"/>
        <v>0</v>
      </c>
    </row>
    <row r="140" spans="2:7">
      <c r="B140" s="186" t="s">
        <v>176</v>
      </c>
      <c r="C140" s="186" t="s">
        <v>125</v>
      </c>
      <c r="D140" s="186" t="s">
        <v>173</v>
      </c>
      <c r="E140" s="186" t="s">
        <v>128</v>
      </c>
      <c r="F140" s="192">
        <f t="shared" si="33"/>
        <v>0</v>
      </c>
      <c r="G140" s="192">
        <f t="shared" si="33"/>
        <v>0</v>
      </c>
    </row>
    <row r="141" spans="2:7">
      <c r="B141" s="186" t="s">
        <v>176</v>
      </c>
      <c r="C141" s="186" t="s">
        <v>125</v>
      </c>
      <c r="D141" s="186" t="s">
        <v>147</v>
      </c>
      <c r="E141" s="186" t="s">
        <v>128</v>
      </c>
      <c r="F141" s="192">
        <f t="shared" si="33"/>
        <v>0</v>
      </c>
      <c r="G141" s="192">
        <f t="shared" si="33"/>
        <v>0</v>
      </c>
    </row>
    <row r="142" spans="2:7">
      <c r="B142" s="186" t="s">
        <v>176</v>
      </c>
      <c r="C142" s="186" t="s">
        <v>149</v>
      </c>
      <c r="D142" s="186" t="s">
        <v>172</v>
      </c>
      <c r="E142" s="186" t="s">
        <v>128</v>
      </c>
      <c r="F142" s="192">
        <f t="shared" si="33"/>
        <v>0</v>
      </c>
      <c r="G142" s="192">
        <f t="shared" si="33"/>
        <v>0</v>
      </c>
    </row>
    <row r="143" spans="2:7">
      <c r="B143" s="186" t="s">
        <v>176</v>
      </c>
      <c r="C143" s="186" t="s">
        <v>149</v>
      </c>
      <c r="D143" s="186" t="s">
        <v>173</v>
      </c>
      <c r="E143" s="186" t="s">
        <v>128</v>
      </c>
      <c r="F143" s="192">
        <f t="shared" si="33"/>
        <v>0</v>
      </c>
      <c r="G143" s="192">
        <f t="shared" si="33"/>
        <v>0</v>
      </c>
    </row>
    <row r="144" spans="2:7">
      <c r="B144" s="186" t="s">
        <v>176</v>
      </c>
      <c r="C144" s="186" t="s">
        <v>149</v>
      </c>
      <c r="D144" s="186" t="s">
        <v>147</v>
      </c>
      <c r="E144" s="186" t="s">
        <v>128</v>
      </c>
      <c r="F144" s="192">
        <f t="shared" si="33"/>
        <v>0</v>
      </c>
      <c r="G144" s="192">
        <f t="shared" si="33"/>
        <v>0</v>
      </c>
    </row>
    <row r="145" spans="2:7">
      <c r="F145" s="112"/>
      <c r="G145" s="112"/>
    </row>
    <row r="146" spans="2:7" ht="22.8">
      <c r="B146" s="188" t="s">
        <v>167</v>
      </c>
      <c r="C146" s="185" t="s">
        <v>65</v>
      </c>
      <c r="D146" s="185" t="s">
        <v>67</v>
      </c>
      <c r="E146" s="185" t="s">
        <v>191</v>
      </c>
      <c r="F146" s="185" t="s">
        <v>168</v>
      </c>
      <c r="G146" s="185" t="s">
        <v>169</v>
      </c>
    </row>
    <row r="147" spans="2:7">
      <c r="B147" s="113" t="s">
        <v>171</v>
      </c>
      <c r="C147" s="113" t="s">
        <v>125</v>
      </c>
      <c r="D147" s="113" t="s">
        <v>172</v>
      </c>
      <c r="E147" s="113" t="s">
        <v>196</v>
      </c>
      <c r="F147" s="114">
        <f t="shared" ref="F147:G158" si="34">F90-F63</f>
        <v>1.6987283488344154</v>
      </c>
      <c r="G147" s="114">
        <f t="shared" si="34"/>
        <v>1.6987283488344154</v>
      </c>
    </row>
    <row r="148" spans="2:7">
      <c r="B148" s="186" t="s">
        <v>171</v>
      </c>
      <c r="C148" s="186" t="s">
        <v>125</v>
      </c>
      <c r="D148" s="186" t="s">
        <v>173</v>
      </c>
      <c r="E148" s="113" t="s">
        <v>196</v>
      </c>
      <c r="F148" s="114">
        <f t="shared" si="34"/>
        <v>1.6987283488344154</v>
      </c>
      <c r="G148" s="114">
        <f t="shared" si="34"/>
        <v>1.6987283488344154</v>
      </c>
    </row>
    <row r="149" spans="2:7">
      <c r="B149" s="186" t="s">
        <v>171</v>
      </c>
      <c r="C149" s="186" t="s">
        <v>125</v>
      </c>
      <c r="D149" s="186" t="s">
        <v>147</v>
      </c>
      <c r="E149" s="113" t="s">
        <v>196</v>
      </c>
      <c r="F149" s="114">
        <f t="shared" si="34"/>
        <v>0</v>
      </c>
      <c r="G149" s="114">
        <f t="shared" si="34"/>
        <v>0</v>
      </c>
    </row>
    <row r="150" spans="2:7">
      <c r="B150" s="186" t="s">
        <v>171</v>
      </c>
      <c r="C150" s="186" t="s">
        <v>149</v>
      </c>
      <c r="D150" s="186" t="s">
        <v>172</v>
      </c>
      <c r="E150" s="113" t="s">
        <v>196</v>
      </c>
      <c r="F150" s="114">
        <f t="shared" si="34"/>
        <v>1.6987283488344154</v>
      </c>
      <c r="G150" s="114">
        <f t="shared" si="34"/>
        <v>1.6987283488344154</v>
      </c>
    </row>
    <row r="151" spans="2:7">
      <c r="B151" s="186" t="s">
        <v>171</v>
      </c>
      <c r="C151" s="186" t="s">
        <v>149</v>
      </c>
      <c r="D151" s="186" t="s">
        <v>173</v>
      </c>
      <c r="E151" s="113" t="s">
        <v>196</v>
      </c>
      <c r="F151" s="114">
        <f t="shared" si="34"/>
        <v>1.6987283488344154</v>
      </c>
      <c r="G151" s="114">
        <f t="shared" si="34"/>
        <v>1.6987283488344154</v>
      </c>
    </row>
    <row r="152" spans="2:7">
      <c r="B152" s="186" t="s">
        <v>171</v>
      </c>
      <c r="C152" s="186" t="s">
        <v>149</v>
      </c>
      <c r="D152" s="186" t="s">
        <v>147</v>
      </c>
      <c r="E152" s="113" t="s">
        <v>196</v>
      </c>
      <c r="F152" s="114">
        <f t="shared" si="34"/>
        <v>0</v>
      </c>
      <c r="G152" s="114">
        <f t="shared" si="34"/>
        <v>0</v>
      </c>
    </row>
    <row r="153" spans="2:7">
      <c r="B153" s="186" t="s">
        <v>174</v>
      </c>
      <c r="C153" s="186" t="s">
        <v>125</v>
      </c>
      <c r="D153" s="186" t="s">
        <v>172</v>
      </c>
      <c r="E153" s="113" t="s">
        <v>196</v>
      </c>
      <c r="F153" s="114">
        <f t="shared" si="34"/>
        <v>2.0267006538073966</v>
      </c>
      <c r="G153" s="114">
        <f t="shared" si="34"/>
        <v>2.0267006538073966</v>
      </c>
    </row>
    <row r="154" spans="2:7">
      <c r="B154" s="186" t="s">
        <v>174</v>
      </c>
      <c r="C154" s="186" t="s">
        <v>125</v>
      </c>
      <c r="D154" s="186" t="s">
        <v>173</v>
      </c>
      <c r="E154" s="113" t="s">
        <v>196</v>
      </c>
      <c r="F154" s="114">
        <f t="shared" si="34"/>
        <v>2.0267006538073966</v>
      </c>
      <c r="G154" s="114">
        <f t="shared" si="34"/>
        <v>2.0267006538073966</v>
      </c>
    </row>
    <row r="155" spans="2:7">
      <c r="B155" s="186" t="s">
        <v>174</v>
      </c>
      <c r="C155" s="186" t="s">
        <v>125</v>
      </c>
      <c r="D155" s="186" t="s">
        <v>147</v>
      </c>
      <c r="E155" s="113" t="s">
        <v>196</v>
      </c>
      <c r="F155" s="114">
        <f t="shared" si="34"/>
        <v>0</v>
      </c>
      <c r="G155" s="114">
        <f t="shared" si="34"/>
        <v>0</v>
      </c>
    </row>
    <row r="156" spans="2:7">
      <c r="B156" s="186" t="s">
        <v>174</v>
      </c>
      <c r="C156" s="186" t="s">
        <v>149</v>
      </c>
      <c r="D156" s="186" t="s">
        <v>172</v>
      </c>
      <c r="E156" s="113" t="s">
        <v>196</v>
      </c>
      <c r="F156" s="114">
        <f t="shared" si="34"/>
        <v>2.0267006538073966</v>
      </c>
      <c r="G156" s="114">
        <f t="shared" si="34"/>
        <v>2.0267006538073966</v>
      </c>
    </row>
    <row r="157" spans="2:7">
      <c r="B157" s="186" t="s">
        <v>174</v>
      </c>
      <c r="C157" s="186" t="s">
        <v>149</v>
      </c>
      <c r="D157" s="186" t="s">
        <v>173</v>
      </c>
      <c r="E157" s="113" t="s">
        <v>196</v>
      </c>
      <c r="F157" s="114">
        <f t="shared" si="34"/>
        <v>2.0267006538073966</v>
      </c>
      <c r="G157" s="114">
        <f t="shared" si="34"/>
        <v>2.0267006538073966</v>
      </c>
    </row>
    <row r="158" spans="2:7">
      <c r="B158" s="186" t="s">
        <v>174</v>
      </c>
      <c r="C158" s="186" t="s">
        <v>149</v>
      </c>
      <c r="D158" s="186" t="s">
        <v>147</v>
      </c>
      <c r="E158" s="113" t="s">
        <v>196</v>
      </c>
      <c r="F158" s="114">
        <f t="shared" si="34"/>
        <v>0</v>
      </c>
      <c r="G158" s="114">
        <f t="shared" si="34"/>
        <v>0</v>
      </c>
    </row>
    <row r="159" spans="2:7">
      <c r="B159" s="186" t="s">
        <v>175</v>
      </c>
      <c r="C159" s="186" t="s">
        <v>125</v>
      </c>
      <c r="D159" s="186" t="s">
        <v>172</v>
      </c>
      <c r="E159" s="113" t="s">
        <v>196</v>
      </c>
      <c r="F159" s="114">
        <f t="shared" ref="F159:G159" si="35">F102-F75</f>
        <v>2.0687483852141888</v>
      </c>
      <c r="G159" s="114">
        <f t="shared" si="35"/>
        <v>0</v>
      </c>
    </row>
    <row r="160" spans="2:7">
      <c r="B160" s="186" t="s">
        <v>175</v>
      </c>
      <c r="C160" s="186" t="s">
        <v>125</v>
      </c>
      <c r="D160" s="186" t="s">
        <v>173</v>
      </c>
      <c r="E160" s="113" t="s">
        <v>196</v>
      </c>
      <c r="F160" s="114">
        <f t="shared" ref="F160:G160" si="36">F103-F76</f>
        <v>2.0687483852141888</v>
      </c>
      <c r="G160" s="114">
        <f t="shared" si="36"/>
        <v>0</v>
      </c>
    </row>
    <row r="161" spans="2:7">
      <c r="B161" s="186" t="s">
        <v>175</v>
      </c>
      <c r="C161" s="186" t="s">
        <v>125</v>
      </c>
      <c r="D161" s="186" t="s">
        <v>147</v>
      </c>
      <c r="E161" s="113" t="s">
        <v>196</v>
      </c>
      <c r="F161" s="114">
        <f t="shared" ref="F161:G161" si="37">F104-F77</f>
        <v>0</v>
      </c>
      <c r="G161" s="114">
        <f t="shared" si="37"/>
        <v>0</v>
      </c>
    </row>
    <row r="162" spans="2:7">
      <c r="B162" s="186" t="s">
        <v>175</v>
      </c>
      <c r="C162" s="186" t="s">
        <v>149</v>
      </c>
      <c r="D162" s="186" t="s">
        <v>172</v>
      </c>
      <c r="E162" s="113" t="s">
        <v>196</v>
      </c>
      <c r="F162" s="114">
        <f t="shared" ref="F162:G162" si="38">F105-F78</f>
        <v>2.0687483852141888</v>
      </c>
      <c r="G162" s="114">
        <f t="shared" si="38"/>
        <v>0</v>
      </c>
    </row>
    <row r="163" spans="2:7">
      <c r="B163" s="186" t="s">
        <v>175</v>
      </c>
      <c r="C163" s="186" t="s">
        <v>149</v>
      </c>
      <c r="D163" s="186" t="s">
        <v>173</v>
      </c>
      <c r="E163" s="113" t="s">
        <v>196</v>
      </c>
      <c r="F163" s="114">
        <f t="shared" ref="F163:G163" si="39">F106-F79</f>
        <v>2.0687483852141888</v>
      </c>
      <c r="G163" s="114">
        <f t="shared" si="39"/>
        <v>0</v>
      </c>
    </row>
    <row r="164" spans="2:7">
      <c r="B164" s="186" t="s">
        <v>175</v>
      </c>
      <c r="C164" s="186" t="s">
        <v>149</v>
      </c>
      <c r="D164" s="186" t="s">
        <v>147</v>
      </c>
      <c r="E164" s="113" t="s">
        <v>196</v>
      </c>
      <c r="F164" s="114">
        <f t="shared" ref="F164:G164" si="40">F107-F80</f>
        <v>0</v>
      </c>
      <c r="G164" s="114">
        <f t="shared" si="40"/>
        <v>0</v>
      </c>
    </row>
    <row r="165" spans="2:7">
      <c r="B165" s="186" t="s">
        <v>176</v>
      </c>
      <c r="C165" s="186" t="s">
        <v>125</v>
      </c>
      <c r="D165" s="186" t="s">
        <v>172</v>
      </c>
      <c r="E165" s="113" t="s">
        <v>196</v>
      </c>
      <c r="F165" s="114">
        <f t="shared" ref="F165:G170" si="41">F108-F81</f>
        <v>0</v>
      </c>
      <c r="G165" s="114">
        <f t="shared" si="41"/>
        <v>0</v>
      </c>
    </row>
    <row r="166" spans="2:7">
      <c r="B166" s="186" t="s">
        <v>176</v>
      </c>
      <c r="C166" s="186" t="s">
        <v>125</v>
      </c>
      <c r="D166" s="186" t="s">
        <v>173</v>
      </c>
      <c r="E166" s="113" t="s">
        <v>196</v>
      </c>
      <c r="F166" s="114">
        <f t="shared" si="41"/>
        <v>0</v>
      </c>
      <c r="G166" s="114">
        <f t="shared" si="41"/>
        <v>0</v>
      </c>
    </row>
    <row r="167" spans="2:7">
      <c r="B167" s="186" t="s">
        <v>176</v>
      </c>
      <c r="C167" s="186" t="s">
        <v>125</v>
      </c>
      <c r="D167" s="186" t="s">
        <v>147</v>
      </c>
      <c r="E167" s="113" t="s">
        <v>196</v>
      </c>
      <c r="F167" s="114">
        <f t="shared" si="41"/>
        <v>0</v>
      </c>
      <c r="G167" s="114">
        <f t="shared" si="41"/>
        <v>0</v>
      </c>
    </row>
    <row r="168" spans="2:7">
      <c r="B168" s="186" t="s">
        <v>176</v>
      </c>
      <c r="C168" s="186" t="s">
        <v>149</v>
      </c>
      <c r="D168" s="186" t="s">
        <v>172</v>
      </c>
      <c r="E168" s="113" t="s">
        <v>196</v>
      </c>
      <c r="F168" s="114">
        <f t="shared" si="41"/>
        <v>0</v>
      </c>
      <c r="G168" s="114">
        <f t="shared" si="41"/>
        <v>0</v>
      </c>
    </row>
    <row r="169" spans="2:7">
      <c r="B169" s="186" t="s">
        <v>176</v>
      </c>
      <c r="C169" s="186" t="s">
        <v>149</v>
      </c>
      <c r="D169" s="186" t="s">
        <v>173</v>
      </c>
      <c r="E169" s="113" t="s">
        <v>196</v>
      </c>
      <c r="F169" s="114">
        <f t="shared" si="41"/>
        <v>0</v>
      </c>
      <c r="G169" s="114">
        <f t="shared" si="41"/>
        <v>0</v>
      </c>
    </row>
    <row r="170" spans="2:7">
      <c r="B170" s="186" t="s">
        <v>176</v>
      </c>
      <c r="C170" s="186" t="s">
        <v>149</v>
      </c>
      <c r="D170" s="186" t="s">
        <v>147</v>
      </c>
      <c r="E170" s="113" t="s">
        <v>196</v>
      </c>
      <c r="F170" s="114">
        <f t="shared" si="41"/>
        <v>0</v>
      </c>
      <c r="G170" s="114">
        <f t="shared" si="41"/>
        <v>0</v>
      </c>
    </row>
    <row r="172" spans="2:7" s="14" customFormat="1" ht="11.4">
      <c r="B172" s="15" t="s">
        <v>197</v>
      </c>
      <c r="C172" s="16"/>
      <c r="D172" s="16"/>
      <c r="E172" s="17"/>
    </row>
    <row r="173" spans="2:7">
      <c r="B173" t="s">
        <v>198</v>
      </c>
    </row>
    <row r="175" spans="2:7">
      <c r="B175" t="s">
        <v>199</v>
      </c>
    </row>
    <row r="176" spans="2:7">
      <c r="B176" s="188" t="s">
        <v>125</v>
      </c>
      <c r="C176" s="185" t="s">
        <v>200</v>
      </c>
      <c r="D176" s="185" t="s">
        <v>201</v>
      </c>
    </row>
    <row r="177" spans="2:5">
      <c r="B177" s="186" t="s">
        <v>202</v>
      </c>
      <c r="C177" s="193">
        <f>'3c Demand'!C18</f>
        <v>0.43431976775320402</v>
      </c>
      <c r="D177" s="193">
        <f>'3c Demand'!D18</f>
        <v>0.56568023224679598</v>
      </c>
    </row>
    <row r="179" spans="2:5">
      <c r="B179" s="188" t="s">
        <v>149</v>
      </c>
      <c r="C179" s="185" t="s">
        <v>200</v>
      </c>
      <c r="D179" s="185" t="s">
        <v>201</v>
      </c>
    </row>
    <row r="180" spans="2:5">
      <c r="B180" s="186" t="s">
        <v>202</v>
      </c>
      <c r="C180" s="193">
        <f>'3c Demand'!C37</f>
        <v>0.24339225102289674</v>
      </c>
      <c r="D180" s="193">
        <f>'3c Demand'!C38</f>
        <v>0.75660774954319976</v>
      </c>
    </row>
    <row r="183" spans="2:5">
      <c r="B183" t="s">
        <v>203</v>
      </c>
    </row>
    <row r="184" spans="2:5">
      <c r="B184" t="s">
        <v>204</v>
      </c>
    </row>
    <row r="185" spans="2:5" ht="22.8">
      <c r="B185" s="188" t="s">
        <v>65</v>
      </c>
      <c r="C185" s="185" t="s">
        <v>191</v>
      </c>
      <c r="D185" s="185" t="s">
        <v>205</v>
      </c>
    </row>
    <row r="186" spans="2:5">
      <c r="B186" s="186" t="s">
        <v>206</v>
      </c>
      <c r="C186" s="186" t="s">
        <v>128</v>
      </c>
      <c r="D186" s="194">
        <v>2</v>
      </c>
    </row>
    <row r="188" spans="2:5">
      <c r="B188" t="s">
        <v>207</v>
      </c>
    </row>
    <row r="189" spans="2:5" ht="22.8">
      <c r="B189" s="188" t="s">
        <v>65</v>
      </c>
      <c r="C189" s="185" t="s">
        <v>191</v>
      </c>
      <c r="D189" s="185" t="s">
        <v>200</v>
      </c>
      <c r="E189" s="185" t="s">
        <v>201</v>
      </c>
    </row>
    <row r="190" spans="2:5">
      <c r="B190" s="186" t="s">
        <v>125</v>
      </c>
      <c r="C190" s="186" t="s">
        <v>196</v>
      </c>
      <c r="D190" s="192">
        <f>1/C177</f>
        <v>2.3024510377990342</v>
      </c>
      <c r="E190" s="192">
        <f>1/D177</f>
        <v>1.7677831803104589</v>
      </c>
    </row>
    <row r="191" spans="2:5">
      <c r="B191" s="186" t="s">
        <v>149</v>
      </c>
      <c r="C191" s="186" t="s">
        <v>196</v>
      </c>
      <c r="D191" s="192">
        <f>1/C180</f>
        <v>4.1085942374801681</v>
      </c>
      <c r="E191" s="192">
        <f>1/D180</f>
        <v>1.3216888151142356</v>
      </c>
    </row>
    <row r="193" spans="2:7">
      <c r="F193" t="s">
        <v>208</v>
      </c>
    </row>
    <row r="196" spans="2:7" ht="22.8">
      <c r="F196" s="185" t="s">
        <v>168</v>
      </c>
      <c r="G196" s="185" t="s">
        <v>169</v>
      </c>
    </row>
    <row r="197" spans="2:7">
      <c r="F197" s="194" t="s">
        <v>175</v>
      </c>
      <c r="G197" s="194"/>
    </row>
    <row r="198" spans="2:7">
      <c r="F198" s="194"/>
      <c r="G198" s="194"/>
    </row>
    <row r="199" spans="2:7">
      <c r="F199" s="194"/>
      <c r="G199" s="194"/>
    </row>
    <row r="200" spans="2:7">
      <c r="F200" s="194"/>
      <c r="G200" s="194"/>
    </row>
    <row r="201" spans="2:7">
      <c r="F201" s="194"/>
      <c r="G201" s="194"/>
    </row>
    <row r="203" spans="2:7">
      <c r="B203" t="s">
        <v>209</v>
      </c>
    </row>
    <row r="204" spans="2:7">
      <c r="B204" t="s">
        <v>210</v>
      </c>
    </row>
    <row r="205" spans="2:7" ht="22.8">
      <c r="B205" s="188" t="s">
        <v>167</v>
      </c>
      <c r="C205" s="185" t="s">
        <v>65</v>
      </c>
      <c r="D205" s="185" t="s">
        <v>67</v>
      </c>
      <c r="E205" s="185" t="s">
        <v>191</v>
      </c>
      <c r="F205" s="185" t="s">
        <v>168</v>
      </c>
      <c r="G205" s="185" t="s">
        <v>169</v>
      </c>
    </row>
    <row r="206" spans="2:7">
      <c r="B206" s="188"/>
      <c r="C206" s="185"/>
      <c r="D206" s="185"/>
      <c r="E206" s="185"/>
      <c r="F206" s="185" t="s">
        <v>200</v>
      </c>
      <c r="G206" s="185" t="s">
        <v>201</v>
      </c>
    </row>
    <row r="207" spans="2:7">
      <c r="B207" s="186" t="s">
        <v>171</v>
      </c>
      <c r="C207" s="186" t="s">
        <v>125</v>
      </c>
      <c r="D207" s="186" t="s">
        <v>172</v>
      </c>
      <c r="E207" s="186" t="s">
        <v>128</v>
      </c>
      <c r="F207" s="192">
        <f>IF(COUNTIF(F$197:F$201,$B207)&gt;0,F121*$D$186,F121)</f>
        <v>0.3212716511655847</v>
      </c>
      <c r="G207" s="192">
        <f>IF(COUNTIF(G$197:G$201,$B207)&gt;0,G121*$D$186,G121)</f>
        <v>0.3212716511655847</v>
      </c>
    </row>
    <row r="208" spans="2:7">
      <c r="B208" s="186" t="s">
        <v>171</v>
      </c>
      <c r="C208" s="186" t="s">
        <v>125</v>
      </c>
      <c r="D208" s="186" t="s">
        <v>173</v>
      </c>
      <c r="E208" s="186" t="s">
        <v>128</v>
      </c>
      <c r="F208" s="192">
        <f t="shared" ref="F208:G230" si="42">IF(COUNTIF(F$197:F$201,$B208)&gt;0,F122*$D$186,F122)</f>
        <v>0.3212716511655847</v>
      </c>
      <c r="G208" s="192">
        <f t="shared" si="42"/>
        <v>0.3212716511655847</v>
      </c>
    </row>
    <row r="209" spans="2:7">
      <c r="B209" s="186" t="s">
        <v>171</v>
      </c>
      <c r="C209" s="186" t="s">
        <v>125</v>
      </c>
      <c r="D209" s="186" t="s">
        <v>147</v>
      </c>
      <c r="E209" s="186" t="s">
        <v>128</v>
      </c>
      <c r="F209" s="192">
        <f t="shared" si="42"/>
        <v>0</v>
      </c>
      <c r="G209" s="192">
        <f t="shared" si="42"/>
        <v>0</v>
      </c>
    </row>
    <row r="210" spans="2:7">
      <c r="B210" s="186" t="s">
        <v>171</v>
      </c>
      <c r="C210" s="186" t="s">
        <v>149</v>
      </c>
      <c r="D210" s="186" t="s">
        <v>172</v>
      </c>
      <c r="E210" s="186" t="s">
        <v>128</v>
      </c>
      <c r="F210" s="192">
        <f t="shared" si="42"/>
        <v>0.3212716511655847</v>
      </c>
      <c r="G210" s="192">
        <f t="shared" si="42"/>
        <v>0.3212716511655847</v>
      </c>
    </row>
    <row r="211" spans="2:7">
      <c r="B211" s="186" t="s">
        <v>171</v>
      </c>
      <c r="C211" s="186" t="s">
        <v>149</v>
      </c>
      <c r="D211" s="186" t="s">
        <v>173</v>
      </c>
      <c r="E211" s="186" t="s">
        <v>128</v>
      </c>
      <c r="F211" s="192">
        <f t="shared" si="42"/>
        <v>0.3212716511655847</v>
      </c>
      <c r="G211" s="192">
        <f t="shared" si="42"/>
        <v>0.3212716511655847</v>
      </c>
    </row>
    <row r="212" spans="2:7">
      <c r="B212" s="186" t="s">
        <v>171</v>
      </c>
      <c r="C212" s="186" t="s">
        <v>149</v>
      </c>
      <c r="D212" s="186" t="s">
        <v>147</v>
      </c>
      <c r="E212" s="186" t="s">
        <v>128</v>
      </c>
      <c r="F212" s="192">
        <f t="shared" si="42"/>
        <v>0</v>
      </c>
      <c r="G212" s="192">
        <f t="shared" si="42"/>
        <v>0</v>
      </c>
    </row>
    <row r="213" spans="2:7">
      <c r="B213" s="186" t="s">
        <v>174</v>
      </c>
      <c r="C213" s="186" t="s">
        <v>125</v>
      </c>
      <c r="D213" s="186" t="s">
        <v>172</v>
      </c>
      <c r="E213" s="186" t="s">
        <v>128</v>
      </c>
      <c r="F213" s="192">
        <f t="shared" si="42"/>
        <v>0.38329934619260358</v>
      </c>
      <c r="G213" s="192">
        <f t="shared" si="42"/>
        <v>0.38329934619260358</v>
      </c>
    </row>
    <row r="214" spans="2:7">
      <c r="B214" s="186" t="s">
        <v>174</v>
      </c>
      <c r="C214" s="186" t="s">
        <v>125</v>
      </c>
      <c r="D214" s="186" t="s">
        <v>173</v>
      </c>
      <c r="E214" s="186" t="s">
        <v>128</v>
      </c>
      <c r="F214" s="192">
        <f t="shared" si="42"/>
        <v>0.38329934619260358</v>
      </c>
      <c r="G214" s="192">
        <f t="shared" si="42"/>
        <v>0.38329934619260358</v>
      </c>
    </row>
    <row r="215" spans="2:7">
      <c r="B215" s="186" t="s">
        <v>174</v>
      </c>
      <c r="C215" s="186" t="s">
        <v>125</v>
      </c>
      <c r="D215" s="186" t="s">
        <v>147</v>
      </c>
      <c r="E215" s="186" t="s">
        <v>128</v>
      </c>
      <c r="F215" s="192">
        <f t="shared" si="42"/>
        <v>0</v>
      </c>
      <c r="G215" s="192">
        <f t="shared" si="42"/>
        <v>0</v>
      </c>
    </row>
    <row r="216" spans="2:7">
      <c r="B216" s="186" t="s">
        <v>174</v>
      </c>
      <c r="C216" s="186" t="s">
        <v>149</v>
      </c>
      <c r="D216" s="186" t="s">
        <v>172</v>
      </c>
      <c r="E216" s="186" t="s">
        <v>128</v>
      </c>
      <c r="F216" s="192">
        <f t="shared" si="42"/>
        <v>0.38329934619260358</v>
      </c>
      <c r="G216" s="192">
        <f t="shared" si="42"/>
        <v>0.38329934619260358</v>
      </c>
    </row>
    <row r="217" spans="2:7">
      <c r="B217" s="186" t="s">
        <v>174</v>
      </c>
      <c r="C217" s="186" t="s">
        <v>149</v>
      </c>
      <c r="D217" s="186" t="s">
        <v>173</v>
      </c>
      <c r="E217" s="186" t="s">
        <v>128</v>
      </c>
      <c r="F217" s="192">
        <f t="shared" si="42"/>
        <v>0.38329934619260358</v>
      </c>
      <c r="G217" s="192">
        <f t="shared" si="42"/>
        <v>0.38329934619260358</v>
      </c>
    </row>
    <row r="218" spans="2:7">
      <c r="B218" s="186" t="s">
        <v>174</v>
      </c>
      <c r="C218" s="186" t="s">
        <v>149</v>
      </c>
      <c r="D218" s="186" t="s">
        <v>147</v>
      </c>
      <c r="E218" s="186" t="s">
        <v>128</v>
      </c>
      <c r="F218" s="192">
        <f t="shared" si="42"/>
        <v>0</v>
      </c>
      <c r="G218" s="192">
        <f t="shared" si="42"/>
        <v>0</v>
      </c>
    </row>
    <row r="219" spans="2:7">
      <c r="B219" s="186" t="s">
        <v>175</v>
      </c>
      <c r="C219" s="186" t="s">
        <v>125</v>
      </c>
      <c r="D219" s="186" t="s">
        <v>172</v>
      </c>
      <c r="E219" s="186" t="s">
        <v>128</v>
      </c>
      <c r="F219" s="192">
        <f t="shared" si="42"/>
        <v>0.78250322957162222</v>
      </c>
      <c r="G219" s="192">
        <f t="shared" si="42"/>
        <v>0</v>
      </c>
    </row>
    <row r="220" spans="2:7">
      <c r="B220" s="186" t="s">
        <v>175</v>
      </c>
      <c r="C220" s="186" t="s">
        <v>125</v>
      </c>
      <c r="D220" s="186" t="s">
        <v>173</v>
      </c>
      <c r="E220" s="186" t="s">
        <v>128</v>
      </c>
      <c r="F220" s="192">
        <f t="shared" si="42"/>
        <v>0.78250322957162222</v>
      </c>
      <c r="G220" s="192">
        <f t="shared" si="42"/>
        <v>0</v>
      </c>
    </row>
    <row r="221" spans="2:7">
      <c r="B221" s="186" t="s">
        <v>175</v>
      </c>
      <c r="C221" s="186" t="s">
        <v>125</v>
      </c>
      <c r="D221" s="186" t="s">
        <v>147</v>
      </c>
      <c r="E221" s="186" t="s">
        <v>128</v>
      </c>
      <c r="F221" s="192">
        <f t="shared" si="42"/>
        <v>0</v>
      </c>
      <c r="G221" s="192">
        <f t="shared" si="42"/>
        <v>0</v>
      </c>
    </row>
    <row r="222" spans="2:7">
      <c r="B222" s="186" t="s">
        <v>175</v>
      </c>
      <c r="C222" s="186" t="s">
        <v>149</v>
      </c>
      <c r="D222" s="186" t="s">
        <v>172</v>
      </c>
      <c r="E222" s="186" t="s">
        <v>128</v>
      </c>
      <c r="F222" s="192">
        <f t="shared" si="42"/>
        <v>0.78250322957162222</v>
      </c>
      <c r="G222" s="192">
        <f t="shared" si="42"/>
        <v>0</v>
      </c>
    </row>
    <row r="223" spans="2:7">
      <c r="B223" s="186" t="s">
        <v>175</v>
      </c>
      <c r="C223" s="186" t="s">
        <v>149</v>
      </c>
      <c r="D223" s="186" t="s">
        <v>173</v>
      </c>
      <c r="E223" s="186" t="s">
        <v>128</v>
      </c>
      <c r="F223" s="192">
        <f t="shared" si="42"/>
        <v>0.78250322957162222</v>
      </c>
      <c r="G223" s="192">
        <f t="shared" si="42"/>
        <v>0</v>
      </c>
    </row>
    <row r="224" spans="2:7">
      <c r="B224" s="186" t="s">
        <v>175</v>
      </c>
      <c r="C224" s="186" t="s">
        <v>149</v>
      </c>
      <c r="D224" s="186" t="s">
        <v>147</v>
      </c>
      <c r="E224" s="186" t="s">
        <v>128</v>
      </c>
      <c r="F224" s="192">
        <f t="shared" si="42"/>
        <v>0</v>
      </c>
      <c r="G224" s="192">
        <f t="shared" si="42"/>
        <v>0</v>
      </c>
    </row>
    <row r="225" spans="2:7">
      <c r="B225" s="186" t="s">
        <v>176</v>
      </c>
      <c r="C225" s="186" t="s">
        <v>125</v>
      </c>
      <c r="D225" s="186" t="s">
        <v>172</v>
      </c>
      <c r="E225" s="186" t="s">
        <v>128</v>
      </c>
      <c r="F225" s="192">
        <f t="shared" si="42"/>
        <v>0</v>
      </c>
      <c r="G225" s="192">
        <f t="shared" si="42"/>
        <v>0</v>
      </c>
    </row>
    <row r="226" spans="2:7">
      <c r="B226" s="186" t="s">
        <v>176</v>
      </c>
      <c r="C226" s="186" t="s">
        <v>125</v>
      </c>
      <c r="D226" s="186" t="s">
        <v>173</v>
      </c>
      <c r="E226" s="186" t="s">
        <v>128</v>
      </c>
      <c r="F226" s="192">
        <f t="shared" si="42"/>
        <v>0</v>
      </c>
      <c r="G226" s="192">
        <f t="shared" si="42"/>
        <v>0</v>
      </c>
    </row>
    <row r="227" spans="2:7">
      <c r="B227" s="186" t="s">
        <v>176</v>
      </c>
      <c r="C227" s="186" t="s">
        <v>125</v>
      </c>
      <c r="D227" s="186" t="s">
        <v>147</v>
      </c>
      <c r="E227" s="186" t="s">
        <v>128</v>
      </c>
      <c r="F227" s="192">
        <f t="shared" si="42"/>
        <v>0</v>
      </c>
      <c r="G227" s="192">
        <f t="shared" si="42"/>
        <v>0</v>
      </c>
    </row>
    <row r="228" spans="2:7">
      <c r="B228" s="186" t="s">
        <v>176</v>
      </c>
      <c r="C228" s="186" t="s">
        <v>149</v>
      </c>
      <c r="D228" s="186" t="s">
        <v>172</v>
      </c>
      <c r="E228" s="186" t="s">
        <v>128</v>
      </c>
      <c r="F228" s="192">
        <f t="shared" si="42"/>
        <v>0</v>
      </c>
      <c r="G228" s="192">
        <f t="shared" si="42"/>
        <v>0</v>
      </c>
    </row>
    <row r="229" spans="2:7">
      <c r="B229" s="186" t="s">
        <v>176</v>
      </c>
      <c r="C229" s="186" t="s">
        <v>149</v>
      </c>
      <c r="D229" s="186" t="s">
        <v>173</v>
      </c>
      <c r="E229" s="186" t="s">
        <v>128</v>
      </c>
      <c r="F229" s="192">
        <f t="shared" si="42"/>
        <v>0</v>
      </c>
      <c r="G229" s="192">
        <f t="shared" si="42"/>
        <v>0</v>
      </c>
    </row>
    <row r="230" spans="2:7">
      <c r="B230" s="186" t="s">
        <v>176</v>
      </c>
      <c r="C230" s="186" t="s">
        <v>149</v>
      </c>
      <c r="D230" s="186" t="s">
        <v>147</v>
      </c>
      <c r="E230" s="186" t="s">
        <v>128</v>
      </c>
      <c r="F230" s="192">
        <f t="shared" si="42"/>
        <v>0</v>
      </c>
      <c r="G230" s="192">
        <f t="shared" si="42"/>
        <v>0</v>
      </c>
    </row>
    <row r="232" spans="2:7">
      <c r="B232" t="s">
        <v>211</v>
      </c>
    </row>
    <row r="233" spans="2:7" ht="22.8">
      <c r="B233" s="188" t="s">
        <v>167</v>
      </c>
      <c r="C233" s="185" t="s">
        <v>65</v>
      </c>
      <c r="D233" s="185" t="s">
        <v>67</v>
      </c>
      <c r="E233" s="185" t="s">
        <v>191</v>
      </c>
      <c r="F233" s="185" t="s">
        <v>168</v>
      </c>
      <c r="G233" s="185" t="s">
        <v>169</v>
      </c>
    </row>
    <row r="234" spans="2:7">
      <c r="B234" s="188"/>
      <c r="C234" s="185"/>
      <c r="D234" s="185"/>
      <c r="E234" s="185"/>
      <c r="F234" s="185" t="s">
        <v>200</v>
      </c>
      <c r="G234" s="185" t="s">
        <v>201</v>
      </c>
    </row>
    <row r="235" spans="2:7">
      <c r="B235" s="186" t="s">
        <v>171</v>
      </c>
      <c r="C235" s="186" t="s">
        <v>125</v>
      </c>
      <c r="D235" s="186" t="s">
        <v>172</v>
      </c>
      <c r="E235" s="186" t="s">
        <v>196</v>
      </c>
      <c r="F235" s="192">
        <f>IF(COUNTIF(F$197:F$201,$B235)&gt;0,F147*INDEX($D$190:$E$191,MATCH($C235,$B$190:$B$191,0),MATCH(F$234,$D$189:$E$189,0)),F147)</f>
        <v>1.6987283488344154</v>
      </c>
      <c r="G235" s="192">
        <f>IF(COUNTIF(G$197:G$201,$B235)&gt;0,G147*INDEX($D$190:$E$191,MATCH($C235,$B$190:$B$191,0),MATCH(G$234,$D$189:$E$189,0)),G147)</f>
        <v>1.6987283488344154</v>
      </c>
    </row>
    <row r="236" spans="2:7">
      <c r="B236" s="186" t="s">
        <v>171</v>
      </c>
      <c r="C236" s="186" t="s">
        <v>125</v>
      </c>
      <c r="D236" s="186" t="s">
        <v>173</v>
      </c>
      <c r="E236" s="186" t="s">
        <v>196</v>
      </c>
      <c r="F236" s="192">
        <f t="shared" ref="F236:G258" si="43">IF(COUNTIF(F$197:F$201,$B236)&gt;0,F148*INDEX($D$190:$E$191,MATCH($C236,$B$190:$B$191,0),MATCH(F$234,$D$189:$E$189,0)),F148)</f>
        <v>1.6987283488344154</v>
      </c>
      <c r="G236" s="192">
        <f t="shared" si="43"/>
        <v>1.6987283488344154</v>
      </c>
    </row>
    <row r="237" spans="2:7">
      <c r="B237" s="186" t="s">
        <v>171</v>
      </c>
      <c r="C237" s="186" t="s">
        <v>125</v>
      </c>
      <c r="D237" s="186" t="s">
        <v>147</v>
      </c>
      <c r="E237" s="186" t="s">
        <v>196</v>
      </c>
      <c r="F237" s="192">
        <f t="shared" si="43"/>
        <v>0</v>
      </c>
      <c r="G237" s="192">
        <f t="shared" si="43"/>
        <v>0</v>
      </c>
    </row>
    <row r="238" spans="2:7">
      <c r="B238" s="186" t="s">
        <v>171</v>
      </c>
      <c r="C238" s="186" t="s">
        <v>149</v>
      </c>
      <c r="D238" s="186" t="s">
        <v>172</v>
      </c>
      <c r="E238" s="186" t="s">
        <v>196</v>
      </c>
      <c r="F238" s="192">
        <f t="shared" si="43"/>
        <v>1.6987283488344154</v>
      </c>
      <c r="G238" s="192">
        <f t="shared" si="43"/>
        <v>1.6987283488344154</v>
      </c>
    </row>
    <row r="239" spans="2:7">
      <c r="B239" s="186" t="s">
        <v>171</v>
      </c>
      <c r="C239" s="186" t="s">
        <v>149</v>
      </c>
      <c r="D239" s="186" t="s">
        <v>173</v>
      </c>
      <c r="E239" s="186" t="s">
        <v>196</v>
      </c>
      <c r="F239" s="192">
        <f t="shared" si="43"/>
        <v>1.6987283488344154</v>
      </c>
      <c r="G239" s="192">
        <f t="shared" si="43"/>
        <v>1.6987283488344154</v>
      </c>
    </row>
    <row r="240" spans="2:7">
      <c r="B240" s="186" t="s">
        <v>171</v>
      </c>
      <c r="C240" s="186" t="s">
        <v>149</v>
      </c>
      <c r="D240" s="186" t="s">
        <v>147</v>
      </c>
      <c r="E240" s="186" t="s">
        <v>196</v>
      </c>
      <c r="F240" s="192">
        <f t="shared" si="43"/>
        <v>0</v>
      </c>
      <c r="G240" s="192">
        <f t="shared" si="43"/>
        <v>0</v>
      </c>
    </row>
    <row r="241" spans="2:7">
      <c r="B241" s="186" t="s">
        <v>174</v>
      </c>
      <c r="C241" s="186" t="s">
        <v>125</v>
      </c>
      <c r="D241" s="186" t="s">
        <v>172</v>
      </c>
      <c r="E241" s="186" t="s">
        <v>196</v>
      </c>
      <c r="F241" s="192">
        <f t="shared" si="43"/>
        <v>2.0267006538073966</v>
      </c>
      <c r="G241" s="192">
        <f t="shared" si="43"/>
        <v>2.0267006538073966</v>
      </c>
    </row>
    <row r="242" spans="2:7">
      <c r="B242" s="186" t="s">
        <v>174</v>
      </c>
      <c r="C242" s="186" t="s">
        <v>125</v>
      </c>
      <c r="D242" s="186" t="s">
        <v>173</v>
      </c>
      <c r="E242" s="186" t="s">
        <v>196</v>
      </c>
      <c r="F242" s="192">
        <f t="shared" si="43"/>
        <v>2.0267006538073966</v>
      </c>
      <c r="G242" s="192">
        <f t="shared" si="43"/>
        <v>2.0267006538073966</v>
      </c>
    </row>
    <row r="243" spans="2:7">
      <c r="B243" s="186" t="s">
        <v>174</v>
      </c>
      <c r="C243" s="186" t="s">
        <v>125</v>
      </c>
      <c r="D243" s="186" t="s">
        <v>147</v>
      </c>
      <c r="E243" s="186" t="s">
        <v>196</v>
      </c>
      <c r="F243" s="192">
        <f t="shared" si="43"/>
        <v>0</v>
      </c>
      <c r="G243" s="192">
        <f t="shared" si="43"/>
        <v>0</v>
      </c>
    </row>
    <row r="244" spans="2:7">
      <c r="B244" s="186" t="s">
        <v>174</v>
      </c>
      <c r="C244" s="186" t="s">
        <v>149</v>
      </c>
      <c r="D244" s="186" t="s">
        <v>172</v>
      </c>
      <c r="E244" s="186" t="s">
        <v>196</v>
      </c>
      <c r="F244" s="192">
        <f t="shared" si="43"/>
        <v>2.0267006538073966</v>
      </c>
      <c r="G244" s="192">
        <f t="shared" si="43"/>
        <v>2.0267006538073966</v>
      </c>
    </row>
    <row r="245" spans="2:7">
      <c r="B245" s="186" t="s">
        <v>174</v>
      </c>
      <c r="C245" s="186" t="s">
        <v>149</v>
      </c>
      <c r="D245" s="186" t="s">
        <v>173</v>
      </c>
      <c r="E245" s="186" t="s">
        <v>196</v>
      </c>
      <c r="F245" s="192">
        <f t="shared" si="43"/>
        <v>2.0267006538073966</v>
      </c>
      <c r="G245" s="192">
        <f t="shared" si="43"/>
        <v>2.0267006538073966</v>
      </c>
    </row>
    <row r="246" spans="2:7">
      <c r="B246" s="186" t="s">
        <v>174</v>
      </c>
      <c r="C246" s="186" t="s">
        <v>149</v>
      </c>
      <c r="D246" s="186" t="s">
        <v>147</v>
      </c>
      <c r="E246" s="186" t="s">
        <v>196</v>
      </c>
      <c r="F246" s="192">
        <f t="shared" si="43"/>
        <v>0</v>
      </c>
      <c r="G246" s="192">
        <f t="shared" si="43"/>
        <v>0</v>
      </c>
    </row>
    <row r="247" spans="2:7">
      <c r="B247" s="186" t="s">
        <v>175</v>
      </c>
      <c r="C247" s="186" t="s">
        <v>125</v>
      </c>
      <c r="D247" s="186" t="s">
        <v>172</v>
      </c>
      <c r="E247" s="186" t="s">
        <v>196</v>
      </c>
      <c r="F247" s="192">
        <f t="shared" si="43"/>
        <v>4.7631918664814847</v>
      </c>
      <c r="G247" s="192">
        <f t="shared" si="43"/>
        <v>0</v>
      </c>
    </row>
    <row r="248" spans="2:7">
      <c r="B248" s="186" t="s">
        <v>175</v>
      </c>
      <c r="C248" s="186" t="s">
        <v>125</v>
      </c>
      <c r="D248" s="186" t="s">
        <v>173</v>
      </c>
      <c r="E248" s="186" t="s">
        <v>196</v>
      </c>
      <c r="F248" s="192">
        <f t="shared" si="43"/>
        <v>4.7631918664814847</v>
      </c>
      <c r="G248" s="192">
        <f t="shared" si="43"/>
        <v>0</v>
      </c>
    </row>
    <row r="249" spans="2:7">
      <c r="B249" s="186" t="s">
        <v>175</v>
      </c>
      <c r="C249" s="186" t="s">
        <v>125</v>
      </c>
      <c r="D249" s="186" t="s">
        <v>147</v>
      </c>
      <c r="E249" s="186" t="s">
        <v>196</v>
      </c>
      <c r="F249" s="192">
        <f t="shared" si="43"/>
        <v>0</v>
      </c>
      <c r="G249" s="192">
        <f t="shared" si="43"/>
        <v>0</v>
      </c>
    </row>
    <row r="250" spans="2:7">
      <c r="B250" s="186" t="s">
        <v>175</v>
      </c>
      <c r="C250" s="186" t="s">
        <v>149</v>
      </c>
      <c r="D250" s="186" t="s">
        <v>172</v>
      </c>
      <c r="E250" s="186" t="s">
        <v>196</v>
      </c>
      <c r="F250" s="192">
        <f t="shared" si="43"/>
        <v>8.4996476942874182</v>
      </c>
      <c r="G250" s="192">
        <f t="shared" si="43"/>
        <v>0</v>
      </c>
    </row>
    <row r="251" spans="2:7">
      <c r="B251" s="186" t="s">
        <v>175</v>
      </c>
      <c r="C251" s="186" t="s">
        <v>149</v>
      </c>
      <c r="D251" s="186" t="s">
        <v>173</v>
      </c>
      <c r="E251" s="186" t="s">
        <v>196</v>
      </c>
      <c r="F251" s="192">
        <f t="shared" si="43"/>
        <v>8.4996476942874182</v>
      </c>
      <c r="G251" s="192">
        <f t="shared" si="43"/>
        <v>0</v>
      </c>
    </row>
    <row r="252" spans="2:7">
      <c r="B252" s="186" t="s">
        <v>175</v>
      </c>
      <c r="C252" s="186" t="s">
        <v>149</v>
      </c>
      <c r="D252" s="186" t="s">
        <v>147</v>
      </c>
      <c r="E252" s="186" t="s">
        <v>196</v>
      </c>
      <c r="F252" s="192">
        <f t="shared" si="43"/>
        <v>0</v>
      </c>
      <c r="G252" s="192">
        <f t="shared" si="43"/>
        <v>0</v>
      </c>
    </row>
    <row r="253" spans="2:7">
      <c r="B253" s="186" t="s">
        <v>176</v>
      </c>
      <c r="C253" s="186" t="s">
        <v>125</v>
      </c>
      <c r="D253" s="186" t="s">
        <v>172</v>
      </c>
      <c r="E253" s="186" t="s">
        <v>196</v>
      </c>
      <c r="F253" s="192">
        <f t="shared" si="43"/>
        <v>0</v>
      </c>
      <c r="G253" s="192">
        <f t="shared" si="43"/>
        <v>0</v>
      </c>
    </row>
    <row r="254" spans="2:7">
      <c r="B254" s="186" t="s">
        <v>176</v>
      </c>
      <c r="C254" s="186" t="s">
        <v>125</v>
      </c>
      <c r="D254" s="186" t="s">
        <v>173</v>
      </c>
      <c r="E254" s="186" t="s">
        <v>196</v>
      </c>
      <c r="F254" s="192">
        <f t="shared" si="43"/>
        <v>0</v>
      </c>
      <c r="G254" s="192">
        <f t="shared" si="43"/>
        <v>0</v>
      </c>
    </row>
    <row r="255" spans="2:7">
      <c r="B255" s="186" t="s">
        <v>176</v>
      </c>
      <c r="C255" s="186" t="s">
        <v>125</v>
      </c>
      <c r="D255" s="186" t="s">
        <v>147</v>
      </c>
      <c r="E255" s="186" t="s">
        <v>196</v>
      </c>
      <c r="F255" s="192">
        <f t="shared" si="43"/>
        <v>0</v>
      </c>
      <c r="G255" s="192">
        <f t="shared" si="43"/>
        <v>0</v>
      </c>
    </row>
    <row r="256" spans="2:7">
      <c r="B256" s="186" t="s">
        <v>176</v>
      </c>
      <c r="C256" s="186" t="s">
        <v>149</v>
      </c>
      <c r="D256" s="186" t="s">
        <v>172</v>
      </c>
      <c r="E256" s="186" t="s">
        <v>196</v>
      </c>
      <c r="F256" s="192">
        <f t="shared" si="43"/>
        <v>0</v>
      </c>
      <c r="G256" s="192">
        <f t="shared" si="43"/>
        <v>0</v>
      </c>
    </row>
    <row r="257" spans="2:7">
      <c r="B257" s="186" t="s">
        <v>176</v>
      </c>
      <c r="C257" s="186" t="s">
        <v>149</v>
      </c>
      <c r="D257" s="186" t="s">
        <v>173</v>
      </c>
      <c r="E257" s="186" t="s">
        <v>196</v>
      </c>
      <c r="F257" s="192">
        <f t="shared" si="43"/>
        <v>0</v>
      </c>
      <c r="G257" s="192">
        <f t="shared" si="43"/>
        <v>0</v>
      </c>
    </row>
    <row r="258" spans="2:7">
      <c r="B258" s="186" t="s">
        <v>176</v>
      </c>
      <c r="C258" s="186" t="s">
        <v>149</v>
      </c>
      <c r="D258" s="186" t="s">
        <v>147</v>
      </c>
      <c r="E258" s="186" t="s">
        <v>196</v>
      </c>
      <c r="F258" s="192">
        <f t="shared" si="43"/>
        <v>0</v>
      </c>
      <c r="G258" s="192">
        <f t="shared" si="43"/>
        <v>0</v>
      </c>
    </row>
    <row r="260" spans="2:7" s="14" customFormat="1" ht="11.4">
      <c r="B260" s="15" t="s">
        <v>212</v>
      </c>
      <c r="C260" s="16"/>
      <c r="D260" s="16"/>
      <c r="E260" s="17"/>
    </row>
    <row r="261" spans="2:7">
      <c r="B261" t="s">
        <v>213</v>
      </c>
    </row>
    <row r="263" spans="2:7">
      <c r="B263" t="s">
        <v>214</v>
      </c>
    </row>
    <row r="264" spans="2:7" ht="22.8">
      <c r="B264" s="188" t="s">
        <v>167</v>
      </c>
      <c r="C264" s="185" t="s">
        <v>65</v>
      </c>
      <c r="D264" s="185" t="s">
        <v>67</v>
      </c>
      <c r="E264" s="185" t="s">
        <v>191</v>
      </c>
      <c r="F264" s="185" t="s">
        <v>168</v>
      </c>
      <c r="G264" s="185" t="s">
        <v>169</v>
      </c>
    </row>
    <row r="265" spans="2:7">
      <c r="B265" s="186" t="s">
        <v>171</v>
      </c>
      <c r="C265" s="186" t="s">
        <v>125</v>
      </c>
      <c r="D265" s="186" t="s">
        <v>172</v>
      </c>
      <c r="E265" s="186" t="s">
        <v>128</v>
      </c>
      <c r="F265" s="192">
        <f t="shared" ref="F265:G276" si="44">F207</f>
        <v>0.3212716511655847</v>
      </c>
      <c r="G265" s="192">
        <f t="shared" si="44"/>
        <v>0.3212716511655847</v>
      </c>
    </row>
    <row r="266" spans="2:7">
      <c r="B266" s="186" t="s">
        <v>171</v>
      </c>
      <c r="C266" s="186" t="s">
        <v>125</v>
      </c>
      <c r="D266" s="186" t="s">
        <v>173</v>
      </c>
      <c r="E266" s="186" t="s">
        <v>128</v>
      </c>
      <c r="F266" s="192">
        <f t="shared" si="44"/>
        <v>0.3212716511655847</v>
      </c>
      <c r="G266" s="192">
        <f t="shared" si="44"/>
        <v>0.3212716511655847</v>
      </c>
    </row>
    <row r="267" spans="2:7">
      <c r="B267" s="186" t="s">
        <v>171</v>
      </c>
      <c r="C267" s="186" t="s">
        <v>125</v>
      </c>
      <c r="D267" s="186" t="s">
        <v>147</v>
      </c>
      <c r="E267" s="186" t="s">
        <v>128</v>
      </c>
      <c r="F267" s="192">
        <f t="shared" si="44"/>
        <v>0</v>
      </c>
      <c r="G267" s="192">
        <f t="shared" si="44"/>
        <v>0</v>
      </c>
    </row>
    <row r="268" spans="2:7">
      <c r="B268" s="186" t="s">
        <v>171</v>
      </c>
      <c r="C268" s="186" t="s">
        <v>149</v>
      </c>
      <c r="D268" s="186" t="s">
        <v>172</v>
      </c>
      <c r="E268" s="186" t="s">
        <v>128</v>
      </c>
      <c r="F268" s="192">
        <f t="shared" si="44"/>
        <v>0.3212716511655847</v>
      </c>
      <c r="G268" s="192">
        <f t="shared" si="44"/>
        <v>0.3212716511655847</v>
      </c>
    </row>
    <row r="269" spans="2:7">
      <c r="B269" s="186" t="s">
        <v>171</v>
      </c>
      <c r="C269" s="186" t="s">
        <v>149</v>
      </c>
      <c r="D269" s="186" t="s">
        <v>173</v>
      </c>
      <c r="E269" s="186" t="s">
        <v>128</v>
      </c>
      <c r="F269" s="192">
        <f t="shared" si="44"/>
        <v>0.3212716511655847</v>
      </c>
      <c r="G269" s="192">
        <f t="shared" si="44"/>
        <v>0.3212716511655847</v>
      </c>
    </row>
    <row r="270" spans="2:7">
      <c r="B270" s="186" t="s">
        <v>171</v>
      </c>
      <c r="C270" s="186" t="s">
        <v>149</v>
      </c>
      <c r="D270" s="186" t="s">
        <v>147</v>
      </c>
      <c r="E270" s="186" t="s">
        <v>128</v>
      </c>
      <c r="F270" s="192">
        <f t="shared" si="44"/>
        <v>0</v>
      </c>
      <c r="G270" s="192">
        <f t="shared" si="44"/>
        <v>0</v>
      </c>
    </row>
    <row r="271" spans="2:7">
      <c r="B271" s="186" t="s">
        <v>174</v>
      </c>
      <c r="C271" s="186" t="s">
        <v>125</v>
      </c>
      <c r="D271" s="186" t="s">
        <v>172</v>
      </c>
      <c r="E271" s="186" t="s">
        <v>128</v>
      </c>
      <c r="F271" s="192">
        <f t="shared" si="44"/>
        <v>0.38329934619260358</v>
      </c>
      <c r="G271" s="192">
        <f t="shared" si="44"/>
        <v>0.38329934619260358</v>
      </c>
    </row>
    <row r="272" spans="2:7">
      <c r="B272" s="186" t="s">
        <v>174</v>
      </c>
      <c r="C272" s="186" t="s">
        <v>125</v>
      </c>
      <c r="D272" s="186" t="s">
        <v>173</v>
      </c>
      <c r="E272" s="186" t="s">
        <v>128</v>
      </c>
      <c r="F272" s="192">
        <f t="shared" si="44"/>
        <v>0.38329934619260358</v>
      </c>
      <c r="G272" s="192">
        <f t="shared" si="44"/>
        <v>0.38329934619260358</v>
      </c>
    </row>
    <row r="273" spans="2:7">
      <c r="B273" s="186" t="s">
        <v>174</v>
      </c>
      <c r="C273" s="186" t="s">
        <v>125</v>
      </c>
      <c r="D273" s="186" t="s">
        <v>147</v>
      </c>
      <c r="E273" s="186" t="s">
        <v>128</v>
      </c>
      <c r="F273" s="192">
        <f t="shared" si="44"/>
        <v>0</v>
      </c>
      <c r="G273" s="192">
        <f t="shared" si="44"/>
        <v>0</v>
      </c>
    </row>
    <row r="274" spans="2:7">
      <c r="B274" s="186" t="s">
        <v>174</v>
      </c>
      <c r="C274" s="186" t="s">
        <v>149</v>
      </c>
      <c r="D274" s="186" t="s">
        <v>172</v>
      </c>
      <c r="E274" s="186" t="s">
        <v>128</v>
      </c>
      <c r="F274" s="192">
        <f t="shared" si="44"/>
        <v>0.38329934619260358</v>
      </c>
      <c r="G274" s="192">
        <f t="shared" si="44"/>
        <v>0.38329934619260358</v>
      </c>
    </row>
    <row r="275" spans="2:7">
      <c r="B275" s="186" t="s">
        <v>174</v>
      </c>
      <c r="C275" s="186" t="s">
        <v>149</v>
      </c>
      <c r="D275" s="186" t="s">
        <v>173</v>
      </c>
      <c r="E275" s="186" t="s">
        <v>128</v>
      </c>
      <c r="F275" s="192">
        <f t="shared" si="44"/>
        <v>0.38329934619260358</v>
      </c>
      <c r="G275" s="192">
        <f t="shared" si="44"/>
        <v>0.38329934619260358</v>
      </c>
    </row>
    <row r="276" spans="2:7">
      <c r="B276" s="186" t="s">
        <v>174</v>
      </c>
      <c r="C276" s="186" t="s">
        <v>149</v>
      </c>
      <c r="D276" s="186" t="s">
        <v>147</v>
      </c>
      <c r="E276" s="186" t="s">
        <v>128</v>
      </c>
      <c r="F276" s="192">
        <f t="shared" si="44"/>
        <v>0</v>
      </c>
      <c r="G276" s="192">
        <f t="shared" si="44"/>
        <v>0</v>
      </c>
    </row>
    <row r="277" spans="2:7">
      <c r="B277" s="186" t="s">
        <v>175</v>
      </c>
      <c r="C277" s="186" t="s">
        <v>125</v>
      </c>
      <c r="D277" s="186" t="s">
        <v>172</v>
      </c>
      <c r="E277" s="186" t="s">
        <v>128</v>
      </c>
      <c r="F277" s="192">
        <f t="shared" ref="F277:G277" si="45">F219</f>
        <v>0.78250322957162222</v>
      </c>
      <c r="G277" s="192">
        <f t="shared" si="45"/>
        <v>0</v>
      </c>
    </row>
    <row r="278" spans="2:7">
      <c r="B278" s="186" t="s">
        <v>175</v>
      </c>
      <c r="C278" s="186" t="s">
        <v>125</v>
      </c>
      <c r="D278" s="186" t="s">
        <v>173</v>
      </c>
      <c r="E278" s="186" t="s">
        <v>128</v>
      </c>
      <c r="F278" s="192">
        <f t="shared" ref="F278:G278" si="46">F220</f>
        <v>0.78250322957162222</v>
      </c>
      <c r="G278" s="192">
        <f t="shared" si="46"/>
        <v>0</v>
      </c>
    </row>
    <row r="279" spans="2:7">
      <c r="B279" s="186" t="s">
        <v>175</v>
      </c>
      <c r="C279" s="186" t="s">
        <v>125</v>
      </c>
      <c r="D279" s="186" t="s">
        <v>147</v>
      </c>
      <c r="E279" s="186" t="s">
        <v>128</v>
      </c>
      <c r="F279" s="192">
        <f t="shared" ref="F279:G279" si="47">F221</f>
        <v>0</v>
      </c>
      <c r="G279" s="192">
        <f t="shared" si="47"/>
        <v>0</v>
      </c>
    </row>
    <row r="280" spans="2:7">
      <c r="B280" s="186" t="s">
        <v>175</v>
      </c>
      <c r="C280" s="186" t="s">
        <v>149</v>
      </c>
      <c r="D280" s="186" t="s">
        <v>172</v>
      </c>
      <c r="E280" s="186" t="s">
        <v>128</v>
      </c>
      <c r="F280" s="192">
        <f t="shared" ref="F280:G280" si="48">F222</f>
        <v>0.78250322957162222</v>
      </c>
      <c r="G280" s="192">
        <f t="shared" si="48"/>
        <v>0</v>
      </c>
    </row>
    <row r="281" spans="2:7">
      <c r="B281" s="186" t="s">
        <v>175</v>
      </c>
      <c r="C281" s="186" t="s">
        <v>149</v>
      </c>
      <c r="D281" s="186" t="s">
        <v>173</v>
      </c>
      <c r="E281" s="186" t="s">
        <v>128</v>
      </c>
      <c r="F281" s="192">
        <f t="shared" ref="F281:G281" si="49">F223</f>
        <v>0.78250322957162222</v>
      </c>
      <c r="G281" s="192">
        <f t="shared" si="49"/>
        <v>0</v>
      </c>
    </row>
    <row r="282" spans="2:7">
      <c r="B282" s="186" t="s">
        <v>175</v>
      </c>
      <c r="C282" s="186" t="s">
        <v>149</v>
      </c>
      <c r="D282" s="186" t="s">
        <v>147</v>
      </c>
      <c r="E282" s="186" t="s">
        <v>128</v>
      </c>
      <c r="F282" s="192">
        <f t="shared" ref="F282:G282" si="50">F224</f>
        <v>0</v>
      </c>
      <c r="G282" s="192">
        <f t="shared" si="50"/>
        <v>0</v>
      </c>
    </row>
    <row r="283" spans="2:7">
      <c r="B283" s="186" t="s">
        <v>176</v>
      </c>
      <c r="C283" s="186" t="s">
        <v>125</v>
      </c>
      <c r="D283" s="186" t="s">
        <v>172</v>
      </c>
      <c r="E283" s="186" t="s">
        <v>128</v>
      </c>
      <c r="F283" s="192">
        <f t="shared" ref="F283:G288" si="51">F225</f>
        <v>0</v>
      </c>
      <c r="G283" s="192">
        <f t="shared" si="51"/>
        <v>0</v>
      </c>
    </row>
    <row r="284" spans="2:7">
      <c r="B284" s="186" t="s">
        <v>176</v>
      </c>
      <c r="C284" s="186" t="s">
        <v>125</v>
      </c>
      <c r="D284" s="186" t="s">
        <v>173</v>
      </c>
      <c r="E284" s="186" t="s">
        <v>128</v>
      </c>
      <c r="F284" s="192">
        <f t="shared" si="51"/>
        <v>0</v>
      </c>
      <c r="G284" s="192">
        <f t="shared" si="51"/>
        <v>0</v>
      </c>
    </row>
    <row r="285" spans="2:7">
      <c r="B285" s="186" t="s">
        <v>176</v>
      </c>
      <c r="C285" s="186" t="s">
        <v>125</v>
      </c>
      <c r="D285" s="186" t="s">
        <v>147</v>
      </c>
      <c r="E285" s="186" t="s">
        <v>128</v>
      </c>
      <c r="F285" s="192">
        <f t="shared" si="51"/>
        <v>0</v>
      </c>
      <c r="G285" s="192">
        <f t="shared" si="51"/>
        <v>0</v>
      </c>
    </row>
    <row r="286" spans="2:7">
      <c r="B286" s="186" t="s">
        <v>176</v>
      </c>
      <c r="C286" s="186" t="s">
        <v>149</v>
      </c>
      <c r="D286" s="186" t="s">
        <v>172</v>
      </c>
      <c r="E286" s="186" t="s">
        <v>128</v>
      </c>
      <c r="F286" s="192">
        <f t="shared" si="51"/>
        <v>0</v>
      </c>
      <c r="G286" s="192">
        <f t="shared" si="51"/>
        <v>0</v>
      </c>
    </row>
    <row r="287" spans="2:7">
      <c r="B287" s="186" t="s">
        <v>176</v>
      </c>
      <c r="C287" s="186" t="s">
        <v>149</v>
      </c>
      <c r="D287" s="186" t="s">
        <v>173</v>
      </c>
      <c r="E287" s="186" t="s">
        <v>128</v>
      </c>
      <c r="F287" s="192">
        <f t="shared" si="51"/>
        <v>0</v>
      </c>
      <c r="G287" s="192">
        <f t="shared" si="51"/>
        <v>0</v>
      </c>
    </row>
    <row r="288" spans="2:7">
      <c r="B288" s="186" t="s">
        <v>176</v>
      </c>
      <c r="C288" s="186" t="s">
        <v>149</v>
      </c>
      <c r="D288" s="186" t="s">
        <v>147</v>
      </c>
      <c r="E288" s="186" t="s">
        <v>128</v>
      </c>
      <c r="F288" s="192">
        <f t="shared" si="51"/>
        <v>0</v>
      </c>
      <c r="G288" s="192">
        <f t="shared" si="51"/>
        <v>0</v>
      </c>
    </row>
    <row r="290" spans="2:7" ht="22.8">
      <c r="B290" s="188" t="s">
        <v>167</v>
      </c>
      <c r="C290" s="185" t="s">
        <v>65</v>
      </c>
      <c r="D290" s="185" t="s">
        <v>67</v>
      </c>
      <c r="E290" s="185" t="s">
        <v>191</v>
      </c>
      <c r="F290" s="185" t="s">
        <v>168</v>
      </c>
      <c r="G290" s="185" t="s">
        <v>169</v>
      </c>
    </row>
    <row r="291" spans="2:7">
      <c r="B291" s="186" t="s">
        <v>171</v>
      </c>
      <c r="C291" s="186" t="s">
        <v>125</v>
      </c>
      <c r="D291" s="186" t="s">
        <v>172</v>
      </c>
      <c r="E291" s="186" t="s">
        <v>145</v>
      </c>
      <c r="F291" s="192">
        <f t="shared" ref="F291:G302" si="52">F235+F207</f>
        <v>2.02</v>
      </c>
      <c r="G291" s="192">
        <f t="shared" si="52"/>
        <v>2.02</v>
      </c>
    </row>
    <row r="292" spans="2:7">
      <c r="B292" s="186" t="s">
        <v>171</v>
      </c>
      <c r="C292" s="186" t="s">
        <v>125</v>
      </c>
      <c r="D292" s="186" t="s">
        <v>173</v>
      </c>
      <c r="E292" s="186" t="s">
        <v>145</v>
      </c>
      <c r="F292" s="192">
        <f t="shared" si="52"/>
        <v>2.02</v>
      </c>
      <c r="G292" s="192">
        <f t="shared" si="52"/>
        <v>2.02</v>
      </c>
    </row>
    <row r="293" spans="2:7">
      <c r="B293" s="186" t="s">
        <v>171</v>
      </c>
      <c r="C293" s="186" t="s">
        <v>125</v>
      </c>
      <c r="D293" s="186" t="s">
        <v>147</v>
      </c>
      <c r="E293" s="186" t="s">
        <v>145</v>
      </c>
      <c r="F293" s="192">
        <f t="shared" si="52"/>
        <v>0</v>
      </c>
      <c r="G293" s="192">
        <f t="shared" si="52"/>
        <v>0</v>
      </c>
    </row>
    <row r="294" spans="2:7">
      <c r="B294" s="186" t="s">
        <v>171</v>
      </c>
      <c r="C294" s="186" t="s">
        <v>149</v>
      </c>
      <c r="D294" s="186" t="s">
        <v>172</v>
      </c>
      <c r="E294" s="186" t="s">
        <v>145</v>
      </c>
      <c r="F294" s="192">
        <f t="shared" si="52"/>
        <v>2.02</v>
      </c>
      <c r="G294" s="192">
        <f t="shared" si="52"/>
        <v>2.02</v>
      </c>
    </row>
    <row r="295" spans="2:7">
      <c r="B295" s="186" t="s">
        <v>171</v>
      </c>
      <c r="C295" s="186" t="s">
        <v>149</v>
      </c>
      <c r="D295" s="186" t="s">
        <v>173</v>
      </c>
      <c r="E295" s="186" t="s">
        <v>145</v>
      </c>
      <c r="F295" s="192">
        <f t="shared" si="52"/>
        <v>2.02</v>
      </c>
      <c r="G295" s="192">
        <f t="shared" si="52"/>
        <v>2.02</v>
      </c>
    </row>
    <row r="296" spans="2:7">
      <c r="B296" s="186" t="s">
        <v>171</v>
      </c>
      <c r="C296" s="186" t="s">
        <v>149</v>
      </c>
      <c r="D296" s="186" t="s">
        <v>147</v>
      </c>
      <c r="E296" s="186" t="s">
        <v>145</v>
      </c>
      <c r="F296" s="192">
        <f t="shared" si="52"/>
        <v>0</v>
      </c>
      <c r="G296" s="192">
        <f t="shared" si="52"/>
        <v>0</v>
      </c>
    </row>
    <row r="297" spans="2:7">
      <c r="B297" s="186" t="s">
        <v>174</v>
      </c>
      <c r="C297" s="186" t="s">
        <v>125</v>
      </c>
      <c r="D297" s="186" t="s">
        <v>172</v>
      </c>
      <c r="E297" s="186" t="s">
        <v>145</v>
      </c>
      <c r="F297" s="192">
        <f t="shared" si="52"/>
        <v>2.41</v>
      </c>
      <c r="G297" s="192">
        <f t="shared" si="52"/>
        <v>2.41</v>
      </c>
    </row>
    <row r="298" spans="2:7">
      <c r="B298" s="186" t="s">
        <v>174</v>
      </c>
      <c r="C298" s="186" t="s">
        <v>125</v>
      </c>
      <c r="D298" s="186" t="s">
        <v>173</v>
      </c>
      <c r="E298" s="186" t="s">
        <v>145</v>
      </c>
      <c r="F298" s="192">
        <f t="shared" si="52"/>
        <v>2.41</v>
      </c>
      <c r="G298" s="192">
        <f t="shared" si="52"/>
        <v>2.41</v>
      </c>
    </row>
    <row r="299" spans="2:7">
      <c r="B299" s="186" t="s">
        <v>174</v>
      </c>
      <c r="C299" s="186" t="s">
        <v>125</v>
      </c>
      <c r="D299" s="186" t="s">
        <v>147</v>
      </c>
      <c r="E299" s="186" t="s">
        <v>145</v>
      </c>
      <c r="F299" s="192">
        <f t="shared" si="52"/>
        <v>0</v>
      </c>
      <c r="G299" s="192">
        <f t="shared" si="52"/>
        <v>0</v>
      </c>
    </row>
    <row r="300" spans="2:7">
      <c r="B300" s="186" t="s">
        <v>174</v>
      </c>
      <c r="C300" s="186" t="s">
        <v>149</v>
      </c>
      <c r="D300" s="186" t="s">
        <v>172</v>
      </c>
      <c r="E300" s="186" t="s">
        <v>145</v>
      </c>
      <c r="F300" s="192">
        <f t="shared" si="52"/>
        <v>2.41</v>
      </c>
      <c r="G300" s="192">
        <f t="shared" si="52"/>
        <v>2.41</v>
      </c>
    </row>
    <row r="301" spans="2:7">
      <c r="B301" s="186" t="s">
        <v>174</v>
      </c>
      <c r="C301" s="186" t="s">
        <v>149</v>
      </c>
      <c r="D301" s="186" t="s">
        <v>173</v>
      </c>
      <c r="E301" s="186" t="s">
        <v>145</v>
      </c>
      <c r="F301" s="192">
        <f t="shared" si="52"/>
        <v>2.41</v>
      </c>
      <c r="G301" s="192">
        <f t="shared" si="52"/>
        <v>2.41</v>
      </c>
    </row>
    <row r="302" spans="2:7">
      <c r="B302" s="186" t="s">
        <v>174</v>
      </c>
      <c r="C302" s="186" t="s">
        <v>149</v>
      </c>
      <c r="D302" s="186" t="s">
        <v>147</v>
      </c>
      <c r="E302" s="186" t="s">
        <v>145</v>
      </c>
      <c r="F302" s="192">
        <f t="shared" si="52"/>
        <v>0</v>
      </c>
      <c r="G302" s="192">
        <f t="shared" si="52"/>
        <v>0</v>
      </c>
    </row>
    <row r="303" spans="2:7">
      <c r="B303" s="186" t="s">
        <v>175</v>
      </c>
      <c r="C303" s="186" t="s">
        <v>125</v>
      </c>
      <c r="D303" s="186" t="s">
        <v>172</v>
      </c>
      <c r="E303" s="186" t="s">
        <v>145</v>
      </c>
      <c r="F303" s="192">
        <f t="shared" ref="F303:G303" si="53">F247+F219</f>
        <v>5.5456950960531071</v>
      </c>
      <c r="G303" s="192">
        <f t="shared" si="53"/>
        <v>0</v>
      </c>
    </row>
    <row r="304" spans="2:7">
      <c r="B304" s="186" t="s">
        <v>175</v>
      </c>
      <c r="C304" s="186" t="s">
        <v>125</v>
      </c>
      <c r="D304" s="186" t="s">
        <v>173</v>
      </c>
      <c r="E304" s="186" t="s">
        <v>145</v>
      </c>
      <c r="F304" s="192">
        <f t="shared" ref="F304:G304" si="54">F248+F220</f>
        <v>5.5456950960531071</v>
      </c>
      <c r="G304" s="192">
        <f t="shared" si="54"/>
        <v>0</v>
      </c>
    </row>
    <row r="305" spans="2:7">
      <c r="B305" s="186" t="s">
        <v>175</v>
      </c>
      <c r="C305" s="186" t="s">
        <v>125</v>
      </c>
      <c r="D305" s="186" t="s">
        <v>147</v>
      </c>
      <c r="E305" s="186" t="s">
        <v>145</v>
      </c>
      <c r="F305" s="192">
        <f t="shared" ref="F305:G305" si="55">F249+F221</f>
        <v>0</v>
      </c>
      <c r="G305" s="192">
        <f t="shared" si="55"/>
        <v>0</v>
      </c>
    </row>
    <row r="306" spans="2:7">
      <c r="B306" s="186" t="s">
        <v>175</v>
      </c>
      <c r="C306" s="186" t="s">
        <v>149</v>
      </c>
      <c r="D306" s="186" t="s">
        <v>172</v>
      </c>
      <c r="E306" s="186" t="s">
        <v>145</v>
      </c>
      <c r="F306" s="192">
        <f t="shared" ref="F306:G306" si="56">F250+F222</f>
        <v>9.2821509238590405</v>
      </c>
      <c r="G306" s="192">
        <f t="shared" si="56"/>
        <v>0</v>
      </c>
    </row>
    <row r="307" spans="2:7">
      <c r="B307" s="186" t="s">
        <v>175</v>
      </c>
      <c r="C307" s="186" t="s">
        <v>149</v>
      </c>
      <c r="D307" s="186" t="s">
        <v>173</v>
      </c>
      <c r="E307" s="186" t="s">
        <v>145</v>
      </c>
      <c r="F307" s="192">
        <f t="shared" ref="F307:G307" si="57">F251+F223</f>
        <v>9.2821509238590405</v>
      </c>
      <c r="G307" s="192">
        <f t="shared" si="57"/>
        <v>0</v>
      </c>
    </row>
    <row r="308" spans="2:7">
      <c r="B308" s="186" t="s">
        <v>175</v>
      </c>
      <c r="C308" s="186" t="s">
        <v>149</v>
      </c>
      <c r="D308" s="186" t="s">
        <v>147</v>
      </c>
      <c r="E308" s="186" t="s">
        <v>145</v>
      </c>
      <c r="F308" s="192">
        <f t="shared" ref="F308:G308" si="58">F252+F224</f>
        <v>0</v>
      </c>
      <c r="G308" s="192">
        <f t="shared" si="58"/>
        <v>0</v>
      </c>
    </row>
    <row r="309" spans="2:7">
      <c r="B309" s="186" t="s">
        <v>176</v>
      </c>
      <c r="C309" s="186" t="s">
        <v>125</v>
      </c>
      <c r="D309" s="186" t="s">
        <v>172</v>
      </c>
      <c r="E309" s="186" t="s">
        <v>145</v>
      </c>
      <c r="F309" s="192">
        <f t="shared" ref="F309:G314" si="59">F253+F225</f>
        <v>0</v>
      </c>
      <c r="G309" s="192">
        <f t="shared" si="59"/>
        <v>0</v>
      </c>
    </row>
    <row r="310" spans="2:7">
      <c r="B310" s="186" t="s">
        <v>176</v>
      </c>
      <c r="C310" s="186" t="s">
        <v>125</v>
      </c>
      <c r="D310" s="186" t="s">
        <v>173</v>
      </c>
      <c r="E310" s="186" t="s">
        <v>145</v>
      </c>
      <c r="F310" s="192">
        <f t="shared" si="59"/>
        <v>0</v>
      </c>
      <c r="G310" s="192">
        <f t="shared" si="59"/>
        <v>0</v>
      </c>
    </row>
    <row r="311" spans="2:7">
      <c r="B311" s="186" t="s">
        <v>176</v>
      </c>
      <c r="C311" s="186" t="s">
        <v>125</v>
      </c>
      <c r="D311" s="186" t="s">
        <v>147</v>
      </c>
      <c r="E311" s="186" t="s">
        <v>145</v>
      </c>
      <c r="F311" s="192">
        <f t="shared" si="59"/>
        <v>0</v>
      </c>
      <c r="G311" s="192">
        <f t="shared" si="59"/>
        <v>0</v>
      </c>
    </row>
    <row r="312" spans="2:7">
      <c r="B312" s="186" t="s">
        <v>176</v>
      </c>
      <c r="C312" s="186" t="s">
        <v>149</v>
      </c>
      <c r="D312" s="186" t="s">
        <v>172</v>
      </c>
      <c r="E312" s="186" t="s">
        <v>145</v>
      </c>
      <c r="F312" s="192">
        <f t="shared" si="59"/>
        <v>0</v>
      </c>
      <c r="G312" s="192">
        <f t="shared" si="59"/>
        <v>0</v>
      </c>
    </row>
    <row r="313" spans="2:7">
      <c r="B313" s="186" t="s">
        <v>176</v>
      </c>
      <c r="C313" s="186" t="s">
        <v>149</v>
      </c>
      <c r="D313" s="186" t="s">
        <v>173</v>
      </c>
      <c r="E313" s="186" t="s">
        <v>145</v>
      </c>
      <c r="F313" s="192">
        <f t="shared" si="59"/>
        <v>0</v>
      </c>
      <c r="G313" s="192">
        <f t="shared" si="59"/>
        <v>0</v>
      </c>
    </row>
    <row r="314" spans="2:7">
      <c r="B314" s="186" t="s">
        <v>176</v>
      </c>
      <c r="C314" s="186" t="s">
        <v>149</v>
      </c>
      <c r="D314" s="186" t="s">
        <v>147</v>
      </c>
      <c r="E314" s="186" t="s">
        <v>145</v>
      </c>
      <c r="F314" s="192">
        <f t="shared" si="59"/>
        <v>0</v>
      </c>
      <c r="G314" s="192">
        <f t="shared" si="59"/>
        <v>0</v>
      </c>
    </row>
    <row r="317" spans="2:7" s="14" customFormat="1" ht="11.4">
      <c r="B317" s="15" t="s">
        <v>215</v>
      </c>
      <c r="C317" s="16"/>
      <c r="D317" s="16"/>
      <c r="E317" s="17"/>
    </row>
    <row r="318" spans="2:7">
      <c r="B318" t="s">
        <v>216</v>
      </c>
    </row>
    <row r="320" spans="2:7" ht="34.200000000000003">
      <c r="B320" s="185"/>
      <c r="C320" s="185" t="s">
        <v>65</v>
      </c>
      <c r="D320" s="185" t="s">
        <v>67</v>
      </c>
      <c r="E320" s="185" t="s">
        <v>191</v>
      </c>
      <c r="F320" s="172" t="s">
        <v>89</v>
      </c>
      <c r="G320" s="172" t="s">
        <v>90</v>
      </c>
    </row>
    <row r="321" spans="2:7">
      <c r="B321" s="186" t="s">
        <v>217</v>
      </c>
      <c r="C321" s="186" t="s">
        <v>125</v>
      </c>
      <c r="D321" s="186" t="s">
        <v>172</v>
      </c>
      <c r="E321" s="186" t="s">
        <v>128</v>
      </c>
      <c r="F321" s="192">
        <f t="shared" ref="F321:G332" si="60">SUMIFS(F$265:F$314,$C$265:$C$314,$C321,$D$265:$D$314,$D321,$E$265:$E$314,$E321)</f>
        <v>1.4870742269298105</v>
      </c>
      <c r="G321" s="192">
        <f t="shared" si="60"/>
        <v>0.70457099735818829</v>
      </c>
    </row>
    <row r="322" spans="2:7">
      <c r="B322" s="186" t="s">
        <v>217</v>
      </c>
      <c r="C322" s="186" t="s">
        <v>125</v>
      </c>
      <c r="D322" s="186" t="s">
        <v>172</v>
      </c>
      <c r="E322" s="186" t="s">
        <v>145</v>
      </c>
      <c r="F322" s="192">
        <f t="shared" si="60"/>
        <v>9.9756950960531068</v>
      </c>
      <c r="G322" s="192">
        <f t="shared" si="60"/>
        <v>4.43</v>
      </c>
    </row>
    <row r="323" spans="2:7">
      <c r="B323" s="186" t="s">
        <v>217</v>
      </c>
      <c r="C323" s="186" t="s">
        <v>125</v>
      </c>
      <c r="D323" s="186" t="s">
        <v>173</v>
      </c>
      <c r="E323" s="186" t="s">
        <v>128</v>
      </c>
      <c r="F323" s="192">
        <f t="shared" si="60"/>
        <v>1.4870742269298105</v>
      </c>
      <c r="G323" s="192">
        <f t="shared" si="60"/>
        <v>0.70457099735818829</v>
      </c>
    </row>
    <row r="324" spans="2:7">
      <c r="B324" s="186" t="s">
        <v>217</v>
      </c>
      <c r="C324" s="186" t="s">
        <v>125</v>
      </c>
      <c r="D324" s="186" t="s">
        <v>173</v>
      </c>
      <c r="E324" s="186" t="s">
        <v>145</v>
      </c>
      <c r="F324" s="192">
        <f t="shared" si="60"/>
        <v>9.9756950960531068</v>
      </c>
      <c r="G324" s="192">
        <f t="shared" si="60"/>
        <v>4.43</v>
      </c>
    </row>
    <row r="325" spans="2:7">
      <c r="B325" s="186" t="s">
        <v>217</v>
      </c>
      <c r="C325" s="186" t="s">
        <v>125</v>
      </c>
      <c r="D325" s="186" t="s">
        <v>147</v>
      </c>
      <c r="E325" s="186" t="s">
        <v>128</v>
      </c>
      <c r="F325" s="192">
        <f t="shared" si="60"/>
        <v>0</v>
      </c>
      <c r="G325" s="192">
        <f t="shared" si="60"/>
        <v>0</v>
      </c>
    </row>
    <row r="326" spans="2:7">
      <c r="B326" s="186" t="s">
        <v>217</v>
      </c>
      <c r="C326" s="186" t="s">
        <v>125</v>
      </c>
      <c r="D326" s="186" t="s">
        <v>147</v>
      </c>
      <c r="E326" s="186" t="s">
        <v>145</v>
      </c>
      <c r="F326" s="192">
        <f t="shared" si="60"/>
        <v>0</v>
      </c>
      <c r="G326" s="192">
        <f t="shared" si="60"/>
        <v>0</v>
      </c>
    </row>
    <row r="327" spans="2:7">
      <c r="B327" s="186" t="s">
        <v>217</v>
      </c>
      <c r="C327" s="186" t="s">
        <v>149</v>
      </c>
      <c r="D327" s="186" t="s">
        <v>172</v>
      </c>
      <c r="E327" s="186" t="s">
        <v>128</v>
      </c>
      <c r="F327" s="192">
        <f t="shared" si="60"/>
        <v>1.4870742269298105</v>
      </c>
      <c r="G327" s="192">
        <f t="shared" si="60"/>
        <v>0.70457099735818829</v>
      </c>
    </row>
    <row r="328" spans="2:7">
      <c r="B328" s="186" t="s">
        <v>217</v>
      </c>
      <c r="C328" s="186" t="s">
        <v>149</v>
      </c>
      <c r="D328" s="186" t="s">
        <v>172</v>
      </c>
      <c r="E328" s="186" t="s">
        <v>145</v>
      </c>
      <c r="F328" s="192">
        <f t="shared" si="60"/>
        <v>13.71215092385904</v>
      </c>
      <c r="G328" s="192">
        <f t="shared" si="60"/>
        <v>4.43</v>
      </c>
    </row>
    <row r="329" spans="2:7">
      <c r="B329" s="186" t="s">
        <v>217</v>
      </c>
      <c r="C329" s="186" t="s">
        <v>149</v>
      </c>
      <c r="D329" s="186" t="s">
        <v>173</v>
      </c>
      <c r="E329" s="186" t="s">
        <v>128</v>
      </c>
      <c r="F329" s="192">
        <f t="shared" si="60"/>
        <v>1.4870742269298105</v>
      </c>
      <c r="G329" s="192">
        <f t="shared" si="60"/>
        <v>0.70457099735818829</v>
      </c>
    </row>
    <row r="330" spans="2:7">
      <c r="B330" s="186" t="s">
        <v>217</v>
      </c>
      <c r="C330" s="186" t="s">
        <v>149</v>
      </c>
      <c r="D330" s="186" t="s">
        <v>173</v>
      </c>
      <c r="E330" s="186" t="s">
        <v>145</v>
      </c>
      <c r="F330" s="192">
        <f t="shared" si="60"/>
        <v>13.71215092385904</v>
      </c>
      <c r="G330" s="192">
        <f t="shared" si="60"/>
        <v>4.43</v>
      </c>
    </row>
    <row r="331" spans="2:7">
      <c r="B331" s="186" t="s">
        <v>217</v>
      </c>
      <c r="C331" s="186" t="s">
        <v>149</v>
      </c>
      <c r="D331" s="186" t="s">
        <v>147</v>
      </c>
      <c r="E331" s="186" t="s">
        <v>128</v>
      </c>
      <c r="F331" s="192">
        <f t="shared" si="60"/>
        <v>0</v>
      </c>
      <c r="G331" s="192">
        <f t="shared" si="60"/>
        <v>0</v>
      </c>
    </row>
    <row r="332" spans="2:7">
      <c r="B332" s="186" t="s">
        <v>217</v>
      </c>
      <c r="C332" s="186" t="s">
        <v>149</v>
      </c>
      <c r="D332" s="186" t="s">
        <v>147</v>
      </c>
      <c r="E332" s="186" t="s">
        <v>145</v>
      </c>
      <c r="F332" s="192">
        <f t="shared" si="60"/>
        <v>0</v>
      </c>
      <c r="G332" s="192">
        <f t="shared" si="60"/>
        <v>0</v>
      </c>
    </row>
    <row r="334" spans="2:7">
      <c r="F334" s="108"/>
    </row>
  </sheetData>
  <mergeCells count="1">
    <mergeCell ref="B3:E3"/>
  </mergeCells>
  <conditionalFormatting sqref="B115:C115">
    <cfRule type="cellIs" dxfId="0" priority="1" operator="equal">
      <formula>FALSE</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67425-7836-41CF-B725-9DADDEAFBD93}">
  <sheetPr>
    <tabColor rgb="FFFFFF00"/>
    <pageSetUpPr autoPageBreaks="0"/>
  </sheetPr>
  <dimension ref="A1:AP53"/>
  <sheetViews>
    <sheetView showGridLines="0" zoomScaleNormal="100" workbookViewId="0">
      <selection activeCell="I46" sqref="I46:J46"/>
    </sheetView>
  </sheetViews>
  <sheetFormatPr defaultColWidth="0" defaultRowHeight="14.4" zeroHeight="1"/>
  <cols>
    <col min="1" max="1" width="8.88671875" customWidth="1"/>
    <col min="2" max="2" width="61.109375" bestFit="1" customWidth="1"/>
    <col min="3" max="3" width="15.109375" customWidth="1"/>
    <col min="4" max="4" width="33.88671875" bestFit="1" customWidth="1"/>
    <col min="5" max="5" width="24" bestFit="1" customWidth="1"/>
    <col min="6" max="6" width="28.44140625" bestFit="1" customWidth="1"/>
    <col min="7" max="7" width="29.6640625" bestFit="1" customWidth="1"/>
    <col min="8" max="8" width="8.88671875" customWidth="1"/>
    <col min="9" max="9" width="25.33203125" customWidth="1"/>
    <col min="10" max="10" width="26.6640625" bestFit="1" customWidth="1"/>
    <col min="11" max="11" width="8.88671875" customWidth="1"/>
    <col min="12" max="42" width="0" hidden="1" customWidth="1"/>
    <col min="43" max="16384" width="8.88671875" hidden="1"/>
  </cols>
  <sheetData>
    <row r="1" spans="2:42" s="28" customFormat="1" ht="12.75" customHeight="1"/>
    <row r="2" spans="2:42" s="28" customFormat="1" ht="33.75" customHeight="1">
      <c r="B2" s="12" t="s">
        <v>218</v>
      </c>
      <c r="C2" s="12"/>
      <c r="D2" s="29"/>
      <c r="E2" s="29"/>
      <c r="F2" s="29"/>
      <c r="G2" s="29"/>
      <c r="H2" s="29"/>
      <c r="I2" s="29"/>
      <c r="J2" s="29"/>
      <c r="K2" s="29"/>
      <c r="L2" s="29"/>
      <c r="M2" s="29"/>
      <c r="Q2" s="29"/>
      <c r="R2" s="29"/>
      <c r="S2" s="29"/>
      <c r="T2" s="29"/>
      <c r="U2" s="29"/>
      <c r="W2" s="29"/>
      <c r="X2" s="29"/>
      <c r="Y2" s="29"/>
      <c r="Z2" s="29"/>
      <c r="AA2" s="29"/>
      <c r="AD2" s="29"/>
      <c r="AE2" s="29"/>
      <c r="AF2" s="29"/>
      <c r="AG2" s="29"/>
      <c r="AH2" s="29"/>
      <c r="AJ2" s="29"/>
      <c r="AK2" s="29"/>
      <c r="AL2" s="29"/>
      <c r="AM2" s="29"/>
      <c r="AN2" s="29"/>
    </row>
    <row r="3" spans="2:42" s="28" customFormat="1" ht="45.75" customHeight="1">
      <c r="B3" s="351" t="s">
        <v>219</v>
      </c>
      <c r="C3" s="351"/>
      <c r="D3" s="351"/>
      <c r="E3" s="351"/>
      <c r="F3" s="351"/>
      <c r="G3" s="351"/>
      <c r="H3" s="351"/>
      <c r="I3" s="351"/>
      <c r="J3" s="351"/>
      <c r="K3" s="30"/>
      <c r="L3" s="30"/>
      <c r="M3" s="30"/>
      <c r="N3" s="30"/>
      <c r="P3" s="31"/>
      <c r="Q3" s="30"/>
      <c r="R3" s="30"/>
      <c r="S3" s="30"/>
      <c r="T3" s="30"/>
      <c r="U3" s="30"/>
      <c r="V3" s="30"/>
      <c r="W3" s="30"/>
      <c r="X3" s="30"/>
      <c r="Y3" s="30"/>
      <c r="Z3" s="30"/>
      <c r="AA3" s="30"/>
      <c r="AB3" s="30"/>
      <c r="AC3" s="31"/>
      <c r="AD3" s="30"/>
      <c r="AE3" s="30"/>
      <c r="AF3" s="30"/>
      <c r="AG3" s="30"/>
      <c r="AH3" s="30"/>
      <c r="AI3" s="30"/>
      <c r="AJ3" s="30"/>
      <c r="AK3" s="30"/>
      <c r="AL3" s="30"/>
      <c r="AM3" s="30"/>
      <c r="AN3" s="30"/>
      <c r="AO3" s="30"/>
      <c r="AP3" s="31"/>
    </row>
    <row r="4" spans="2:42" s="28" customFormat="1" ht="12.75" customHeight="1"/>
    <row r="5" spans="2:42"/>
    <row r="6" spans="2:42" ht="26.4" customHeight="1"/>
    <row r="7" spans="2:42" ht="26.4" customHeight="1">
      <c r="B7" s="314" t="s">
        <v>65</v>
      </c>
      <c r="C7" s="314" t="s">
        <v>220</v>
      </c>
      <c r="D7" s="314" t="s">
        <v>66</v>
      </c>
      <c r="E7" s="314" t="s">
        <v>69</v>
      </c>
      <c r="F7" s="314" t="s">
        <v>70</v>
      </c>
      <c r="G7" s="314" t="s">
        <v>75</v>
      </c>
      <c r="H7" s="23"/>
      <c r="I7" s="314" t="s">
        <v>92</v>
      </c>
      <c r="J7" s="314" t="s">
        <v>93</v>
      </c>
    </row>
    <row r="8" spans="2:42">
      <c r="B8" s="346"/>
      <c r="C8" s="346"/>
      <c r="D8" s="346"/>
      <c r="E8" s="346"/>
      <c r="F8" s="346"/>
      <c r="G8" s="346"/>
      <c r="H8" s="23"/>
      <c r="I8" s="346"/>
      <c r="J8" s="346"/>
    </row>
    <row r="9" spans="2:42">
      <c r="B9" s="347"/>
      <c r="C9" s="347"/>
      <c r="D9" s="347"/>
      <c r="E9" s="347"/>
      <c r="F9" s="347"/>
      <c r="G9" s="347"/>
      <c r="H9" s="23"/>
      <c r="I9" s="347"/>
      <c r="J9" s="347"/>
    </row>
    <row r="10" spans="2:42">
      <c r="B10" s="335" t="s">
        <v>221</v>
      </c>
      <c r="C10" s="336"/>
      <c r="D10" s="336"/>
      <c r="E10" s="336"/>
      <c r="F10" s="336"/>
      <c r="G10" s="337"/>
      <c r="H10" s="23"/>
      <c r="I10" s="32"/>
      <c r="J10" s="32"/>
    </row>
    <row r="11" spans="2:42">
      <c r="B11" s="141" t="s">
        <v>125</v>
      </c>
      <c r="C11" s="119" t="s">
        <v>222</v>
      </c>
      <c r="D11" s="352"/>
      <c r="E11" s="354"/>
      <c r="F11" s="140" t="s">
        <v>130</v>
      </c>
      <c r="G11" s="355"/>
      <c r="H11" s="23"/>
      <c r="I11" s="180">
        <f>'3h Unexpected SVT demand costs'!$C$9</f>
        <v>15.570075187680892</v>
      </c>
      <c r="J11" s="180">
        <f>'3h Unexpected SVT demand costs'!$C$9</f>
        <v>15.570075187680892</v>
      </c>
    </row>
    <row r="12" spans="2:42">
      <c r="B12" s="142" t="s">
        <v>149</v>
      </c>
      <c r="C12" s="119" t="s">
        <v>222</v>
      </c>
      <c r="D12" s="353"/>
      <c r="E12" s="354"/>
      <c r="F12" s="140" t="s">
        <v>223</v>
      </c>
      <c r="G12" s="356"/>
      <c r="H12" s="23"/>
      <c r="I12" s="180">
        <f>'3h Unexpected SVT demand costs'!$C$14</f>
        <v>23.379170722192356</v>
      </c>
      <c r="J12" s="180">
        <f>'3h Unexpected SVT demand costs'!$C$14</f>
        <v>23.379170722192356</v>
      </c>
    </row>
    <row r="13" spans="2:42">
      <c r="B13" s="335" t="s">
        <v>224</v>
      </c>
      <c r="C13" s="336"/>
      <c r="D13" s="336"/>
      <c r="E13" s="336"/>
      <c r="F13" s="336"/>
      <c r="G13" s="337"/>
      <c r="H13" s="23"/>
      <c r="I13" s="125"/>
      <c r="J13" s="125"/>
    </row>
    <row r="14" spans="2:42">
      <c r="B14" s="357" t="s">
        <v>125</v>
      </c>
      <c r="C14" s="329" t="s">
        <v>222</v>
      </c>
      <c r="D14" s="358" t="s">
        <v>126</v>
      </c>
      <c r="E14" s="183" t="s">
        <v>129</v>
      </c>
      <c r="F14" s="341" t="s">
        <v>223</v>
      </c>
      <c r="G14" s="328"/>
      <c r="H14" s="23"/>
      <c r="I14" s="180">
        <f>$I$11*'3d Electricity losses'!$V11</f>
        <v>17.18379763587966</v>
      </c>
      <c r="J14" s="180">
        <f>$J$11*'3d Electricity losses'!$V11</f>
        <v>17.18379763587966</v>
      </c>
    </row>
    <row r="15" spans="2:42">
      <c r="B15" s="357"/>
      <c r="C15" s="330"/>
      <c r="D15" s="358"/>
      <c r="E15" s="183" t="s">
        <v>132</v>
      </c>
      <c r="F15" s="342"/>
      <c r="G15" s="328"/>
      <c r="H15" s="23"/>
      <c r="I15" s="180">
        <f>$I$11*'3d Electricity losses'!$V12</f>
        <v>16.872590883898617</v>
      </c>
      <c r="J15" s="180">
        <f>$J$11*'3d Electricity losses'!$V12</f>
        <v>16.872590883898617</v>
      </c>
    </row>
    <row r="16" spans="2:42">
      <c r="B16" s="357"/>
      <c r="C16" s="330"/>
      <c r="D16" s="358"/>
      <c r="E16" s="183" t="s">
        <v>133</v>
      </c>
      <c r="F16" s="342"/>
      <c r="G16" s="328"/>
      <c r="H16" s="23"/>
      <c r="I16" s="180">
        <f>$I$11*'3d Electricity losses'!$V13</f>
        <v>17.403111805007924</v>
      </c>
      <c r="J16" s="180">
        <f>$J$11*'3d Electricity losses'!$V13</f>
        <v>17.403111805007924</v>
      </c>
    </row>
    <row r="17" spans="2:10">
      <c r="B17" s="357"/>
      <c r="C17" s="330"/>
      <c r="D17" s="358"/>
      <c r="E17" s="183" t="s">
        <v>134</v>
      </c>
      <c r="F17" s="342"/>
      <c r="G17" s="328"/>
      <c r="H17" s="23"/>
      <c r="I17" s="180">
        <f>$I$11*'3d Electricity losses'!$V14</f>
        <v>17.600267688973439</v>
      </c>
      <c r="J17" s="180">
        <f>$J$11*'3d Electricity losses'!$V14</f>
        <v>17.600267688973439</v>
      </c>
    </row>
    <row r="18" spans="2:10">
      <c r="B18" s="357"/>
      <c r="C18" s="330"/>
      <c r="D18" s="358"/>
      <c r="E18" s="183" t="s">
        <v>135</v>
      </c>
      <c r="F18" s="342"/>
      <c r="G18" s="328"/>
      <c r="H18" s="23"/>
      <c r="I18" s="180">
        <f>$I$11*'3d Electricity losses'!$V15</f>
        <v>17.211466031500443</v>
      </c>
      <c r="J18" s="180">
        <f>$J$11*'3d Electricity losses'!$V15</f>
        <v>17.211466031500443</v>
      </c>
    </row>
    <row r="19" spans="2:10">
      <c r="B19" s="357"/>
      <c r="C19" s="330"/>
      <c r="D19" s="358"/>
      <c r="E19" s="183" t="s">
        <v>136</v>
      </c>
      <c r="F19" s="342"/>
      <c r="G19" s="328"/>
      <c r="H19" s="23"/>
      <c r="I19" s="180">
        <f>$I$11*'3d Electricity losses'!$V16</f>
        <v>16.701862271535028</v>
      </c>
      <c r="J19" s="180">
        <f>$J$11*'3d Electricity losses'!$V16</f>
        <v>16.701862271535028</v>
      </c>
    </row>
    <row r="20" spans="2:10">
      <c r="B20" s="357"/>
      <c r="C20" s="330"/>
      <c r="D20" s="358"/>
      <c r="E20" s="183" t="s">
        <v>137</v>
      </c>
      <c r="F20" s="342"/>
      <c r="G20" s="328"/>
      <c r="H20" s="23"/>
      <c r="I20" s="180">
        <f>$I$11*'3d Electricity losses'!$V17</f>
        <v>16.97074619444026</v>
      </c>
      <c r="J20" s="180">
        <f>$J$11*'3d Electricity losses'!$V17</f>
        <v>16.97074619444026</v>
      </c>
    </row>
    <row r="21" spans="2:10">
      <c r="B21" s="357"/>
      <c r="C21" s="330"/>
      <c r="D21" s="358"/>
      <c r="E21" s="183" t="s">
        <v>138</v>
      </c>
      <c r="F21" s="342"/>
      <c r="G21" s="328"/>
      <c r="H21" s="23"/>
      <c r="I21" s="180">
        <f>$I$11*'3d Electricity losses'!$V18</f>
        <v>17.162710833406553</v>
      </c>
      <c r="J21" s="180">
        <f>$J$11*'3d Electricity losses'!$V18</f>
        <v>17.162710833406553</v>
      </c>
    </row>
    <row r="22" spans="2:10">
      <c r="B22" s="357"/>
      <c r="C22" s="330"/>
      <c r="D22" s="358"/>
      <c r="E22" s="183" t="s">
        <v>139</v>
      </c>
      <c r="F22" s="342"/>
      <c r="G22" s="328"/>
      <c r="H22" s="23"/>
      <c r="I22" s="180">
        <f>$I$11*'3d Electricity losses'!$V19</f>
        <v>17.193926968450381</v>
      </c>
      <c r="J22" s="180">
        <f>$J$11*'3d Electricity losses'!$V19</f>
        <v>17.193926968450381</v>
      </c>
    </row>
    <row r="23" spans="2:10">
      <c r="B23" s="357"/>
      <c r="C23" s="330"/>
      <c r="D23" s="358"/>
      <c r="E23" s="183" t="s">
        <v>140</v>
      </c>
      <c r="F23" s="342"/>
      <c r="G23" s="328"/>
      <c r="H23" s="23"/>
      <c r="I23" s="180">
        <f>$I$11*'3d Electricity losses'!$V20</f>
        <v>17.094261008826408</v>
      </c>
      <c r="J23" s="180">
        <f>$J$11*'3d Electricity losses'!$V20</f>
        <v>17.094261008826408</v>
      </c>
    </row>
    <row r="24" spans="2:10">
      <c r="B24" s="357"/>
      <c r="C24" s="330"/>
      <c r="D24" s="358"/>
      <c r="E24" s="183" t="s">
        <v>141</v>
      </c>
      <c r="F24" s="342"/>
      <c r="G24" s="328"/>
      <c r="H24" s="23"/>
      <c r="I24" s="180">
        <f>$I$11*'3d Electricity losses'!$V21</f>
        <v>16.927381447026988</v>
      </c>
      <c r="J24" s="180">
        <f>$J$11*'3d Electricity losses'!$V21</f>
        <v>16.927381447026988</v>
      </c>
    </row>
    <row r="25" spans="2:10">
      <c r="B25" s="357"/>
      <c r="C25" s="330"/>
      <c r="D25" s="358"/>
      <c r="E25" s="183" t="s">
        <v>142</v>
      </c>
      <c r="F25" s="342"/>
      <c r="G25" s="328"/>
      <c r="H25" s="23"/>
      <c r="I25" s="180">
        <f>$I$11*'3d Electricity losses'!$V22</f>
        <v>17.074943892919773</v>
      </c>
      <c r="J25" s="180">
        <f>$J$11*'3d Electricity losses'!$V22</f>
        <v>17.074943892919773</v>
      </c>
    </row>
    <row r="26" spans="2:10">
      <c r="B26" s="357"/>
      <c r="C26" s="330"/>
      <c r="D26" s="358"/>
      <c r="E26" s="183" t="s">
        <v>143</v>
      </c>
      <c r="F26" s="342"/>
      <c r="G26" s="328"/>
      <c r="H26" s="23"/>
      <c r="I26" s="180">
        <f>$I$11*'3d Electricity losses'!$V23</f>
        <v>17.261448760234632</v>
      </c>
      <c r="J26" s="180">
        <f>$J$11*'3d Electricity losses'!$V23</f>
        <v>17.261448760234632</v>
      </c>
    </row>
    <row r="27" spans="2:10">
      <c r="B27" s="357"/>
      <c r="C27" s="330"/>
      <c r="D27" s="358"/>
      <c r="E27" s="183" t="s">
        <v>144</v>
      </c>
      <c r="F27" s="342"/>
      <c r="G27" s="328"/>
      <c r="H27" s="23"/>
      <c r="I27" s="180">
        <f>$I$11*'3d Electricity losses'!$V24</f>
        <v>16.856971587519599</v>
      </c>
      <c r="J27" s="180">
        <f>$J$11*'3d Electricity losses'!$V24</f>
        <v>16.856971587519599</v>
      </c>
    </row>
    <row r="28" spans="2:10">
      <c r="B28" s="357"/>
      <c r="C28" s="330"/>
      <c r="D28" s="358" t="s">
        <v>154</v>
      </c>
      <c r="E28" s="183" t="s">
        <v>129</v>
      </c>
      <c r="F28" s="342"/>
      <c r="G28" s="328"/>
      <c r="H28" s="23"/>
      <c r="I28" s="180">
        <f>$I$11*'3d Electricity losses'!$V25</f>
        <v>17.14128586790682</v>
      </c>
      <c r="J28" s="180">
        <f>$J$11*'3d Electricity losses'!$V25</f>
        <v>17.14128586790682</v>
      </c>
    </row>
    <row r="29" spans="2:10">
      <c r="B29" s="357"/>
      <c r="C29" s="330"/>
      <c r="D29" s="358"/>
      <c r="E29" s="183" t="s">
        <v>132</v>
      </c>
      <c r="F29" s="342"/>
      <c r="G29" s="328"/>
      <c r="H29" s="23"/>
      <c r="I29" s="180">
        <f>$I$11*'3d Electricity losses'!$V26</f>
        <v>16.863310002910865</v>
      </c>
      <c r="J29" s="180">
        <f>$J$11*'3d Electricity losses'!$V26</f>
        <v>16.863310002910865</v>
      </c>
    </row>
    <row r="30" spans="2:10">
      <c r="B30" s="357"/>
      <c r="C30" s="330"/>
      <c r="D30" s="358"/>
      <c r="E30" s="183" t="s">
        <v>133</v>
      </c>
      <c r="F30" s="342"/>
      <c r="G30" s="328"/>
      <c r="H30" s="23"/>
      <c r="I30" s="180">
        <f>$I$11*'3d Electricity losses'!$V27</f>
        <v>17.34564799852976</v>
      </c>
      <c r="J30" s="180">
        <f>$J$11*'3d Electricity losses'!$V27</f>
        <v>17.34564799852976</v>
      </c>
    </row>
    <row r="31" spans="2:10">
      <c r="B31" s="357"/>
      <c r="C31" s="330"/>
      <c r="D31" s="358"/>
      <c r="E31" s="183" t="s">
        <v>134</v>
      </c>
      <c r="F31" s="342"/>
      <c r="G31" s="328"/>
      <c r="H31" s="23"/>
      <c r="I31" s="180">
        <f>$I$11*'3d Electricity losses'!$V28</f>
        <v>17.522070247113525</v>
      </c>
      <c r="J31" s="180">
        <f>$J$11*'3d Electricity losses'!$V28</f>
        <v>17.522070247113525</v>
      </c>
    </row>
    <row r="32" spans="2:10">
      <c r="B32" s="357"/>
      <c r="C32" s="330"/>
      <c r="D32" s="358"/>
      <c r="E32" s="183" t="s">
        <v>135</v>
      </c>
      <c r="F32" s="342"/>
      <c r="G32" s="328"/>
      <c r="H32" s="23"/>
      <c r="I32" s="180">
        <f>$I$11*'3d Electricity losses'!$V29</f>
        <v>17.191792466099841</v>
      </c>
      <c r="J32" s="180">
        <f>$J$11*'3d Electricity losses'!$V29</f>
        <v>17.191792466099841</v>
      </c>
    </row>
    <row r="33" spans="2:11">
      <c r="B33" s="357"/>
      <c r="C33" s="330"/>
      <c r="D33" s="358"/>
      <c r="E33" s="183" t="s">
        <v>136</v>
      </c>
      <c r="F33" s="342"/>
      <c r="G33" s="328"/>
      <c r="H33" s="23"/>
      <c r="I33" s="180">
        <f>$I$11*'3d Electricity losses'!$V30</f>
        <v>16.681679401042263</v>
      </c>
      <c r="J33" s="180">
        <f>$J$11*'3d Electricity losses'!$V30</f>
        <v>16.681679401042263</v>
      </c>
    </row>
    <row r="34" spans="2:11">
      <c r="B34" s="357"/>
      <c r="C34" s="330"/>
      <c r="D34" s="358"/>
      <c r="E34" s="183" t="s">
        <v>137</v>
      </c>
      <c r="F34" s="342"/>
      <c r="G34" s="328"/>
      <c r="H34" s="23"/>
      <c r="I34" s="180">
        <f>$I$11*'3d Electricity losses'!$V31</f>
        <v>16.941038756686783</v>
      </c>
      <c r="J34" s="180">
        <f>$J$11*'3d Electricity losses'!$V31</f>
        <v>16.941038756686783</v>
      </c>
    </row>
    <row r="35" spans="2:11">
      <c r="B35" s="357"/>
      <c r="C35" s="330"/>
      <c r="D35" s="358"/>
      <c r="E35" s="183" t="s">
        <v>138</v>
      </c>
      <c r="F35" s="342"/>
      <c r="G35" s="328"/>
      <c r="H35" s="23"/>
      <c r="I35" s="180">
        <f>$I$11*'3d Electricity losses'!$V32</f>
        <v>17.153835269161242</v>
      </c>
      <c r="J35" s="180">
        <f>$J$11*'3d Electricity losses'!$V32</f>
        <v>17.153835269161242</v>
      </c>
    </row>
    <row r="36" spans="2:11" hidden="1">
      <c r="B36" s="357"/>
      <c r="C36" s="330"/>
      <c r="D36" s="358"/>
      <c r="E36" s="183" t="s">
        <v>139</v>
      </c>
      <c r="F36" s="342"/>
      <c r="G36" s="328"/>
      <c r="H36" s="23"/>
      <c r="I36" s="180">
        <f>$I$11*'3d Electricity losses'!$V33</f>
        <v>17.151920340987843</v>
      </c>
      <c r="J36" s="180">
        <f>$J$11*'3d Electricity losses'!$V33</f>
        <v>17.151920340987843</v>
      </c>
    </row>
    <row r="37" spans="2:11">
      <c r="B37" s="357"/>
      <c r="C37" s="330"/>
      <c r="D37" s="358"/>
      <c r="E37" s="183" t="s">
        <v>140</v>
      </c>
      <c r="F37" s="342"/>
      <c r="G37" s="328"/>
      <c r="H37" s="23"/>
      <c r="I37" s="180">
        <f>$I$11*'3d Electricity losses'!$V34</f>
        <v>17.100058925631277</v>
      </c>
      <c r="J37" s="180">
        <f>$J$11*'3d Electricity losses'!$V34</f>
        <v>17.100058925631277</v>
      </c>
    </row>
    <row r="38" spans="2:11">
      <c r="B38" s="357"/>
      <c r="C38" s="330"/>
      <c r="D38" s="358"/>
      <c r="E38" s="183" t="s">
        <v>141</v>
      </c>
      <c r="F38" s="342"/>
      <c r="G38" s="328"/>
      <c r="H38" s="23"/>
      <c r="I38" s="180">
        <f>$I$11*'3d Electricity losses'!$V35</f>
        <v>16.93705135704683</v>
      </c>
      <c r="J38" s="180">
        <f>$J$11*'3d Electricity losses'!$V35</f>
        <v>16.93705135704683</v>
      </c>
    </row>
    <row r="39" spans="2:11">
      <c r="B39" s="357"/>
      <c r="C39" s="330"/>
      <c r="D39" s="358"/>
      <c r="E39" s="183" t="s">
        <v>142</v>
      </c>
      <c r="F39" s="342"/>
      <c r="G39" s="328"/>
      <c r="H39" s="23"/>
      <c r="I39" s="180">
        <f>$I$11*'3d Electricity losses'!$V36</f>
        <v>17.02870502259594</v>
      </c>
      <c r="J39" s="180">
        <f>$J$11*'3d Electricity losses'!$V36</f>
        <v>17.02870502259594</v>
      </c>
    </row>
    <row r="40" spans="2:11">
      <c r="B40" s="357"/>
      <c r="C40" s="330"/>
      <c r="D40" s="358"/>
      <c r="E40" s="183" t="s">
        <v>143</v>
      </c>
      <c r="F40" s="342"/>
      <c r="G40" s="328"/>
      <c r="H40" s="23"/>
      <c r="I40" s="180">
        <f>$I$11*'3d Electricity losses'!$V37</f>
        <v>17.197800863370155</v>
      </c>
      <c r="J40" s="180">
        <f>$J$11*'3d Electricity losses'!$V37</f>
        <v>17.197800863370155</v>
      </c>
    </row>
    <row r="41" spans="2:11">
      <c r="B41" s="329"/>
      <c r="C41" s="330"/>
      <c r="D41" s="332"/>
      <c r="E41" s="143" t="s">
        <v>144</v>
      </c>
      <c r="F41" s="342"/>
      <c r="G41" s="295"/>
      <c r="H41" s="23"/>
      <c r="I41" s="180">
        <f>$I$11*'3d Electricity losses'!$V38</f>
        <v>16.861082090918348</v>
      </c>
      <c r="J41" s="180">
        <f>$J$11*'3d Electricity losses'!$V38</f>
        <v>16.861082090918348</v>
      </c>
    </row>
    <row r="42" spans="2:11">
      <c r="B42" s="182" t="s">
        <v>149</v>
      </c>
      <c r="C42" s="182" t="s">
        <v>222</v>
      </c>
      <c r="D42" s="328" t="s">
        <v>25</v>
      </c>
      <c r="E42" s="328"/>
      <c r="F42" s="262" t="s">
        <v>223</v>
      </c>
      <c r="G42" s="178"/>
      <c r="H42" s="23"/>
      <c r="I42" s="180">
        <f>$I$12*(1+'3g UIG'!$B$10)</f>
        <v>23.804671629336255</v>
      </c>
      <c r="J42" s="180">
        <f>$J$12*(1+'3g UIG'!$B$10)</f>
        <v>23.804671629336255</v>
      </c>
    </row>
    <row r="43" spans="2:11"/>
    <row r="44" spans="2:11">
      <c r="I44" s="252"/>
      <c r="J44" s="252"/>
    </row>
    <row r="46" spans="2:11">
      <c r="I46" s="252"/>
      <c r="K46" s="252"/>
    </row>
    <row r="47" spans="2:11">
      <c r="I47" s="252"/>
    </row>
    <row r="48" spans="2:11"/>
    <row r="49" customFormat="1"/>
    <row r="50" customFormat="1" hidden="1"/>
    <row r="51" customFormat="1" hidden="1"/>
    <row r="52" customFormat="1" hidden="1"/>
    <row r="53" customFormat="1" hidden="1"/>
  </sheetData>
  <mergeCells count="21">
    <mergeCell ref="D42:E42"/>
    <mergeCell ref="B3:J3"/>
    <mergeCell ref="G7:G9"/>
    <mergeCell ref="I7:I9"/>
    <mergeCell ref="J7:J9"/>
    <mergeCell ref="D11:D12"/>
    <mergeCell ref="C14:C41"/>
    <mergeCell ref="B10:G10"/>
    <mergeCell ref="E11:E12"/>
    <mergeCell ref="G11:G12"/>
    <mergeCell ref="B13:G13"/>
    <mergeCell ref="B14:B41"/>
    <mergeCell ref="D14:D27"/>
    <mergeCell ref="F14:F41"/>
    <mergeCell ref="G14:G41"/>
    <mergeCell ref="D28:D41"/>
    <mergeCell ref="D7:D9"/>
    <mergeCell ref="E7:E9"/>
    <mergeCell ref="B7:B9"/>
    <mergeCell ref="C7:C9"/>
    <mergeCell ref="F7:F9"/>
  </mergeCells>
  <dataValidations count="1">
    <dataValidation allowBlank="1" showErrorMessage="1" prompt="sghsghsgh" sqref="C6" xr:uid="{A1D1FDF4-953D-4663-9AEF-F978F7D34124}"/>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9B7E9-58DF-4917-8C64-C325F150F09F}">
  <sheetPr>
    <tabColor rgb="FFFFFF00"/>
    <pageSetUpPr autoPageBreaks="0"/>
  </sheetPr>
  <dimension ref="A1:AP43"/>
  <sheetViews>
    <sheetView showGridLines="0" zoomScaleNormal="100" workbookViewId="0">
      <selection activeCell="F43" sqref="F43"/>
    </sheetView>
  </sheetViews>
  <sheetFormatPr defaultColWidth="0" defaultRowHeight="14.4"/>
  <cols>
    <col min="1" max="1" width="8.88671875" customWidth="1"/>
    <col min="2" max="2" width="61.109375" bestFit="1" customWidth="1"/>
    <col min="3" max="3" width="15.109375" customWidth="1"/>
    <col min="4" max="4" width="33.88671875" bestFit="1" customWidth="1"/>
    <col min="5" max="5" width="24" bestFit="1" customWidth="1"/>
    <col min="6" max="6" width="28.44140625" bestFit="1" customWidth="1"/>
    <col min="7" max="7" width="29.6640625" bestFit="1" customWidth="1"/>
    <col min="8" max="8" width="8.88671875" customWidth="1"/>
    <col min="9" max="9" width="25.33203125" customWidth="1"/>
    <col min="10" max="10" width="26.6640625" bestFit="1" customWidth="1"/>
    <col min="11" max="11" width="8.88671875" customWidth="1"/>
    <col min="12" max="42" width="0" hidden="1" customWidth="1"/>
    <col min="43" max="16384" width="8.88671875" hidden="1"/>
  </cols>
  <sheetData>
    <row r="1" spans="2:42" s="28" customFormat="1" ht="12.75" customHeight="1"/>
    <row r="2" spans="2:42" s="28" customFormat="1" ht="33.75" customHeight="1">
      <c r="B2" s="12" t="s">
        <v>225</v>
      </c>
      <c r="C2" s="12"/>
      <c r="D2" s="29"/>
      <c r="E2" s="29"/>
      <c r="F2" s="29"/>
      <c r="G2" s="29"/>
      <c r="H2" s="29"/>
      <c r="I2" s="29"/>
      <c r="J2" s="29"/>
      <c r="K2" s="29"/>
      <c r="L2" s="29"/>
      <c r="M2" s="29"/>
      <c r="Q2" s="29"/>
      <c r="R2" s="29"/>
      <c r="S2" s="29"/>
      <c r="T2" s="29"/>
      <c r="U2" s="29"/>
      <c r="W2" s="29"/>
      <c r="X2" s="29"/>
      <c r="Y2" s="29"/>
      <c r="Z2" s="29"/>
      <c r="AA2" s="29"/>
      <c r="AD2" s="29"/>
      <c r="AE2" s="29"/>
      <c r="AF2" s="29"/>
      <c r="AG2" s="29"/>
      <c r="AH2" s="29"/>
      <c r="AJ2" s="29"/>
      <c r="AK2" s="29"/>
      <c r="AL2" s="29"/>
      <c r="AM2" s="29"/>
      <c r="AN2" s="29"/>
    </row>
    <row r="3" spans="2:42" s="28" customFormat="1" ht="28.95" customHeight="1">
      <c r="B3" s="351" t="s">
        <v>226</v>
      </c>
      <c r="C3" s="351"/>
      <c r="D3" s="351"/>
      <c r="E3" s="351"/>
      <c r="F3" s="351"/>
      <c r="G3" s="351"/>
      <c r="H3" s="351"/>
      <c r="I3" s="351"/>
      <c r="J3" s="351"/>
      <c r="K3" s="30"/>
      <c r="L3" s="30"/>
      <c r="M3" s="30"/>
      <c r="N3" s="30"/>
      <c r="P3" s="31"/>
      <c r="Q3" s="30"/>
      <c r="R3" s="30"/>
      <c r="S3" s="30"/>
      <c r="T3" s="30"/>
      <c r="U3" s="30"/>
      <c r="V3" s="30"/>
      <c r="W3" s="30"/>
      <c r="X3" s="30"/>
      <c r="Y3" s="30"/>
      <c r="Z3" s="30"/>
      <c r="AA3" s="30"/>
      <c r="AB3" s="30"/>
      <c r="AC3" s="31"/>
      <c r="AD3" s="30"/>
      <c r="AE3" s="30"/>
      <c r="AF3" s="30"/>
      <c r="AG3" s="30"/>
      <c r="AH3" s="30"/>
      <c r="AI3" s="30"/>
      <c r="AJ3" s="30"/>
      <c r="AK3" s="30"/>
      <c r="AL3" s="30"/>
      <c r="AM3" s="30"/>
      <c r="AN3" s="30"/>
      <c r="AO3" s="30"/>
      <c r="AP3" s="31"/>
    </row>
    <row r="4" spans="2:42" s="28" customFormat="1" ht="12.75" customHeight="1"/>
    <row r="6" spans="2:42" ht="26.4" customHeight="1"/>
    <row r="7" spans="2:42" ht="26.4" customHeight="1">
      <c r="B7" s="314" t="s">
        <v>65</v>
      </c>
      <c r="C7" s="314" t="s">
        <v>220</v>
      </c>
      <c r="D7" s="314" t="s">
        <v>66</v>
      </c>
      <c r="E7" s="314" t="s">
        <v>69</v>
      </c>
      <c r="F7" s="314" t="s">
        <v>70</v>
      </c>
      <c r="G7" s="314" t="s">
        <v>75</v>
      </c>
      <c r="H7" s="23"/>
      <c r="I7" s="314" t="s">
        <v>92</v>
      </c>
      <c r="J7" s="314" t="s">
        <v>93</v>
      </c>
    </row>
    <row r="8" spans="2:42">
      <c r="B8" s="346"/>
      <c r="C8" s="346"/>
      <c r="D8" s="346"/>
      <c r="E8" s="346"/>
      <c r="F8" s="346"/>
      <c r="G8" s="346"/>
      <c r="H8" s="23"/>
      <c r="I8" s="346"/>
      <c r="J8" s="346"/>
    </row>
    <row r="9" spans="2:42">
      <c r="B9" s="347"/>
      <c r="C9" s="347"/>
      <c r="D9" s="347"/>
      <c r="E9" s="347"/>
      <c r="F9" s="347"/>
      <c r="G9" s="347"/>
      <c r="H9" s="23"/>
      <c r="I9" s="347"/>
      <c r="J9" s="347"/>
    </row>
    <row r="10" spans="2:42">
      <c r="B10" s="335" t="s">
        <v>221</v>
      </c>
      <c r="C10" s="336"/>
      <c r="D10" s="336"/>
      <c r="E10" s="336"/>
      <c r="F10" s="336"/>
      <c r="G10" s="337"/>
      <c r="H10" s="23"/>
      <c r="I10" s="32"/>
      <c r="J10" s="32"/>
    </row>
    <row r="11" spans="2:42">
      <c r="B11" s="141" t="s">
        <v>125</v>
      </c>
      <c r="C11" s="338"/>
      <c r="D11" s="352"/>
      <c r="E11" s="354"/>
      <c r="F11" s="140" t="s">
        <v>223</v>
      </c>
      <c r="G11" s="355"/>
      <c r="H11" s="23"/>
      <c r="I11" s="180">
        <f>'3i Backwardation (P7)'!$C$9</f>
        <v>3.3019560591178236</v>
      </c>
      <c r="J11" s="180">
        <f>'3i Backwardation (P7)'!$C$9</f>
        <v>3.3019560591178236</v>
      </c>
    </row>
    <row r="12" spans="2:42">
      <c r="B12" s="142" t="s">
        <v>149</v>
      </c>
      <c r="C12" s="340"/>
      <c r="D12" s="353"/>
      <c r="E12" s="354"/>
      <c r="F12" s="140" t="s">
        <v>223</v>
      </c>
      <c r="G12" s="356"/>
      <c r="H12" s="23"/>
      <c r="I12" s="180">
        <f>'3i Backwardation (P7)'!$C$14</f>
        <v>2.8234858461727446</v>
      </c>
      <c r="J12" s="180">
        <f>'3i Backwardation (P7)'!$C$14</f>
        <v>2.8234858461727446</v>
      </c>
    </row>
    <row r="13" spans="2:42">
      <c r="B13" s="335" t="s">
        <v>224</v>
      </c>
      <c r="C13" s="336"/>
      <c r="D13" s="336"/>
      <c r="E13" s="336"/>
      <c r="F13" s="336"/>
      <c r="G13" s="337"/>
      <c r="H13" s="23"/>
      <c r="I13" s="125"/>
      <c r="J13" s="125"/>
    </row>
    <row r="14" spans="2:42">
      <c r="B14" s="357" t="s">
        <v>125</v>
      </c>
      <c r="C14" s="329"/>
      <c r="D14" s="358" t="s">
        <v>126</v>
      </c>
      <c r="E14" s="183" t="s">
        <v>129</v>
      </c>
      <c r="F14" s="341" t="s">
        <v>223</v>
      </c>
      <c r="G14" s="328"/>
      <c r="H14" s="23"/>
      <c r="I14" s="180">
        <f>$I$11*'3d Electricity losses'!$V11</f>
        <v>3.6441792373193169</v>
      </c>
      <c r="J14" s="180">
        <f>$J$11*'3d Electricity losses'!$V11</f>
        <v>3.6441792373193169</v>
      </c>
    </row>
    <row r="15" spans="2:42">
      <c r="B15" s="357"/>
      <c r="C15" s="330"/>
      <c r="D15" s="358"/>
      <c r="E15" s="183" t="s">
        <v>132</v>
      </c>
      <c r="F15" s="342"/>
      <c r="G15" s="328"/>
      <c r="H15" s="23"/>
      <c r="I15" s="180">
        <f>$I$11*'3d Electricity losses'!$V12</f>
        <v>3.5781814172731288</v>
      </c>
      <c r="J15" s="180">
        <f>$J$11*'3d Electricity losses'!$V12</f>
        <v>3.5781814172731288</v>
      </c>
    </row>
    <row r="16" spans="2:42">
      <c r="B16" s="357"/>
      <c r="C16" s="330"/>
      <c r="D16" s="358"/>
      <c r="E16" s="183" t="s">
        <v>133</v>
      </c>
      <c r="F16" s="342"/>
      <c r="G16" s="328"/>
      <c r="H16" s="23"/>
      <c r="I16" s="180">
        <f>$I$11*'3d Electricity losses'!$V13</f>
        <v>3.6906893370378095</v>
      </c>
      <c r="J16" s="180">
        <f>$J$11*'3d Electricity losses'!$V13</f>
        <v>3.6906893370378095</v>
      </c>
    </row>
    <row r="17" spans="2:10">
      <c r="B17" s="357"/>
      <c r="C17" s="330"/>
      <c r="D17" s="358"/>
      <c r="E17" s="183" t="s">
        <v>134</v>
      </c>
      <c r="F17" s="342"/>
      <c r="G17" s="328"/>
      <c r="H17" s="23"/>
      <c r="I17" s="180">
        <f>$I$11*'3d Electricity losses'!$V14</f>
        <v>3.7325003146858649</v>
      </c>
      <c r="J17" s="180">
        <f>$J$11*'3d Electricity losses'!$V14</f>
        <v>3.7325003146858649</v>
      </c>
    </row>
    <row r="18" spans="2:10">
      <c r="B18" s="357"/>
      <c r="C18" s="330"/>
      <c r="D18" s="358"/>
      <c r="E18" s="183" t="s">
        <v>135</v>
      </c>
      <c r="F18" s="342"/>
      <c r="G18" s="328"/>
      <c r="H18" s="23"/>
      <c r="I18" s="180">
        <f>$I$11*'3d Electricity losses'!$V15</f>
        <v>3.6500468921292559</v>
      </c>
      <c r="J18" s="180">
        <f>$J$11*'3d Electricity losses'!$V15</f>
        <v>3.6500468921292559</v>
      </c>
    </row>
    <row r="19" spans="2:10">
      <c r="B19" s="357"/>
      <c r="C19" s="330"/>
      <c r="D19" s="358"/>
      <c r="E19" s="183" t="s">
        <v>136</v>
      </c>
      <c r="F19" s="342"/>
      <c r="G19" s="328"/>
      <c r="H19" s="23"/>
      <c r="I19" s="180">
        <f>$I$11*'3d Electricity losses'!$V16</f>
        <v>3.5419748884501487</v>
      </c>
      <c r="J19" s="180">
        <f>$J$11*'3d Electricity losses'!$V16</f>
        <v>3.5419748884501487</v>
      </c>
    </row>
    <row r="20" spans="2:10">
      <c r="B20" s="357"/>
      <c r="C20" s="330"/>
      <c r="D20" s="358"/>
      <c r="E20" s="183" t="s">
        <v>137</v>
      </c>
      <c r="F20" s="342"/>
      <c r="G20" s="328"/>
      <c r="H20" s="23"/>
      <c r="I20" s="180">
        <f>$I$11*'3d Electricity losses'!$V17</f>
        <v>3.5989972783701902</v>
      </c>
      <c r="J20" s="180">
        <f>$J$11*'3d Electricity losses'!$V17</f>
        <v>3.5989972783701902</v>
      </c>
    </row>
    <row r="21" spans="2:10">
      <c r="B21" s="357"/>
      <c r="C21" s="330"/>
      <c r="D21" s="358"/>
      <c r="E21" s="183" t="s">
        <v>138</v>
      </c>
      <c r="F21" s="342"/>
      <c r="G21" s="328"/>
      <c r="H21" s="23"/>
      <c r="I21" s="180">
        <f>$I$11*'3d Electricity losses'!$V18</f>
        <v>3.6397073452857711</v>
      </c>
      <c r="J21" s="180">
        <f>$J$11*'3d Electricity losses'!$V18</f>
        <v>3.6397073452857711</v>
      </c>
    </row>
    <row r="22" spans="2:10">
      <c r="B22" s="357"/>
      <c r="C22" s="330"/>
      <c r="D22" s="358"/>
      <c r="E22" s="183" t="s">
        <v>139</v>
      </c>
      <c r="F22" s="342"/>
      <c r="G22" s="328"/>
      <c r="H22" s="23"/>
      <c r="I22" s="180">
        <f>$I$11*'3d Electricity losses'!$V19</f>
        <v>3.6463273715224953</v>
      </c>
      <c r="J22" s="180">
        <f>$J$11*'3d Electricity losses'!$V19</f>
        <v>3.6463273715224953</v>
      </c>
    </row>
    <row r="23" spans="2:10">
      <c r="B23" s="357"/>
      <c r="C23" s="330"/>
      <c r="D23" s="358"/>
      <c r="E23" s="183" t="s">
        <v>140</v>
      </c>
      <c r="F23" s="342"/>
      <c r="G23" s="328"/>
      <c r="H23" s="23"/>
      <c r="I23" s="180">
        <f>$I$11*'3d Electricity losses'!$V20</f>
        <v>3.6251911460835489</v>
      </c>
      <c r="J23" s="180">
        <f>$J$11*'3d Electricity losses'!$V20</f>
        <v>3.6251911460835489</v>
      </c>
    </row>
    <row r="24" spans="2:10">
      <c r="B24" s="357"/>
      <c r="C24" s="330"/>
      <c r="D24" s="358"/>
      <c r="E24" s="183" t="s">
        <v>141</v>
      </c>
      <c r="F24" s="342"/>
      <c r="G24" s="328"/>
      <c r="H24" s="23"/>
      <c r="I24" s="180">
        <f>$I$11*'3d Electricity losses'!$V21</f>
        <v>3.5898008879387131</v>
      </c>
      <c r="J24" s="180">
        <f>$J$11*'3d Electricity losses'!$V21</f>
        <v>3.5898008879387131</v>
      </c>
    </row>
    <row r="25" spans="2:10">
      <c r="B25" s="357"/>
      <c r="C25" s="330"/>
      <c r="D25" s="358"/>
      <c r="E25" s="183" t="s">
        <v>142</v>
      </c>
      <c r="F25" s="342"/>
      <c r="G25" s="328"/>
      <c r="H25" s="23"/>
      <c r="I25" s="180">
        <f>$I$11*'3d Electricity losses'!$V22</f>
        <v>3.6210945526410803</v>
      </c>
      <c r="J25" s="180">
        <f>$J$11*'3d Electricity losses'!$V22</f>
        <v>3.6210945526410803</v>
      </c>
    </row>
    <row r="26" spans="2:10">
      <c r="B26" s="357"/>
      <c r="C26" s="330"/>
      <c r="D26" s="358"/>
      <c r="E26" s="183" t="s">
        <v>143</v>
      </c>
      <c r="F26" s="342"/>
      <c r="G26" s="328"/>
      <c r="H26" s="23"/>
      <c r="I26" s="180">
        <f>$I$11*'3d Electricity losses'!$V23</f>
        <v>3.6606467622008974</v>
      </c>
      <c r="J26" s="180">
        <f>$J$11*'3d Electricity losses'!$V23</f>
        <v>3.6606467622008974</v>
      </c>
    </row>
    <row r="27" spans="2:10">
      <c r="B27" s="357"/>
      <c r="C27" s="330"/>
      <c r="D27" s="358"/>
      <c r="E27" s="183" t="s">
        <v>144</v>
      </c>
      <c r="F27" s="342"/>
      <c r="G27" s="328"/>
      <c r="H27" s="23"/>
      <c r="I27" s="180">
        <f>$I$11*'3d Electricity losses'!$V24</f>
        <v>3.5748690228436746</v>
      </c>
      <c r="J27" s="180">
        <f>$J$11*'3d Electricity losses'!$V24</f>
        <v>3.5748690228436746</v>
      </c>
    </row>
    <row r="28" spans="2:10">
      <c r="B28" s="357"/>
      <c r="C28" s="330"/>
      <c r="D28" s="358" t="s">
        <v>154</v>
      </c>
      <c r="E28" s="183" t="s">
        <v>129</v>
      </c>
      <c r="F28" s="342"/>
      <c r="G28" s="328"/>
      <c r="H28" s="23"/>
      <c r="I28" s="180">
        <f>$I$11*'3d Electricity losses'!$V25</f>
        <v>3.6351637387973326</v>
      </c>
      <c r="J28" s="180">
        <f>$J$11*'3d Electricity losses'!$V25</f>
        <v>3.6351637387973326</v>
      </c>
    </row>
    <row r="29" spans="2:10">
      <c r="B29" s="357"/>
      <c r="C29" s="330"/>
      <c r="D29" s="358"/>
      <c r="E29" s="183" t="s">
        <v>132</v>
      </c>
      <c r="F29" s="342"/>
      <c r="G29" s="328"/>
      <c r="H29" s="23"/>
      <c r="I29" s="180">
        <f>$I$11*'3d Electricity losses'!$V26</f>
        <v>3.5762132147537407</v>
      </c>
      <c r="J29" s="180">
        <f>$J$11*'3d Electricity losses'!$V26</f>
        <v>3.5762132147537407</v>
      </c>
    </row>
    <row r="30" spans="2:10">
      <c r="B30" s="357"/>
      <c r="C30" s="330"/>
      <c r="D30" s="358"/>
      <c r="E30" s="183" t="s">
        <v>133</v>
      </c>
      <c r="F30" s="342"/>
      <c r="G30" s="328"/>
      <c r="H30" s="23"/>
      <c r="I30" s="180">
        <f>$I$11*'3d Electricity losses'!$V27</f>
        <v>3.6785029499013704</v>
      </c>
      <c r="J30" s="180">
        <f>$J$11*'3d Electricity losses'!$V27</f>
        <v>3.6785029499013704</v>
      </c>
    </row>
    <row r="31" spans="2:10">
      <c r="B31" s="357"/>
      <c r="C31" s="330"/>
      <c r="D31" s="358"/>
      <c r="E31" s="183" t="s">
        <v>134</v>
      </c>
      <c r="F31" s="342"/>
      <c r="G31" s="328"/>
      <c r="H31" s="23"/>
      <c r="I31" s="180">
        <f>$I$11*'3d Electricity losses'!$V28</f>
        <v>3.7159169318926235</v>
      </c>
      <c r="J31" s="180">
        <f>$J$11*'3d Electricity losses'!$V28</f>
        <v>3.7159169318926235</v>
      </c>
    </row>
    <row r="32" spans="2:10">
      <c r="B32" s="357"/>
      <c r="C32" s="330"/>
      <c r="D32" s="358"/>
      <c r="E32" s="183" t="s">
        <v>135</v>
      </c>
      <c r="F32" s="342"/>
      <c r="G32" s="328"/>
      <c r="H32" s="23"/>
      <c r="I32" s="180">
        <f>$I$11*'3d Electricity losses'!$V29</f>
        <v>3.6458747062087693</v>
      </c>
      <c r="J32" s="180">
        <f>$J$11*'3d Electricity losses'!$V29</f>
        <v>3.6458747062087693</v>
      </c>
    </row>
    <row r="33" spans="2:10">
      <c r="B33" s="357"/>
      <c r="C33" s="330"/>
      <c r="D33" s="358"/>
      <c r="E33" s="183" t="s">
        <v>136</v>
      </c>
      <c r="F33" s="342"/>
      <c r="G33" s="328"/>
      <c r="H33" s="23"/>
      <c r="I33" s="180">
        <f>$I$11*'3d Electricity losses'!$V30</f>
        <v>3.5376946938646596</v>
      </c>
      <c r="J33" s="180">
        <f>$J$11*'3d Electricity losses'!$V30</f>
        <v>3.5376946938646596</v>
      </c>
    </row>
    <row r="34" spans="2:10">
      <c r="B34" s="357"/>
      <c r="C34" s="330"/>
      <c r="D34" s="358"/>
      <c r="E34" s="183" t="s">
        <v>137</v>
      </c>
      <c r="F34" s="342"/>
      <c r="G34" s="328"/>
      <c r="H34" s="23"/>
      <c r="I34" s="180">
        <f>$I$11*'3d Electricity losses'!$V31</f>
        <v>3.5926972025575465</v>
      </c>
      <c r="J34" s="180">
        <f>$J$11*'3d Electricity losses'!$V31</f>
        <v>3.5926972025575465</v>
      </c>
    </row>
    <row r="35" spans="2:10">
      <c r="B35" s="357"/>
      <c r="C35" s="330"/>
      <c r="D35" s="358"/>
      <c r="E35" s="183" t="s">
        <v>138</v>
      </c>
      <c r="F35" s="342"/>
      <c r="G35" s="328"/>
      <c r="H35" s="23"/>
      <c r="I35" s="180">
        <f>$I$11*'3d Electricity losses'!$V32</f>
        <v>3.6378250985538432</v>
      </c>
      <c r="J35" s="180">
        <f>$J$11*'3d Electricity losses'!$V32</f>
        <v>3.6378250985538432</v>
      </c>
    </row>
    <row r="36" spans="2:10" hidden="1">
      <c r="B36" s="357"/>
      <c r="C36" s="330"/>
      <c r="D36" s="358"/>
      <c r="E36" s="183" t="s">
        <v>139</v>
      </c>
      <c r="F36" s="342"/>
      <c r="G36" s="328"/>
      <c r="H36" s="23"/>
      <c r="I36" s="180">
        <f>$I$11*'3d Electricity losses'!$V33</f>
        <v>3.6374189984799052</v>
      </c>
      <c r="J36" s="180">
        <f>$J$11*'3d Electricity losses'!$V33</f>
        <v>3.6374189984799052</v>
      </c>
    </row>
    <row r="37" spans="2:10">
      <c r="B37" s="357"/>
      <c r="C37" s="330"/>
      <c r="D37" s="358"/>
      <c r="E37" s="183" t="s">
        <v>140</v>
      </c>
      <c r="F37" s="342"/>
      <c r="G37" s="328"/>
      <c r="H37" s="23"/>
      <c r="I37" s="180">
        <f>$I$11*'3d Electricity losses'!$V34</f>
        <v>3.6264207141038272</v>
      </c>
      <c r="J37" s="180">
        <f>$J$11*'3d Electricity losses'!$V34</f>
        <v>3.6264207141038272</v>
      </c>
    </row>
    <row r="38" spans="2:10">
      <c r="B38" s="357"/>
      <c r="C38" s="330"/>
      <c r="D38" s="358"/>
      <c r="E38" s="183" t="s">
        <v>141</v>
      </c>
      <c r="F38" s="342"/>
      <c r="G38" s="328"/>
      <c r="H38" s="23"/>
      <c r="I38" s="180">
        <f>$I$11*'3d Electricity losses'!$V35</f>
        <v>3.5918515921001428</v>
      </c>
      <c r="J38" s="180">
        <f>$J$11*'3d Electricity losses'!$V35</f>
        <v>3.5918515921001428</v>
      </c>
    </row>
    <row r="39" spans="2:10">
      <c r="B39" s="357"/>
      <c r="C39" s="330"/>
      <c r="D39" s="358"/>
      <c r="E39" s="183" t="s">
        <v>142</v>
      </c>
      <c r="F39" s="342"/>
      <c r="G39" s="328"/>
      <c r="H39" s="23"/>
      <c r="I39" s="180">
        <f>$I$11*'3d Electricity losses'!$V36</f>
        <v>3.6112886450785173</v>
      </c>
      <c r="J39" s="180">
        <f>$J$11*'3d Electricity losses'!$V36</f>
        <v>3.6112886450785173</v>
      </c>
    </row>
    <row r="40" spans="2:10">
      <c r="B40" s="357"/>
      <c r="C40" s="330"/>
      <c r="D40" s="358"/>
      <c r="E40" s="183" t="s">
        <v>143</v>
      </c>
      <c r="F40" s="342"/>
      <c r="G40" s="328"/>
      <c r="H40" s="23"/>
      <c r="I40" s="180">
        <f>$I$11*'3d Electricity losses'!$V37</f>
        <v>3.6471489109594311</v>
      </c>
      <c r="J40" s="180">
        <f>$J$11*'3d Electricity losses'!$V37</f>
        <v>3.6471489109594311</v>
      </c>
    </row>
    <row r="41" spans="2:10">
      <c r="B41" s="329"/>
      <c r="C41" s="330"/>
      <c r="D41" s="332"/>
      <c r="E41" s="143" t="s">
        <v>144</v>
      </c>
      <c r="F41" s="342"/>
      <c r="G41" s="295"/>
      <c r="H41" s="23"/>
      <c r="I41" s="180">
        <f>$I$11*'3d Electricity losses'!$V38</f>
        <v>3.5757407399959638</v>
      </c>
      <c r="J41" s="180">
        <f>$J$11*'3d Electricity losses'!$V38</f>
        <v>3.5757407399959638</v>
      </c>
    </row>
    <row r="42" spans="2:10">
      <c r="B42" s="182" t="s">
        <v>149</v>
      </c>
      <c r="C42" s="182" t="s">
        <v>222</v>
      </c>
      <c r="D42" s="328" t="s">
        <v>25</v>
      </c>
      <c r="E42" s="328"/>
      <c r="F42" s="262" t="s">
        <v>223</v>
      </c>
      <c r="G42" s="178"/>
      <c r="H42" s="23"/>
      <c r="I42" s="180">
        <f>$I$12*(1+'3g UIG'!$B$10)</f>
        <v>2.8748732885730885</v>
      </c>
      <c r="J42" s="180">
        <f>$J$12*(1+'3g UIG'!$B$10)</f>
        <v>2.8748732885730885</v>
      </c>
    </row>
    <row r="43" spans="2:10">
      <c r="B43" s="182" t="s">
        <v>149</v>
      </c>
      <c r="C43" s="182" t="s">
        <v>147</v>
      </c>
      <c r="D43" s="328" t="s">
        <v>25</v>
      </c>
      <c r="E43" s="328"/>
      <c r="F43" s="262" t="s">
        <v>223</v>
      </c>
      <c r="G43" s="178"/>
      <c r="H43" s="23"/>
      <c r="I43" s="180">
        <f>$I$12*(1+'3g UIG'!$C$10)</f>
        <v>2.9742599903583686</v>
      </c>
      <c r="J43" s="180">
        <f>$J$12*(1+'3g UIG'!$C$10)</f>
        <v>2.9742599903583686</v>
      </c>
    </row>
  </sheetData>
  <mergeCells count="23">
    <mergeCell ref="B3:J3"/>
    <mergeCell ref="B7:B9"/>
    <mergeCell ref="C7:C9"/>
    <mergeCell ref="D7:D9"/>
    <mergeCell ref="E7:E9"/>
    <mergeCell ref="F7:F9"/>
    <mergeCell ref="G7:G9"/>
    <mergeCell ref="I7:I9"/>
    <mergeCell ref="J7:J9"/>
    <mergeCell ref="D43:E43"/>
    <mergeCell ref="D28:D41"/>
    <mergeCell ref="D42:E42"/>
    <mergeCell ref="C11:C12"/>
    <mergeCell ref="B10:G10"/>
    <mergeCell ref="D11:D12"/>
    <mergeCell ref="E11:E12"/>
    <mergeCell ref="G11:G12"/>
    <mergeCell ref="B13:G13"/>
    <mergeCell ref="B14:B41"/>
    <mergeCell ref="C14:C41"/>
    <mergeCell ref="D14:D27"/>
    <mergeCell ref="F14:F41"/>
    <mergeCell ref="G14:G41"/>
  </mergeCells>
  <dataValidations count="1">
    <dataValidation allowBlank="1" showErrorMessage="1" prompt="sghsghsgh" sqref="C6" xr:uid="{C83BF761-15AD-4783-8AC7-9ADA7AAA0CFB}"/>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9" ma:contentTypeDescription="Create a new document." ma:contentTypeScope="" ma:versionID="53b4426590dc72912587481e6e642d83">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214ec9cbe14564e3e8c3fb3456eea1b8"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9c1ee4e-ca4a-4cb5-93c9-61c27d042ce7}" ma:internalName="TaxCatchAll" ma:showField="CatchAllData" ma:web="e9d5c9a2-c4d2-48cc-8213-0a52642d0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9d5c9a2-c4d2-48cc-8213-0a52642d0438" xsi:nil="true"/>
    <_ip_UnifiedCompliancePolicyUIAction xmlns="http://schemas.microsoft.com/sharepoint/v3" xsi:nil="true"/>
    <_Flow_SignoffStatus xmlns="12ddb115-0830-43b7-ae9f-1099068dc9cf" xsi:nil="true"/>
    <_ip_UnifiedCompliancePolicyProperties xmlns="http://schemas.microsoft.com/sharepoint/v3" xsi:nil="true"/>
    <lcf76f155ced4ddcb4097134ff3c332f xmlns="12ddb115-0830-43b7-ae9f-1099068dc9c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element uid="eaadb568-f939-47e9-ab90-f00bdd47735e" value=""/>
</sisl>
</file>

<file path=customXml/itemProps1.xml><?xml version="1.0" encoding="utf-8"?>
<ds:datastoreItem xmlns:ds="http://schemas.openxmlformats.org/officeDocument/2006/customXml" ds:itemID="{510CB3A3-D4B9-4122-9AEB-1E2C5ADFC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5FA54D-07F1-4003-A987-97DCBC5DFA4C}">
  <ds:schemaRefs>
    <ds:schemaRef ds:uri="http://www.w3.org/XML/1998/namespace"/>
    <ds:schemaRef ds:uri="12ddb115-0830-43b7-ae9f-1099068dc9cf"/>
    <ds:schemaRef ds:uri="e9d5c9a2-c4d2-48cc-8213-0a52642d0438"/>
    <ds:schemaRef ds:uri="http://purl.org/dc/terms/"/>
    <ds:schemaRef ds:uri="http://schemas.openxmlformats.org/package/2006/metadata/core-properties"/>
    <ds:schemaRef ds:uri="http://schemas.microsoft.com/office/2006/metadata/properties"/>
    <ds:schemaRef ds:uri="http://schemas.microsoft.com/sharepoint/v3"/>
    <ds:schemaRef ds:uri="http://purl.org/dc/dcmitype/"/>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4.xml><?xml version="1.0" encoding="utf-8"?>
<ds:datastoreItem xmlns:ds="http://schemas.openxmlformats.org/officeDocument/2006/customXml" ds:itemID="{517268EB-BA99-4900-A754-2A53BD84B0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Front sheet</vt:lpstr>
      <vt:lpstr>Notes</vt:lpstr>
      <vt:lpstr>1. Outputs=&gt;</vt:lpstr>
      <vt:lpstr>1a Adjustment Allowance</vt:lpstr>
      <vt:lpstr>2. Calculate=&gt;</vt:lpstr>
      <vt:lpstr>2a Q1 Adjustment Component</vt:lpstr>
      <vt:lpstr>2b COVID Adjustment</vt:lpstr>
      <vt:lpstr>2c AWC adjustment</vt:lpstr>
      <vt:lpstr>2d Backwardation adjustment</vt:lpstr>
      <vt:lpstr>3. Inputs=&gt;</vt:lpstr>
      <vt:lpstr>3a Adjustment term</vt:lpstr>
      <vt:lpstr>3b Allowances</vt:lpstr>
      <vt:lpstr>3c Demand</vt:lpstr>
      <vt:lpstr>3d Electricity losses</vt:lpstr>
      <vt:lpstr>3e CPIH</vt:lpstr>
      <vt:lpstr>3f Cap levels</vt:lpstr>
      <vt:lpstr>3g UIG</vt:lpstr>
      <vt:lpstr>3h Unexpected SVT demand costs</vt:lpstr>
      <vt:lpstr>3i Backwardation (P7)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Annex_8_-_adjustment_allowance_methodology_v1.5</dc:title>
  <dc:subject/>
  <dc:creator/>
  <cp:keywords/>
  <dc:description/>
  <cp:lastModifiedBy/>
  <cp:revision/>
  <dcterms:created xsi:type="dcterms:W3CDTF">2016-06-23T16:05:13Z</dcterms:created>
  <dcterms:modified xsi:type="dcterms:W3CDTF">2022-08-03T09:04:23Z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b7a72481-ded4-4071-969e-f26bb0cfd7c4</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SecurityLabel">
    <vt:lpwstr>OFFICIAL Internal Only</vt:lpwstr>
  </property>
  <property fmtid="{D5CDD505-2E9C-101B-9397-08002B2CF9AE}" pid="19" name="bjCentreHeaderLabel">
    <vt:lpwstr>&amp;"Verdana,Regular"&amp;10&amp;K000000Internal Only</vt:lpwstr>
  </property>
  <property fmtid="{D5CDD505-2E9C-101B-9397-08002B2CF9AE}" pid="20" name="bjCentreFooterLabel">
    <vt:lpwstr>&amp;"Verdana,Regular"&amp;10&amp;K000000Internal Only</vt:lpwstr>
  </property>
  <property fmtid="{D5CDD505-2E9C-101B-9397-08002B2CF9AE}" pid="2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22" name="bjDocumentLabelXML-0">
    <vt:lpwstr>ames.com/2008/01/sie/internal/label"&gt;&lt;element uid="id_classification_nonbusiness" value="" /&gt;&lt;element uid="eaadb568-f939-47e9-ab90-f00bdd47735e" value="" /&gt;&lt;/sisl&gt;</vt:lpwstr>
  </property>
  <property fmtid="{D5CDD505-2E9C-101B-9397-08002B2CF9AE}" pid="23" name="bjClsUserRVM">
    <vt:lpwstr>[]</vt:lpwstr>
  </property>
  <property fmtid="{D5CDD505-2E9C-101B-9397-08002B2CF9AE}" pid="24" name="bjCentreHeaderLabel-first">
    <vt:lpwstr>&amp;"Verdana,Regular"&amp;10&amp;K000000Internal Only</vt:lpwstr>
  </property>
  <property fmtid="{D5CDD505-2E9C-101B-9397-08002B2CF9AE}" pid="25" name="bjCentreFooterLabel-first">
    <vt:lpwstr>&amp;"Verdana,Regular"&amp;10&amp;K000000Internal Only</vt:lpwstr>
  </property>
  <property fmtid="{D5CDD505-2E9C-101B-9397-08002B2CF9AE}" pid="26" name="bjCentreHeaderLabel-even">
    <vt:lpwstr>&amp;"Verdana,Regular"&amp;10&amp;K000000Internal Only</vt:lpwstr>
  </property>
  <property fmtid="{D5CDD505-2E9C-101B-9397-08002B2CF9AE}" pid="27" name="bjCentreFooterLabel-even">
    <vt:lpwstr>&amp;"Verdana,Regular"&amp;10&amp;K000000Internal Only</vt:lpwstr>
  </property>
  <property fmtid="{D5CDD505-2E9C-101B-9397-08002B2CF9AE}" pid="28" name="MediaServiceImageTags">
    <vt:lpwstr/>
  </property>
  <property fmtid="{D5CDD505-2E9C-101B-9397-08002B2CF9AE}" pid="29" name="MSIP_Label_38144ccb-b10a-4c0f-b070-7a3b00ac7463_Enabled">
    <vt:lpwstr>true</vt:lpwstr>
  </property>
  <property fmtid="{D5CDD505-2E9C-101B-9397-08002B2CF9AE}" pid="30" name="MSIP_Label_38144ccb-b10a-4c0f-b070-7a3b00ac7463_SetDate">
    <vt:lpwstr>2022-07-18T09:27:50Z</vt:lpwstr>
  </property>
  <property fmtid="{D5CDD505-2E9C-101B-9397-08002B2CF9AE}" pid="31" name="MSIP_Label_38144ccb-b10a-4c0f-b070-7a3b00ac7463_Method">
    <vt:lpwstr>Standard</vt:lpwstr>
  </property>
  <property fmtid="{D5CDD505-2E9C-101B-9397-08002B2CF9AE}" pid="32" name="MSIP_Label_38144ccb-b10a-4c0f-b070-7a3b00ac7463_Name">
    <vt:lpwstr>InternalOnly</vt:lpwstr>
  </property>
  <property fmtid="{D5CDD505-2E9C-101B-9397-08002B2CF9AE}" pid="33" name="MSIP_Label_38144ccb-b10a-4c0f-b070-7a3b00ac7463_SiteId">
    <vt:lpwstr>185562ad-39bc-4840-8e40-be6216340c52</vt:lpwstr>
  </property>
  <property fmtid="{D5CDD505-2E9C-101B-9397-08002B2CF9AE}" pid="34" name="MSIP_Label_38144ccb-b10a-4c0f-b070-7a3b00ac7463_ActionId">
    <vt:lpwstr>bf034312-c808-4c08-9c8f-e0d73cc025e4</vt:lpwstr>
  </property>
  <property fmtid="{D5CDD505-2E9C-101B-9397-08002B2CF9AE}" pid="35" name="MSIP_Label_38144ccb-b10a-4c0f-b070-7a3b00ac7463_ContentBits">
    <vt:lpwstr>2</vt:lpwstr>
  </property>
</Properties>
</file>