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helRa\Desktop\"/>
    </mc:Choice>
  </mc:AlternateContent>
  <xr:revisionPtr revIDLastSave="0" documentId="13_ncr:1_{D91533AF-A28A-48C4-A070-E445450D0991}" xr6:coauthVersionLast="47" xr6:coauthVersionMax="47" xr10:uidLastSave="{00000000-0000-0000-0000-000000000000}"/>
  <bookViews>
    <workbookView xWindow="28680" yWindow="-120" windowWidth="29040" windowHeight="15990" tabRatio="707" xr2:uid="{00000000-000D-0000-FFFF-FFFF00000000}"/>
  </bookViews>
  <sheets>
    <sheet name="Explanation" sheetId="18" r:id="rId1"/>
    <sheet name="List of Tariffs_All" sheetId="1" r:id="rId2"/>
    <sheet name="Flooring_IA" sheetId="4" r:id="rId3"/>
    <sheet name="Original" sheetId="9" r:id="rId4"/>
    <sheet name="Banding_IA" sheetId="5" r:id="rId5"/>
    <sheet name="WACM1" sheetId="10" r:id="rId6"/>
    <sheet name="WACM2" sheetId="11" r:id="rId7"/>
    <sheet name="WACM3" sheetId="12" r:id="rId8"/>
    <sheet name="WACM4" sheetId="13" r:id="rId9"/>
    <sheet name="WACM5" sheetId="14" r:id="rId10"/>
    <sheet name="WACM6" sheetId="15" r:id="rId11"/>
    <sheet name="WACM7" sheetId="16" r:id="rId12"/>
    <sheet name="WACM8" sheetId="7" r:id="rId13"/>
    <sheet name="WACM9" sheetId="17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7" l="1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6" i="17"/>
  <c r="E5" i="1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R26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R24" i="16"/>
  <c r="Q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R23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R20" i="16"/>
  <c r="Q20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R17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R14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R6" i="16"/>
  <c r="Q6" i="16"/>
  <c r="P6" i="16"/>
  <c r="O6" i="16"/>
  <c r="N6" i="16"/>
  <c r="M6" i="16"/>
  <c r="L6" i="16"/>
  <c r="K6" i="16"/>
  <c r="J6" i="16"/>
  <c r="I6" i="16"/>
  <c r="H6" i="16"/>
  <c r="G6" i="16"/>
  <c r="F6" i="16"/>
  <c r="E6" i="16"/>
  <c r="R5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E28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8" i="14"/>
  <c r="E7" i="14"/>
  <c r="E6" i="14"/>
  <c r="E5" i="14"/>
  <c r="E26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6" i="13"/>
  <c r="E5" i="13"/>
  <c r="E25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5" i="12"/>
  <c r="E28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8" i="11"/>
  <c r="E7" i="11"/>
  <c r="E6" i="11"/>
  <c r="E5" i="11"/>
  <c r="E26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6" i="10"/>
  <c r="E5" i="10"/>
  <c r="E25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5" i="9"/>
  <c r="G13" i="5"/>
  <c r="G12" i="5"/>
  <c r="J11" i="5"/>
  <c r="I11" i="5"/>
  <c r="H11" i="5"/>
  <c r="G11" i="5"/>
  <c r="J10" i="5"/>
  <c r="I10" i="5"/>
  <c r="H10" i="5"/>
  <c r="G10" i="5"/>
  <c r="J9" i="5"/>
  <c r="I9" i="5"/>
  <c r="H9" i="5"/>
  <c r="G9" i="5"/>
  <c r="J8" i="5"/>
  <c r="I8" i="5"/>
  <c r="H8" i="5"/>
  <c r="G8" i="5"/>
  <c r="J7" i="5"/>
  <c r="I7" i="5"/>
  <c r="H7" i="5"/>
  <c r="G7" i="5"/>
  <c r="J6" i="5"/>
  <c r="I6" i="5"/>
  <c r="H6" i="5"/>
  <c r="G6" i="5"/>
  <c r="J5" i="5"/>
  <c r="I5" i="5"/>
  <c r="H5" i="5"/>
  <c r="G5" i="5"/>
  <c r="H24" i="4"/>
  <c r="G24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H22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5" i="4"/>
  <c r="F24" i="4"/>
  <c r="E24" i="4"/>
  <c r="F22" i="4"/>
  <c r="E22" i="4"/>
  <c r="E6" i="4"/>
  <c r="F6" i="4"/>
  <c r="E7" i="4"/>
  <c r="F7" i="4"/>
  <c r="E8" i="4"/>
  <c r="F8" i="4"/>
  <c r="E9" i="4"/>
  <c r="F9" i="4"/>
  <c r="E10" i="4"/>
  <c r="F10" i="4"/>
  <c r="E11" i="4"/>
  <c r="F11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E19" i="4"/>
  <c r="F19" i="4"/>
  <c r="E20" i="4"/>
  <c r="F20" i="4"/>
  <c r="E21" i="4"/>
  <c r="F21" i="4"/>
  <c r="F5" i="4"/>
  <c r="E5" i="4"/>
</calcChain>
</file>

<file path=xl/sharedStrings.xml><?xml version="1.0" encoding="utf-8"?>
<sst xmlns="http://schemas.openxmlformats.org/spreadsheetml/2006/main" count="499" uniqueCount="70">
  <si>
    <t>D-connected subject to be updated pending data from DNOs.</t>
  </si>
  <si>
    <t>£/site/year</t>
  </si>
  <si>
    <t>Flooring approach</t>
  </si>
  <si>
    <t>Description of Proposed Solution</t>
  </si>
  <si>
    <t>Floor at 0  (Original, WACMs 1, 2, 9)</t>
  </si>
  <si>
    <t>No Floor (WACMs 3, 4, 5)</t>
  </si>
  <si>
    <t>Locational Adjustment (WACMs 6, 7, 8)</t>
  </si>
  <si>
    <t>GB-wide</t>
  </si>
  <si>
    <t>Northern Scotland</t>
  </si>
  <si>
    <t>Southern Scotland</t>
  </si>
  <si>
    <t>Northern</t>
  </si>
  <si>
    <t>North West</t>
  </si>
  <si>
    <t>Yorkshire</t>
  </si>
  <si>
    <t>N Wales &amp; Mersey</t>
  </si>
  <si>
    <t>East Midlands</t>
  </si>
  <si>
    <t>Midlands</t>
  </si>
  <si>
    <t>Eastern</t>
  </si>
  <si>
    <t>South Wales</t>
  </si>
  <si>
    <t>South East</t>
  </si>
  <si>
    <t>London</t>
  </si>
  <si>
    <t>Southern</t>
  </si>
  <si>
    <t>South Western</t>
  </si>
  <si>
    <t>Transmission Connected</t>
  </si>
  <si>
    <t>One Band (Original, WACMs 3, 6)</t>
  </si>
  <si>
    <t>Two - consumption (85th) (WACMs 1, 4, 7)</t>
  </si>
  <si>
    <t>Band 1</t>
  </si>
  <si>
    <t>n/a</t>
  </si>
  <si>
    <t>Band 2</t>
  </si>
  <si>
    <t>Four - consumption
(40th, 70th and 85th) (WACMs 2, 5, 8)</t>
  </si>
  <si>
    <t>Band 3</t>
  </si>
  <si>
    <t>Band 4</t>
  </si>
  <si>
    <t>Two - voltage (WACM9)</t>
  </si>
  <si>
    <t>Domestic</t>
  </si>
  <si>
    <t>LV No MIC</t>
  </si>
  <si>
    <t>LV MIC</t>
  </si>
  <si>
    <t>HV</t>
  </si>
  <si>
    <t>EHV</t>
  </si>
  <si>
    <t>Unmetered</t>
  </si>
  <si>
    <t>p/kWh</t>
  </si>
  <si>
    <t>Floor at 0</t>
  </si>
  <si>
    <t>No Floor</t>
  </si>
  <si>
    <t>Locational Adjustment</t>
  </si>
  <si>
    <t>Highest (Various)</t>
  </si>
  <si>
    <t>Transmission</t>
  </si>
  <si>
    <t>Single band</t>
  </si>
  <si>
    <t>Banding approach</t>
  </si>
  <si>
    <t>Lower bound (MWh/yr)</t>
  </si>
  <si>
    <t>Upper bound (MWh/yr)</t>
  </si>
  <si>
    <t>Band</t>
  </si>
  <si>
    <t>Lowest (various)</t>
  </si>
  <si>
    <t>Highest (various)</t>
  </si>
  <si>
    <t>One Band</t>
  </si>
  <si>
    <t>Two - consumption (85th)</t>
  </si>
  <si>
    <t>Four - consumption (40th, 70th and 85th)</t>
  </si>
  <si>
    <t>Two - voltage</t>
  </si>
  <si>
    <t>&lt;=132kV</t>
  </si>
  <si>
    <t>&gt;132kV</t>
  </si>
  <si>
    <t>Original</t>
  </si>
  <si>
    <t>WACM1</t>
  </si>
  <si>
    <t>WACM2</t>
  </si>
  <si>
    <t>Four - consumption
(40th,70th and 85th)</t>
  </si>
  <si>
    <t>WACM3</t>
  </si>
  <si>
    <t>WACM4</t>
  </si>
  <si>
    <t>WACM5</t>
  </si>
  <si>
    <t>WACM6</t>
  </si>
  <si>
    <t>WACM7</t>
  </si>
  <si>
    <t>WACM8</t>
  </si>
  <si>
    <t>WACM9</t>
  </si>
  <si>
    <t>Highlighted cells show updated data</t>
  </si>
  <si>
    <t>Lowest (All Scotland)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</si>
</sst>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£&quot;#,##0_);[Red]\(&quot;£&quot;#,##0\)"/>
    <numFmt numFmtId="165" formatCode="_(&quot;£&quot;* #,##0.00_);_(&quot;£&quot;* \(#,##0.00\);_(&quot;£&quot;* &quot;-&quot;??_);_(@_)"/>
    <numFmt numFmtId="166" formatCode="_(* #,##0.00_);_(* \(#,##0.00\);_(* &quot;-&quot;??_);_(@_)"/>
    <numFmt numFmtId="167" formatCode="_-&quot;£&quot;* #,##0_-;\-&quot;£&quot;* #,##0_-;_-&quot;£&quot;* &quot;-&quot;??_-;_-@_-"/>
    <numFmt numFmtId="168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33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4" fillId="2" borderId="1" xfId="0" applyFont="1" applyFill="1" applyBorder="1" applyAlignment="1">
      <alignment vertical="center" wrapText="1"/>
    </xf>
    <xf numFmtId="2" fontId="3" fillId="0" borderId="1" xfId="0" applyNumberFormat="1" applyFont="1" applyBorder="1"/>
    <xf numFmtId="0" fontId="4" fillId="2" borderId="2" xfId="0" applyFont="1" applyFill="1" applyBorder="1" applyAlignment="1">
      <alignment horizontal="center" vertical="center" wrapText="1"/>
    </xf>
    <xf numFmtId="167" fontId="3" fillId="0" borderId="0" xfId="2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horizontal="right"/>
    </xf>
    <xf numFmtId="3" fontId="3" fillId="0" borderId="1" xfId="2" applyNumberFormat="1" applyFont="1" applyBorder="1" applyAlignment="1">
      <alignment horizontal="right"/>
    </xf>
    <xf numFmtId="3" fontId="3" fillId="0" borderId="1" xfId="2" applyNumberFormat="1" applyFont="1" applyFill="1" applyBorder="1" applyAlignment="1">
      <alignment horizontal="right"/>
    </xf>
    <xf numFmtId="3" fontId="3" fillId="0" borderId="1" xfId="2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vertical="center"/>
    </xf>
    <xf numFmtId="3" fontId="3" fillId="0" borderId="0" xfId="0" applyNumberFormat="1" applyFont="1"/>
    <xf numFmtId="0" fontId="4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4" borderId="0" xfId="0" applyFill="1"/>
    <xf numFmtId="0" fontId="3" fillId="4" borderId="0" xfId="0" applyFont="1" applyFill="1"/>
    <xf numFmtId="3" fontId="3" fillId="4" borderId="0" xfId="0" applyNumberFormat="1" applyFont="1" applyFill="1"/>
    <xf numFmtId="3" fontId="0" fillId="4" borderId="0" xfId="0" applyNumberFormat="1" applyFill="1"/>
    <xf numFmtId="0" fontId="3" fillId="4" borderId="1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3" fontId="3" fillId="0" borderId="22" xfId="2" applyNumberFormat="1" applyFont="1" applyBorder="1" applyAlignment="1">
      <alignment horizontal="right"/>
    </xf>
    <xf numFmtId="0" fontId="3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3" fontId="3" fillId="0" borderId="28" xfId="2" applyNumberFormat="1" applyFont="1" applyBorder="1" applyAlignment="1">
      <alignment horizontal="right"/>
    </xf>
    <xf numFmtId="3" fontId="3" fillId="0" borderId="30" xfId="2" applyNumberFormat="1" applyFont="1" applyBorder="1" applyAlignment="1">
      <alignment horizontal="right"/>
    </xf>
    <xf numFmtId="3" fontId="3" fillId="0" borderId="29" xfId="2" applyNumberFormat="1" applyFont="1" applyBorder="1" applyAlignment="1">
      <alignment horizontal="right"/>
    </xf>
    <xf numFmtId="2" fontId="3" fillId="0" borderId="22" xfId="0" applyNumberFormat="1" applyFont="1" applyBorder="1"/>
    <xf numFmtId="0" fontId="4" fillId="2" borderId="29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3" fontId="3" fillId="0" borderId="37" xfId="2" applyNumberFormat="1" applyFont="1" applyBorder="1" applyAlignment="1">
      <alignment horizontal="right"/>
    </xf>
    <xf numFmtId="0" fontId="3" fillId="3" borderId="31" xfId="0" applyFont="1" applyFill="1" applyBorder="1" applyAlignment="1">
      <alignment horizontal="center" vertical="center" wrapText="1"/>
    </xf>
    <xf numFmtId="3" fontId="3" fillId="0" borderId="25" xfId="2" applyNumberFormat="1" applyFont="1" applyFill="1" applyBorder="1" applyAlignment="1">
      <alignment horizontal="right" vertical="center"/>
    </xf>
    <xf numFmtId="3" fontId="3" fillId="0" borderId="31" xfId="2" applyNumberFormat="1" applyFont="1" applyFill="1" applyBorder="1" applyAlignment="1">
      <alignment horizontal="right" vertical="center"/>
    </xf>
    <xf numFmtId="3" fontId="3" fillId="0" borderId="31" xfId="2" applyNumberFormat="1" applyFont="1" applyFill="1" applyBorder="1" applyAlignment="1">
      <alignment horizontal="right"/>
    </xf>
    <xf numFmtId="3" fontId="3" fillId="0" borderId="32" xfId="2" applyNumberFormat="1" applyFont="1" applyFill="1" applyBorder="1" applyAlignment="1">
      <alignment horizontal="right"/>
    </xf>
    <xf numFmtId="3" fontId="3" fillId="0" borderId="15" xfId="2" applyNumberFormat="1" applyFont="1" applyFill="1" applyBorder="1" applyAlignment="1">
      <alignment horizontal="right"/>
    </xf>
    <xf numFmtId="3" fontId="3" fillId="0" borderId="15" xfId="2" applyNumberFormat="1" applyFont="1" applyFill="1" applyBorder="1" applyAlignment="1">
      <alignment horizontal="right" vertical="center"/>
    </xf>
    <xf numFmtId="3" fontId="3" fillId="0" borderId="32" xfId="2" applyNumberFormat="1" applyFont="1" applyFill="1" applyBorder="1" applyAlignment="1">
      <alignment horizontal="right" vertical="center"/>
    </xf>
    <xf numFmtId="0" fontId="4" fillId="2" borderId="35" xfId="0" applyFont="1" applyFill="1" applyBorder="1" applyAlignment="1">
      <alignment horizontal="center" vertical="center" wrapText="1"/>
    </xf>
    <xf numFmtId="3" fontId="3" fillId="0" borderId="38" xfId="2" applyNumberFormat="1" applyFont="1" applyBorder="1" applyAlignment="1">
      <alignment horizontal="right"/>
    </xf>
    <xf numFmtId="3" fontId="3" fillId="0" borderId="3" xfId="2" applyNumberFormat="1" applyFont="1" applyBorder="1" applyAlignment="1">
      <alignment horizontal="right"/>
    </xf>
    <xf numFmtId="3" fontId="3" fillId="0" borderId="36" xfId="2" applyNumberFormat="1" applyFont="1" applyBorder="1" applyAlignment="1">
      <alignment horizontal="right"/>
    </xf>
    <xf numFmtId="2" fontId="3" fillId="0" borderId="37" xfId="0" applyNumberFormat="1" applyFont="1" applyBorder="1"/>
    <xf numFmtId="2" fontId="3" fillId="0" borderId="20" xfId="0" applyNumberFormat="1" applyFont="1" applyBorder="1"/>
    <xf numFmtId="0" fontId="3" fillId="0" borderId="39" xfId="0" applyFont="1" applyBorder="1"/>
    <xf numFmtId="3" fontId="3" fillId="0" borderId="15" xfId="0" applyNumberFormat="1" applyFont="1" applyBorder="1" applyAlignment="1">
      <alignment horizontal="right"/>
    </xf>
    <xf numFmtId="0" fontId="4" fillId="2" borderId="47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3" fontId="3" fillId="0" borderId="56" xfId="2" applyNumberFormat="1" applyFont="1" applyBorder="1" applyAlignment="1">
      <alignment horizontal="right"/>
    </xf>
    <xf numFmtId="3" fontId="3" fillId="0" borderId="57" xfId="2" applyNumberFormat="1" applyFont="1" applyBorder="1" applyAlignment="1">
      <alignment horizontal="right"/>
    </xf>
    <xf numFmtId="0" fontId="4" fillId="2" borderId="5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vertical="center" wrapText="1"/>
    </xf>
    <xf numFmtId="3" fontId="3" fillId="0" borderId="60" xfId="2" applyNumberFormat="1" applyFont="1" applyBorder="1" applyAlignment="1">
      <alignment horizontal="right"/>
    </xf>
    <xf numFmtId="3" fontId="3" fillId="0" borderId="61" xfId="0" applyNumberFormat="1" applyFont="1" applyBorder="1" applyAlignment="1">
      <alignment horizontal="right"/>
    </xf>
    <xf numFmtId="3" fontId="3" fillId="0" borderId="62" xfId="2" applyNumberFormat="1" applyFont="1" applyFill="1" applyBorder="1" applyAlignment="1">
      <alignment horizontal="right" vertical="center"/>
    </xf>
    <xf numFmtId="168" fontId="3" fillId="3" borderId="27" xfId="1" applyNumberFormat="1" applyFont="1" applyFill="1" applyBorder="1" applyAlignment="1">
      <alignment vertical="center" wrapText="1"/>
    </xf>
    <xf numFmtId="0" fontId="4" fillId="2" borderId="28" xfId="0" applyFont="1" applyFill="1" applyBorder="1" applyAlignment="1">
      <alignment horizontal="center" vertical="center" wrapText="1"/>
    </xf>
    <xf numFmtId="168" fontId="3" fillId="3" borderId="9" xfId="1" applyNumberFormat="1" applyFont="1" applyFill="1" applyBorder="1" applyAlignment="1">
      <alignment vertical="center" wrapText="1"/>
    </xf>
    <xf numFmtId="0" fontId="3" fillId="3" borderId="27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horizontal="center" vertical="center" wrapText="1"/>
    </xf>
    <xf numFmtId="168" fontId="3" fillId="5" borderId="27" xfId="1" applyNumberFormat="1" applyFont="1" applyFill="1" applyBorder="1" applyAlignment="1">
      <alignment vertical="center" wrapText="1"/>
    </xf>
    <xf numFmtId="168" fontId="3" fillId="5" borderId="9" xfId="1" applyNumberFormat="1" applyFont="1" applyFill="1" applyBorder="1" applyAlignment="1">
      <alignment vertical="center" wrapText="1"/>
    </xf>
    <xf numFmtId="168" fontId="3" fillId="5" borderId="1" xfId="1" applyNumberFormat="1" applyFont="1" applyFill="1" applyBorder="1" applyAlignment="1">
      <alignment vertical="center" wrapText="1"/>
    </xf>
    <xf numFmtId="3" fontId="3" fillId="5" borderId="25" xfId="2" applyNumberFormat="1" applyFont="1" applyFill="1" applyBorder="1" applyAlignment="1">
      <alignment horizontal="right" vertical="center"/>
    </xf>
    <xf numFmtId="3" fontId="3" fillId="5" borderId="37" xfId="2" applyNumberFormat="1" applyFont="1" applyFill="1" applyBorder="1" applyAlignment="1">
      <alignment horizontal="right"/>
    </xf>
    <xf numFmtId="3" fontId="3" fillId="5" borderId="21" xfId="2" applyNumberFormat="1" applyFont="1" applyFill="1" applyBorder="1" applyAlignment="1">
      <alignment horizontal="right"/>
    </xf>
    <xf numFmtId="3" fontId="3" fillId="5" borderId="22" xfId="2" applyNumberFormat="1" applyFont="1" applyFill="1" applyBorder="1" applyAlignment="1">
      <alignment horizontal="right"/>
    </xf>
    <xf numFmtId="3" fontId="3" fillId="5" borderId="31" xfId="2" applyNumberFormat="1" applyFont="1" applyFill="1" applyBorder="1" applyAlignment="1">
      <alignment horizontal="right" vertical="center"/>
    </xf>
    <xf numFmtId="3" fontId="3" fillId="5" borderId="31" xfId="2" applyNumberFormat="1" applyFont="1" applyFill="1" applyBorder="1" applyAlignment="1">
      <alignment horizontal="right"/>
    </xf>
    <xf numFmtId="3" fontId="3" fillId="5" borderId="38" xfId="2" applyNumberFormat="1" applyFont="1" applyFill="1" applyBorder="1" applyAlignment="1">
      <alignment horizontal="right"/>
    </xf>
    <xf numFmtId="3" fontId="3" fillId="5" borderId="27" xfId="2" applyNumberFormat="1" applyFont="1" applyFill="1" applyBorder="1" applyAlignment="1">
      <alignment horizontal="right"/>
    </xf>
    <xf numFmtId="3" fontId="3" fillId="5" borderId="28" xfId="2" applyNumberFormat="1" applyFont="1" applyFill="1" applyBorder="1" applyAlignment="1">
      <alignment horizontal="right"/>
    </xf>
    <xf numFmtId="3" fontId="3" fillId="5" borderId="32" xfId="2" applyNumberFormat="1" applyFont="1" applyFill="1" applyBorder="1" applyAlignment="1">
      <alignment horizontal="right"/>
    </xf>
    <xf numFmtId="3" fontId="3" fillId="5" borderId="36" xfId="2" applyNumberFormat="1" applyFont="1" applyFill="1" applyBorder="1" applyAlignment="1">
      <alignment horizontal="right"/>
    </xf>
    <xf numFmtId="3" fontId="3" fillId="5" borderId="9" xfId="2" applyNumberFormat="1" applyFont="1" applyFill="1" applyBorder="1" applyAlignment="1">
      <alignment horizontal="right"/>
    </xf>
    <xf numFmtId="3" fontId="3" fillId="5" borderId="29" xfId="2" applyNumberFormat="1" applyFont="1" applyFill="1" applyBorder="1" applyAlignment="1">
      <alignment horizontal="right"/>
    </xf>
    <xf numFmtId="3" fontId="3" fillId="5" borderId="15" xfId="2" applyNumberFormat="1" applyFont="1" applyFill="1" applyBorder="1" applyAlignment="1">
      <alignment horizontal="right"/>
    </xf>
    <xf numFmtId="3" fontId="3" fillId="5" borderId="15" xfId="2" applyNumberFormat="1" applyFont="1" applyFill="1" applyBorder="1" applyAlignment="1">
      <alignment horizontal="right" vertical="center"/>
    </xf>
    <xf numFmtId="3" fontId="3" fillId="5" borderId="3" xfId="2" applyNumberFormat="1" applyFont="1" applyFill="1" applyBorder="1" applyAlignment="1">
      <alignment horizontal="right"/>
    </xf>
    <xf numFmtId="3" fontId="3" fillId="5" borderId="1" xfId="2" applyNumberFormat="1" applyFont="1" applyFill="1" applyBorder="1" applyAlignment="1">
      <alignment horizontal="right"/>
    </xf>
    <xf numFmtId="3" fontId="3" fillId="5" borderId="30" xfId="2" applyNumberFormat="1" applyFont="1" applyFill="1" applyBorder="1" applyAlignment="1">
      <alignment horizontal="right"/>
    </xf>
    <xf numFmtId="3" fontId="3" fillId="5" borderId="32" xfId="2" applyNumberFormat="1" applyFont="1" applyFill="1" applyBorder="1" applyAlignment="1">
      <alignment horizontal="right" vertical="center"/>
    </xf>
    <xf numFmtId="2" fontId="3" fillId="5" borderId="25" xfId="0" applyNumberFormat="1" applyFont="1" applyFill="1" applyBorder="1"/>
    <xf numFmtId="2" fontId="3" fillId="5" borderId="43" xfId="0" applyNumberFormat="1" applyFont="1" applyFill="1" applyBorder="1"/>
    <xf numFmtId="2" fontId="3" fillId="5" borderId="37" xfId="0" applyNumberFormat="1" applyFont="1" applyFill="1" applyBorder="1"/>
    <xf numFmtId="2" fontId="3" fillId="5" borderId="21" xfId="0" applyNumberFormat="1" applyFont="1" applyFill="1" applyBorder="1"/>
    <xf numFmtId="2" fontId="3" fillId="5" borderId="22" xfId="0" applyNumberFormat="1" applyFont="1" applyFill="1" applyBorder="1"/>
    <xf numFmtId="0" fontId="0" fillId="6" borderId="0" xfId="0" applyFill="1"/>
    <xf numFmtId="0" fontId="6" fillId="0" borderId="0" xfId="0" applyFont="1"/>
    <xf numFmtId="3" fontId="3" fillId="5" borderId="28" xfId="0" applyNumberFormat="1" applyFont="1" applyFill="1" applyBorder="1"/>
    <xf numFmtId="3" fontId="3" fillId="5" borderId="29" xfId="0" applyNumberFormat="1" applyFont="1" applyFill="1" applyBorder="1"/>
    <xf numFmtId="3" fontId="3" fillId="7" borderId="25" xfId="0" applyNumberFormat="1" applyFont="1" applyFill="1" applyBorder="1" applyAlignment="1">
      <alignment horizontal="right"/>
    </xf>
    <xf numFmtId="3" fontId="3" fillId="7" borderId="43" xfId="2" applyNumberFormat="1" applyFont="1" applyFill="1" applyBorder="1" applyAlignment="1">
      <alignment horizontal="right"/>
    </xf>
    <xf numFmtId="3" fontId="3" fillId="7" borderId="37" xfId="2" applyNumberFormat="1" applyFont="1" applyFill="1" applyBorder="1" applyAlignment="1">
      <alignment horizontal="right"/>
    </xf>
    <xf numFmtId="3" fontId="3" fillId="7" borderId="21" xfId="2" applyNumberFormat="1" applyFont="1" applyFill="1" applyBorder="1" applyAlignment="1">
      <alignment horizontal="right"/>
    </xf>
    <xf numFmtId="3" fontId="3" fillId="7" borderId="22" xfId="2" applyNumberFormat="1" applyFont="1" applyFill="1" applyBorder="1" applyAlignment="1">
      <alignment horizontal="right"/>
    </xf>
    <xf numFmtId="3" fontId="3" fillId="7" borderId="31" xfId="0" applyNumberFormat="1" applyFont="1" applyFill="1" applyBorder="1" applyAlignment="1">
      <alignment horizontal="right"/>
    </xf>
    <xf numFmtId="3" fontId="3" fillId="7" borderId="44" xfId="2" applyNumberFormat="1" applyFont="1" applyFill="1" applyBorder="1" applyAlignment="1">
      <alignment horizontal="right"/>
    </xf>
    <xf numFmtId="3" fontId="3" fillId="7" borderId="38" xfId="2" applyNumberFormat="1" applyFont="1" applyFill="1" applyBorder="1" applyAlignment="1">
      <alignment horizontal="right"/>
    </xf>
    <xf numFmtId="3" fontId="3" fillId="7" borderId="27" xfId="2" applyNumberFormat="1" applyFont="1" applyFill="1" applyBorder="1" applyAlignment="1">
      <alignment horizontal="right"/>
    </xf>
    <xf numFmtId="3" fontId="3" fillId="7" borderId="28" xfId="2" applyNumberFormat="1" applyFont="1" applyFill="1" applyBorder="1" applyAlignment="1">
      <alignment horizontal="right"/>
    </xf>
    <xf numFmtId="3" fontId="3" fillId="7" borderId="15" xfId="0" applyNumberFormat="1" applyFont="1" applyFill="1" applyBorder="1" applyAlignment="1">
      <alignment horizontal="right"/>
    </xf>
    <xf numFmtId="3" fontId="3" fillId="7" borderId="45" xfId="2" applyNumberFormat="1" applyFont="1" applyFill="1" applyBorder="1" applyAlignment="1">
      <alignment horizontal="right"/>
    </xf>
    <xf numFmtId="3" fontId="3" fillId="7" borderId="3" xfId="2" applyNumberFormat="1" applyFont="1" applyFill="1" applyBorder="1" applyAlignment="1">
      <alignment horizontal="right"/>
    </xf>
    <xf numFmtId="3" fontId="3" fillId="7" borderId="1" xfId="2" applyNumberFormat="1" applyFont="1" applyFill="1" applyBorder="1" applyAlignment="1">
      <alignment horizontal="right"/>
    </xf>
    <xf numFmtId="3" fontId="3" fillId="7" borderId="30" xfId="2" applyNumberFormat="1" applyFont="1" applyFill="1" applyBorder="1" applyAlignment="1">
      <alignment horizontal="right"/>
    </xf>
    <xf numFmtId="3" fontId="3" fillId="7" borderId="32" xfId="0" applyNumberFormat="1" applyFont="1" applyFill="1" applyBorder="1" applyAlignment="1">
      <alignment horizontal="right"/>
    </xf>
    <xf numFmtId="3" fontId="3" fillId="7" borderId="46" xfId="2" applyNumberFormat="1" applyFont="1" applyFill="1" applyBorder="1" applyAlignment="1">
      <alignment horizontal="right"/>
    </xf>
    <xf numFmtId="3" fontId="3" fillId="7" borderId="36" xfId="2" applyNumberFormat="1" applyFont="1" applyFill="1" applyBorder="1" applyAlignment="1">
      <alignment horizontal="right"/>
    </xf>
    <xf numFmtId="3" fontId="3" fillId="7" borderId="9" xfId="2" applyNumberFormat="1" applyFont="1" applyFill="1" applyBorder="1" applyAlignment="1">
      <alignment horizontal="right"/>
    </xf>
    <xf numFmtId="3" fontId="3" fillId="7" borderId="29" xfId="2" applyNumberFormat="1" applyFont="1" applyFill="1" applyBorder="1" applyAlignment="1">
      <alignment horizontal="right"/>
    </xf>
    <xf numFmtId="3" fontId="3" fillId="0" borderId="31" xfId="0" applyNumberFormat="1" applyFont="1" applyBorder="1"/>
    <xf numFmtId="3" fontId="3" fillId="0" borderId="32" xfId="0" applyNumberFormat="1" applyFont="1" applyBorder="1"/>
    <xf numFmtId="3" fontId="3" fillId="5" borderId="25" xfId="2" applyNumberFormat="1" applyFont="1" applyFill="1" applyBorder="1" applyAlignment="1">
      <alignment horizontal="center" vertical="center" wrapText="1"/>
    </xf>
    <xf numFmtId="3" fontId="1" fillId="0" borderId="45" xfId="2" applyNumberFormat="1" applyFont="1" applyFill="1" applyBorder="1" applyAlignment="1">
      <alignment horizontal="left"/>
    </xf>
    <xf numFmtId="0" fontId="3" fillId="3" borderId="23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48" xfId="0" applyFont="1" applyFill="1" applyBorder="1" applyAlignment="1">
      <alignment horizontal="left" vertical="center" wrapText="1"/>
    </xf>
    <xf numFmtId="0" fontId="4" fillId="2" borderId="49" xfId="0" applyFont="1" applyFill="1" applyBorder="1" applyAlignment="1">
      <alignment horizontal="left" vertical="center" wrapText="1"/>
    </xf>
    <xf numFmtId="0" fontId="4" fillId="2" borderId="50" xfId="0" applyFont="1" applyFill="1" applyBorder="1" applyAlignment="1">
      <alignment horizontal="left" vertical="center" wrapText="1"/>
    </xf>
    <xf numFmtId="0" fontId="4" fillId="2" borderId="40" xfId="0" applyFont="1" applyFill="1" applyBorder="1" applyAlignment="1">
      <alignment horizontal="left" vertical="center" wrapText="1"/>
    </xf>
    <xf numFmtId="0" fontId="4" fillId="2" borderId="41" xfId="0" applyFont="1" applyFill="1" applyBorder="1" applyAlignment="1">
      <alignment horizontal="left" vertical="center" wrapText="1"/>
    </xf>
    <xf numFmtId="0" fontId="4" fillId="2" borderId="42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3" fontId="3" fillId="7" borderId="51" xfId="2" applyNumberFormat="1" applyFont="1" applyFill="1" applyBorder="1" applyAlignment="1">
      <alignment horizontal="center" vertical="center" wrapText="1"/>
    </xf>
    <xf numFmtId="3" fontId="3" fillId="7" borderId="43" xfId="2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4" fillId="2" borderId="48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3" borderId="63" xfId="0" applyFont="1" applyFill="1" applyBorder="1" applyAlignment="1">
      <alignment horizontal="center" vertical="center" wrapText="1"/>
    </xf>
    <xf numFmtId="0" fontId="3" fillId="3" borderId="6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horizontal="left" vertical="center" wrapText="1"/>
    </xf>
    <xf numFmtId="0" fontId="3" fillId="3" borderId="4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0" borderId="52" xfId="2" applyNumberFormat="1" applyFont="1" applyFill="1" applyBorder="1" applyAlignment="1">
      <alignment horizontal="right"/>
    </xf>
    <xf numFmtId="3" fontId="3" fillId="0" borderId="53" xfId="2" applyNumberFormat="1" applyFont="1" applyFill="1" applyBorder="1" applyAlignment="1">
      <alignment horizontal="right"/>
    </xf>
    <xf numFmtId="3" fontId="3" fillId="0" borderId="54" xfId="2" applyNumberFormat="1" applyFont="1" applyFill="1" applyBorder="1" applyAlignment="1">
      <alignment horizontal="right"/>
    </xf>
    <xf numFmtId="3" fontId="3" fillId="0" borderId="55" xfId="2" applyNumberFormat="1" applyFont="1" applyFill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510540</xdr:colOff>
      <xdr:row>1</xdr:row>
      <xdr:rowOff>125730</xdr:rowOff>
    </xdr:from>
    <xdr:to>
      <xdr:col>7</xdr:col>
      <xdr:colOff>419100</xdr:colOff>
      <xdr:row>16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6C34102-5FA1-4A28-800B-5ED57C11F75C}"/>
            </a:ext>
          </a:extLst>
        </xdr:cNvPr>
        <xdr:cNvSpPr txBox="1"/>
      </xdr:nvSpPr>
      <xdr:spPr>
        <a:xfrm>
          <a:off x="510540" y="306705"/>
          <a:ext cx="4175760" cy="27031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This Appendix</a:t>
          </a:r>
          <a:r>
            <a:rPr lang="en-GB" sz="1100" baseline="0"/>
            <a:t> has been published alongside the Ofgem </a:t>
          </a:r>
          <a:r>
            <a:rPr lang="en-GB" sz="1100" i="1" baseline="0"/>
            <a:t>Decision on CMP343</a:t>
          </a:r>
          <a:r>
            <a:rPr lang="en-GB" sz="1100" baseline="0"/>
            <a:t>, and should be read alongside that document.</a:t>
          </a:r>
        </a:p>
        <a:p>
          <a:endParaRPr lang="en-GB" sz="1100" baseline="0"/>
        </a:p>
        <a:p>
          <a:r>
            <a:rPr lang="en-GB" sz="1100" baseline="0"/>
            <a:t>'List of Tariffs_All' includes tariffs for all of the WACMs.</a:t>
          </a:r>
        </a:p>
        <a:p>
          <a:endParaRPr lang="en-GB" sz="1100" baseline="0"/>
        </a:p>
        <a:p>
          <a:r>
            <a:rPr lang="en-GB" sz="1100" baseline="0"/>
            <a:t>'Flooring_IA' and 'Banding_IA' contain the source data for the tariff tables that appear in the decision document. </a:t>
          </a:r>
        </a:p>
        <a:p>
          <a:endParaRPr lang="en-GB" sz="1100" baseline="0"/>
        </a:p>
        <a:p>
          <a:r>
            <a:rPr lang="en-GB" sz="1100" baseline="0"/>
            <a:t>Subsequent tabs separate out the tariff impacts for each of the different options, from the Original to WACM9.</a:t>
          </a:r>
          <a:endParaRPr lang="en-GB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52484-D84D-4F4D-9E91-CA6908230BF5}">
  <dimension ref="A1"/>
  <sheetViews>
    <sheetView tabSelected="1" workbookViewId="0">
      <selection activeCell="I29" sqref="I29"/>
    </sheetView>
  </sheetViews>
  <sheetFormatPr defaultColWidth="8.81640625" defaultRowHeight="14.5" x14ac:dyDescent="0.35"/>
  <cols>
    <col min="1" max="16384" width="8.81640625" style="21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26923-76F5-4239-8BF1-1C15BBFE895E}">
  <dimension ref="B3:E28"/>
  <sheetViews>
    <sheetView showGridLines="0" zoomScaleNormal="100" workbookViewId="0">
      <pane xSplit="4" ySplit="4" topLeftCell="E5" activePane="bottomRight" state="frozen"/>
      <selection pane="topRight" activeCell="B3" sqref="B3"/>
      <selection pane="bottomLeft" activeCell="B3" sqref="B3"/>
      <selection pane="bottomRight" activeCell="E13" sqref="E13"/>
    </sheetView>
  </sheetViews>
  <sheetFormatPr defaultRowHeight="14.5" x14ac:dyDescent="0.35"/>
  <cols>
    <col min="1" max="1" width="4" customWidth="1"/>
    <col min="2" max="2" width="12.453125" customWidth="1"/>
    <col min="3" max="3" width="17.1796875" customWidth="1"/>
    <col min="4" max="4" width="17.81640625" customWidth="1"/>
  </cols>
  <sheetData>
    <row r="3" spans="2:5" x14ac:dyDescent="0.35">
      <c r="E3" s="3" t="s">
        <v>40</v>
      </c>
    </row>
    <row r="4" spans="2:5" ht="44.15" customHeight="1" x14ac:dyDescent="0.35">
      <c r="B4" s="176" t="s">
        <v>63</v>
      </c>
      <c r="C4" s="177"/>
      <c r="D4" s="19" t="s">
        <v>1</v>
      </c>
      <c r="E4" s="9" t="s">
        <v>7</v>
      </c>
    </row>
    <row r="5" spans="2:5" ht="14.5" customHeight="1" x14ac:dyDescent="0.35">
      <c r="B5" s="158" t="s">
        <v>22</v>
      </c>
      <c r="C5" s="190" t="s">
        <v>60</v>
      </c>
      <c r="D5" s="6" t="s">
        <v>25</v>
      </c>
      <c r="E5" s="15">
        <f>'List of Tariffs_All'!G8</f>
        <v>117327.17471001818</v>
      </c>
    </row>
    <row r="6" spans="2:5" ht="14.5" customHeight="1" x14ac:dyDescent="0.35">
      <c r="B6" s="158"/>
      <c r="C6" s="192"/>
      <c r="D6" s="6" t="s">
        <v>27</v>
      </c>
      <c r="E6" s="15">
        <f>'List of Tariffs_All'!G9</f>
        <v>451064.57840438804</v>
      </c>
    </row>
    <row r="7" spans="2:5" ht="14.5" customHeight="1" x14ac:dyDescent="0.35">
      <c r="B7" s="158"/>
      <c r="C7" s="192"/>
      <c r="D7" s="6" t="s">
        <v>29</v>
      </c>
      <c r="E7" s="15">
        <f>'List of Tariffs_All'!G10</f>
        <v>953099.08619595738</v>
      </c>
    </row>
    <row r="8" spans="2:5" ht="14.5" customHeight="1" x14ac:dyDescent="0.35">
      <c r="B8" s="158"/>
      <c r="C8" s="192"/>
      <c r="D8" s="11" t="s">
        <v>30</v>
      </c>
      <c r="E8" s="15">
        <f>'List of Tariffs_All'!G11</f>
        <v>2850728.5720651462</v>
      </c>
    </row>
    <row r="9" spans="2:5" x14ac:dyDescent="0.35">
      <c r="B9" s="27"/>
      <c r="C9" s="28"/>
      <c r="D9" s="27"/>
    </row>
    <row r="10" spans="2:5" x14ac:dyDescent="0.35">
      <c r="B10" s="157" t="s">
        <v>32</v>
      </c>
      <c r="C10" s="178"/>
      <c r="D10" s="158"/>
      <c r="E10" s="13">
        <f>'List of Tariffs_All'!G15</f>
        <v>32.941205999324183</v>
      </c>
    </row>
    <row r="11" spans="2:5" ht="15" customHeight="1" x14ac:dyDescent="0.35">
      <c r="B11" s="170" t="s">
        <v>33</v>
      </c>
      <c r="C11" s="171"/>
      <c r="D11" s="6" t="s">
        <v>25</v>
      </c>
      <c r="E11" s="13">
        <f>'List of Tariffs_All'!G16</f>
        <v>14.662022957625958</v>
      </c>
    </row>
    <row r="12" spans="2:5" x14ac:dyDescent="0.35">
      <c r="B12" s="172"/>
      <c r="C12" s="173"/>
      <c r="D12" s="6" t="s">
        <v>27</v>
      </c>
      <c r="E12" s="13">
        <f>'List of Tariffs_All'!G17</f>
        <v>79.132296292987732</v>
      </c>
    </row>
    <row r="13" spans="2:5" ht="15" customHeight="1" x14ac:dyDescent="0.35">
      <c r="B13" s="172"/>
      <c r="C13" s="173"/>
      <c r="D13" s="6" t="s">
        <v>29</v>
      </c>
      <c r="E13" s="13">
        <f>'List of Tariffs_All'!G18</f>
        <v>189.86871790547855</v>
      </c>
    </row>
    <row r="14" spans="2:5" x14ac:dyDescent="0.35">
      <c r="B14" s="174"/>
      <c r="C14" s="175"/>
      <c r="D14" s="6" t="s">
        <v>30</v>
      </c>
      <c r="E14" s="13">
        <f>'List of Tariffs_All'!G19</f>
        <v>595.09183961499764</v>
      </c>
    </row>
    <row r="15" spans="2:5" x14ac:dyDescent="0.35">
      <c r="B15" s="170" t="s">
        <v>34</v>
      </c>
      <c r="C15" s="171"/>
      <c r="D15" s="6" t="s">
        <v>25</v>
      </c>
      <c r="E15" s="13">
        <f>'List of Tariffs_All'!G20</f>
        <v>1032.8259689499976</v>
      </c>
    </row>
    <row r="16" spans="2:5" x14ac:dyDescent="0.35">
      <c r="B16" s="172"/>
      <c r="C16" s="173"/>
      <c r="D16" s="6" t="s">
        <v>27</v>
      </c>
      <c r="E16" s="13">
        <f>'List of Tariffs_All'!G21</f>
        <v>1880.9128519728788</v>
      </c>
    </row>
    <row r="17" spans="2:5" x14ac:dyDescent="0.35">
      <c r="B17" s="172"/>
      <c r="C17" s="173"/>
      <c r="D17" s="6" t="s">
        <v>29</v>
      </c>
      <c r="E17" s="13">
        <f>'List of Tariffs_All'!G22</f>
        <v>3016.478725107741</v>
      </c>
    </row>
    <row r="18" spans="2:5" x14ac:dyDescent="0.35">
      <c r="B18" s="174"/>
      <c r="C18" s="175"/>
      <c r="D18" s="6" t="s">
        <v>30</v>
      </c>
      <c r="E18" s="13">
        <f>'List of Tariffs_All'!G23</f>
        <v>6864.6907773125668</v>
      </c>
    </row>
    <row r="19" spans="2:5" x14ac:dyDescent="0.35">
      <c r="B19" s="170" t="s">
        <v>35</v>
      </c>
      <c r="C19" s="171"/>
      <c r="D19" s="6" t="s">
        <v>25</v>
      </c>
      <c r="E19" s="13">
        <f>'List of Tariffs_All'!G24</f>
        <v>4456.2467890501903</v>
      </c>
    </row>
    <row r="20" spans="2:5" x14ac:dyDescent="0.35">
      <c r="B20" s="172"/>
      <c r="C20" s="173"/>
      <c r="D20" s="6" t="s">
        <v>27</v>
      </c>
      <c r="E20" s="13">
        <f>'List of Tariffs_All'!G25</f>
        <v>15569.15923032777</v>
      </c>
    </row>
    <row r="21" spans="2:5" x14ac:dyDescent="0.35">
      <c r="B21" s="172"/>
      <c r="C21" s="173"/>
      <c r="D21" s="6" t="s">
        <v>29</v>
      </c>
      <c r="E21" s="13">
        <f>'List of Tariffs_All'!G26</f>
        <v>31756.296055334173</v>
      </c>
    </row>
    <row r="22" spans="2:5" x14ac:dyDescent="0.35">
      <c r="B22" s="174"/>
      <c r="C22" s="175"/>
      <c r="D22" s="6" t="s">
        <v>30</v>
      </c>
      <c r="E22" s="13">
        <f>'List of Tariffs_All'!G27</f>
        <v>83203.143615329434</v>
      </c>
    </row>
    <row r="23" spans="2:5" x14ac:dyDescent="0.35">
      <c r="B23" s="170" t="s">
        <v>36</v>
      </c>
      <c r="C23" s="171"/>
      <c r="D23" s="6" t="s">
        <v>25</v>
      </c>
      <c r="E23" s="13">
        <f>'List of Tariffs_All'!G28</f>
        <v>37032.34941687165</v>
      </c>
    </row>
    <row r="24" spans="2:5" x14ac:dyDescent="0.35">
      <c r="B24" s="172"/>
      <c r="C24" s="173"/>
      <c r="D24" s="6" t="s">
        <v>27</v>
      </c>
      <c r="E24" s="13">
        <f>'List of Tariffs_All'!G29</f>
        <v>190117.66692083131</v>
      </c>
    </row>
    <row r="25" spans="2:5" x14ac:dyDescent="0.35">
      <c r="B25" s="172"/>
      <c r="C25" s="173"/>
      <c r="D25" s="6" t="s">
        <v>29</v>
      </c>
      <c r="E25" s="13">
        <f>'List of Tariffs_All'!G30</f>
        <v>400381.93243096676</v>
      </c>
    </row>
    <row r="26" spans="2:5" x14ac:dyDescent="0.35">
      <c r="B26" s="174"/>
      <c r="C26" s="175"/>
      <c r="D26" s="6" t="s">
        <v>30</v>
      </c>
      <c r="E26" s="13">
        <f>'List of Tariffs_All'!G31</f>
        <v>995469.86756323243</v>
      </c>
    </row>
    <row r="27" spans="2:5" x14ac:dyDescent="0.35">
      <c r="E27" s="2"/>
    </row>
    <row r="28" spans="2:5" x14ac:dyDescent="0.35">
      <c r="B28" s="158" t="s">
        <v>37</v>
      </c>
      <c r="C28" s="158"/>
      <c r="D28" s="6" t="s">
        <v>38</v>
      </c>
      <c r="E28" s="10">
        <f>'List of Tariffs_All'!G33</f>
        <v>0.96393112777594714</v>
      </c>
    </row>
  </sheetData>
  <mergeCells count="9">
    <mergeCell ref="B19:C22"/>
    <mergeCell ref="B23:C26"/>
    <mergeCell ref="B28:C28"/>
    <mergeCell ref="B4:C4"/>
    <mergeCell ref="B5:B8"/>
    <mergeCell ref="C5:C8"/>
    <mergeCell ref="B10:D10"/>
    <mergeCell ref="B11:C14"/>
    <mergeCell ref="B15:C1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3AB88-87D3-42BF-8AD8-2D6E9DFEA503}">
  <dimension ref="B4:R25"/>
  <sheetViews>
    <sheetView showGridLines="0" zoomScaleNormal="100" workbookViewId="0">
      <pane xSplit="4" ySplit="4" topLeftCell="E5" activePane="bottomRight" state="frozen"/>
      <selection pane="topRight" activeCell="B3" sqref="B3"/>
      <selection pane="bottomLeft" activeCell="B3" sqref="B3"/>
      <selection pane="bottomRight" activeCell="E5" sqref="E5"/>
    </sheetView>
  </sheetViews>
  <sheetFormatPr defaultRowHeight="14.5" x14ac:dyDescent="0.35"/>
  <cols>
    <col min="1" max="1" width="4" customWidth="1"/>
    <col min="2" max="2" width="12.453125" customWidth="1"/>
    <col min="3" max="3" width="17.1796875" customWidth="1"/>
    <col min="4" max="4" width="17.81640625" customWidth="1"/>
    <col min="5" max="18" width="12" customWidth="1"/>
  </cols>
  <sheetData>
    <row r="4" spans="2:18" ht="44.15" customHeight="1" x14ac:dyDescent="0.35">
      <c r="B4" s="176" t="s">
        <v>64</v>
      </c>
      <c r="C4" s="177"/>
      <c r="D4" s="19" t="s">
        <v>1</v>
      </c>
      <c r="E4" s="4" t="s">
        <v>8</v>
      </c>
      <c r="F4" s="20" t="s">
        <v>9</v>
      </c>
      <c r="G4" s="20" t="s">
        <v>10</v>
      </c>
      <c r="H4" s="20" t="s">
        <v>11</v>
      </c>
      <c r="I4" s="20" t="s">
        <v>12</v>
      </c>
      <c r="J4" s="20" t="s">
        <v>13</v>
      </c>
      <c r="K4" s="20" t="s">
        <v>14</v>
      </c>
      <c r="L4" s="20" t="s">
        <v>15</v>
      </c>
      <c r="M4" s="20" t="s">
        <v>16</v>
      </c>
      <c r="N4" s="20" t="s">
        <v>17</v>
      </c>
      <c r="O4" s="20" t="s">
        <v>18</v>
      </c>
      <c r="P4" s="20" t="s">
        <v>19</v>
      </c>
      <c r="Q4" s="20" t="s">
        <v>20</v>
      </c>
      <c r="R4" s="20" t="s">
        <v>21</v>
      </c>
    </row>
    <row r="5" spans="2:18" x14ac:dyDescent="0.35">
      <c r="B5" s="158" t="s">
        <v>22</v>
      </c>
      <c r="C5" s="158"/>
      <c r="D5" s="5" t="s">
        <v>51</v>
      </c>
      <c r="E5" s="15">
        <f>'List of Tariffs_All'!H5</f>
        <v>327007.14458623185</v>
      </c>
      <c r="F5" s="15">
        <f>'List of Tariffs_All'!I5</f>
        <v>445501.61599106668</v>
      </c>
      <c r="G5" s="15">
        <f>'List of Tariffs_All'!J5</f>
        <v>619753.85856268601</v>
      </c>
      <c r="H5" s="15">
        <f>'List of Tariffs_All'!K5</f>
        <v>670299.63222064427</v>
      </c>
      <c r="I5" s="15">
        <f>'List of Tariffs_All'!L5</f>
        <v>657102.4065868808</v>
      </c>
      <c r="J5" s="15">
        <f>'List of Tariffs_All'!M5</f>
        <v>689762.6814016439</v>
      </c>
      <c r="K5" s="15">
        <f>'List of Tariffs_All'!N5</f>
        <v>693081.19901275518</v>
      </c>
      <c r="L5" s="15">
        <f>'List of Tariffs_All'!O5</f>
        <v>710794.79551602749</v>
      </c>
      <c r="M5" s="15">
        <f>'List of Tariffs_All'!P5</f>
        <v>704481.77435221465</v>
      </c>
      <c r="N5" s="15">
        <f>'List of Tariffs_All'!Q5</f>
        <v>698450.79665816762</v>
      </c>
      <c r="O5" s="15">
        <f>'List of Tariffs_All'!R5</f>
        <v>728064.36641753267</v>
      </c>
      <c r="P5" s="15">
        <f>'List of Tariffs_All'!S5</f>
        <v>711249.0002084336</v>
      </c>
      <c r="Q5" s="15">
        <f>'List of Tariffs_All'!T5</f>
        <v>712029.76827224996</v>
      </c>
      <c r="R5" s="15">
        <f>'List of Tariffs_All'!U5</f>
        <v>682087.62192938931</v>
      </c>
    </row>
    <row r="6" spans="2:18" x14ac:dyDescent="0.35">
      <c r="B6" s="29"/>
      <c r="C6" s="25"/>
      <c r="D6" s="26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2:18" x14ac:dyDescent="0.35">
      <c r="B7" s="158" t="s">
        <v>32</v>
      </c>
      <c r="C7" s="158"/>
      <c r="D7" s="158"/>
      <c r="E7" s="14">
        <f>'List of Tariffs_All'!H15</f>
        <v>7.5323756568848417</v>
      </c>
      <c r="F7" s="14">
        <f>'List of Tariffs_All'!I15</f>
        <v>19.834013009941643</v>
      </c>
      <c r="G7" s="14">
        <f>'List of Tariffs_All'!J15</f>
        <v>26.27794077865935</v>
      </c>
      <c r="H7" s="14">
        <f>'List of Tariffs_All'!K15</f>
        <v>29.57100868284282</v>
      </c>
      <c r="I7" s="14">
        <f>'List of Tariffs_All'!L15</f>
        <v>30.095385274327139</v>
      </c>
      <c r="J7" s="14">
        <f>'List of Tariffs_All'!M15</f>
        <v>30.572064164115311</v>
      </c>
      <c r="K7" s="14">
        <f>'List of Tariffs_All'!N15</f>
        <v>32.411783774536758</v>
      </c>
      <c r="L7" s="14">
        <f>'List of Tariffs_All'!O15</f>
        <v>32.076954105552495</v>
      </c>
      <c r="M7" s="14">
        <f>'List of Tariffs_All'!P15</f>
        <v>32.709384679908268</v>
      </c>
      <c r="N7" s="14">
        <f>'List of Tariffs_All'!Q15</f>
        <v>31.080460017764157</v>
      </c>
      <c r="O7" s="14">
        <f>'List of Tariffs_All'!R15</f>
        <v>33.58728935790618</v>
      </c>
      <c r="P7" s="14">
        <f>'List of Tariffs_All'!S15</f>
        <v>32.397534902900148</v>
      </c>
      <c r="Q7" s="14">
        <f>'List of Tariffs_All'!T15</f>
        <v>33.396055578898434</v>
      </c>
      <c r="R7" s="14">
        <f>'List of Tariffs_All'!U15</f>
        <v>33.558200284108047</v>
      </c>
    </row>
    <row r="8" spans="2:18" ht="15" customHeight="1" x14ac:dyDescent="0.35">
      <c r="B8" s="158" t="s">
        <v>33</v>
      </c>
      <c r="C8" s="158"/>
      <c r="D8" s="6" t="s">
        <v>25</v>
      </c>
      <c r="E8" s="14">
        <f>'List of Tariffs_All'!H16</f>
        <v>6.1288976184655866</v>
      </c>
      <c r="F8" s="14">
        <f>'List of Tariffs_All'!I16</f>
        <v>7.8595604746651944</v>
      </c>
      <c r="G8" s="14">
        <f>'List of Tariffs_All'!J16</f>
        <v>11.223360348397978</v>
      </c>
      <c r="H8" s="14">
        <f>'List of Tariffs_All'!K16</f>
        <v>13.106935046441102</v>
      </c>
      <c r="I8" s="14">
        <f>'List of Tariffs_All'!L16</f>
        <v>13.370613958844089</v>
      </c>
      <c r="J8" s="14">
        <f>'List of Tariffs_All'!M16</f>
        <v>13.632569489845631</v>
      </c>
      <c r="K8" s="14">
        <f>'List of Tariffs_All'!N16</f>
        <v>14.5114078952765</v>
      </c>
      <c r="L8" s="14">
        <f>'List of Tariffs_All'!O16</f>
        <v>14.315414497842101</v>
      </c>
      <c r="M8" s="14">
        <f>'List of Tariffs_All'!P16</f>
        <v>14.405290215634464</v>
      </c>
      <c r="N8" s="14">
        <f>'List of Tariffs_All'!Q16</f>
        <v>13.896786194967293</v>
      </c>
      <c r="O8" s="14">
        <f>'List of Tariffs_All'!R16</f>
        <v>14.815888981621034</v>
      </c>
      <c r="P8" s="14">
        <f>'List of Tariffs_All'!S16</f>
        <v>14.317248000772508</v>
      </c>
      <c r="Q8" s="14">
        <f>'List of Tariffs_All'!T16</f>
        <v>14.682977372771514</v>
      </c>
      <c r="R8" s="14">
        <f>'List of Tariffs_All'!U16</f>
        <v>14.87243004245957</v>
      </c>
    </row>
    <row r="9" spans="2:18" x14ac:dyDescent="0.35">
      <c r="B9" s="158"/>
      <c r="C9" s="158"/>
      <c r="D9" s="6" t="s">
        <v>27</v>
      </c>
      <c r="E9" s="14">
        <f>'List of Tariffs_All'!H17</f>
        <v>33.102610185440057</v>
      </c>
      <c r="F9" s="14">
        <f>'List of Tariffs_All'!I17</f>
        <v>46.069978053879325</v>
      </c>
      <c r="G9" s="14">
        <f>'List of Tariffs_All'!J17</f>
        <v>61.523407064629779</v>
      </c>
      <c r="H9" s="14">
        <f>'List of Tariffs_All'!K17</f>
        <v>70.970826262014612</v>
      </c>
      <c r="I9" s="14">
        <f>'List of Tariffs_All'!L17</f>
        <v>72.245723970320057</v>
      </c>
      <c r="J9" s="14">
        <f>'List of Tariffs_All'!M17</f>
        <v>73.476078872425063</v>
      </c>
      <c r="K9" s="14">
        <f>'List of Tariffs_All'!N17</f>
        <v>77.722337489828377</v>
      </c>
      <c r="L9" s="14">
        <f>'List of Tariffs_All'!O17</f>
        <v>76.935423694864127</v>
      </c>
      <c r="M9" s="14">
        <f>'List of Tariffs_All'!P17</f>
        <v>78.229751000827392</v>
      </c>
      <c r="N9" s="14">
        <f>'List of Tariffs_All'!Q17</f>
        <v>74.809734402303576</v>
      </c>
      <c r="O9" s="14">
        <f>'List of Tariffs_All'!R17</f>
        <v>81.132672205903845</v>
      </c>
      <c r="P9" s="14">
        <f>'List of Tariffs_All'!S17</f>
        <v>78.437221871613232</v>
      </c>
      <c r="Q9" s="14">
        <f>'List of Tariffs_All'!T17</f>
        <v>79.231984496179479</v>
      </c>
      <c r="R9" s="14">
        <f>'List of Tariffs_All'!U17</f>
        <v>80.111961853605706</v>
      </c>
    </row>
    <row r="10" spans="2:18" ht="15" customHeight="1" x14ac:dyDescent="0.35">
      <c r="B10" s="158"/>
      <c r="C10" s="158"/>
      <c r="D10" s="6" t="s">
        <v>29</v>
      </c>
      <c r="E10" s="14">
        <f>'List of Tariffs_All'!H18</f>
        <v>80.031324570371211</v>
      </c>
      <c r="F10" s="14">
        <f>'List of Tariffs_All'!I18</f>
        <v>110.0950638724635</v>
      </c>
      <c r="G10" s="14">
        <f>'List of Tariffs_All'!J18</f>
        <v>147.47275398375155</v>
      </c>
      <c r="H10" s="14">
        <f>'List of Tariffs_All'!K18</f>
        <v>170.34190269970676</v>
      </c>
      <c r="I10" s="14">
        <f>'List of Tariffs_All'!L18</f>
        <v>173.33522238408835</v>
      </c>
      <c r="J10" s="14">
        <f>'List of Tariffs_All'!M18</f>
        <v>176.32279744198107</v>
      </c>
      <c r="K10" s="14">
        <f>'List of Tariffs_All'!N18</f>
        <v>186.81055386736284</v>
      </c>
      <c r="L10" s="14">
        <f>'List of Tariffs_All'!O18</f>
        <v>184.59505682704463</v>
      </c>
      <c r="M10" s="14">
        <f>'List of Tariffs_All'!P18</f>
        <v>187.61424173346617</v>
      </c>
      <c r="N10" s="14">
        <f>'List of Tariffs_All'!Q18</f>
        <v>179.5576800330349</v>
      </c>
      <c r="O10" s="14">
        <f>'List of Tariffs_All'!R18</f>
        <v>194.83244433190012</v>
      </c>
      <c r="P10" s="14">
        <f>'List of Tariffs_All'!S18</f>
        <v>187.74260800946584</v>
      </c>
      <c r="Q10" s="14">
        <f>'List of Tariffs_All'!T18</f>
        <v>190.3953803990288</v>
      </c>
      <c r="R10" s="14">
        <f>'List of Tariffs_All'!U18</f>
        <v>192.25749205264538</v>
      </c>
    </row>
    <row r="11" spans="2:18" x14ac:dyDescent="0.35">
      <c r="B11" s="158"/>
      <c r="C11" s="158"/>
      <c r="D11" s="6" t="s">
        <v>30</v>
      </c>
      <c r="E11" s="14">
        <f>'List of Tariffs_All'!H19</f>
        <v>240.66263714840835</v>
      </c>
      <c r="F11" s="14">
        <f>'List of Tariffs_All'!I19</f>
        <v>338.23693167051658</v>
      </c>
      <c r="G11" s="14">
        <f>'List of Tariffs_All'!J19</f>
        <v>467.09320410388324</v>
      </c>
      <c r="H11" s="14">
        <f>'List of Tariffs_All'!K19</f>
        <v>534.50059691920615</v>
      </c>
      <c r="I11" s="14">
        <f>'List of Tariffs_All'!L19</f>
        <v>543.45613567225951</v>
      </c>
      <c r="J11" s="14">
        <f>'List of Tariffs_All'!M19</f>
        <v>552.93467151980042</v>
      </c>
      <c r="K11" s="14">
        <f>'List of Tariffs_All'!N19</f>
        <v>584.42671544557697</v>
      </c>
      <c r="L11" s="14">
        <f>'List of Tariffs_All'!O19</f>
        <v>577.66320988005532</v>
      </c>
      <c r="M11" s="14">
        <f>'List of Tariffs_All'!P19</f>
        <v>589.45443759852708</v>
      </c>
      <c r="N11" s="14">
        <f>'List of Tariffs_All'!Q19</f>
        <v>562.14988957334174</v>
      </c>
      <c r="O11" s="14">
        <f>'List of Tariffs_All'!R19</f>
        <v>609.80085406683395</v>
      </c>
      <c r="P11" s="14">
        <f>'List of Tariffs_All'!S19</f>
        <v>590.13346034654353</v>
      </c>
      <c r="Q11" s="14">
        <f>'List of Tariffs_All'!T19</f>
        <v>598.15127268643562</v>
      </c>
      <c r="R11" s="14">
        <f>'List of Tariffs_All'!U19</f>
        <v>601.97825077435448</v>
      </c>
    </row>
    <row r="12" spans="2:18" x14ac:dyDescent="0.35">
      <c r="B12" s="158" t="s">
        <v>34</v>
      </c>
      <c r="C12" s="158"/>
      <c r="D12" s="6" t="s">
        <v>25</v>
      </c>
      <c r="E12" s="14">
        <f>'List of Tariffs_All'!H20</f>
        <v>452.33453594674802</v>
      </c>
      <c r="F12" s="14">
        <f>'List of Tariffs_All'!I20</f>
        <v>557.91854781466373</v>
      </c>
      <c r="G12" s="14">
        <f>'List of Tariffs_All'!J20</f>
        <v>833.84600392568086</v>
      </c>
      <c r="H12" s="14">
        <f>'List of Tariffs_All'!K20</f>
        <v>927.65589411083613</v>
      </c>
      <c r="I12" s="14">
        <f>'List of Tariffs_All'!L20</f>
        <v>944.2777801275563</v>
      </c>
      <c r="J12" s="14">
        <f>'List of Tariffs_All'!M20</f>
        <v>959.44793174607253</v>
      </c>
      <c r="K12" s="14">
        <f>'List of Tariffs_All'!N20</f>
        <v>1013.6126158134862</v>
      </c>
      <c r="L12" s="14">
        <f>'List of Tariffs_All'!O20</f>
        <v>1002.410349234424</v>
      </c>
      <c r="M12" s="14">
        <f>'List of Tariffs_All'!P20</f>
        <v>1041.2879945278028</v>
      </c>
      <c r="N12" s="14">
        <f>'List of Tariffs_All'!Q20</f>
        <v>973.78134680280505</v>
      </c>
      <c r="O12" s="14">
        <f>'List of Tariffs_All'!R20</f>
        <v>1069.3697872215182</v>
      </c>
      <c r="P12" s="14">
        <f>'List of Tariffs_All'!S20</f>
        <v>1038.0862923071561</v>
      </c>
      <c r="Q12" s="14">
        <f>'List of Tariffs_All'!T20</f>
        <v>1030.9122954774464</v>
      </c>
      <c r="R12" s="14">
        <f>'List of Tariffs_All'!U20</f>
        <v>1040.346250806188</v>
      </c>
    </row>
    <row r="13" spans="2:18" x14ac:dyDescent="0.35">
      <c r="B13" s="158"/>
      <c r="C13" s="158"/>
      <c r="D13" s="6" t="s">
        <v>27</v>
      </c>
      <c r="E13" s="14">
        <f>'List of Tariffs_All'!H21</f>
        <v>773.41030666369545</v>
      </c>
      <c r="F13" s="14">
        <f>'List of Tariffs_All'!I21</f>
        <v>1018.3258098719409</v>
      </c>
      <c r="G13" s="14">
        <f>'List of Tariffs_All'!J21</f>
        <v>1464.7409453045825</v>
      </c>
      <c r="H13" s="14">
        <f>'List of Tariffs_All'!K21</f>
        <v>1690.1481414597094</v>
      </c>
      <c r="I13" s="14">
        <f>'List of Tariffs_All'!L21</f>
        <v>1718.0661023517239</v>
      </c>
      <c r="J13" s="14">
        <f>'List of Tariffs_All'!M21</f>
        <v>1748.8041345770307</v>
      </c>
      <c r="K13" s="14">
        <f>'List of Tariffs_All'!N21</f>
        <v>1841.6204768667089</v>
      </c>
      <c r="L13" s="14">
        <f>'List of Tariffs_All'!O21</f>
        <v>1827.377866269607</v>
      </c>
      <c r="M13" s="14">
        <f>'List of Tariffs_All'!P21</f>
        <v>1863.3762332485169</v>
      </c>
      <c r="N13" s="14">
        <f>'List of Tariffs_All'!Q21</f>
        <v>1778.9071356806003</v>
      </c>
      <c r="O13" s="14">
        <f>'List of Tariffs_All'!R21</f>
        <v>1931.3814996404342</v>
      </c>
      <c r="P13" s="14">
        <f>'List of Tariffs_All'!S21</f>
        <v>1860.4301230264703</v>
      </c>
      <c r="Q13" s="14">
        <f>'List of Tariffs_All'!T21</f>
        <v>1881.7438646423175</v>
      </c>
      <c r="R13" s="14">
        <f>'List of Tariffs_All'!U21</f>
        <v>1907.1598995566264</v>
      </c>
    </row>
    <row r="14" spans="2:18" x14ac:dyDescent="0.35">
      <c r="B14" s="158"/>
      <c r="C14" s="158"/>
      <c r="D14" s="6" t="s">
        <v>29</v>
      </c>
      <c r="E14" s="14">
        <f>'List of Tariffs_All'!H22</f>
        <v>1187.5274541269494</v>
      </c>
      <c r="F14" s="14">
        <f>'List of Tariffs_All'!I22</f>
        <v>1564.4198945303165</v>
      </c>
      <c r="G14" s="14">
        <f>'List of Tariffs_All'!J22</f>
        <v>2365.0247359306918</v>
      </c>
      <c r="H14" s="14">
        <f>'List of Tariffs_All'!K22</f>
        <v>2709.0348956815888</v>
      </c>
      <c r="I14" s="14">
        <f>'List of Tariffs_All'!L22</f>
        <v>2755.7380899621908</v>
      </c>
      <c r="J14" s="14">
        <f>'List of Tariffs_All'!M22</f>
        <v>2803.5660096045681</v>
      </c>
      <c r="K14" s="14">
        <f>'List of Tariffs_All'!N22</f>
        <v>2953.6390577986076</v>
      </c>
      <c r="L14" s="14">
        <f>'List of Tariffs_All'!O22</f>
        <v>2925.0941036961249</v>
      </c>
      <c r="M14" s="14">
        <f>'List of Tariffs_All'!P22</f>
        <v>2992.0746549914784</v>
      </c>
      <c r="N14" s="14">
        <f>'List of Tariffs_All'!Q22</f>
        <v>2851.6375536843425</v>
      </c>
      <c r="O14" s="14">
        <f>'List of Tariffs_All'!R22</f>
        <v>3090.7768961643847</v>
      </c>
      <c r="P14" s="14">
        <f>'List of Tariffs_All'!S22</f>
        <v>3003.8296419210592</v>
      </c>
      <c r="Q14" s="14">
        <f>'List of Tariffs_All'!T22</f>
        <v>3012.0207457178935</v>
      </c>
      <c r="R14" s="14">
        <f>'List of Tariffs_All'!U22</f>
        <v>3052.5159966444398</v>
      </c>
    </row>
    <row r="15" spans="2:18" x14ac:dyDescent="0.35">
      <c r="B15" s="158"/>
      <c r="C15" s="158"/>
      <c r="D15" s="6" t="s">
        <v>30</v>
      </c>
      <c r="E15" s="14">
        <f>'List of Tariffs_All'!H23</f>
        <v>2622.3056654797797</v>
      </c>
      <c r="F15" s="14">
        <f>'List of Tariffs_All'!I23</f>
        <v>3741.0974819465032</v>
      </c>
      <c r="G15" s="14">
        <f>'List of Tariffs_All'!J23</f>
        <v>5271.1200782488049</v>
      </c>
      <c r="H15" s="14">
        <f>'List of Tariffs_All'!K23</f>
        <v>6170.3965834817327</v>
      </c>
      <c r="I15" s="14">
        <f>'List of Tariffs_All'!L23</f>
        <v>6276.436868895441</v>
      </c>
      <c r="J15" s="14">
        <f>'List of Tariffs_All'!M23</f>
        <v>6381.4952365813651</v>
      </c>
      <c r="K15" s="14">
        <f>'List of Tariffs_All'!N23</f>
        <v>6674.0701372884414</v>
      </c>
      <c r="L15" s="14">
        <f>'List of Tariffs_All'!O23</f>
        <v>6569.8358042754617</v>
      </c>
      <c r="M15" s="14">
        <f>'List of Tariffs_All'!P23</f>
        <v>6724.020197300274</v>
      </c>
      <c r="N15" s="14">
        <f>'List of Tariffs_All'!Q23</f>
        <v>6497.8079944037127</v>
      </c>
      <c r="O15" s="14">
        <f>'List of Tariffs_All'!R23</f>
        <v>7008.6771967080795</v>
      </c>
      <c r="P15" s="14">
        <f>'List of Tariffs_All'!S23</f>
        <v>6919.7130241877248</v>
      </c>
      <c r="Q15" s="14">
        <f>'List of Tariffs_All'!T23</f>
        <v>6936.2755038444357</v>
      </c>
      <c r="R15" s="14">
        <f>'List of Tariffs_All'!U23</f>
        <v>6905.8088380895169</v>
      </c>
    </row>
    <row r="16" spans="2:18" x14ac:dyDescent="0.35">
      <c r="B16" s="158" t="s">
        <v>35</v>
      </c>
      <c r="C16" s="158"/>
      <c r="D16" s="6" t="s">
        <v>25</v>
      </c>
      <c r="E16" s="14">
        <f>'List of Tariffs_All'!H24</f>
        <v>3138.3679087079636</v>
      </c>
      <c r="F16" s="14">
        <f>'List of Tariffs_All'!I24</f>
        <v>2734.7505760427266</v>
      </c>
      <c r="G16" s="14">
        <f>'List of Tariffs_All'!J24</f>
        <v>3438.1137192281885</v>
      </c>
      <c r="H16" s="14">
        <f>'List of Tariffs_All'!K24</f>
        <v>3992.1792568215765</v>
      </c>
      <c r="I16" s="14">
        <f>'List of Tariffs_All'!L24</f>
        <v>4065.7977786855877</v>
      </c>
      <c r="J16" s="14">
        <f>'List of Tariffs_All'!M24</f>
        <v>4141.5838087538241</v>
      </c>
      <c r="K16" s="14">
        <f>'List of Tariffs_All'!N24</f>
        <v>4368.2692055430198</v>
      </c>
      <c r="L16" s="14">
        <f>'List of Tariffs_All'!O24</f>
        <v>4321.242186093662</v>
      </c>
      <c r="M16" s="14">
        <f>'List of Tariffs_All'!P24</f>
        <v>4557.4704872032953</v>
      </c>
      <c r="N16" s="14">
        <f>'List of Tariffs_All'!Q24</f>
        <v>4175.4746662478165</v>
      </c>
      <c r="O16" s="14">
        <f>'List of Tariffs_All'!R24</f>
        <v>4737.4549364215181</v>
      </c>
      <c r="P16" s="14">
        <f>'List of Tariffs_All'!S24</f>
        <v>4670.8089023738194</v>
      </c>
      <c r="Q16" s="14">
        <f>'List of Tariffs_All'!T24</f>
        <v>4456.4652963516492</v>
      </c>
      <c r="R16" s="14">
        <f>'List of Tariffs_All'!U24</f>
        <v>4480.8624743568671</v>
      </c>
    </row>
    <row r="17" spans="2:18" x14ac:dyDescent="0.35">
      <c r="B17" s="158"/>
      <c r="C17" s="158"/>
      <c r="D17" s="6" t="s">
        <v>27</v>
      </c>
      <c r="E17" s="15">
        <f>'List of Tariffs_All'!H25</f>
        <v>7163.6880759095629</v>
      </c>
      <c r="F17" s="15">
        <f>'List of Tariffs_All'!I25</f>
        <v>8409.017615828463</v>
      </c>
      <c r="G17" s="15">
        <f>'List of Tariffs_All'!J25</f>
        <v>12121.50632591961</v>
      </c>
      <c r="H17" s="15">
        <f>'List of Tariffs_All'!K25</f>
        <v>13966.166763840443</v>
      </c>
      <c r="I17" s="15">
        <f>'List of Tariffs_All'!L25</f>
        <v>14211.76068754866</v>
      </c>
      <c r="J17" s="15">
        <f>'List of Tariffs_All'!M25</f>
        <v>14469.862272981705</v>
      </c>
      <c r="K17" s="15">
        <f>'List of Tariffs_All'!N25</f>
        <v>15269.127479988258</v>
      </c>
      <c r="L17" s="15">
        <f>'List of Tariffs_All'!O25</f>
        <v>15076.740433560386</v>
      </c>
      <c r="M17" s="15">
        <f>'List of Tariffs_All'!P25</f>
        <v>15496.966743724453</v>
      </c>
      <c r="N17" s="15">
        <f>'List of Tariffs_All'!Q25</f>
        <v>14736.600748592016</v>
      </c>
      <c r="O17" s="15">
        <f>'List of Tariffs_All'!R25</f>
        <v>16016.789107304483</v>
      </c>
      <c r="P17" s="15">
        <f>'List of Tariffs_All'!S25</f>
        <v>15505.707148989408</v>
      </c>
      <c r="Q17" s="15">
        <f>'List of Tariffs_All'!T25</f>
        <v>15499.998637907278</v>
      </c>
      <c r="R17" s="15">
        <f>'List of Tariffs_All'!U25</f>
        <v>15716.779234086896</v>
      </c>
    </row>
    <row r="18" spans="2:18" x14ac:dyDescent="0.35">
      <c r="B18" s="158"/>
      <c r="C18" s="158"/>
      <c r="D18" s="6" t="s">
        <v>29</v>
      </c>
      <c r="E18" s="15">
        <f>'List of Tariffs_All'!H26</f>
        <v>13589.355189064318</v>
      </c>
      <c r="F18" s="15">
        <f>'List of Tariffs_All'!I26</f>
        <v>17649.203076059508</v>
      </c>
      <c r="G18" s="15">
        <f>'List of Tariffs_All'!J26</f>
        <v>24892.54821311661</v>
      </c>
      <c r="H18" s="15">
        <f>'List of Tariffs_All'!K26</f>
        <v>28487.107531259768</v>
      </c>
      <c r="I18" s="15">
        <f>'List of Tariffs_All'!L26</f>
        <v>28985.179086082204</v>
      </c>
      <c r="J18" s="15">
        <f>'List of Tariffs_All'!M26</f>
        <v>29546.767918496924</v>
      </c>
      <c r="K18" s="15">
        <f>'List of Tariffs_All'!N26</f>
        <v>31345.343916500671</v>
      </c>
      <c r="L18" s="15">
        <f>'List of Tariffs_All'!O26</f>
        <v>30877.893695765815</v>
      </c>
      <c r="M18" s="15">
        <f>'List of Tariffs_All'!P26</f>
        <v>31646.520514638491</v>
      </c>
      <c r="N18" s="15">
        <f>'List of Tariffs_All'!Q26</f>
        <v>30025.843358836395</v>
      </c>
      <c r="O18" s="15">
        <f>'List of Tariffs_All'!R26</f>
        <v>32049.604268638443</v>
      </c>
      <c r="P18" s="15">
        <f>'List of Tariffs_All'!S26</f>
        <v>31176.00061697789</v>
      </c>
      <c r="Q18" s="15">
        <f>'List of Tariffs_All'!T26</f>
        <v>31496.124583591292</v>
      </c>
      <c r="R18" s="15">
        <f>'List of Tariffs_All'!U26</f>
        <v>32165.807271180489</v>
      </c>
    </row>
    <row r="19" spans="2:18" x14ac:dyDescent="0.35">
      <c r="B19" s="158"/>
      <c r="C19" s="158"/>
      <c r="D19" s="6" t="s">
        <v>30</v>
      </c>
      <c r="E19" s="15">
        <f>'List of Tariffs_All'!H27</f>
        <v>44739.558199638275</v>
      </c>
      <c r="F19" s="15">
        <f>'List of Tariffs_All'!I27</f>
        <v>45885.261998485366</v>
      </c>
      <c r="G19" s="15">
        <f>'List of Tariffs_All'!J27</f>
        <v>65750.054629740145</v>
      </c>
      <c r="H19" s="15">
        <f>'List of Tariffs_All'!K27</f>
        <v>74643.492340841447</v>
      </c>
      <c r="I19" s="15">
        <f>'List of Tariffs_All'!L27</f>
        <v>75976.807387667985</v>
      </c>
      <c r="J19" s="15">
        <f>'List of Tariffs_All'!M27</f>
        <v>77176.537412388803</v>
      </c>
      <c r="K19" s="15">
        <f>'List of Tariffs_All'!N27</f>
        <v>82112.199084583204</v>
      </c>
      <c r="L19" s="15">
        <f>'List of Tariffs_All'!O27</f>
        <v>81588.841930815775</v>
      </c>
      <c r="M19" s="15">
        <f>'List of Tariffs_All'!P27</f>
        <v>82435.707992268319</v>
      </c>
      <c r="N19" s="15">
        <f>'List of Tariffs_All'!Q27</f>
        <v>78410.8041291923</v>
      </c>
      <c r="O19" s="15">
        <f>'List of Tariffs_All'!R27</f>
        <v>84309.658771978546</v>
      </c>
      <c r="P19" s="15">
        <f>'List of Tariffs_All'!S27</f>
        <v>81932.374618138536</v>
      </c>
      <c r="Q19" s="15">
        <f>'List of Tariffs_All'!T27</f>
        <v>83978.329306605156</v>
      </c>
      <c r="R19" s="15">
        <f>'List of Tariffs_All'!U27</f>
        <v>84076.891850459142</v>
      </c>
    </row>
    <row r="20" spans="2:18" x14ac:dyDescent="0.35">
      <c r="B20" s="158" t="s">
        <v>36</v>
      </c>
      <c r="C20" s="158"/>
      <c r="D20" s="6" t="s">
        <v>25</v>
      </c>
      <c r="E20" s="14">
        <f>'List of Tariffs_All'!H28</f>
        <v>29511.961872558655</v>
      </c>
      <c r="F20" s="14">
        <f>'List of Tariffs_All'!I28</f>
        <v>13407.030690442269</v>
      </c>
      <c r="G20" s="14">
        <f>'List of Tariffs_All'!J28</f>
        <v>28956.129378819413</v>
      </c>
      <c r="H20" s="14">
        <f>'List of Tariffs_All'!K28</f>
        <v>33088.852196692955</v>
      </c>
      <c r="I20" s="14">
        <f>'List of Tariffs_All'!L28</f>
        <v>33901.358866165807</v>
      </c>
      <c r="J20" s="14">
        <f>'List of Tariffs_All'!M28</f>
        <v>34559.940988383038</v>
      </c>
      <c r="K20" s="14">
        <f>'List of Tariffs_All'!N28</f>
        <v>37411.964362995292</v>
      </c>
      <c r="L20" s="14">
        <f>'List of Tariffs_All'!O28</f>
        <v>36084.851728640322</v>
      </c>
      <c r="M20" s="14">
        <f>'List of Tariffs_All'!P28</f>
        <v>37884.438154193878</v>
      </c>
      <c r="N20" s="14">
        <f>'List of Tariffs_All'!Q28</f>
        <v>35671.85402989752</v>
      </c>
      <c r="O20" s="14">
        <f>'List of Tariffs_All'!R28</f>
        <v>35171.492256182275</v>
      </c>
      <c r="P20" s="14">
        <f>'List of Tariffs_All'!S28</f>
        <v>35293.444042861804</v>
      </c>
      <c r="Q20" s="14">
        <f>'List of Tariffs_All'!T28</f>
        <v>36349.547247170114</v>
      </c>
      <c r="R20" s="14">
        <f>'List of Tariffs_All'!U28</f>
        <v>37914.276020890255</v>
      </c>
    </row>
    <row r="21" spans="2:18" x14ac:dyDescent="0.35">
      <c r="B21" s="158"/>
      <c r="C21" s="158"/>
      <c r="D21" s="6" t="s">
        <v>27</v>
      </c>
      <c r="E21" s="14">
        <f>'List of Tariffs_All'!H29</f>
        <v>106717.93412432045</v>
      </c>
      <c r="F21" s="14">
        <f>'List of Tariffs_All'!I29</f>
        <v>92830.760577419045</v>
      </c>
      <c r="G21" s="14">
        <f>'List of Tariffs_All'!J29</f>
        <v>149688.45185469731</v>
      </c>
      <c r="H21" s="14">
        <f>'List of Tariffs_All'!K29</f>
        <v>168384.58029427967</v>
      </c>
      <c r="I21" s="14">
        <f>'List of Tariffs_All'!L29</f>
        <v>173729.04260601549</v>
      </c>
      <c r="J21" s="14">
        <f>'List of Tariffs_All'!M29</f>
        <v>176596.81800568788</v>
      </c>
      <c r="K21" s="14">
        <f>'List of Tariffs_All'!N29</f>
        <v>184413.6828831379</v>
      </c>
      <c r="L21" s="14">
        <f>'List of Tariffs_All'!O29</f>
        <v>184343.93184903541</v>
      </c>
      <c r="M21" s="14">
        <f>'List of Tariffs_All'!P29</f>
        <v>188585.04697712316</v>
      </c>
      <c r="N21" s="14">
        <f>'List of Tariffs_All'!Q29</f>
        <v>180455.88092975828</v>
      </c>
      <c r="O21" s="14">
        <f>'List of Tariffs_All'!R29</f>
        <v>191684.38392036333</v>
      </c>
      <c r="P21" s="14">
        <f>'List of Tariffs_All'!S29</f>
        <v>186843.52676027876</v>
      </c>
      <c r="Q21" s="14">
        <f>'List of Tariffs_All'!T29</f>
        <v>192502.7081672948</v>
      </c>
      <c r="R21" s="14">
        <f>'List of Tariffs_All'!U29</f>
        <v>188701.49010643264</v>
      </c>
    </row>
    <row r="22" spans="2:18" x14ac:dyDescent="0.35">
      <c r="B22" s="158"/>
      <c r="C22" s="158"/>
      <c r="D22" s="6" t="s">
        <v>29</v>
      </c>
      <c r="E22" s="14">
        <f>'List of Tariffs_All'!H30</f>
        <v>368590.25892148475</v>
      </c>
      <c r="F22" s="14">
        <f>'List of Tariffs_All'!I30</f>
        <v>173573.78877902331</v>
      </c>
      <c r="G22" s="14">
        <f>'List of Tariffs_All'!J30</f>
        <v>318173.99709018908</v>
      </c>
      <c r="H22" s="14">
        <f>'List of Tariffs_All'!K30</f>
        <v>356054.1386822252</v>
      </c>
      <c r="I22" s="14">
        <f>'List of Tariffs_All'!L30</f>
        <v>365685.27253300499</v>
      </c>
      <c r="J22" s="14">
        <f>'List of Tariffs_All'!M30</f>
        <v>372533.86382289341</v>
      </c>
      <c r="K22" s="14">
        <f>'List of Tariffs_All'!N30</f>
        <v>380199.47718349594</v>
      </c>
      <c r="L22" s="14">
        <f>'List of Tariffs_All'!O30</f>
        <v>385908.92978689895</v>
      </c>
      <c r="M22" s="14">
        <f>'List of Tariffs_All'!P30</f>
        <v>395061.75641952571</v>
      </c>
      <c r="N22" s="14">
        <f>'List of Tariffs_All'!Q30</f>
        <v>382021.10989324283</v>
      </c>
      <c r="O22" s="14">
        <f>'List of Tariffs_All'!R30</f>
        <v>410628.84122312156</v>
      </c>
      <c r="P22" s="14">
        <f>'List of Tariffs_All'!S30</f>
        <v>389776.58486531803</v>
      </c>
      <c r="Q22" s="14">
        <f>'List of Tariffs_All'!T30</f>
        <v>397965.61073166109</v>
      </c>
      <c r="R22" s="14">
        <f>'List of Tariffs_All'!U30</f>
        <v>381559.3029061142</v>
      </c>
    </row>
    <row r="23" spans="2:18" x14ac:dyDescent="0.35">
      <c r="B23" s="158"/>
      <c r="C23" s="158"/>
      <c r="D23" s="6" t="s">
        <v>30</v>
      </c>
      <c r="E23" s="14">
        <f>'List of Tariffs_All'!H31</f>
        <v>823164.16642821464</v>
      </c>
      <c r="F23" s="14">
        <f>'List of Tariffs_All'!I31</f>
        <v>716023.53261314973</v>
      </c>
      <c r="G23" s="14">
        <f>'List of Tariffs_All'!J31</f>
        <v>762152.46857453254</v>
      </c>
      <c r="H23" s="14">
        <f>'List of Tariffs_All'!K31</f>
        <v>898846.53033938247</v>
      </c>
      <c r="I23" s="14">
        <f>'List of Tariffs_All'!L31</f>
        <v>910502.25990952214</v>
      </c>
      <c r="J23" s="14">
        <f>'List of Tariffs_All'!M31</f>
        <v>924899.96012783912</v>
      </c>
      <c r="K23" s="14">
        <f>'List of Tariffs_All'!N31</f>
        <v>948660.52402949031</v>
      </c>
      <c r="L23" s="14">
        <f>'List of Tariffs_All'!O31</f>
        <v>1025509.1492546302</v>
      </c>
      <c r="M23" s="14">
        <f>'List of Tariffs_All'!P31</f>
        <v>968772.93138749164</v>
      </c>
      <c r="N23" s="14">
        <f>'List of Tariffs_All'!Q31</f>
        <v>957957.03635574831</v>
      </c>
      <c r="O23" s="14">
        <f>'List of Tariffs_All'!R31</f>
        <v>988323.16596766759</v>
      </c>
      <c r="P23" s="14">
        <f>'List of Tariffs_All'!S31</f>
        <v>989565.80599837855</v>
      </c>
      <c r="Q23" s="14">
        <f>'List of Tariffs_All'!T31</f>
        <v>1035693.7581242698</v>
      </c>
      <c r="R23" s="14">
        <f>'List of Tariffs_All'!U31</f>
        <v>934840.38793694403</v>
      </c>
    </row>
    <row r="24" spans="2:18" x14ac:dyDescent="0.35">
      <c r="B24" s="1"/>
      <c r="C24" s="1"/>
      <c r="D24" s="1"/>
    </row>
    <row r="25" spans="2:18" x14ac:dyDescent="0.35">
      <c r="B25" s="158" t="s">
        <v>37</v>
      </c>
      <c r="C25" s="158"/>
      <c r="D25" s="6" t="s">
        <v>38</v>
      </c>
      <c r="E25" s="10">
        <f>'List of Tariffs_All'!H33</f>
        <v>0.34247308672594534</v>
      </c>
      <c r="F25" s="10">
        <f>'List of Tariffs_All'!I33</f>
        <v>0.55879580693240583</v>
      </c>
      <c r="G25" s="10">
        <f>'List of Tariffs_All'!J33</f>
        <v>0.75274190999906043</v>
      </c>
      <c r="H25" s="10">
        <f>'List of Tariffs_All'!K33</f>
        <v>0.86408036567041613</v>
      </c>
      <c r="I25" s="10">
        <f>'List of Tariffs_All'!L33</f>
        <v>0.88009533058636535</v>
      </c>
      <c r="J25" s="10">
        <f>'List of Tariffs_All'!M33</f>
        <v>0.89510826154819267</v>
      </c>
      <c r="K25" s="10">
        <f>'List of Tariffs_All'!N33</f>
        <v>0.94785266619287778</v>
      </c>
      <c r="L25" s="10">
        <f>'List of Tariffs_All'!O33</f>
        <v>0.937617888339912</v>
      </c>
      <c r="M25" s="10">
        <f>'List of Tariffs_All'!P33</f>
        <v>0.95205460782075635</v>
      </c>
      <c r="N25" s="10">
        <f>'List of Tariffs_All'!Q33</f>
        <v>0.91173264718266978</v>
      </c>
      <c r="O25" s="10">
        <f>'List of Tariffs_All'!R33</f>
        <v>0.9773807054671737</v>
      </c>
      <c r="P25" s="10">
        <f>'List of Tariffs_All'!S33</f>
        <v>0.9532942928893503</v>
      </c>
      <c r="Q25" s="10">
        <f>'List of Tariffs_All'!T33</f>
        <v>0.97010851218641458</v>
      </c>
      <c r="R25" s="10">
        <f>'List of Tariffs_All'!U33</f>
        <v>0.97774645539061211</v>
      </c>
    </row>
  </sheetData>
  <mergeCells count="8">
    <mergeCell ref="B16:C19"/>
    <mergeCell ref="B20:C23"/>
    <mergeCell ref="B25:C25"/>
    <mergeCell ref="B5:C5"/>
    <mergeCell ref="B4:C4"/>
    <mergeCell ref="B7:D7"/>
    <mergeCell ref="B8:C11"/>
    <mergeCell ref="B12:C1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07238-A0D4-49F8-91F0-8138F7FB9B50}">
  <dimension ref="B4:R26"/>
  <sheetViews>
    <sheetView showGridLines="0" zoomScaleNormal="100" workbookViewId="0">
      <pane xSplit="4" ySplit="4" topLeftCell="E5" activePane="bottomRight" state="frozen"/>
      <selection pane="topRight" activeCell="B3" sqref="B3"/>
      <selection pane="bottomLeft" activeCell="B3" sqref="B3"/>
      <selection pane="bottomRight" activeCell="E5" sqref="E5"/>
    </sheetView>
  </sheetViews>
  <sheetFormatPr defaultRowHeight="14.5" x14ac:dyDescent="0.35"/>
  <cols>
    <col min="1" max="1" width="4" customWidth="1"/>
    <col min="2" max="2" width="12.453125" customWidth="1"/>
    <col min="3" max="3" width="17.1796875" customWidth="1"/>
    <col min="4" max="4" width="17.81640625" customWidth="1"/>
    <col min="5" max="18" width="12" customWidth="1"/>
  </cols>
  <sheetData>
    <row r="4" spans="2:18" ht="44.15" customHeight="1" x14ac:dyDescent="0.35">
      <c r="B4" s="176" t="s">
        <v>65</v>
      </c>
      <c r="C4" s="177"/>
      <c r="D4" s="19" t="s">
        <v>1</v>
      </c>
      <c r="E4" s="4" t="s">
        <v>8</v>
      </c>
      <c r="F4" s="20" t="s">
        <v>9</v>
      </c>
      <c r="G4" s="20" t="s">
        <v>10</v>
      </c>
      <c r="H4" s="20" t="s">
        <v>11</v>
      </c>
      <c r="I4" s="20" t="s">
        <v>12</v>
      </c>
      <c r="J4" s="20" t="s">
        <v>13</v>
      </c>
      <c r="K4" s="20" t="s">
        <v>14</v>
      </c>
      <c r="L4" s="20" t="s">
        <v>15</v>
      </c>
      <c r="M4" s="20" t="s">
        <v>16</v>
      </c>
      <c r="N4" s="20" t="s">
        <v>17</v>
      </c>
      <c r="O4" s="20" t="s">
        <v>18</v>
      </c>
      <c r="P4" s="20" t="s">
        <v>19</v>
      </c>
      <c r="Q4" s="20" t="s">
        <v>20</v>
      </c>
      <c r="R4" s="20" t="s">
        <v>21</v>
      </c>
    </row>
    <row r="5" spans="2:18" ht="14.5" customHeight="1" x14ac:dyDescent="0.35">
      <c r="B5" s="158" t="s">
        <v>22</v>
      </c>
      <c r="C5" s="190" t="s">
        <v>52</v>
      </c>
      <c r="D5" s="6" t="s">
        <v>25</v>
      </c>
      <c r="E5" s="15">
        <f>'List of Tariffs_All'!H6</f>
        <v>12349.897540843464</v>
      </c>
      <c r="F5" s="15">
        <f>'List of Tariffs_All'!I6</f>
        <v>237603.95185773529</v>
      </c>
      <c r="G5" s="15">
        <f>'List of Tariffs_All'!J6</f>
        <v>305096.61151729769</v>
      </c>
      <c r="H5" s="15">
        <f>'List of Tariffs_All'!K6</f>
        <v>355642.38517525583</v>
      </c>
      <c r="I5" s="15" t="str">
        <f>'List of Tariffs_All'!L6</f>
        <v>n/a</v>
      </c>
      <c r="J5" s="15">
        <f>'List of Tariffs_All'!M6</f>
        <v>357850.81944408634</v>
      </c>
      <c r="K5" s="15">
        <f>'List of Tariffs_All'!N6</f>
        <v>378423.9519673668</v>
      </c>
      <c r="L5" s="15">
        <f>'List of Tariffs_All'!O6</f>
        <v>396137.5484706391</v>
      </c>
      <c r="M5" s="15">
        <f>'List of Tariffs_All'!P6</f>
        <v>389824.5273068262</v>
      </c>
      <c r="N5" s="15">
        <f>'List of Tariffs_All'!Q6</f>
        <v>361564.56936008373</v>
      </c>
      <c r="O5" s="15">
        <f>'List of Tariffs_All'!R6</f>
        <v>384450.99403395731</v>
      </c>
      <c r="P5" s="15">
        <f>'List of Tariffs_All'!S6</f>
        <v>396591.75316304521</v>
      </c>
      <c r="Q5" s="15">
        <f>'List of Tariffs_All'!T6</f>
        <v>397372.52122686163</v>
      </c>
      <c r="R5" s="15">
        <f>'List of Tariffs_All'!U6</f>
        <v>367430.37488400092</v>
      </c>
    </row>
    <row r="6" spans="2:18" x14ac:dyDescent="0.35">
      <c r="B6" s="158"/>
      <c r="C6" s="191"/>
      <c r="D6" s="6" t="s">
        <v>27</v>
      </c>
      <c r="E6" s="15" t="str">
        <f>'List of Tariffs_All'!H7</f>
        <v>n/a</v>
      </c>
      <c r="F6" s="15">
        <f>'List of Tariffs_All'!I7</f>
        <v>1495912.4761876662</v>
      </c>
      <c r="G6" s="15" t="str">
        <f>'List of Tariffs_All'!J7</f>
        <v>n/a</v>
      </c>
      <c r="H6" s="15" t="str">
        <f>'List of Tariffs_All'!K7</f>
        <v>n/a</v>
      </c>
      <c r="I6" s="15">
        <f>'List of Tariffs_All'!L7</f>
        <v>2614969.7215359639</v>
      </c>
      <c r="J6" s="15">
        <f>'List of Tariffs_All'!M7</f>
        <v>2682139.2261750652</v>
      </c>
      <c r="K6" s="15" t="str">
        <f>'List of Tariffs_All'!N7</f>
        <v>n/a</v>
      </c>
      <c r="L6" s="15" t="str">
        <f>'List of Tariffs_All'!O7</f>
        <v>n/a</v>
      </c>
      <c r="M6" s="15" t="str">
        <f>'List of Tariffs_All'!P7</f>
        <v>n/a</v>
      </c>
      <c r="N6" s="15">
        <f>'List of Tariffs_All'!Q7</f>
        <v>2689661.5819862941</v>
      </c>
      <c r="O6" s="15">
        <f>'List of Tariffs_All'!R7</f>
        <v>2830712.3080575508</v>
      </c>
      <c r="P6" s="15" t="str">
        <f>'List of Tariffs_All'!S7</f>
        <v>n/a</v>
      </c>
      <c r="Q6" s="15" t="str">
        <f>'List of Tariffs_All'!T7</f>
        <v>n/a</v>
      </c>
      <c r="R6" s="15" t="str">
        <f>'List of Tariffs_All'!U7</f>
        <v>n/a</v>
      </c>
    </row>
    <row r="7" spans="2:18" x14ac:dyDescent="0.35">
      <c r="B7" s="29"/>
      <c r="C7" s="25"/>
      <c r="D7" s="2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2:18" x14ac:dyDescent="0.35">
      <c r="B8" s="158" t="s">
        <v>32</v>
      </c>
      <c r="C8" s="158"/>
      <c r="D8" s="158"/>
      <c r="E8" s="14">
        <f>'List of Tariffs_All'!H15</f>
        <v>7.5323756568848417</v>
      </c>
      <c r="F8" s="14">
        <f>'List of Tariffs_All'!I15</f>
        <v>19.834013009941643</v>
      </c>
      <c r="G8" s="14">
        <f>'List of Tariffs_All'!J15</f>
        <v>26.27794077865935</v>
      </c>
      <c r="H8" s="14">
        <f>'List of Tariffs_All'!K15</f>
        <v>29.57100868284282</v>
      </c>
      <c r="I8" s="14">
        <f>'List of Tariffs_All'!L15</f>
        <v>30.095385274327139</v>
      </c>
      <c r="J8" s="14">
        <f>'List of Tariffs_All'!M15</f>
        <v>30.572064164115311</v>
      </c>
      <c r="K8" s="14">
        <f>'List of Tariffs_All'!N15</f>
        <v>32.411783774536758</v>
      </c>
      <c r="L8" s="14">
        <f>'List of Tariffs_All'!O15</f>
        <v>32.076954105552495</v>
      </c>
      <c r="M8" s="14">
        <f>'List of Tariffs_All'!P15</f>
        <v>32.709384679908268</v>
      </c>
      <c r="N8" s="14">
        <f>'List of Tariffs_All'!Q15</f>
        <v>31.080460017764157</v>
      </c>
      <c r="O8" s="14">
        <f>'List of Tariffs_All'!R15</f>
        <v>33.58728935790618</v>
      </c>
      <c r="P8" s="14">
        <f>'List of Tariffs_All'!S15</f>
        <v>32.397534902900148</v>
      </c>
      <c r="Q8" s="14">
        <f>'List of Tariffs_All'!T15</f>
        <v>33.396055578898434</v>
      </c>
      <c r="R8" s="14">
        <f>'List of Tariffs_All'!U15</f>
        <v>33.558200284108047</v>
      </c>
    </row>
    <row r="9" spans="2:18" ht="15" customHeight="1" x14ac:dyDescent="0.35">
      <c r="B9" s="158" t="s">
        <v>33</v>
      </c>
      <c r="C9" s="158"/>
      <c r="D9" s="6" t="s">
        <v>25</v>
      </c>
      <c r="E9" s="14">
        <f>'List of Tariffs_All'!H16</f>
        <v>6.1288976184655866</v>
      </c>
      <c r="F9" s="14">
        <f>'List of Tariffs_All'!I16</f>
        <v>7.8595604746651944</v>
      </c>
      <c r="G9" s="14">
        <f>'List of Tariffs_All'!J16</f>
        <v>11.223360348397978</v>
      </c>
      <c r="H9" s="14">
        <f>'List of Tariffs_All'!K16</f>
        <v>13.106935046441102</v>
      </c>
      <c r="I9" s="14">
        <f>'List of Tariffs_All'!L16</f>
        <v>13.370613958844089</v>
      </c>
      <c r="J9" s="14">
        <f>'List of Tariffs_All'!M16</f>
        <v>13.632569489845631</v>
      </c>
      <c r="K9" s="14">
        <f>'List of Tariffs_All'!N16</f>
        <v>14.5114078952765</v>
      </c>
      <c r="L9" s="14">
        <f>'List of Tariffs_All'!O16</f>
        <v>14.315414497842101</v>
      </c>
      <c r="M9" s="14">
        <f>'List of Tariffs_All'!P16</f>
        <v>14.405290215634464</v>
      </c>
      <c r="N9" s="14">
        <f>'List of Tariffs_All'!Q16</f>
        <v>13.896786194967293</v>
      </c>
      <c r="O9" s="14">
        <f>'List of Tariffs_All'!R16</f>
        <v>14.815888981621034</v>
      </c>
      <c r="P9" s="14">
        <f>'List of Tariffs_All'!S16</f>
        <v>14.317248000772508</v>
      </c>
      <c r="Q9" s="14">
        <f>'List of Tariffs_All'!T16</f>
        <v>14.682977372771514</v>
      </c>
      <c r="R9" s="14">
        <f>'List of Tariffs_All'!U16</f>
        <v>14.87243004245957</v>
      </c>
    </row>
    <row r="10" spans="2:18" x14ac:dyDescent="0.35">
      <c r="B10" s="158"/>
      <c r="C10" s="158"/>
      <c r="D10" s="6" t="s">
        <v>27</v>
      </c>
      <c r="E10" s="14">
        <f>'List of Tariffs_All'!H17</f>
        <v>33.102610185440057</v>
      </c>
      <c r="F10" s="14">
        <f>'List of Tariffs_All'!I17</f>
        <v>46.069978053879325</v>
      </c>
      <c r="G10" s="14">
        <f>'List of Tariffs_All'!J17</f>
        <v>61.523407064629779</v>
      </c>
      <c r="H10" s="14">
        <f>'List of Tariffs_All'!K17</f>
        <v>70.970826262014612</v>
      </c>
      <c r="I10" s="14">
        <f>'List of Tariffs_All'!L17</f>
        <v>72.245723970320057</v>
      </c>
      <c r="J10" s="14">
        <f>'List of Tariffs_All'!M17</f>
        <v>73.476078872425063</v>
      </c>
      <c r="K10" s="14">
        <f>'List of Tariffs_All'!N17</f>
        <v>77.722337489828377</v>
      </c>
      <c r="L10" s="14">
        <f>'List of Tariffs_All'!O17</f>
        <v>76.935423694864127</v>
      </c>
      <c r="M10" s="14">
        <f>'List of Tariffs_All'!P17</f>
        <v>78.229751000827392</v>
      </c>
      <c r="N10" s="14">
        <f>'List of Tariffs_All'!Q17</f>
        <v>74.809734402303576</v>
      </c>
      <c r="O10" s="14">
        <f>'List of Tariffs_All'!R17</f>
        <v>81.132672205903845</v>
      </c>
      <c r="P10" s="14">
        <f>'List of Tariffs_All'!S17</f>
        <v>78.437221871613232</v>
      </c>
      <c r="Q10" s="14">
        <f>'List of Tariffs_All'!T17</f>
        <v>79.231984496179479</v>
      </c>
      <c r="R10" s="14">
        <f>'List of Tariffs_All'!U17</f>
        <v>80.111961853605706</v>
      </c>
    </row>
    <row r="11" spans="2:18" ht="15" customHeight="1" x14ac:dyDescent="0.35">
      <c r="B11" s="158"/>
      <c r="C11" s="158"/>
      <c r="D11" s="6" t="s">
        <v>29</v>
      </c>
      <c r="E11" s="14">
        <f>'List of Tariffs_All'!H18</f>
        <v>80.031324570371211</v>
      </c>
      <c r="F11" s="14">
        <f>'List of Tariffs_All'!I18</f>
        <v>110.0950638724635</v>
      </c>
      <c r="G11" s="14">
        <f>'List of Tariffs_All'!J18</f>
        <v>147.47275398375155</v>
      </c>
      <c r="H11" s="14">
        <f>'List of Tariffs_All'!K18</f>
        <v>170.34190269970676</v>
      </c>
      <c r="I11" s="14">
        <f>'List of Tariffs_All'!L18</f>
        <v>173.33522238408835</v>
      </c>
      <c r="J11" s="14">
        <f>'List of Tariffs_All'!M18</f>
        <v>176.32279744198107</v>
      </c>
      <c r="K11" s="14">
        <f>'List of Tariffs_All'!N18</f>
        <v>186.81055386736284</v>
      </c>
      <c r="L11" s="14">
        <f>'List of Tariffs_All'!O18</f>
        <v>184.59505682704463</v>
      </c>
      <c r="M11" s="14">
        <f>'List of Tariffs_All'!P18</f>
        <v>187.61424173346617</v>
      </c>
      <c r="N11" s="14">
        <f>'List of Tariffs_All'!Q18</f>
        <v>179.5576800330349</v>
      </c>
      <c r="O11" s="14">
        <f>'List of Tariffs_All'!R18</f>
        <v>194.83244433190012</v>
      </c>
      <c r="P11" s="14">
        <f>'List of Tariffs_All'!S18</f>
        <v>187.74260800946584</v>
      </c>
      <c r="Q11" s="14">
        <f>'List of Tariffs_All'!T18</f>
        <v>190.3953803990288</v>
      </c>
      <c r="R11" s="14">
        <f>'List of Tariffs_All'!U18</f>
        <v>192.25749205264538</v>
      </c>
    </row>
    <row r="12" spans="2:18" x14ac:dyDescent="0.35">
      <c r="B12" s="158"/>
      <c r="C12" s="158"/>
      <c r="D12" s="6" t="s">
        <v>30</v>
      </c>
      <c r="E12" s="14">
        <f>'List of Tariffs_All'!H19</f>
        <v>240.66263714840835</v>
      </c>
      <c r="F12" s="14">
        <f>'List of Tariffs_All'!I19</f>
        <v>338.23693167051658</v>
      </c>
      <c r="G12" s="14">
        <f>'List of Tariffs_All'!J19</f>
        <v>467.09320410388324</v>
      </c>
      <c r="H12" s="14">
        <f>'List of Tariffs_All'!K19</f>
        <v>534.50059691920615</v>
      </c>
      <c r="I12" s="14">
        <f>'List of Tariffs_All'!L19</f>
        <v>543.45613567225951</v>
      </c>
      <c r="J12" s="14">
        <f>'List of Tariffs_All'!M19</f>
        <v>552.93467151980042</v>
      </c>
      <c r="K12" s="14">
        <f>'List of Tariffs_All'!N19</f>
        <v>584.42671544557697</v>
      </c>
      <c r="L12" s="14">
        <f>'List of Tariffs_All'!O19</f>
        <v>577.66320988005532</v>
      </c>
      <c r="M12" s="14">
        <f>'List of Tariffs_All'!P19</f>
        <v>589.45443759852708</v>
      </c>
      <c r="N12" s="14">
        <f>'List of Tariffs_All'!Q19</f>
        <v>562.14988957334174</v>
      </c>
      <c r="O12" s="14">
        <f>'List of Tariffs_All'!R19</f>
        <v>609.80085406683395</v>
      </c>
      <c r="P12" s="14">
        <f>'List of Tariffs_All'!S19</f>
        <v>590.13346034654353</v>
      </c>
      <c r="Q12" s="14">
        <f>'List of Tariffs_All'!T19</f>
        <v>598.15127268643562</v>
      </c>
      <c r="R12" s="14">
        <f>'List of Tariffs_All'!U19</f>
        <v>601.97825077435448</v>
      </c>
    </row>
    <row r="13" spans="2:18" x14ac:dyDescent="0.35">
      <c r="B13" s="158" t="s">
        <v>34</v>
      </c>
      <c r="C13" s="158"/>
      <c r="D13" s="6" t="s">
        <v>25</v>
      </c>
      <c r="E13" s="14">
        <f>'List of Tariffs_All'!H20</f>
        <v>452.33453594674802</v>
      </c>
      <c r="F13" s="14">
        <f>'List of Tariffs_All'!I20</f>
        <v>557.91854781466373</v>
      </c>
      <c r="G13" s="14">
        <f>'List of Tariffs_All'!J20</f>
        <v>833.84600392568086</v>
      </c>
      <c r="H13" s="14">
        <f>'List of Tariffs_All'!K20</f>
        <v>927.65589411083613</v>
      </c>
      <c r="I13" s="14">
        <f>'List of Tariffs_All'!L20</f>
        <v>944.2777801275563</v>
      </c>
      <c r="J13" s="14">
        <f>'List of Tariffs_All'!M20</f>
        <v>959.44793174607253</v>
      </c>
      <c r="K13" s="14">
        <f>'List of Tariffs_All'!N20</f>
        <v>1013.6126158134862</v>
      </c>
      <c r="L13" s="14">
        <f>'List of Tariffs_All'!O20</f>
        <v>1002.410349234424</v>
      </c>
      <c r="M13" s="14">
        <f>'List of Tariffs_All'!P20</f>
        <v>1041.2879945278028</v>
      </c>
      <c r="N13" s="14">
        <f>'List of Tariffs_All'!Q20</f>
        <v>973.78134680280505</v>
      </c>
      <c r="O13" s="14">
        <f>'List of Tariffs_All'!R20</f>
        <v>1069.3697872215182</v>
      </c>
      <c r="P13" s="14">
        <f>'List of Tariffs_All'!S20</f>
        <v>1038.0862923071561</v>
      </c>
      <c r="Q13" s="14">
        <f>'List of Tariffs_All'!T20</f>
        <v>1030.9122954774464</v>
      </c>
      <c r="R13" s="14">
        <f>'List of Tariffs_All'!U20</f>
        <v>1040.346250806188</v>
      </c>
    </row>
    <row r="14" spans="2:18" x14ac:dyDescent="0.35">
      <c r="B14" s="158"/>
      <c r="C14" s="158"/>
      <c r="D14" s="6" t="s">
        <v>27</v>
      </c>
      <c r="E14" s="14">
        <f>'List of Tariffs_All'!H21</f>
        <v>773.41030666369545</v>
      </c>
      <c r="F14" s="14">
        <f>'List of Tariffs_All'!I21</f>
        <v>1018.3258098719409</v>
      </c>
      <c r="G14" s="14">
        <f>'List of Tariffs_All'!J21</f>
        <v>1464.7409453045825</v>
      </c>
      <c r="H14" s="14">
        <f>'List of Tariffs_All'!K21</f>
        <v>1690.1481414597094</v>
      </c>
      <c r="I14" s="14">
        <f>'List of Tariffs_All'!L21</f>
        <v>1718.0661023517239</v>
      </c>
      <c r="J14" s="14">
        <f>'List of Tariffs_All'!M21</f>
        <v>1748.8041345770307</v>
      </c>
      <c r="K14" s="14">
        <f>'List of Tariffs_All'!N21</f>
        <v>1841.6204768667089</v>
      </c>
      <c r="L14" s="14">
        <f>'List of Tariffs_All'!O21</f>
        <v>1827.377866269607</v>
      </c>
      <c r="M14" s="14">
        <f>'List of Tariffs_All'!P21</f>
        <v>1863.3762332485169</v>
      </c>
      <c r="N14" s="14">
        <f>'List of Tariffs_All'!Q21</f>
        <v>1778.9071356806003</v>
      </c>
      <c r="O14" s="14">
        <f>'List of Tariffs_All'!R21</f>
        <v>1931.3814996404342</v>
      </c>
      <c r="P14" s="14">
        <f>'List of Tariffs_All'!S21</f>
        <v>1860.4301230264703</v>
      </c>
      <c r="Q14" s="14">
        <f>'List of Tariffs_All'!T21</f>
        <v>1881.7438646423175</v>
      </c>
      <c r="R14" s="14">
        <f>'List of Tariffs_All'!U21</f>
        <v>1907.1598995566264</v>
      </c>
    </row>
    <row r="15" spans="2:18" x14ac:dyDescent="0.35">
      <c r="B15" s="158"/>
      <c r="C15" s="158"/>
      <c r="D15" s="6" t="s">
        <v>29</v>
      </c>
      <c r="E15" s="14">
        <f>'List of Tariffs_All'!H22</f>
        <v>1187.5274541269494</v>
      </c>
      <c r="F15" s="14">
        <f>'List of Tariffs_All'!I22</f>
        <v>1564.4198945303165</v>
      </c>
      <c r="G15" s="14">
        <f>'List of Tariffs_All'!J22</f>
        <v>2365.0247359306918</v>
      </c>
      <c r="H15" s="14">
        <f>'List of Tariffs_All'!K22</f>
        <v>2709.0348956815888</v>
      </c>
      <c r="I15" s="14">
        <f>'List of Tariffs_All'!L22</f>
        <v>2755.7380899621908</v>
      </c>
      <c r="J15" s="14">
        <f>'List of Tariffs_All'!M22</f>
        <v>2803.5660096045681</v>
      </c>
      <c r="K15" s="14">
        <f>'List of Tariffs_All'!N22</f>
        <v>2953.6390577986076</v>
      </c>
      <c r="L15" s="14">
        <f>'List of Tariffs_All'!O22</f>
        <v>2925.0941036961249</v>
      </c>
      <c r="M15" s="14">
        <f>'List of Tariffs_All'!P22</f>
        <v>2992.0746549914784</v>
      </c>
      <c r="N15" s="14">
        <f>'List of Tariffs_All'!Q22</f>
        <v>2851.6375536843425</v>
      </c>
      <c r="O15" s="14">
        <f>'List of Tariffs_All'!R22</f>
        <v>3090.7768961643847</v>
      </c>
      <c r="P15" s="14">
        <f>'List of Tariffs_All'!S22</f>
        <v>3003.8296419210592</v>
      </c>
      <c r="Q15" s="14">
        <f>'List of Tariffs_All'!T22</f>
        <v>3012.0207457178935</v>
      </c>
      <c r="R15" s="14">
        <f>'List of Tariffs_All'!U22</f>
        <v>3052.5159966444398</v>
      </c>
    </row>
    <row r="16" spans="2:18" x14ac:dyDescent="0.35">
      <c r="B16" s="158"/>
      <c r="C16" s="158"/>
      <c r="D16" s="6" t="s">
        <v>30</v>
      </c>
      <c r="E16" s="14">
        <f>'List of Tariffs_All'!H23</f>
        <v>2622.3056654797797</v>
      </c>
      <c r="F16" s="14">
        <f>'List of Tariffs_All'!I23</f>
        <v>3741.0974819465032</v>
      </c>
      <c r="G16" s="14">
        <f>'List of Tariffs_All'!J23</f>
        <v>5271.1200782488049</v>
      </c>
      <c r="H16" s="14">
        <f>'List of Tariffs_All'!K23</f>
        <v>6170.3965834817327</v>
      </c>
      <c r="I16" s="14">
        <f>'List of Tariffs_All'!L23</f>
        <v>6276.436868895441</v>
      </c>
      <c r="J16" s="14">
        <f>'List of Tariffs_All'!M23</f>
        <v>6381.4952365813651</v>
      </c>
      <c r="K16" s="14">
        <f>'List of Tariffs_All'!N23</f>
        <v>6674.0701372884414</v>
      </c>
      <c r="L16" s="14">
        <f>'List of Tariffs_All'!O23</f>
        <v>6569.8358042754617</v>
      </c>
      <c r="M16" s="14">
        <f>'List of Tariffs_All'!P23</f>
        <v>6724.020197300274</v>
      </c>
      <c r="N16" s="14">
        <f>'List of Tariffs_All'!Q23</f>
        <v>6497.8079944037127</v>
      </c>
      <c r="O16" s="14">
        <f>'List of Tariffs_All'!R23</f>
        <v>7008.6771967080795</v>
      </c>
      <c r="P16" s="14">
        <f>'List of Tariffs_All'!S23</f>
        <v>6919.7130241877248</v>
      </c>
      <c r="Q16" s="14">
        <f>'List of Tariffs_All'!T23</f>
        <v>6936.2755038444357</v>
      </c>
      <c r="R16" s="14">
        <f>'List of Tariffs_All'!U23</f>
        <v>6905.8088380895169</v>
      </c>
    </row>
    <row r="17" spans="2:18" x14ac:dyDescent="0.35">
      <c r="B17" s="158" t="s">
        <v>35</v>
      </c>
      <c r="C17" s="158"/>
      <c r="D17" s="6" t="s">
        <v>25</v>
      </c>
      <c r="E17" s="14">
        <f>'List of Tariffs_All'!H24</f>
        <v>3138.3679087079636</v>
      </c>
      <c r="F17" s="14">
        <f>'List of Tariffs_All'!I24</f>
        <v>2734.7505760427266</v>
      </c>
      <c r="G17" s="14">
        <f>'List of Tariffs_All'!J24</f>
        <v>3438.1137192281885</v>
      </c>
      <c r="H17" s="14">
        <f>'List of Tariffs_All'!K24</f>
        <v>3992.1792568215765</v>
      </c>
      <c r="I17" s="14">
        <f>'List of Tariffs_All'!L24</f>
        <v>4065.7977786855877</v>
      </c>
      <c r="J17" s="14">
        <f>'List of Tariffs_All'!M24</f>
        <v>4141.5838087538241</v>
      </c>
      <c r="K17" s="14">
        <f>'List of Tariffs_All'!N24</f>
        <v>4368.2692055430198</v>
      </c>
      <c r="L17" s="14">
        <f>'List of Tariffs_All'!O24</f>
        <v>4321.242186093662</v>
      </c>
      <c r="M17" s="14">
        <f>'List of Tariffs_All'!P24</f>
        <v>4557.4704872032953</v>
      </c>
      <c r="N17" s="14">
        <f>'List of Tariffs_All'!Q24</f>
        <v>4175.4746662478165</v>
      </c>
      <c r="O17" s="14">
        <f>'List of Tariffs_All'!R24</f>
        <v>4737.4549364215181</v>
      </c>
      <c r="P17" s="14">
        <f>'List of Tariffs_All'!S24</f>
        <v>4670.8089023738194</v>
      </c>
      <c r="Q17" s="14">
        <f>'List of Tariffs_All'!T24</f>
        <v>4456.4652963516492</v>
      </c>
      <c r="R17" s="14">
        <f>'List of Tariffs_All'!U24</f>
        <v>4480.8624743568671</v>
      </c>
    </row>
    <row r="18" spans="2:18" x14ac:dyDescent="0.35">
      <c r="B18" s="158"/>
      <c r="C18" s="158"/>
      <c r="D18" s="6" t="s">
        <v>27</v>
      </c>
      <c r="E18" s="15">
        <f>'List of Tariffs_All'!H25</f>
        <v>7163.6880759095629</v>
      </c>
      <c r="F18" s="15">
        <f>'List of Tariffs_All'!I25</f>
        <v>8409.017615828463</v>
      </c>
      <c r="G18" s="15">
        <f>'List of Tariffs_All'!J25</f>
        <v>12121.50632591961</v>
      </c>
      <c r="H18" s="15">
        <f>'List of Tariffs_All'!K25</f>
        <v>13966.166763840443</v>
      </c>
      <c r="I18" s="15">
        <f>'List of Tariffs_All'!L25</f>
        <v>14211.76068754866</v>
      </c>
      <c r="J18" s="15">
        <f>'List of Tariffs_All'!M25</f>
        <v>14469.862272981705</v>
      </c>
      <c r="K18" s="15">
        <f>'List of Tariffs_All'!N25</f>
        <v>15269.127479988258</v>
      </c>
      <c r="L18" s="15">
        <f>'List of Tariffs_All'!O25</f>
        <v>15076.740433560386</v>
      </c>
      <c r="M18" s="15">
        <f>'List of Tariffs_All'!P25</f>
        <v>15496.966743724453</v>
      </c>
      <c r="N18" s="15">
        <f>'List of Tariffs_All'!Q25</f>
        <v>14736.600748592016</v>
      </c>
      <c r="O18" s="15">
        <f>'List of Tariffs_All'!R25</f>
        <v>16016.789107304483</v>
      </c>
      <c r="P18" s="15">
        <f>'List of Tariffs_All'!S25</f>
        <v>15505.707148989408</v>
      </c>
      <c r="Q18" s="15">
        <f>'List of Tariffs_All'!T25</f>
        <v>15499.998637907278</v>
      </c>
      <c r="R18" s="15">
        <f>'List of Tariffs_All'!U25</f>
        <v>15716.779234086896</v>
      </c>
    </row>
    <row r="19" spans="2:18" x14ac:dyDescent="0.35">
      <c r="B19" s="158"/>
      <c r="C19" s="158"/>
      <c r="D19" s="6" t="s">
        <v>29</v>
      </c>
      <c r="E19" s="15">
        <f>'List of Tariffs_All'!H26</f>
        <v>13589.355189064318</v>
      </c>
      <c r="F19" s="15">
        <f>'List of Tariffs_All'!I26</f>
        <v>17649.203076059508</v>
      </c>
      <c r="G19" s="15">
        <f>'List of Tariffs_All'!J26</f>
        <v>24892.54821311661</v>
      </c>
      <c r="H19" s="15">
        <f>'List of Tariffs_All'!K26</f>
        <v>28487.107531259768</v>
      </c>
      <c r="I19" s="15">
        <f>'List of Tariffs_All'!L26</f>
        <v>28985.179086082204</v>
      </c>
      <c r="J19" s="15">
        <f>'List of Tariffs_All'!M26</f>
        <v>29546.767918496924</v>
      </c>
      <c r="K19" s="15">
        <f>'List of Tariffs_All'!N26</f>
        <v>31345.343916500671</v>
      </c>
      <c r="L19" s="15">
        <f>'List of Tariffs_All'!O26</f>
        <v>30877.893695765815</v>
      </c>
      <c r="M19" s="15">
        <f>'List of Tariffs_All'!P26</f>
        <v>31646.520514638491</v>
      </c>
      <c r="N19" s="15">
        <f>'List of Tariffs_All'!Q26</f>
        <v>30025.843358836395</v>
      </c>
      <c r="O19" s="15">
        <f>'List of Tariffs_All'!R26</f>
        <v>32049.604268638443</v>
      </c>
      <c r="P19" s="15">
        <f>'List of Tariffs_All'!S26</f>
        <v>31176.00061697789</v>
      </c>
      <c r="Q19" s="15">
        <f>'List of Tariffs_All'!T26</f>
        <v>31496.124583591292</v>
      </c>
      <c r="R19" s="15">
        <f>'List of Tariffs_All'!U26</f>
        <v>32165.807271180489</v>
      </c>
    </row>
    <row r="20" spans="2:18" x14ac:dyDescent="0.35">
      <c r="B20" s="158"/>
      <c r="C20" s="158"/>
      <c r="D20" s="6" t="s">
        <v>30</v>
      </c>
      <c r="E20" s="15">
        <f>'List of Tariffs_All'!H27</f>
        <v>44739.558199638275</v>
      </c>
      <c r="F20" s="15">
        <f>'List of Tariffs_All'!I27</f>
        <v>45885.261998485366</v>
      </c>
      <c r="G20" s="15">
        <f>'List of Tariffs_All'!J27</f>
        <v>65750.054629740145</v>
      </c>
      <c r="H20" s="15">
        <f>'List of Tariffs_All'!K27</f>
        <v>74643.492340841447</v>
      </c>
      <c r="I20" s="15">
        <f>'List of Tariffs_All'!L27</f>
        <v>75976.807387667985</v>
      </c>
      <c r="J20" s="15">
        <f>'List of Tariffs_All'!M27</f>
        <v>77176.537412388803</v>
      </c>
      <c r="K20" s="15">
        <f>'List of Tariffs_All'!N27</f>
        <v>82112.199084583204</v>
      </c>
      <c r="L20" s="15">
        <f>'List of Tariffs_All'!O27</f>
        <v>81588.841930815775</v>
      </c>
      <c r="M20" s="15">
        <f>'List of Tariffs_All'!P27</f>
        <v>82435.707992268319</v>
      </c>
      <c r="N20" s="15">
        <f>'List of Tariffs_All'!Q27</f>
        <v>78410.8041291923</v>
      </c>
      <c r="O20" s="15">
        <f>'List of Tariffs_All'!R27</f>
        <v>84309.658771978546</v>
      </c>
      <c r="P20" s="15">
        <f>'List of Tariffs_All'!S27</f>
        <v>81932.374618138536</v>
      </c>
      <c r="Q20" s="15">
        <f>'List of Tariffs_All'!T27</f>
        <v>83978.329306605156</v>
      </c>
      <c r="R20" s="15">
        <f>'List of Tariffs_All'!U27</f>
        <v>84076.891850459142</v>
      </c>
    </row>
    <row r="21" spans="2:18" x14ac:dyDescent="0.35">
      <c r="B21" s="158" t="s">
        <v>36</v>
      </c>
      <c r="C21" s="158"/>
      <c r="D21" s="6" t="s">
        <v>25</v>
      </c>
      <c r="E21" s="14">
        <f>'List of Tariffs_All'!H28</f>
        <v>29511.961872558655</v>
      </c>
      <c r="F21" s="14">
        <f>'List of Tariffs_All'!I28</f>
        <v>13407.030690442269</v>
      </c>
      <c r="G21" s="14">
        <f>'List of Tariffs_All'!J28</f>
        <v>28956.129378819413</v>
      </c>
      <c r="H21" s="14">
        <f>'List of Tariffs_All'!K28</f>
        <v>33088.852196692955</v>
      </c>
      <c r="I21" s="14">
        <f>'List of Tariffs_All'!L28</f>
        <v>33901.358866165807</v>
      </c>
      <c r="J21" s="14">
        <f>'List of Tariffs_All'!M28</f>
        <v>34559.940988383038</v>
      </c>
      <c r="K21" s="14">
        <f>'List of Tariffs_All'!N28</f>
        <v>37411.964362995292</v>
      </c>
      <c r="L21" s="14">
        <f>'List of Tariffs_All'!O28</f>
        <v>36084.851728640322</v>
      </c>
      <c r="M21" s="14">
        <f>'List of Tariffs_All'!P28</f>
        <v>37884.438154193878</v>
      </c>
      <c r="N21" s="14">
        <f>'List of Tariffs_All'!Q28</f>
        <v>35671.85402989752</v>
      </c>
      <c r="O21" s="14">
        <f>'List of Tariffs_All'!R28</f>
        <v>35171.492256182275</v>
      </c>
      <c r="P21" s="14">
        <f>'List of Tariffs_All'!S28</f>
        <v>35293.444042861804</v>
      </c>
      <c r="Q21" s="14">
        <f>'List of Tariffs_All'!T28</f>
        <v>36349.547247170114</v>
      </c>
      <c r="R21" s="14">
        <f>'List of Tariffs_All'!U28</f>
        <v>37914.276020890255</v>
      </c>
    </row>
    <row r="22" spans="2:18" x14ac:dyDescent="0.35">
      <c r="B22" s="158"/>
      <c r="C22" s="158"/>
      <c r="D22" s="6" t="s">
        <v>27</v>
      </c>
      <c r="E22" s="14">
        <f>'List of Tariffs_All'!H29</f>
        <v>106717.93412432045</v>
      </c>
      <c r="F22" s="14">
        <f>'List of Tariffs_All'!I29</f>
        <v>92830.760577419045</v>
      </c>
      <c r="G22" s="14">
        <f>'List of Tariffs_All'!J29</f>
        <v>149688.45185469731</v>
      </c>
      <c r="H22" s="14">
        <f>'List of Tariffs_All'!K29</f>
        <v>168384.58029427967</v>
      </c>
      <c r="I22" s="14">
        <f>'List of Tariffs_All'!L29</f>
        <v>173729.04260601549</v>
      </c>
      <c r="J22" s="14">
        <f>'List of Tariffs_All'!M29</f>
        <v>176596.81800568788</v>
      </c>
      <c r="K22" s="14">
        <f>'List of Tariffs_All'!N29</f>
        <v>184413.6828831379</v>
      </c>
      <c r="L22" s="14">
        <f>'List of Tariffs_All'!O29</f>
        <v>184343.93184903541</v>
      </c>
      <c r="M22" s="14">
        <f>'List of Tariffs_All'!P29</f>
        <v>188585.04697712316</v>
      </c>
      <c r="N22" s="14">
        <f>'List of Tariffs_All'!Q29</f>
        <v>180455.88092975828</v>
      </c>
      <c r="O22" s="14">
        <f>'List of Tariffs_All'!R29</f>
        <v>191684.38392036333</v>
      </c>
      <c r="P22" s="14">
        <f>'List of Tariffs_All'!S29</f>
        <v>186843.52676027876</v>
      </c>
      <c r="Q22" s="14">
        <f>'List of Tariffs_All'!T29</f>
        <v>192502.7081672948</v>
      </c>
      <c r="R22" s="14">
        <f>'List of Tariffs_All'!U29</f>
        <v>188701.49010643264</v>
      </c>
    </row>
    <row r="23" spans="2:18" x14ac:dyDescent="0.35">
      <c r="B23" s="158"/>
      <c r="C23" s="158"/>
      <c r="D23" s="6" t="s">
        <v>29</v>
      </c>
      <c r="E23" s="14">
        <f>'List of Tariffs_All'!H30</f>
        <v>368590.25892148475</v>
      </c>
      <c r="F23" s="14">
        <f>'List of Tariffs_All'!I30</f>
        <v>173573.78877902331</v>
      </c>
      <c r="G23" s="14">
        <f>'List of Tariffs_All'!J30</f>
        <v>318173.99709018908</v>
      </c>
      <c r="H23" s="14">
        <f>'List of Tariffs_All'!K30</f>
        <v>356054.1386822252</v>
      </c>
      <c r="I23" s="14">
        <f>'List of Tariffs_All'!L30</f>
        <v>365685.27253300499</v>
      </c>
      <c r="J23" s="14">
        <f>'List of Tariffs_All'!M30</f>
        <v>372533.86382289341</v>
      </c>
      <c r="K23" s="14">
        <f>'List of Tariffs_All'!N30</f>
        <v>380199.47718349594</v>
      </c>
      <c r="L23" s="14">
        <f>'List of Tariffs_All'!O30</f>
        <v>385908.92978689895</v>
      </c>
      <c r="M23" s="14">
        <f>'List of Tariffs_All'!P30</f>
        <v>395061.75641952571</v>
      </c>
      <c r="N23" s="14">
        <f>'List of Tariffs_All'!Q30</f>
        <v>382021.10989324283</v>
      </c>
      <c r="O23" s="14">
        <f>'List of Tariffs_All'!R30</f>
        <v>410628.84122312156</v>
      </c>
      <c r="P23" s="14">
        <f>'List of Tariffs_All'!S30</f>
        <v>389776.58486531803</v>
      </c>
      <c r="Q23" s="14">
        <f>'List of Tariffs_All'!T30</f>
        <v>397965.61073166109</v>
      </c>
      <c r="R23" s="14">
        <f>'List of Tariffs_All'!U30</f>
        <v>381559.3029061142</v>
      </c>
    </row>
    <row r="24" spans="2:18" x14ac:dyDescent="0.35">
      <c r="B24" s="158"/>
      <c r="C24" s="158"/>
      <c r="D24" s="6" t="s">
        <v>30</v>
      </c>
      <c r="E24" s="14">
        <f>'List of Tariffs_All'!H31</f>
        <v>823164.16642821464</v>
      </c>
      <c r="F24" s="14">
        <f>'List of Tariffs_All'!I31</f>
        <v>716023.53261314973</v>
      </c>
      <c r="G24" s="14">
        <f>'List of Tariffs_All'!J31</f>
        <v>762152.46857453254</v>
      </c>
      <c r="H24" s="14">
        <f>'List of Tariffs_All'!K31</f>
        <v>898846.53033938247</v>
      </c>
      <c r="I24" s="14">
        <f>'List of Tariffs_All'!L31</f>
        <v>910502.25990952214</v>
      </c>
      <c r="J24" s="14">
        <f>'List of Tariffs_All'!M31</f>
        <v>924899.96012783912</v>
      </c>
      <c r="K24" s="14">
        <f>'List of Tariffs_All'!N31</f>
        <v>948660.52402949031</v>
      </c>
      <c r="L24" s="14">
        <f>'List of Tariffs_All'!O31</f>
        <v>1025509.1492546302</v>
      </c>
      <c r="M24" s="14">
        <f>'List of Tariffs_All'!P31</f>
        <v>968772.93138749164</v>
      </c>
      <c r="N24" s="14">
        <f>'List of Tariffs_All'!Q31</f>
        <v>957957.03635574831</v>
      </c>
      <c r="O24" s="14">
        <f>'List of Tariffs_All'!R31</f>
        <v>988323.16596766759</v>
      </c>
      <c r="P24" s="14">
        <f>'List of Tariffs_All'!S31</f>
        <v>989565.80599837855</v>
      </c>
      <c r="Q24" s="14">
        <f>'List of Tariffs_All'!T31</f>
        <v>1035693.7581242698</v>
      </c>
      <c r="R24" s="14">
        <f>'List of Tariffs_All'!U31</f>
        <v>934840.38793694403</v>
      </c>
    </row>
    <row r="25" spans="2:18" x14ac:dyDescent="0.35">
      <c r="B25" s="1"/>
      <c r="C25" s="1"/>
      <c r="D25" s="1"/>
    </row>
    <row r="26" spans="2:18" x14ac:dyDescent="0.35">
      <c r="B26" s="158" t="s">
        <v>37</v>
      </c>
      <c r="C26" s="158"/>
      <c r="D26" s="6" t="s">
        <v>38</v>
      </c>
      <c r="E26" s="10">
        <f>'List of Tariffs_All'!H33</f>
        <v>0.34247308672594534</v>
      </c>
      <c r="F26" s="10">
        <f>'List of Tariffs_All'!I33</f>
        <v>0.55879580693240583</v>
      </c>
      <c r="G26" s="10">
        <f>'List of Tariffs_All'!J33</f>
        <v>0.75274190999906043</v>
      </c>
      <c r="H26" s="10">
        <f>'List of Tariffs_All'!K33</f>
        <v>0.86408036567041613</v>
      </c>
      <c r="I26" s="10">
        <f>'List of Tariffs_All'!L33</f>
        <v>0.88009533058636535</v>
      </c>
      <c r="J26" s="10">
        <f>'List of Tariffs_All'!M33</f>
        <v>0.89510826154819267</v>
      </c>
      <c r="K26" s="10">
        <f>'List of Tariffs_All'!N33</f>
        <v>0.94785266619287778</v>
      </c>
      <c r="L26" s="10">
        <f>'List of Tariffs_All'!O33</f>
        <v>0.937617888339912</v>
      </c>
      <c r="M26" s="10">
        <f>'List of Tariffs_All'!P33</f>
        <v>0.95205460782075635</v>
      </c>
      <c r="N26" s="10">
        <f>'List of Tariffs_All'!Q33</f>
        <v>0.91173264718266978</v>
      </c>
      <c r="O26" s="10">
        <f>'List of Tariffs_All'!R33</f>
        <v>0.9773807054671737</v>
      </c>
      <c r="P26" s="10">
        <f>'List of Tariffs_All'!S33</f>
        <v>0.9532942928893503</v>
      </c>
      <c r="Q26" s="10">
        <f>'List of Tariffs_All'!T33</f>
        <v>0.97010851218641458</v>
      </c>
      <c r="R26" s="10">
        <f>'List of Tariffs_All'!U33</f>
        <v>0.97774645539061211</v>
      </c>
    </row>
  </sheetData>
  <mergeCells count="9">
    <mergeCell ref="B21:C24"/>
    <mergeCell ref="B26:C26"/>
    <mergeCell ref="B5:B6"/>
    <mergeCell ref="C5:C6"/>
    <mergeCell ref="B4:C4"/>
    <mergeCell ref="B8:D8"/>
    <mergeCell ref="B9:C12"/>
    <mergeCell ref="B13:C16"/>
    <mergeCell ref="B17:C2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R28"/>
  <sheetViews>
    <sheetView showGridLines="0" zoomScaleNormal="100" workbookViewId="0">
      <pane xSplit="4" ySplit="4" topLeftCell="E5" activePane="bottomRight" state="frozen"/>
      <selection pane="topRight" activeCell="B3" sqref="B3"/>
      <selection pane="bottomLeft" activeCell="B3" sqref="B3"/>
      <selection pane="bottomRight" activeCell="E5" sqref="E5:R28"/>
    </sheetView>
  </sheetViews>
  <sheetFormatPr defaultRowHeight="14.5" x14ac:dyDescent="0.35"/>
  <cols>
    <col min="1" max="1" width="4" customWidth="1"/>
    <col min="2" max="2" width="12.453125" customWidth="1"/>
    <col min="3" max="3" width="17.1796875" customWidth="1"/>
    <col min="4" max="4" width="17.81640625" customWidth="1"/>
    <col min="5" max="18" width="12" customWidth="1"/>
  </cols>
  <sheetData>
    <row r="4" spans="2:18" ht="44.15" customHeight="1" x14ac:dyDescent="0.35">
      <c r="B4" s="176" t="s">
        <v>66</v>
      </c>
      <c r="C4" s="177"/>
      <c r="D4" s="19" t="s">
        <v>1</v>
      </c>
      <c r="E4" s="4" t="s">
        <v>8</v>
      </c>
      <c r="F4" s="20" t="s">
        <v>9</v>
      </c>
      <c r="G4" s="20" t="s">
        <v>10</v>
      </c>
      <c r="H4" s="20" t="s">
        <v>11</v>
      </c>
      <c r="I4" s="20" t="s">
        <v>12</v>
      </c>
      <c r="J4" s="20" t="s">
        <v>13</v>
      </c>
      <c r="K4" s="20" t="s">
        <v>14</v>
      </c>
      <c r="L4" s="20" t="s">
        <v>15</v>
      </c>
      <c r="M4" s="20" t="s">
        <v>16</v>
      </c>
      <c r="N4" s="20" t="s">
        <v>17</v>
      </c>
      <c r="O4" s="20" t="s">
        <v>18</v>
      </c>
      <c r="P4" s="20" t="s">
        <v>19</v>
      </c>
      <c r="Q4" s="20" t="s">
        <v>20</v>
      </c>
      <c r="R4" s="20" t="s">
        <v>21</v>
      </c>
    </row>
    <row r="5" spans="2:18" ht="14.5" customHeight="1" x14ac:dyDescent="0.35">
      <c r="B5" s="158" t="s">
        <v>22</v>
      </c>
      <c r="C5" s="190" t="s">
        <v>60</v>
      </c>
      <c r="D5" s="6" t="s">
        <v>25</v>
      </c>
      <c r="E5" s="15" t="str">
        <f>'List of Tariffs_All'!H8</f>
        <v>n/a</v>
      </c>
      <c r="F5" s="15">
        <f>'List of Tariffs_All'!I8</f>
        <v>60732.815428234229</v>
      </c>
      <c r="G5" s="15">
        <f>'List of Tariffs_All'!J8</f>
        <v>82809.063767735614</v>
      </c>
      <c r="H5" s="15">
        <f>'List of Tariffs_All'!K8</f>
        <v>104791.72751260297</v>
      </c>
      <c r="I5" s="15" t="str">
        <f>'List of Tariffs_All'!L8</f>
        <v>n/a</v>
      </c>
      <c r="J5" s="15">
        <f>'List of Tariffs_All'!M8</f>
        <v>108605.54925472238</v>
      </c>
      <c r="K5" s="15">
        <f>'List of Tariffs_All'!N8</f>
        <v>116147.90765861873</v>
      </c>
      <c r="L5" s="15" t="str">
        <f>'List of Tariffs_All'!O8</f>
        <v>n/a</v>
      </c>
      <c r="M5" s="15">
        <f>'List of Tariffs_All'!P8</f>
        <v>115862.4713193792</v>
      </c>
      <c r="N5" s="15">
        <f>'List of Tariffs_All'!Q8</f>
        <v>108755.13580205644</v>
      </c>
      <c r="O5" s="15">
        <f>'List of Tariffs_All'!R8</f>
        <v>112660.30329397159</v>
      </c>
      <c r="P5" s="15">
        <f>'List of Tariffs_All'!S8</f>
        <v>114651.23963679207</v>
      </c>
      <c r="Q5" s="15">
        <f>'List of Tariffs_All'!T8</f>
        <v>122811.97679796751</v>
      </c>
      <c r="R5" s="15">
        <f>'List of Tariffs_All'!U8</f>
        <v>119950.34637086137</v>
      </c>
    </row>
    <row r="6" spans="2:18" x14ac:dyDescent="0.35">
      <c r="B6" s="158"/>
      <c r="C6" s="192"/>
      <c r="D6" s="6" t="s">
        <v>27</v>
      </c>
      <c r="E6" s="15">
        <f>'List of Tariffs_All'!H9</f>
        <v>160804.67497204951</v>
      </c>
      <c r="F6" s="15">
        <f>'List of Tariffs_All'!I9</f>
        <v>285246.6263982816</v>
      </c>
      <c r="G6" s="15">
        <f>'List of Tariffs_All'!J9</f>
        <v>356901.59449867916</v>
      </c>
      <c r="H6" s="15">
        <f>'List of Tariffs_All'!K9</f>
        <v>407413.3583500266</v>
      </c>
      <c r="I6" s="15" t="str">
        <f>'List of Tariffs_All'!L9</f>
        <v>n/a</v>
      </c>
      <c r="J6" s="15">
        <f>'List of Tariffs_All'!M9</f>
        <v>419818.53768955142</v>
      </c>
      <c r="K6" s="15">
        <f>'List of Tariffs_All'!N9</f>
        <v>446024.43643441168</v>
      </c>
      <c r="L6" s="15" t="str">
        <f>'List of Tariffs_All'!O9</f>
        <v>n/a</v>
      </c>
      <c r="M6" s="15">
        <f>'List of Tariffs_All'!P9</f>
        <v>453320.75134820433</v>
      </c>
      <c r="N6" s="15">
        <f>'List of Tariffs_All'!Q9</f>
        <v>432425.85601909994</v>
      </c>
      <c r="O6" s="15">
        <f>'List of Tariffs_All'!R9</f>
        <v>460860.57875442877</v>
      </c>
      <c r="P6" s="15">
        <f>'List of Tariffs_All'!S9</f>
        <v>440508.06392836501</v>
      </c>
      <c r="Q6" s="15" t="str">
        <f>'List of Tariffs_All'!T9</f>
        <v>n/a</v>
      </c>
      <c r="R6" s="15" t="str">
        <f>'List of Tariffs_All'!U9</f>
        <v>n/a</v>
      </c>
    </row>
    <row r="7" spans="2:18" x14ac:dyDescent="0.35">
      <c r="B7" s="158"/>
      <c r="C7" s="192"/>
      <c r="D7" s="6" t="s">
        <v>29</v>
      </c>
      <c r="E7" s="15">
        <f>'List of Tariffs_All'!H10</f>
        <v>447140.71767456032</v>
      </c>
      <c r="F7" s="15">
        <f>'List of Tariffs_All'!I10</f>
        <v>569753.39998365939</v>
      </c>
      <c r="G7" s="15" t="str">
        <f>'List of Tariffs_All'!J10</f>
        <v>n/a</v>
      </c>
      <c r="H7" s="15" t="str">
        <f>'List of Tariffs_All'!K10</f>
        <v>n/a</v>
      </c>
      <c r="I7" s="15" t="str">
        <f>'List of Tariffs_All'!L10</f>
        <v>n/a</v>
      </c>
      <c r="J7" s="15" t="str">
        <f>'List of Tariffs_All'!M10</f>
        <v>n/a</v>
      </c>
      <c r="K7" s="15" t="str">
        <f>'List of Tariffs_All'!N10</f>
        <v>n/a</v>
      </c>
      <c r="L7" s="15">
        <f>'List of Tariffs_All'!O10</f>
        <v>919180.66946632136</v>
      </c>
      <c r="M7" s="15">
        <f>'List of Tariffs_All'!P10</f>
        <v>936055.92830467853</v>
      </c>
      <c r="N7" s="15" t="str">
        <f>'List of Tariffs_All'!Q10</f>
        <v>n/a</v>
      </c>
      <c r="O7" s="15" t="str">
        <f>'List of Tariffs_All'!R10</f>
        <v>n/a</v>
      </c>
      <c r="P7" s="15">
        <f>'List of Tariffs_All'!S10</f>
        <v>962238.44207380153</v>
      </c>
      <c r="Q7" s="15">
        <f>'List of Tariffs_All'!T10</f>
        <v>974576.67405405303</v>
      </c>
      <c r="R7" s="15" t="str">
        <f>'List of Tariffs_All'!U10</f>
        <v>n/a</v>
      </c>
    </row>
    <row r="8" spans="2:18" x14ac:dyDescent="0.35">
      <c r="B8" s="158"/>
      <c r="C8" s="192"/>
      <c r="D8" s="6" t="s">
        <v>30</v>
      </c>
      <c r="E8" s="15" t="str">
        <f>'List of Tariffs_All'!H11</f>
        <v>n/a</v>
      </c>
      <c r="F8" s="15">
        <f>'List of Tariffs_All'!I11</f>
        <v>1495912.4761876662</v>
      </c>
      <c r="G8" s="15" t="str">
        <f>'List of Tariffs_All'!J11</f>
        <v>n/a</v>
      </c>
      <c r="H8" s="15" t="str">
        <f>'List of Tariffs_All'!K11</f>
        <v>n/a</v>
      </c>
      <c r="I8" s="15">
        <f>'List of Tariffs_All'!L11</f>
        <v>2614969.7215359639</v>
      </c>
      <c r="J8" s="15">
        <f>'List of Tariffs_All'!M11</f>
        <v>2682139.2261750652</v>
      </c>
      <c r="K8" s="15" t="str">
        <f>'List of Tariffs_All'!N11</f>
        <v>n/a</v>
      </c>
      <c r="L8" s="15" t="str">
        <f>'List of Tariffs_All'!O11</f>
        <v>n/a</v>
      </c>
      <c r="M8" s="15" t="str">
        <f>'List of Tariffs_All'!P11</f>
        <v>n/a</v>
      </c>
      <c r="N8" s="15">
        <f>'List of Tariffs_All'!Q11</f>
        <v>2689661.5819862941</v>
      </c>
      <c r="O8" s="15">
        <f>'List of Tariffs_All'!R11</f>
        <v>2830712.3080575508</v>
      </c>
      <c r="P8" s="15" t="str">
        <f>'List of Tariffs_All'!S11</f>
        <v>n/a</v>
      </c>
      <c r="Q8" s="15" t="str">
        <f>'List of Tariffs_All'!T11</f>
        <v>n/a</v>
      </c>
      <c r="R8" s="15" t="str">
        <f>'List of Tariffs_All'!U11</f>
        <v>n/a</v>
      </c>
    </row>
    <row r="9" spans="2:18" x14ac:dyDescent="0.35">
      <c r="B9" s="29"/>
      <c r="C9" s="25"/>
      <c r="D9" s="30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2:18" x14ac:dyDescent="0.35">
      <c r="B10" s="158" t="s">
        <v>32</v>
      </c>
      <c r="C10" s="158"/>
      <c r="D10" s="158"/>
      <c r="E10" s="14">
        <f>'List of Tariffs_All'!H15</f>
        <v>7.5323756568848417</v>
      </c>
      <c r="F10" s="14">
        <f>'List of Tariffs_All'!I15</f>
        <v>19.834013009941643</v>
      </c>
      <c r="G10" s="14">
        <f>'List of Tariffs_All'!J15</f>
        <v>26.27794077865935</v>
      </c>
      <c r="H10" s="14">
        <f>'List of Tariffs_All'!K15</f>
        <v>29.57100868284282</v>
      </c>
      <c r="I10" s="14">
        <f>'List of Tariffs_All'!L15</f>
        <v>30.095385274327139</v>
      </c>
      <c r="J10" s="14">
        <f>'List of Tariffs_All'!M15</f>
        <v>30.572064164115311</v>
      </c>
      <c r="K10" s="14">
        <f>'List of Tariffs_All'!N15</f>
        <v>32.411783774536758</v>
      </c>
      <c r="L10" s="14">
        <f>'List of Tariffs_All'!O15</f>
        <v>32.076954105552495</v>
      </c>
      <c r="M10" s="14">
        <f>'List of Tariffs_All'!P15</f>
        <v>32.709384679908268</v>
      </c>
      <c r="N10" s="14">
        <f>'List of Tariffs_All'!Q15</f>
        <v>31.080460017764157</v>
      </c>
      <c r="O10" s="14">
        <f>'List of Tariffs_All'!R15</f>
        <v>33.58728935790618</v>
      </c>
      <c r="P10" s="14">
        <f>'List of Tariffs_All'!S15</f>
        <v>32.397534902900148</v>
      </c>
      <c r="Q10" s="14">
        <f>'List of Tariffs_All'!T15</f>
        <v>33.396055578898434</v>
      </c>
      <c r="R10" s="14">
        <f>'List of Tariffs_All'!U15</f>
        <v>33.558200284108047</v>
      </c>
    </row>
    <row r="11" spans="2:18" ht="15" customHeight="1" x14ac:dyDescent="0.35">
      <c r="B11" s="158" t="s">
        <v>33</v>
      </c>
      <c r="C11" s="158"/>
      <c r="D11" s="6" t="s">
        <v>25</v>
      </c>
      <c r="E11" s="14">
        <f>'List of Tariffs_All'!H16</f>
        <v>6.1288976184655866</v>
      </c>
      <c r="F11" s="14">
        <f>'List of Tariffs_All'!I16</f>
        <v>7.8595604746651944</v>
      </c>
      <c r="G11" s="14">
        <f>'List of Tariffs_All'!J16</f>
        <v>11.223360348397978</v>
      </c>
      <c r="H11" s="14">
        <f>'List of Tariffs_All'!K16</f>
        <v>13.106935046441102</v>
      </c>
      <c r="I11" s="14">
        <f>'List of Tariffs_All'!L16</f>
        <v>13.370613958844089</v>
      </c>
      <c r="J11" s="14">
        <f>'List of Tariffs_All'!M16</f>
        <v>13.632569489845631</v>
      </c>
      <c r="K11" s="14">
        <f>'List of Tariffs_All'!N16</f>
        <v>14.5114078952765</v>
      </c>
      <c r="L11" s="14">
        <f>'List of Tariffs_All'!O16</f>
        <v>14.315414497842101</v>
      </c>
      <c r="M11" s="14">
        <f>'List of Tariffs_All'!P16</f>
        <v>14.405290215634464</v>
      </c>
      <c r="N11" s="14">
        <f>'List of Tariffs_All'!Q16</f>
        <v>13.896786194967293</v>
      </c>
      <c r="O11" s="14">
        <f>'List of Tariffs_All'!R16</f>
        <v>14.815888981621034</v>
      </c>
      <c r="P11" s="14">
        <f>'List of Tariffs_All'!S16</f>
        <v>14.317248000772508</v>
      </c>
      <c r="Q11" s="14">
        <f>'List of Tariffs_All'!T16</f>
        <v>14.682977372771514</v>
      </c>
      <c r="R11" s="14">
        <f>'List of Tariffs_All'!U16</f>
        <v>14.87243004245957</v>
      </c>
    </row>
    <row r="12" spans="2:18" x14ac:dyDescent="0.35">
      <c r="B12" s="158"/>
      <c r="C12" s="158"/>
      <c r="D12" s="6" t="s">
        <v>27</v>
      </c>
      <c r="E12" s="14">
        <f>'List of Tariffs_All'!H17</f>
        <v>33.102610185440057</v>
      </c>
      <c r="F12" s="14">
        <f>'List of Tariffs_All'!I17</f>
        <v>46.069978053879325</v>
      </c>
      <c r="G12" s="14">
        <f>'List of Tariffs_All'!J17</f>
        <v>61.523407064629779</v>
      </c>
      <c r="H12" s="14">
        <f>'List of Tariffs_All'!K17</f>
        <v>70.970826262014612</v>
      </c>
      <c r="I12" s="14">
        <f>'List of Tariffs_All'!L17</f>
        <v>72.245723970320057</v>
      </c>
      <c r="J12" s="14">
        <f>'List of Tariffs_All'!M17</f>
        <v>73.476078872425063</v>
      </c>
      <c r="K12" s="14">
        <f>'List of Tariffs_All'!N17</f>
        <v>77.722337489828377</v>
      </c>
      <c r="L12" s="14">
        <f>'List of Tariffs_All'!O17</f>
        <v>76.935423694864127</v>
      </c>
      <c r="M12" s="14">
        <f>'List of Tariffs_All'!P17</f>
        <v>78.229751000827392</v>
      </c>
      <c r="N12" s="14">
        <f>'List of Tariffs_All'!Q17</f>
        <v>74.809734402303576</v>
      </c>
      <c r="O12" s="14">
        <f>'List of Tariffs_All'!R17</f>
        <v>81.132672205903845</v>
      </c>
      <c r="P12" s="14">
        <f>'List of Tariffs_All'!S17</f>
        <v>78.437221871613232</v>
      </c>
      <c r="Q12" s="14">
        <f>'List of Tariffs_All'!T17</f>
        <v>79.231984496179479</v>
      </c>
      <c r="R12" s="14">
        <f>'List of Tariffs_All'!U17</f>
        <v>80.111961853605706</v>
      </c>
    </row>
    <row r="13" spans="2:18" ht="15" customHeight="1" x14ac:dyDescent="0.35">
      <c r="B13" s="158"/>
      <c r="C13" s="158"/>
      <c r="D13" s="6" t="s">
        <v>29</v>
      </c>
      <c r="E13" s="14">
        <f>'List of Tariffs_All'!H18</f>
        <v>80.031324570371211</v>
      </c>
      <c r="F13" s="14">
        <f>'List of Tariffs_All'!I18</f>
        <v>110.0950638724635</v>
      </c>
      <c r="G13" s="14">
        <f>'List of Tariffs_All'!J18</f>
        <v>147.47275398375155</v>
      </c>
      <c r="H13" s="14">
        <f>'List of Tariffs_All'!K18</f>
        <v>170.34190269970676</v>
      </c>
      <c r="I13" s="14">
        <f>'List of Tariffs_All'!L18</f>
        <v>173.33522238408835</v>
      </c>
      <c r="J13" s="14">
        <f>'List of Tariffs_All'!M18</f>
        <v>176.32279744198107</v>
      </c>
      <c r="K13" s="14">
        <f>'List of Tariffs_All'!N18</f>
        <v>186.81055386736284</v>
      </c>
      <c r="L13" s="14">
        <f>'List of Tariffs_All'!O18</f>
        <v>184.59505682704463</v>
      </c>
      <c r="M13" s="14">
        <f>'List of Tariffs_All'!P18</f>
        <v>187.61424173346617</v>
      </c>
      <c r="N13" s="14">
        <f>'List of Tariffs_All'!Q18</f>
        <v>179.5576800330349</v>
      </c>
      <c r="O13" s="14">
        <f>'List of Tariffs_All'!R18</f>
        <v>194.83244433190012</v>
      </c>
      <c r="P13" s="14">
        <f>'List of Tariffs_All'!S18</f>
        <v>187.74260800946584</v>
      </c>
      <c r="Q13" s="14">
        <f>'List of Tariffs_All'!T18</f>
        <v>190.3953803990288</v>
      </c>
      <c r="R13" s="14">
        <f>'List of Tariffs_All'!U18</f>
        <v>192.25749205264538</v>
      </c>
    </row>
    <row r="14" spans="2:18" x14ac:dyDescent="0.35">
      <c r="B14" s="158"/>
      <c r="C14" s="158"/>
      <c r="D14" s="6" t="s">
        <v>30</v>
      </c>
      <c r="E14" s="14">
        <f>'List of Tariffs_All'!H19</f>
        <v>240.66263714840835</v>
      </c>
      <c r="F14" s="14">
        <f>'List of Tariffs_All'!I19</f>
        <v>338.23693167051658</v>
      </c>
      <c r="G14" s="14">
        <f>'List of Tariffs_All'!J19</f>
        <v>467.09320410388324</v>
      </c>
      <c r="H14" s="14">
        <f>'List of Tariffs_All'!K19</f>
        <v>534.50059691920615</v>
      </c>
      <c r="I14" s="14">
        <f>'List of Tariffs_All'!L19</f>
        <v>543.45613567225951</v>
      </c>
      <c r="J14" s="14">
        <f>'List of Tariffs_All'!M19</f>
        <v>552.93467151980042</v>
      </c>
      <c r="K14" s="14">
        <f>'List of Tariffs_All'!N19</f>
        <v>584.42671544557697</v>
      </c>
      <c r="L14" s="14">
        <f>'List of Tariffs_All'!O19</f>
        <v>577.66320988005532</v>
      </c>
      <c r="M14" s="14">
        <f>'List of Tariffs_All'!P19</f>
        <v>589.45443759852708</v>
      </c>
      <c r="N14" s="14">
        <f>'List of Tariffs_All'!Q19</f>
        <v>562.14988957334174</v>
      </c>
      <c r="O14" s="14">
        <f>'List of Tariffs_All'!R19</f>
        <v>609.80085406683395</v>
      </c>
      <c r="P14" s="14">
        <f>'List of Tariffs_All'!S19</f>
        <v>590.13346034654353</v>
      </c>
      <c r="Q14" s="14">
        <f>'List of Tariffs_All'!T19</f>
        <v>598.15127268643562</v>
      </c>
      <c r="R14" s="14">
        <f>'List of Tariffs_All'!U19</f>
        <v>601.97825077435448</v>
      </c>
    </row>
    <row r="15" spans="2:18" x14ac:dyDescent="0.35">
      <c r="B15" s="158" t="s">
        <v>34</v>
      </c>
      <c r="C15" s="158"/>
      <c r="D15" s="6" t="s">
        <v>25</v>
      </c>
      <c r="E15" s="14">
        <f>'List of Tariffs_All'!H20</f>
        <v>452.33453594674802</v>
      </c>
      <c r="F15" s="14">
        <f>'List of Tariffs_All'!I20</f>
        <v>557.91854781466373</v>
      </c>
      <c r="G15" s="14">
        <f>'List of Tariffs_All'!J20</f>
        <v>833.84600392568086</v>
      </c>
      <c r="H15" s="14">
        <f>'List of Tariffs_All'!K20</f>
        <v>927.65589411083613</v>
      </c>
      <c r="I15" s="14">
        <f>'List of Tariffs_All'!L20</f>
        <v>944.2777801275563</v>
      </c>
      <c r="J15" s="14">
        <f>'List of Tariffs_All'!M20</f>
        <v>959.44793174607253</v>
      </c>
      <c r="K15" s="14">
        <f>'List of Tariffs_All'!N20</f>
        <v>1013.6126158134862</v>
      </c>
      <c r="L15" s="14">
        <f>'List of Tariffs_All'!O20</f>
        <v>1002.410349234424</v>
      </c>
      <c r="M15" s="14">
        <f>'List of Tariffs_All'!P20</f>
        <v>1041.2879945278028</v>
      </c>
      <c r="N15" s="14">
        <f>'List of Tariffs_All'!Q20</f>
        <v>973.78134680280505</v>
      </c>
      <c r="O15" s="14">
        <f>'List of Tariffs_All'!R20</f>
        <v>1069.3697872215182</v>
      </c>
      <c r="P15" s="14">
        <f>'List of Tariffs_All'!S20</f>
        <v>1038.0862923071561</v>
      </c>
      <c r="Q15" s="14">
        <f>'List of Tariffs_All'!T20</f>
        <v>1030.9122954774464</v>
      </c>
      <c r="R15" s="14">
        <f>'List of Tariffs_All'!U20</f>
        <v>1040.346250806188</v>
      </c>
    </row>
    <row r="16" spans="2:18" x14ac:dyDescent="0.35">
      <c r="B16" s="158"/>
      <c r="C16" s="158"/>
      <c r="D16" s="6" t="s">
        <v>27</v>
      </c>
      <c r="E16" s="14">
        <f>'List of Tariffs_All'!H21</f>
        <v>773.41030666369545</v>
      </c>
      <c r="F16" s="14">
        <f>'List of Tariffs_All'!I21</f>
        <v>1018.3258098719409</v>
      </c>
      <c r="G16" s="14">
        <f>'List of Tariffs_All'!J21</f>
        <v>1464.7409453045825</v>
      </c>
      <c r="H16" s="14">
        <f>'List of Tariffs_All'!K21</f>
        <v>1690.1481414597094</v>
      </c>
      <c r="I16" s="14">
        <f>'List of Tariffs_All'!L21</f>
        <v>1718.0661023517239</v>
      </c>
      <c r="J16" s="14">
        <f>'List of Tariffs_All'!M21</f>
        <v>1748.8041345770307</v>
      </c>
      <c r="K16" s="14">
        <f>'List of Tariffs_All'!N21</f>
        <v>1841.6204768667089</v>
      </c>
      <c r="L16" s="14">
        <f>'List of Tariffs_All'!O21</f>
        <v>1827.377866269607</v>
      </c>
      <c r="M16" s="14">
        <f>'List of Tariffs_All'!P21</f>
        <v>1863.3762332485169</v>
      </c>
      <c r="N16" s="14">
        <f>'List of Tariffs_All'!Q21</f>
        <v>1778.9071356806003</v>
      </c>
      <c r="O16" s="14">
        <f>'List of Tariffs_All'!R21</f>
        <v>1931.3814996404342</v>
      </c>
      <c r="P16" s="14">
        <f>'List of Tariffs_All'!S21</f>
        <v>1860.4301230264703</v>
      </c>
      <c r="Q16" s="14">
        <f>'List of Tariffs_All'!T21</f>
        <v>1881.7438646423175</v>
      </c>
      <c r="R16" s="14">
        <f>'List of Tariffs_All'!U21</f>
        <v>1907.1598995566264</v>
      </c>
    </row>
    <row r="17" spans="2:18" x14ac:dyDescent="0.35">
      <c r="B17" s="158"/>
      <c r="C17" s="158"/>
      <c r="D17" s="6" t="s">
        <v>29</v>
      </c>
      <c r="E17" s="14">
        <f>'List of Tariffs_All'!H22</f>
        <v>1187.5274541269494</v>
      </c>
      <c r="F17" s="14">
        <f>'List of Tariffs_All'!I22</f>
        <v>1564.4198945303165</v>
      </c>
      <c r="G17" s="14">
        <f>'List of Tariffs_All'!J22</f>
        <v>2365.0247359306918</v>
      </c>
      <c r="H17" s="14">
        <f>'List of Tariffs_All'!K22</f>
        <v>2709.0348956815888</v>
      </c>
      <c r="I17" s="14">
        <f>'List of Tariffs_All'!L22</f>
        <v>2755.7380899621908</v>
      </c>
      <c r="J17" s="14">
        <f>'List of Tariffs_All'!M22</f>
        <v>2803.5660096045681</v>
      </c>
      <c r="K17" s="14">
        <f>'List of Tariffs_All'!N22</f>
        <v>2953.6390577986076</v>
      </c>
      <c r="L17" s="14">
        <f>'List of Tariffs_All'!O22</f>
        <v>2925.0941036961249</v>
      </c>
      <c r="M17" s="14">
        <f>'List of Tariffs_All'!P22</f>
        <v>2992.0746549914784</v>
      </c>
      <c r="N17" s="14">
        <f>'List of Tariffs_All'!Q22</f>
        <v>2851.6375536843425</v>
      </c>
      <c r="O17" s="14">
        <f>'List of Tariffs_All'!R22</f>
        <v>3090.7768961643847</v>
      </c>
      <c r="P17" s="14">
        <f>'List of Tariffs_All'!S22</f>
        <v>3003.8296419210592</v>
      </c>
      <c r="Q17" s="14">
        <f>'List of Tariffs_All'!T22</f>
        <v>3012.0207457178935</v>
      </c>
      <c r="R17" s="14">
        <f>'List of Tariffs_All'!U22</f>
        <v>3052.5159966444398</v>
      </c>
    </row>
    <row r="18" spans="2:18" x14ac:dyDescent="0.35">
      <c r="B18" s="158"/>
      <c r="C18" s="158"/>
      <c r="D18" s="6" t="s">
        <v>30</v>
      </c>
      <c r="E18" s="14">
        <f>'List of Tariffs_All'!H23</f>
        <v>2622.3056654797797</v>
      </c>
      <c r="F18" s="14">
        <f>'List of Tariffs_All'!I23</f>
        <v>3741.0974819465032</v>
      </c>
      <c r="G18" s="14">
        <f>'List of Tariffs_All'!J23</f>
        <v>5271.1200782488049</v>
      </c>
      <c r="H18" s="14">
        <f>'List of Tariffs_All'!K23</f>
        <v>6170.3965834817327</v>
      </c>
      <c r="I18" s="14">
        <f>'List of Tariffs_All'!L23</f>
        <v>6276.436868895441</v>
      </c>
      <c r="J18" s="14">
        <f>'List of Tariffs_All'!M23</f>
        <v>6381.4952365813651</v>
      </c>
      <c r="K18" s="14">
        <f>'List of Tariffs_All'!N23</f>
        <v>6674.0701372884414</v>
      </c>
      <c r="L18" s="14">
        <f>'List of Tariffs_All'!O23</f>
        <v>6569.8358042754617</v>
      </c>
      <c r="M18" s="14">
        <f>'List of Tariffs_All'!P23</f>
        <v>6724.020197300274</v>
      </c>
      <c r="N18" s="14">
        <f>'List of Tariffs_All'!Q23</f>
        <v>6497.8079944037127</v>
      </c>
      <c r="O18" s="14">
        <f>'List of Tariffs_All'!R23</f>
        <v>7008.6771967080795</v>
      </c>
      <c r="P18" s="14">
        <f>'List of Tariffs_All'!S23</f>
        <v>6919.7130241877248</v>
      </c>
      <c r="Q18" s="14">
        <f>'List of Tariffs_All'!T23</f>
        <v>6936.2755038444357</v>
      </c>
      <c r="R18" s="14">
        <f>'List of Tariffs_All'!U23</f>
        <v>6905.8088380895169</v>
      </c>
    </row>
    <row r="19" spans="2:18" x14ac:dyDescent="0.35">
      <c r="B19" s="158" t="s">
        <v>35</v>
      </c>
      <c r="C19" s="158"/>
      <c r="D19" s="6" t="s">
        <v>25</v>
      </c>
      <c r="E19" s="14">
        <f>'List of Tariffs_All'!H24</f>
        <v>3138.3679087079636</v>
      </c>
      <c r="F19" s="14">
        <f>'List of Tariffs_All'!I24</f>
        <v>2734.7505760427266</v>
      </c>
      <c r="G19" s="14">
        <f>'List of Tariffs_All'!J24</f>
        <v>3438.1137192281885</v>
      </c>
      <c r="H19" s="14">
        <f>'List of Tariffs_All'!K24</f>
        <v>3992.1792568215765</v>
      </c>
      <c r="I19" s="14">
        <f>'List of Tariffs_All'!L24</f>
        <v>4065.7977786855877</v>
      </c>
      <c r="J19" s="14">
        <f>'List of Tariffs_All'!M24</f>
        <v>4141.5838087538241</v>
      </c>
      <c r="K19" s="14">
        <f>'List of Tariffs_All'!N24</f>
        <v>4368.2692055430198</v>
      </c>
      <c r="L19" s="14">
        <f>'List of Tariffs_All'!O24</f>
        <v>4321.242186093662</v>
      </c>
      <c r="M19" s="14">
        <f>'List of Tariffs_All'!P24</f>
        <v>4557.4704872032953</v>
      </c>
      <c r="N19" s="14">
        <f>'List of Tariffs_All'!Q24</f>
        <v>4175.4746662478165</v>
      </c>
      <c r="O19" s="14">
        <f>'List of Tariffs_All'!R24</f>
        <v>4737.4549364215181</v>
      </c>
      <c r="P19" s="14">
        <f>'List of Tariffs_All'!S24</f>
        <v>4670.8089023738194</v>
      </c>
      <c r="Q19" s="14">
        <f>'List of Tariffs_All'!T24</f>
        <v>4456.4652963516492</v>
      </c>
      <c r="R19" s="14">
        <f>'List of Tariffs_All'!U24</f>
        <v>4480.8624743568671</v>
      </c>
    </row>
    <row r="20" spans="2:18" x14ac:dyDescent="0.35">
      <c r="B20" s="158"/>
      <c r="C20" s="158"/>
      <c r="D20" s="6" t="s">
        <v>27</v>
      </c>
      <c r="E20" s="15">
        <f>'List of Tariffs_All'!H25</f>
        <v>7163.6880759095629</v>
      </c>
      <c r="F20" s="15">
        <f>'List of Tariffs_All'!I25</f>
        <v>8409.017615828463</v>
      </c>
      <c r="G20" s="15">
        <f>'List of Tariffs_All'!J25</f>
        <v>12121.50632591961</v>
      </c>
      <c r="H20" s="15">
        <f>'List of Tariffs_All'!K25</f>
        <v>13966.166763840443</v>
      </c>
      <c r="I20" s="15">
        <f>'List of Tariffs_All'!L25</f>
        <v>14211.76068754866</v>
      </c>
      <c r="J20" s="15">
        <f>'List of Tariffs_All'!M25</f>
        <v>14469.862272981705</v>
      </c>
      <c r="K20" s="15">
        <f>'List of Tariffs_All'!N25</f>
        <v>15269.127479988258</v>
      </c>
      <c r="L20" s="15">
        <f>'List of Tariffs_All'!O25</f>
        <v>15076.740433560386</v>
      </c>
      <c r="M20" s="15">
        <f>'List of Tariffs_All'!P25</f>
        <v>15496.966743724453</v>
      </c>
      <c r="N20" s="15">
        <f>'List of Tariffs_All'!Q25</f>
        <v>14736.600748592016</v>
      </c>
      <c r="O20" s="15">
        <f>'List of Tariffs_All'!R25</f>
        <v>16016.789107304483</v>
      </c>
      <c r="P20" s="15">
        <f>'List of Tariffs_All'!S25</f>
        <v>15505.707148989408</v>
      </c>
      <c r="Q20" s="15">
        <f>'List of Tariffs_All'!T25</f>
        <v>15499.998637907278</v>
      </c>
      <c r="R20" s="15">
        <f>'List of Tariffs_All'!U25</f>
        <v>15716.779234086896</v>
      </c>
    </row>
    <row r="21" spans="2:18" x14ac:dyDescent="0.35">
      <c r="B21" s="158"/>
      <c r="C21" s="158"/>
      <c r="D21" s="6" t="s">
        <v>29</v>
      </c>
      <c r="E21" s="15">
        <f>'List of Tariffs_All'!H26</f>
        <v>13589.355189064318</v>
      </c>
      <c r="F21" s="15">
        <f>'List of Tariffs_All'!I26</f>
        <v>17649.203076059508</v>
      </c>
      <c r="G21" s="15">
        <f>'List of Tariffs_All'!J26</f>
        <v>24892.54821311661</v>
      </c>
      <c r="H21" s="15">
        <f>'List of Tariffs_All'!K26</f>
        <v>28487.107531259768</v>
      </c>
      <c r="I21" s="15">
        <f>'List of Tariffs_All'!L26</f>
        <v>28985.179086082204</v>
      </c>
      <c r="J21" s="15">
        <f>'List of Tariffs_All'!M26</f>
        <v>29546.767918496924</v>
      </c>
      <c r="K21" s="15">
        <f>'List of Tariffs_All'!N26</f>
        <v>31345.343916500671</v>
      </c>
      <c r="L21" s="15">
        <f>'List of Tariffs_All'!O26</f>
        <v>30877.893695765815</v>
      </c>
      <c r="M21" s="15">
        <f>'List of Tariffs_All'!P26</f>
        <v>31646.520514638491</v>
      </c>
      <c r="N21" s="15">
        <f>'List of Tariffs_All'!Q26</f>
        <v>30025.843358836395</v>
      </c>
      <c r="O21" s="15">
        <f>'List of Tariffs_All'!R26</f>
        <v>32049.604268638443</v>
      </c>
      <c r="P21" s="15">
        <f>'List of Tariffs_All'!S26</f>
        <v>31176.00061697789</v>
      </c>
      <c r="Q21" s="15">
        <f>'List of Tariffs_All'!T26</f>
        <v>31496.124583591292</v>
      </c>
      <c r="R21" s="15">
        <f>'List of Tariffs_All'!U26</f>
        <v>32165.807271180489</v>
      </c>
    </row>
    <row r="22" spans="2:18" x14ac:dyDescent="0.35">
      <c r="B22" s="158"/>
      <c r="C22" s="158"/>
      <c r="D22" s="6" t="s">
        <v>30</v>
      </c>
      <c r="E22" s="15">
        <f>'List of Tariffs_All'!H27</f>
        <v>44739.558199638275</v>
      </c>
      <c r="F22" s="15">
        <f>'List of Tariffs_All'!I27</f>
        <v>45885.261998485366</v>
      </c>
      <c r="G22" s="15">
        <f>'List of Tariffs_All'!J27</f>
        <v>65750.054629740145</v>
      </c>
      <c r="H22" s="15">
        <f>'List of Tariffs_All'!K27</f>
        <v>74643.492340841447</v>
      </c>
      <c r="I22" s="15">
        <f>'List of Tariffs_All'!L27</f>
        <v>75976.807387667985</v>
      </c>
      <c r="J22" s="15">
        <f>'List of Tariffs_All'!M27</f>
        <v>77176.537412388803</v>
      </c>
      <c r="K22" s="15">
        <f>'List of Tariffs_All'!N27</f>
        <v>82112.199084583204</v>
      </c>
      <c r="L22" s="15">
        <f>'List of Tariffs_All'!O27</f>
        <v>81588.841930815775</v>
      </c>
      <c r="M22" s="15">
        <f>'List of Tariffs_All'!P27</f>
        <v>82435.707992268319</v>
      </c>
      <c r="N22" s="15">
        <f>'List of Tariffs_All'!Q27</f>
        <v>78410.8041291923</v>
      </c>
      <c r="O22" s="15">
        <f>'List of Tariffs_All'!R27</f>
        <v>84309.658771978546</v>
      </c>
      <c r="P22" s="15">
        <f>'List of Tariffs_All'!S27</f>
        <v>81932.374618138536</v>
      </c>
      <c r="Q22" s="15">
        <f>'List of Tariffs_All'!T27</f>
        <v>83978.329306605156</v>
      </c>
      <c r="R22" s="15">
        <f>'List of Tariffs_All'!U27</f>
        <v>84076.891850459142</v>
      </c>
    </row>
    <row r="23" spans="2:18" x14ac:dyDescent="0.35">
      <c r="B23" s="158" t="s">
        <v>36</v>
      </c>
      <c r="C23" s="158"/>
      <c r="D23" s="6" t="s">
        <v>25</v>
      </c>
      <c r="E23" s="14">
        <f>'List of Tariffs_All'!H28</f>
        <v>29511.961872558655</v>
      </c>
      <c r="F23" s="14">
        <f>'List of Tariffs_All'!I28</f>
        <v>13407.030690442269</v>
      </c>
      <c r="G23" s="14">
        <f>'List of Tariffs_All'!J28</f>
        <v>28956.129378819413</v>
      </c>
      <c r="H23" s="14">
        <f>'List of Tariffs_All'!K28</f>
        <v>33088.852196692955</v>
      </c>
      <c r="I23" s="14">
        <f>'List of Tariffs_All'!L28</f>
        <v>33901.358866165807</v>
      </c>
      <c r="J23" s="14">
        <f>'List of Tariffs_All'!M28</f>
        <v>34559.940988383038</v>
      </c>
      <c r="K23" s="14">
        <f>'List of Tariffs_All'!N28</f>
        <v>37411.964362995292</v>
      </c>
      <c r="L23" s="14">
        <f>'List of Tariffs_All'!O28</f>
        <v>36084.851728640322</v>
      </c>
      <c r="M23" s="14">
        <f>'List of Tariffs_All'!P28</f>
        <v>37884.438154193878</v>
      </c>
      <c r="N23" s="14">
        <f>'List of Tariffs_All'!Q28</f>
        <v>35671.85402989752</v>
      </c>
      <c r="O23" s="14">
        <f>'List of Tariffs_All'!R28</f>
        <v>35171.492256182275</v>
      </c>
      <c r="P23" s="14">
        <f>'List of Tariffs_All'!S28</f>
        <v>35293.444042861804</v>
      </c>
      <c r="Q23" s="14">
        <f>'List of Tariffs_All'!T28</f>
        <v>36349.547247170114</v>
      </c>
      <c r="R23" s="14">
        <f>'List of Tariffs_All'!U28</f>
        <v>37914.276020890255</v>
      </c>
    </row>
    <row r="24" spans="2:18" x14ac:dyDescent="0.35">
      <c r="B24" s="158"/>
      <c r="C24" s="158"/>
      <c r="D24" s="6" t="s">
        <v>27</v>
      </c>
      <c r="E24" s="14">
        <f>'List of Tariffs_All'!H29</f>
        <v>106717.93412432045</v>
      </c>
      <c r="F24" s="14">
        <f>'List of Tariffs_All'!I29</f>
        <v>92830.760577419045</v>
      </c>
      <c r="G24" s="14">
        <f>'List of Tariffs_All'!J29</f>
        <v>149688.45185469731</v>
      </c>
      <c r="H24" s="14">
        <f>'List of Tariffs_All'!K29</f>
        <v>168384.58029427967</v>
      </c>
      <c r="I24" s="14">
        <f>'List of Tariffs_All'!L29</f>
        <v>173729.04260601549</v>
      </c>
      <c r="J24" s="14">
        <f>'List of Tariffs_All'!M29</f>
        <v>176596.81800568788</v>
      </c>
      <c r="K24" s="14">
        <f>'List of Tariffs_All'!N29</f>
        <v>184413.6828831379</v>
      </c>
      <c r="L24" s="14">
        <f>'List of Tariffs_All'!O29</f>
        <v>184343.93184903541</v>
      </c>
      <c r="M24" s="14">
        <f>'List of Tariffs_All'!P29</f>
        <v>188585.04697712316</v>
      </c>
      <c r="N24" s="14">
        <f>'List of Tariffs_All'!Q29</f>
        <v>180455.88092975828</v>
      </c>
      <c r="O24" s="14">
        <f>'List of Tariffs_All'!R29</f>
        <v>191684.38392036333</v>
      </c>
      <c r="P24" s="14">
        <f>'List of Tariffs_All'!S29</f>
        <v>186843.52676027876</v>
      </c>
      <c r="Q24" s="14">
        <f>'List of Tariffs_All'!T29</f>
        <v>192502.7081672948</v>
      </c>
      <c r="R24" s="14">
        <f>'List of Tariffs_All'!U29</f>
        <v>188701.49010643264</v>
      </c>
    </row>
    <row r="25" spans="2:18" x14ac:dyDescent="0.35">
      <c r="B25" s="158"/>
      <c r="C25" s="158"/>
      <c r="D25" s="6" t="s">
        <v>29</v>
      </c>
      <c r="E25" s="14">
        <f>'List of Tariffs_All'!H30</f>
        <v>368590.25892148475</v>
      </c>
      <c r="F25" s="14">
        <f>'List of Tariffs_All'!I30</f>
        <v>173573.78877902331</v>
      </c>
      <c r="G25" s="14">
        <f>'List of Tariffs_All'!J30</f>
        <v>318173.99709018908</v>
      </c>
      <c r="H25" s="14">
        <f>'List of Tariffs_All'!K30</f>
        <v>356054.1386822252</v>
      </c>
      <c r="I25" s="14">
        <f>'List of Tariffs_All'!L30</f>
        <v>365685.27253300499</v>
      </c>
      <c r="J25" s="14">
        <f>'List of Tariffs_All'!M30</f>
        <v>372533.86382289341</v>
      </c>
      <c r="K25" s="14">
        <f>'List of Tariffs_All'!N30</f>
        <v>380199.47718349594</v>
      </c>
      <c r="L25" s="14">
        <f>'List of Tariffs_All'!O30</f>
        <v>385908.92978689895</v>
      </c>
      <c r="M25" s="14">
        <f>'List of Tariffs_All'!P30</f>
        <v>395061.75641952571</v>
      </c>
      <c r="N25" s="14">
        <f>'List of Tariffs_All'!Q30</f>
        <v>382021.10989324283</v>
      </c>
      <c r="O25" s="14">
        <f>'List of Tariffs_All'!R30</f>
        <v>410628.84122312156</v>
      </c>
      <c r="P25" s="14">
        <f>'List of Tariffs_All'!S30</f>
        <v>389776.58486531803</v>
      </c>
      <c r="Q25" s="14">
        <f>'List of Tariffs_All'!T30</f>
        <v>397965.61073166109</v>
      </c>
      <c r="R25" s="14">
        <f>'List of Tariffs_All'!U30</f>
        <v>381559.3029061142</v>
      </c>
    </row>
    <row r="26" spans="2:18" x14ac:dyDescent="0.35">
      <c r="B26" s="158"/>
      <c r="C26" s="158"/>
      <c r="D26" s="6" t="s">
        <v>30</v>
      </c>
      <c r="E26" s="14">
        <f>'List of Tariffs_All'!H31</f>
        <v>823164.16642821464</v>
      </c>
      <c r="F26" s="14">
        <f>'List of Tariffs_All'!I31</f>
        <v>716023.53261314973</v>
      </c>
      <c r="G26" s="14">
        <f>'List of Tariffs_All'!J31</f>
        <v>762152.46857453254</v>
      </c>
      <c r="H26" s="14">
        <f>'List of Tariffs_All'!K31</f>
        <v>898846.53033938247</v>
      </c>
      <c r="I26" s="14">
        <f>'List of Tariffs_All'!L31</f>
        <v>910502.25990952214</v>
      </c>
      <c r="J26" s="14">
        <f>'List of Tariffs_All'!M31</f>
        <v>924899.96012783912</v>
      </c>
      <c r="K26" s="14">
        <f>'List of Tariffs_All'!N31</f>
        <v>948660.52402949031</v>
      </c>
      <c r="L26" s="14">
        <f>'List of Tariffs_All'!O31</f>
        <v>1025509.1492546302</v>
      </c>
      <c r="M26" s="14">
        <f>'List of Tariffs_All'!P31</f>
        <v>968772.93138749164</v>
      </c>
      <c r="N26" s="14">
        <f>'List of Tariffs_All'!Q31</f>
        <v>957957.03635574831</v>
      </c>
      <c r="O26" s="14">
        <f>'List of Tariffs_All'!R31</f>
        <v>988323.16596766759</v>
      </c>
      <c r="P26" s="14">
        <f>'List of Tariffs_All'!S31</f>
        <v>989565.80599837855</v>
      </c>
      <c r="Q26" s="14">
        <f>'List of Tariffs_All'!T31</f>
        <v>1035693.7581242698</v>
      </c>
      <c r="R26" s="14">
        <f>'List of Tariffs_All'!U31</f>
        <v>934840.38793694403</v>
      </c>
    </row>
    <row r="27" spans="2:18" x14ac:dyDescent="0.35">
      <c r="B27" s="1"/>
      <c r="C27" s="1"/>
      <c r="D27" s="1"/>
    </row>
    <row r="28" spans="2:18" x14ac:dyDescent="0.35">
      <c r="B28" s="158" t="s">
        <v>37</v>
      </c>
      <c r="C28" s="158"/>
      <c r="D28" s="6" t="s">
        <v>38</v>
      </c>
      <c r="E28" s="10">
        <f>'List of Tariffs_All'!H33</f>
        <v>0.34247308672594534</v>
      </c>
      <c r="F28" s="10">
        <f>'List of Tariffs_All'!I33</f>
        <v>0.55879580693240583</v>
      </c>
      <c r="G28" s="10">
        <f>'List of Tariffs_All'!J33</f>
        <v>0.75274190999906043</v>
      </c>
      <c r="H28" s="10">
        <f>'List of Tariffs_All'!K33</f>
        <v>0.86408036567041613</v>
      </c>
      <c r="I28" s="10">
        <f>'List of Tariffs_All'!L33</f>
        <v>0.88009533058636535</v>
      </c>
      <c r="J28" s="10">
        <f>'List of Tariffs_All'!M33</f>
        <v>0.89510826154819267</v>
      </c>
      <c r="K28" s="10">
        <f>'List of Tariffs_All'!N33</f>
        <v>0.94785266619287778</v>
      </c>
      <c r="L28" s="10">
        <f>'List of Tariffs_All'!O33</f>
        <v>0.937617888339912</v>
      </c>
      <c r="M28" s="10">
        <f>'List of Tariffs_All'!P33</f>
        <v>0.95205460782075635</v>
      </c>
      <c r="N28" s="10">
        <f>'List of Tariffs_All'!Q33</f>
        <v>0.91173264718266978</v>
      </c>
      <c r="O28" s="10">
        <f>'List of Tariffs_All'!R33</f>
        <v>0.9773807054671737</v>
      </c>
      <c r="P28" s="10">
        <f>'List of Tariffs_All'!S33</f>
        <v>0.9532942928893503</v>
      </c>
      <c r="Q28" s="10">
        <f>'List of Tariffs_All'!T33</f>
        <v>0.97010851218641458</v>
      </c>
      <c r="R28" s="10">
        <f>'List of Tariffs_All'!U33</f>
        <v>0.97774645539061211</v>
      </c>
    </row>
  </sheetData>
  <mergeCells count="9">
    <mergeCell ref="B4:C4"/>
    <mergeCell ref="B5:B8"/>
    <mergeCell ref="C5:C8"/>
    <mergeCell ref="B28:C28"/>
    <mergeCell ref="B10:D10"/>
    <mergeCell ref="B11:C14"/>
    <mergeCell ref="B15:C18"/>
    <mergeCell ref="B19:C22"/>
    <mergeCell ref="B23:C2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CB981-8231-4876-A845-CF9130C8BF57}">
  <dimension ref="B3:E26"/>
  <sheetViews>
    <sheetView showGridLines="0" zoomScaleNormal="100" workbookViewId="0">
      <pane xSplit="4" ySplit="4" topLeftCell="E5" activePane="bottomRight" state="frozen"/>
      <selection pane="topRight" activeCell="B3" sqref="B3"/>
      <selection pane="bottomLeft" activeCell="B3" sqref="B3"/>
      <selection pane="bottomRight" activeCell="E5" sqref="E5"/>
    </sheetView>
  </sheetViews>
  <sheetFormatPr defaultRowHeight="14.5" x14ac:dyDescent="0.35"/>
  <cols>
    <col min="1" max="1" width="4" customWidth="1"/>
    <col min="2" max="2" width="12.453125" customWidth="1"/>
    <col min="3" max="3" width="17.1796875" customWidth="1"/>
    <col min="4" max="4" width="17.81640625" customWidth="1"/>
  </cols>
  <sheetData>
    <row r="3" spans="2:5" x14ac:dyDescent="0.35">
      <c r="E3" s="3" t="s">
        <v>39</v>
      </c>
    </row>
    <row r="4" spans="2:5" ht="44.15" customHeight="1" x14ac:dyDescent="0.35">
      <c r="B4" s="176" t="s">
        <v>67</v>
      </c>
      <c r="C4" s="177"/>
      <c r="D4" s="19" t="s">
        <v>1</v>
      </c>
      <c r="E4" s="9" t="s">
        <v>7</v>
      </c>
    </row>
    <row r="5" spans="2:5" ht="14.5" customHeight="1" x14ac:dyDescent="0.35">
      <c r="B5" s="158" t="s">
        <v>22</v>
      </c>
      <c r="C5" s="194" t="s">
        <v>54</v>
      </c>
      <c r="D5" s="6" t="s">
        <v>25</v>
      </c>
      <c r="E5" s="16">
        <f>'List of Tariffs_All'!F12</f>
        <v>384829.30649762048</v>
      </c>
    </row>
    <row r="6" spans="2:5" ht="14.5" customHeight="1" x14ac:dyDescent="0.35">
      <c r="B6" s="158"/>
      <c r="C6" s="194"/>
      <c r="D6" s="6" t="s">
        <v>27</v>
      </c>
      <c r="E6" s="16">
        <f>'List of Tariffs_All'!F13</f>
        <v>788218.46486635401</v>
      </c>
    </row>
    <row r="7" spans="2:5" x14ac:dyDescent="0.35">
      <c r="B7" s="27"/>
      <c r="C7" s="28"/>
      <c r="D7" s="27"/>
    </row>
    <row r="8" spans="2:5" x14ac:dyDescent="0.35">
      <c r="B8" s="157" t="s">
        <v>32</v>
      </c>
      <c r="C8" s="178"/>
      <c r="D8" s="158"/>
      <c r="E8" s="13">
        <f>'List of Tariffs_All'!F15</f>
        <v>30.325563330883664</v>
      </c>
    </row>
    <row r="9" spans="2:5" ht="15" customHeight="1" x14ac:dyDescent="0.35">
      <c r="B9" s="170" t="s">
        <v>33</v>
      </c>
      <c r="C9" s="171"/>
      <c r="D9" s="6" t="s">
        <v>25</v>
      </c>
      <c r="E9" s="13">
        <f>'List of Tariffs_All'!F16</f>
        <v>13.497808968180408</v>
      </c>
    </row>
    <row r="10" spans="2:5" x14ac:dyDescent="0.35">
      <c r="B10" s="172"/>
      <c r="C10" s="173"/>
      <c r="D10" s="6" t="s">
        <v>27</v>
      </c>
      <c r="E10" s="13">
        <f>'List of Tariffs_All'!F17</f>
        <v>72.848925531156411</v>
      </c>
    </row>
    <row r="11" spans="2:5" ht="15" customHeight="1" x14ac:dyDescent="0.35">
      <c r="B11" s="172"/>
      <c r="C11" s="173"/>
      <c r="D11" s="6" t="s">
        <v>29</v>
      </c>
      <c r="E11" s="13">
        <f>'List of Tariffs_All'!F18</f>
        <v>174.7925024212654</v>
      </c>
    </row>
    <row r="12" spans="2:5" x14ac:dyDescent="0.35">
      <c r="B12" s="174"/>
      <c r="C12" s="175"/>
      <c r="D12" s="6" t="s">
        <v>30</v>
      </c>
      <c r="E12" s="13">
        <f>'List of Tariffs_All'!F19</f>
        <v>547.83954389244025</v>
      </c>
    </row>
    <row r="13" spans="2:5" x14ac:dyDescent="0.35">
      <c r="B13" s="170" t="s">
        <v>34</v>
      </c>
      <c r="C13" s="171"/>
      <c r="D13" s="6" t="s">
        <v>25</v>
      </c>
      <c r="E13" s="13">
        <f>'List of Tariffs_All'!F20</f>
        <v>950.81610952000403</v>
      </c>
    </row>
    <row r="14" spans="2:5" x14ac:dyDescent="0.35">
      <c r="B14" s="172"/>
      <c r="C14" s="173"/>
      <c r="D14" s="6" t="s">
        <v>27</v>
      </c>
      <c r="E14" s="13">
        <f>'List of Tariffs_All'!F21</f>
        <v>1731.5620385466993</v>
      </c>
    </row>
    <row r="15" spans="2:5" x14ac:dyDescent="0.35">
      <c r="B15" s="172"/>
      <c r="C15" s="173"/>
      <c r="D15" s="6" t="s">
        <v>29</v>
      </c>
      <c r="E15" s="13">
        <f>'List of Tariffs_All'!F22</f>
        <v>2776.9601579369851</v>
      </c>
    </row>
    <row r="16" spans="2:5" x14ac:dyDescent="0.35">
      <c r="B16" s="174"/>
      <c r="C16" s="175"/>
      <c r="D16" s="6" t="s">
        <v>30</v>
      </c>
      <c r="E16" s="13">
        <f>'List of Tariffs_All'!F23</f>
        <v>6319.6112163773278</v>
      </c>
    </row>
    <row r="17" spans="2:5" x14ac:dyDescent="0.35">
      <c r="B17" s="170" t="s">
        <v>35</v>
      </c>
      <c r="C17" s="171"/>
      <c r="D17" s="6" t="s">
        <v>25</v>
      </c>
      <c r="E17" s="13">
        <f>'List of Tariffs_All'!F24</f>
        <v>4102.4057899446971</v>
      </c>
    </row>
    <row r="18" spans="2:5" x14ac:dyDescent="0.35">
      <c r="B18" s="172"/>
      <c r="C18" s="173"/>
      <c r="D18" s="6" t="s">
        <v>27</v>
      </c>
      <c r="E18" s="13">
        <f>'List of Tariffs_All'!F25</f>
        <v>14332.915566527929</v>
      </c>
    </row>
    <row r="19" spans="2:5" x14ac:dyDescent="0.35">
      <c r="B19" s="172"/>
      <c r="C19" s="173"/>
      <c r="D19" s="6" t="s">
        <v>29</v>
      </c>
      <c r="E19" s="13">
        <f>'List of Tariffs_All'!F26</f>
        <v>29234.739226004203</v>
      </c>
    </row>
    <row r="20" spans="2:5" x14ac:dyDescent="0.35">
      <c r="B20" s="174"/>
      <c r="C20" s="175"/>
      <c r="D20" s="6" t="s">
        <v>30</v>
      </c>
      <c r="E20" s="13">
        <f>'List of Tariffs_All'!F27</f>
        <v>76596.533869678198</v>
      </c>
    </row>
    <row r="21" spans="2:5" x14ac:dyDescent="0.35">
      <c r="B21" s="170" t="s">
        <v>36</v>
      </c>
      <c r="C21" s="171"/>
      <c r="D21" s="6" t="s">
        <v>25</v>
      </c>
      <c r="E21" s="13">
        <f>'List of Tariffs_All'!F28</f>
        <v>34091.856186315512</v>
      </c>
    </row>
    <row r="22" spans="2:5" x14ac:dyDescent="0.35">
      <c r="B22" s="172"/>
      <c r="C22" s="173"/>
      <c r="D22" s="6" t="s">
        <v>27</v>
      </c>
      <c r="E22" s="13">
        <f>'List of Tariffs_All'!F29</f>
        <v>175021.68404659498</v>
      </c>
    </row>
    <row r="23" spans="2:5" x14ac:dyDescent="0.35">
      <c r="B23" s="172"/>
      <c r="C23" s="173"/>
      <c r="D23" s="6" t="s">
        <v>29</v>
      </c>
      <c r="E23" s="13">
        <f>'List of Tariffs_All'!F30</f>
        <v>368590.25892148475</v>
      </c>
    </row>
    <row r="24" spans="2:5" x14ac:dyDescent="0.35">
      <c r="B24" s="174"/>
      <c r="C24" s="175"/>
      <c r="D24" s="6" t="s">
        <v>30</v>
      </c>
      <c r="E24" s="13">
        <f>'List of Tariffs_All'!F31</f>
        <v>916426.20836026815</v>
      </c>
    </row>
    <row r="25" spans="2:5" x14ac:dyDescent="0.35">
      <c r="E25" s="2"/>
    </row>
    <row r="26" spans="2:5" x14ac:dyDescent="0.35">
      <c r="B26" s="158" t="s">
        <v>37</v>
      </c>
      <c r="C26" s="158"/>
      <c r="D26" s="6" t="s">
        <v>38</v>
      </c>
      <c r="E26" s="10">
        <f>'List of Tariffs_All'!F33</f>
        <v>0.88867696829269294</v>
      </c>
    </row>
  </sheetData>
  <mergeCells count="9">
    <mergeCell ref="B17:C20"/>
    <mergeCell ref="B21:C24"/>
    <mergeCell ref="B26:C26"/>
    <mergeCell ref="B4:C4"/>
    <mergeCell ref="B5:B6"/>
    <mergeCell ref="C5:C6"/>
    <mergeCell ref="B8:D8"/>
    <mergeCell ref="B9:C12"/>
    <mergeCell ref="B13:C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2"/>
  <sheetViews>
    <sheetView showGridLines="0" zoomScale="56" zoomScaleNormal="56" workbookViewId="0">
      <pane xSplit="5" ySplit="4" topLeftCell="F5" activePane="bottomRight" state="frozen"/>
      <selection pane="topRight" activeCell="B3" sqref="B3"/>
      <selection pane="bottomLeft" activeCell="B3" sqref="B3"/>
      <selection pane="bottomRight" activeCell="C2" sqref="C2:D2"/>
    </sheetView>
  </sheetViews>
  <sheetFormatPr defaultColWidth="0" defaultRowHeight="14.5" zeroHeight="1" outlineLevelCol="1" x14ac:dyDescent="0.35"/>
  <cols>
    <col min="1" max="1" width="4" customWidth="1"/>
    <col min="2" max="2" width="22.54296875" customWidth="1"/>
    <col min="3" max="3" width="12.453125" customWidth="1"/>
    <col min="4" max="4" width="18.54296875" customWidth="1"/>
    <col min="5" max="5" width="18" customWidth="1"/>
    <col min="6" max="7" width="12" customWidth="1"/>
    <col min="8" max="21" width="12" customWidth="1" outlineLevel="1"/>
    <col min="22" max="22" width="34" customWidth="1"/>
    <col min="23" max="23" width="14.453125" hidden="1" customWidth="1"/>
    <col min="24" max="24" width="18.26953125" hidden="1" customWidth="1"/>
    <col min="25" max="25" width="11.54296875" hidden="1" customWidth="1"/>
    <col min="26" max="26" width="17.453125" hidden="1" customWidth="1"/>
    <col min="27" max="29" width="8.7265625" hidden="1" customWidth="1"/>
    <col min="30" max="34" width="12.453125" hidden="1" customWidth="1"/>
    <col min="35" max="16384" width="8.7265625" hidden="1"/>
  </cols>
  <sheetData>
    <row r="1" spans="2:21" ht="15" thickBot="1" x14ac:dyDescent="0.4">
      <c r="C1" s="106"/>
      <c r="E1" s="132"/>
    </row>
    <row r="2" spans="2:21" ht="61.5" customHeight="1" thickBot="1" x14ac:dyDescent="0.4">
      <c r="B2" s="131" t="s">
        <v>68</v>
      </c>
      <c r="C2" s="149" t="s">
        <v>0</v>
      </c>
      <c r="D2" s="150"/>
      <c r="E2" s="60" t="s">
        <v>1</v>
      </c>
      <c r="F2" s="136" t="s">
        <v>2</v>
      </c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7"/>
    </row>
    <row r="3" spans="2:21" ht="58.4" customHeight="1" x14ac:dyDescent="0.35">
      <c r="C3" s="138" t="s">
        <v>3</v>
      </c>
      <c r="D3" s="139"/>
      <c r="E3" s="140"/>
      <c r="F3" s="44" t="s">
        <v>4</v>
      </c>
      <c r="G3" s="44" t="s">
        <v>5</v>
      </c>
      <c r="H3" s="133" t="s">
        <v>6</v>
      </c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5"/>
    </row>
    <row r="4" spans="2:21" ht="26.5" thickBot="1" x14ac:dyDescent="0.4">
      <c r="C4" s="141"/>
      <c r="D4" s="142"/>
      <c r="E4" s="143"/>
      <c r="F4" s="144" t="s">
        <v>7</v>
      </c>
      <c r="G4" s="144"/>
      <c r="H4" s="42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20</v>
      </c>
      <c r="U4" s="39" t="s">
        <v>21</v>
      </c>
    </row>
    <row r="5" spans="2:21" ht="15" customHeight="1" thickBot="1" x14ac:dyDescent="0.4">
      <c r="C5" s="147" t="s">
        <v>22</v>
      </c>
      <c r="D5" s="153" t="s">
        <v>23</v>
      </c>
      <c r="E5" s="154"/>
      <c r="F5" s="81">
        <v>670304.71088164707</v>
      </c>
      <c r="G5" s="81">
        <v>727066.86340144789</v>
      </c>
      <c r="H5" s="82">
        <v>327007.14458623185</v>
      </c>
      <c r="I5" s="83">
        <v>445501.61599106668</v>
      </c>
      <c r="J5" s="83">
        <v>619753.85856268601</v>
      </c>
      <c r="K5" s="83">
        <v>670299.63222064427</v>
      </c>
      <c r="L5" s="83">
        <v>657102.4065868808</v>
      </c>
      <c r="M5" s="83">
        <v>689762.6814016439</v>
      </c>
      <c r="N5" s="83">
        <v>693081.19901275518</v>
      </c>
      <c r="O5" s="83">
        <v>710794.79551602749</v>
      </c>
      <c r="P5" s="83">
        <v>704481.77435221465</v>
      </c>
      <c r="Q5" s="83">
        <v>698450.79665816762</v>
      </c>
      <c r="R5" s="83">
        <v>728064.36641753267</v>
      </c>
      <c r="S5" s="83">
        <v>711249.0002084336</v>
      </c>
      <c r="T5" s="83">
        <v>712029.76827224996</v>
      </c>
      <c r="U5" s="84">
        <v>682087.62192938931</v>
      </c>
    </row>
    <row r="6" spans="2:21" x14ac:dyDescent="0.35">
      <c r="C6" s="148"/>
      <c r="D6" s="133" t="s">
        <v>24</v>
      </c>
      <c r="E6" s="40" t="s">
        <v>25</v>
      </c>
      <c r="F6" s="85">
        <v>355647.46383625868</v>
      </c>
      <c r="G6" s="86">
        <v>385764.08879478218</v>
      </c>
      <c r="H6" s="87">
        <v>12349.897540843464</v>
      </c>
      <c r="I6" s="88">
        <v>237603.95185773529</v>
      </c>
      <c r="J6" s="88">
        <v>305096.61151729769</v>
      </c>
      <c r="K6" s="88">
        <v>355642.38517525583</v>
      </c>
      <c r="L6" s="88" t="s">
        <v>26</v>
      </c>
      <c r="M6" s="88">
        <v>357850.81944408634</v>
      </c>
      <c r="N6" s="88">
        <v>378423.9519673668</v>
      </c>
      <c r="O6" s="88">
        <v>396137.5484706391</v>
      </c>
      <c r="P6" s="88">
        <v>389824.5273068262</v>
      </c>
      <c r="Q6" s="88">
        <v>361564.56936008373</v>
      </c>
      <c r="R6" s="88">
        <v>384450.99403395731</v>
      </c>
      <c r="S6" s="88">
        <v>396591.75316304521</v>
      </c>
      <c r="T6" s="88">
        <v>397372.52122686163</v>
      </c>
      <c r="U6" s="89">
        <v>367430.37488400092</v>
      </c>
    </row>
    <row r="7" spans="2:21" ht="15" thickBot="1" x14ac:dyDescent="0.4">
      <c r="C7" s="148"/>
      <c r="D7" s="146"/>
      <c r="E7" s="41" t="s">
        <v>27</v>
      </c>
      <c r="F7" s="90">
        <v>2628172.0258307303</v>
      </c>
      <c r="G7" s="90">
        <v>2850728.5720651462</v>
      </c>
      <c r="H7" s="91" t="s">
        <v>26</v>
      </c>
      <c r="I7" s="92">
        <v>1495912.4761876662</v>
      </c>
      <c r="J7" s="92" t="s">
        <v>26</v>
      </c>
      <c r="K7" s="92" t="s">
        <v>26</v>
      </c>
      <c r="L7" s="92">
        <v>2614969.7215359639</v>
      </c>
      <c r="M7" s="92">
        <v>2682139.2261750652</v>
      </c>
      <c r="N7" s="92" t="s">
        <v>26</v>
      </c>
      <c r="O7" s="92" t="s">
        <v>26</v>
      </c>
      <c r="P7" s="92" t="s">
        <v>26</v>
      </c>
      <c r="Q7" s="92">
        <v>2689661.5819862941</v>
      </c>
      <c r="R7" s="92">
        <v>2830712.3080575508</v>
      </c>
      <c r="S7" s="92" t="s">
        <v>26</v>
      </c>
      <c r="T7" s="92" t="s">
        <v>26</v>
      </c>
      <c r="U7" s="93" t="s">
        <v>26</v>
      </c>
    </row>
    <row r="8" spans="2:21" x14ac:dyDescent="0.35">
      <c r="C8" s="148"/>
      <c r="D8" s="133" t="s">
        <v>28</v>
      </c>
      <c r="E8" s="40" t="s">
        <v>25</v>
      </c>
      <c r="F8" s="86">
        <v>108167.43532311915</v>
      </c>
      <c r="G8" s="85">
        <v>117327.17471001818</v>
      </c>
      <c r="H8" s="87" t="s">
        <v>26</v>
      </c>
      <c r="I8" s="88">
        <v>60732.815428234229</v>
      </c>
      <c r="J8" s="88">
        <v>82809.063767735614</v>
      </c>
      <c r="K8" s="88">
        <v>104791.72751260297</v>
      </c>
      <c r="L8" s="88" t="s">
        <v>26</v>
      </c>
      <c r="M8" s="88">
        <v>108605.54925472238</v>
      </c>
      <c r="N8" s="88">
        <v>116147.90765861873</v>
      </c>
      <c r="O8" s="88" t="s">
        <v>26</v>
      </c>
      <c r="P8" s="88">
        <v>115862.4713193792</v>
      </c>
      <c r="Q8" s="88">
        <v>108755.13580205644</v>
      </c>
      <c r="R8" s="88">
        <v>112660.30329397159</v>
      </c>
      <c r="S8" s="88">
        <v>114651.23963679207</v>
      </c>
      <c r="T8" s="88">
        <v>122811.97679796751</v>
      </c>
      <c r="U8" s="89">
        <v>119950.34637086137</v>
      </c>
    </row>
    <row r="9" spans="2:21" x14ac:dyDescent="0.35">
      <c r="C9" s="148"/>
      <c r="D9" s="145"/>
      <c r="E9" s="19" t="s">
        <v>27</v>
      </c>
      <c r="F9" s="94">
        <v>415849.94040549931</v>
      </c>
      <c r="G9" s="95">
        <v>451064.57840438804</v>
      </c>
      <c r="H9" s="96">
        <v>160804.67497204951</v>
      </c>
      <c r="I9" s="97">
        <v>285246.6263982816</v>
      </c>
      <c r="J9" s="97">
        <v>356901.59449867916</v>
      </c>
      <c r="K9" s="97">
        <v>407413.3583500266</v>
      </c>
      <c r="L9" s="97" t="s">
        <v>26</v>
      </c>
      <c r="M9" s="97">
        <v>419818.53768955142</v>
      </c>
      <c r="N9" s="97">
        <v>446024.43643441168</v>
      </c>
      <c r="O9" s="97" t="s">
        <v>26</v>
      </c>
      <c r="P9" s="97">
        <v>453320.75134820433</v>
      </c>
      <c r="Q9" s="97">
        <v>432425.85601909994</v>
      </c>
      <c r="R9" s="97">
        <v>460860.57875442877</v>
      </c>
      <c r="S9" s="97">
        <v>440508.06392836501</v>
      </c>
      <c r="T9" s="97" t="s">
        <v>26</v>
      </c>
      <c r="U9" s="98" t="s">
        <v>26</v>
      </c>
    </row>
    <row r="10" spans="2:21" x14ac:dyDescent="0.35">
      <c r="C10" s="148"/>
      <c r="D10" s="145"/>
      <c r="E10" s="19" t="s">
        <v>29</v>
      </c>
      <c r="F10" s="94">
        <v>878690.58483194094</v>
      </c>
      <c r="G10" s="95">
        <v>953099.08619595738</v>
      </c>
      <c r="H10" s="96">
        <v>447140.71767456032</v>
      </c>
      <c r="I10" s="97">
        <v>569753.39998365939</v>
      </c>
      <c r="J10" s="97" t="s">
        <v>26</v>
      </c>
      <c r="K10" s="97" t="s">
        <v>26</v>
      </c>
      <c r="L10" s="97" t="s">
        <v>26</v>
      </c>
      <c r="M10" s="97" t="s">
        <v>26</v>
      </c>
      <c r="N10" s="97" t="s">
        <v>26</v>
      </c>
      <c r="O10" s="97">
        <v>919180.66946632136</v>
      </c>
      <c r="P10" s="97">
        <v>936055.92830467853</v>
      </c>
      <c r="Q10" s="97" t="s">
        <v>26</v>
      </c>
      <c r="R10" s="97" t="s">
        <v>26</v>
      </c>
      <c r="S10" s="97">
        <v>962238.44207380153</v>
      </c>
      <c r="T10" s="97">
        <v>974576.67405405303</v>
      </c>
      <c r="U10" s="98" t="s">
        <v>26</v>
      </c>
    </row>
    <row r="11" spans="2:21" ht="15" thickBot="1" x14ac:dyDescent="0.4">
      <c r="C11" s="148"/>
      <c r="D11" s="146"/>
      <c r="E11" s="41" t="s">
        <v>30</v>
      </c>
      <c r="F11" s="90">
        <v>2628172.0258307303</v>
      </c>
      <c r="G11" s="99">
        <v>2850728.5720651462</v>
      </c>
      <c r="H11" s="91" t="s">
        <v>26</v>
      </c>
      <c r="I11" s="92">
        <v>1495912.4761876662</v>
      </c>
      <c r="J11" s="92" t="s">
        <v>26</v>
      </c>
      <c r="K11" s="92" t="s">
        <v>26</v>
      </c>
      <c r="L11" s="92">
        <v>2614969.7215359639</v>
      </c>
      <c r="M11" s="92">
        <v>2682139.2261750652</v>
      </c>
      <c r="N11" s="92" t="s">
        <v>26</v>
      </c>
      <c r="O11" s="92" t="s">
        <v>26</v>
      </c>
      <c r="P11" s="92" t="s">
        <v>26</v>
      </c>
      <c r="Q11" s="92">
        <v>2689661.5819862941</v>
      </c>
      <c r="R11" s="92">
        <v>2830712.3080575508</v>
      </c>
      <c r="S11" s="92" t="s">
        <v>26</v>
      </c>
      <c r="T11" s="92" t="s">
        <v>26</v>
      </c>
      <c r="U11" s="93" t="s">
        <v>26</v>
      </c>
    </row>
    <row r="12" spans="2:21" x14ac:dyDescent="0.35">
      <c r="C12" s="148"/>
      <c r="D12" s="133" t="s">
        <v>31</v>
      </c>
      <c r="E12" s="73" t="s">
        <v>25</v>
      </c>
      <c r="F12" s="107">
        <v>384829.30649762048</v>
      </c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2:21" ht="15" thickBot="1" x14ac:dyDescent="0.4">
      <c r="C13" s="144"/>
      <c r="D13" s="146"/>
      <c r="E13" s="39" t="s">
        <v>27</v>
      </c>
      <c r="F13" s="108">
        <v>788218.46486635401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2:21" ht="15" thickBot="1" x14ac:dyDescent="0.4">
      <c r="C14" s="33"/>
      <c r="D14" s="32"/>
      <c r="E14" s="33"/>
      <c r="F14" s="8"/>
      <c r="G14" s="1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2:21" ht="15" thickBot="1" x14ac:dyDescent="0.4">
      <c r="C15" s="151" t="s">
        <v>32</v>
      </c>
      <c r="D15" s="152"/>
      <c r="E15" s="161"/>
      <c r="F15" s="109">
        <v>30.325563330883664</v>
      </c>
      <c r="G15" s="110">
        <v>32.941205999324183</v>
      </c>
      <c r="H15" s="111">
        <v>7.5323756568848417</v>
      </c>
      <c r="I15" s="112">
        <v>19.834013009941643</v>
      </c>
      <c r="J15" s="112">
        <v>26.27794077865935</v>
      </c>
      <c r="K15" s="112">
        <v>29.57100868284282</v>
      </c>
      <c r="L15" s="112">
        <v>30.095385274327139</v>
      </c>
      <c r="M15" s="112">
        <v>30.572064164115311</v>
      </c>
      <c r="N15" s="112">
        <v>32.411783774536758</v>
      </c>
      <c r="O15" s="112">
        <v>32.076954105552495</v>
      </c>
      <c r="P15" s="112">
        <v>32.709384679908268</v>
      </c>
      <c r="Q15" s="112">
        <v>31.080460017764157</v>
      </c>
      <c r="R15" s="112">
        <v>33.58728935790618</v>
      </c>
      <c r="S15" s="112">
        <v>32.397534902900148</v>
      </c>
      <c r="T15" s="112">
        <v>33.396055578898434</v>
      </c>
      <c r="U15" s="113">
        <v>33.558200284108047</v>
      </c>
    </row>
    <row r="16" spans="2:21" ht="15" customHeight="1" x14ac:dyDescent="0.35">
      <c r="C16" s="155" t="s">
        <v>33</v>
      </c>
      <c r="D16" s="156"/>
      <c r="E16" s="40" t="s">
        <v>25</v>
      </c>
      <c r="F16" s="114">
        <v>13.497808968180408</v>
      </c>
      <c r="G16" s="115">
        <v>14.662022957625958</v>
      </c>
      <c r="H16" s="116">
        <v>6.1288976184655866</v>
      </c>
      <c r="I16" s="117">
        <v>7.8595604746651944</v>
      </c>
      <c r="J16" s="117">
        <v>11.223360348397978</v>
      </c>
      <c r="K16" s="117">
        <v>13.106935046441102</v>
      </c>
      <c r="L16" s="117">
        <v>13.370613958844089</v>
      </c>
      <c r="M16" s="117">
        <v>13.632569489845631</v>
      </c>
      <c r="N16" s="117">
        <v>14.5114078952765</v>
      </c>
      <c r="O16" s="117">
        <v>14.315414497842101</v>
      </c>
      <c r="P16" s="117">
        <v>14.405290215634464</v>
      </c>
      <c r="Q16" s="117">
        <v>13.896786194967293</v>
      </c>
      <c r="R16" s="117">
        <v>14.815888981621034</v>
      </c>
      <c r="S16" s="117">
        <v>14.317248000772508</v>
      </c>
      <c r="T16" s="117">
        <v>14.682977372771514</v>
      </c>
      <c r="U16" s="118">
        <v>14.87243004245957</v>
      </c>
    </row>
    <row r="17" spans="3:21" x14ac:dyDescent="0.35">
      <c r="C17" s="157"/>
      <c r="D17" s="158"/>
      <c r="E17" s="19" t="s">
        <v>27</v>
      </c>
      <c r="F17" s="119">
        <v>72.848925531156411</v>
      </c>
      <c r="G17" s="120">
        <v>79.132296292987732</v>
      </c>
      <c r="H17" s="121">
        <v>33.102610185440057</v>
      </c>
      <c r="I17" s="122">
        <v>46.069978053879325</v>
      </c>
      <c r="J17" s="122">
        <v>61.523407064629779</v>
      </c>
      <c r="K17" s="122">
        <v>70.970826262014612</v>
      </c>
      <c r="L17" s="122">
        <v>72.245723970320057</v>
      </c>
      <c r="M17" s="122">
        <v>73.476078872425063</v>
      </c>
      <c r="N17" s="122">
        <v>77.722337489828377</v>
      </c>
      <c r="O17" s="122">
        <v>76.935423694864127</v>
      </c>
      <c r="P17" s="122">
        <v>78.229751000827392</v>
      </c>
      <c r="Q17" s="122">
        <v>74.809734402303576</v>
      </c>
      <c r="R17" s="122">
        <v>81.132672205903845</v>
      </c>
      <c r="S17" s="122">
        <v>78.437221871613232</v>
      </c>
      <c r="T17" s="122">
        <v>79.231984496179479</v>
      </c>
      <c r="U17" s="123">
        <v>80.111961853605706</v>
      </c>
    </row>
    <row r="18" spans="3:21" ht="15" customHeight="1" x14ac:dyDescent="0.35">
      <c r="C18" s="157"/>
      <c r="D18" s="158"/>
      <c r="E18" s="19" t="s">
        <v>29</v>
      </c>
      <c r="F18" s="119">
        <v>174.7925024212654</v>
      </c>
      <c r="G18" s="120">
        <v>189.86871790547855</v>
      </c>
      <c r="H18" s="121">
        <v>80.031324570371211</v>
      </c>
      <c r="I18" s="122">
        <v>110.0950638724635</v>
      </c>
      <c r="J18" s="122">
        <v>147.47275398375155</v>
      </c>
      <c r="K18" s="122">
        <v>170.34190269970676</v>
      </c>
      <c r="L18" s="122">
        <v>173.33522238408835</v>
      </c>
      <c r="M18" s="122">
        <v>176.32279744198107</v>
      </c>
      <c r="N18" s="122">
        <v>186.81055386736284</v>
      </c>
      <c r="O18" s="122">
        <v>184.59505682704463</v>
      </c>
      <c r="P18" s="122">
        <v>187.61424173346617</v>
      </c>
      <c r="Q18" s="122">
        <v>179.5576800330349</v>
      </c>
      <c r="R18" s="122">
        <v>194.83244433190012</v>
      </c>
      <c r="S18" s="122">
        <v>187.74260800946584</v>
      </c>
      <c r="T18" s="122">
        <v>190.3953803990288</v>
      </c>
      <c r="U18" s="123">
        <v>192.25749205264538</v>
      </c>
    </row>
    <row r="19" spans="3:21" ht="15" thickBot="1" x14ac:dyDescent="0.4">
      <c r="C19" s="159"/>
      <c r="D19" s="160"/>
      <c r="E19" s="41" t="s">
        <v>30</v>
      </c>
      <c r="F19" s="124">
        <v>547.83954389244025</v>
      </c>
      <c r="G19" s="125">
        <v>595.09183961499764</v>
      </c>
      <c r="H19" s="126">
        <v>240.66263714840835</v>
      </c>
      <c r="I19" s="127">
        <v>338.23693167051658</v>
      </c>
      <c r="J19" s="127">
        <v>467.09320410388324</v>
      </c>
      <c r="K19" s="127">
        <v>534.50059691920615</v>
      </c>
      <c r="L19" s="127">
        <v>543.45613567225951</v>
      </c>
      <c r="M19" s="127">
        <v>552.93467151980042</v>
      </c>
      <c r="N19" s="127">
        <v>584.42671544557697</v>
      </c>
      <c r="O19" s="127">
        <v>577.66320988005532</v>
      </c>
      <c r="P19" s="127">
        <v>589.45443759852708</v>
      </c>
      <c r="Q19" s="127">
        <v>562.14988957334174</v>
      </c>
      <c r="R19" s="127">
        <v>609.80085406683395</v>
      </c>
      <c r="S19" s="127">
        <v>590.13346034654353</v>
      </c>
      <c r="T19" s="127">
        <v>598.15127268643562</v>
      </c>
      <c r="U19" s="128">
        <v>601.97825077435448</v>
      </c>
    </row>
    <row r="20" spans="3:21" x14ac:dyDescent="0.35">
      <c r="C20" s="155" t="s">
        <v>34</v>
      </c>
      <c r="D20" s="156"/>
      <c r="E20" s="40" t="s">
        <v>25</v>
      </c>
      <c r="F20" s="114">
        <v>950.81610952000403</v>
      </c>
      <c r="G20" s="115">
        <v>1032.8259689499976</v>
      </c>
      <c r="H20" s="116">
        <v>452.33453594674802</v>
      </c>
      <c r="I20" s="117">
        <v>557.91854781466373</v>
      </c>
      <c r="J20" s="117">
        <v>833.84600392568086</v>
      </c>
      <c r="K20" s="117">
        <v>927.65589411083613</v>
      </c>
      <c r="L20" s="117">
        <v>944.2777801275563</v>
      </c>
      <c r="M20" s="117">
        <v>959.44793174607253</v>
      </c>
      <c r="N20" s="117">
        <v>1013.6126158134862</v>
      </c>
      <c r="O20" s="117">
        <v>1002.410349234424</v>
      </c>
      <c r="P20" s="117">
        <v>1041.2879945278028</v>
      </c>
      <c r="Q20" s="117">
        <v>973.78134680280505</v>
      </c>
      <c r="R20" s="117">
        <v>1069.3697872215182</v>
      </c>
      <c r="S20" s="117">
        <v>1038.0862923071561</v>
      </c>
      <c r="T20" s="117">
        <v>1030.9122954774464</v>
      </c>
      <c r="U20" s="118">
        <v>1040.346250806188</v>
      </c>
    </row>
    <row r="21" spans="3:21" x14ac:dyDescent="0.35">
      <c r="C21" s="157"/>
      <c r="D21" s="158"/>
      <c r="E21" s="19" t="s">
        <v>27</v>
      </c>
      <c r="F21" s="119">
        <v>1731.5620385466993</v>
      </c>
      <c r="G21" s="120">
        <v>1880.9128519728788</v>
      </c>
      <c r="H21" s="121">
        <v>773.41030666369545</v>
      </c>
      <c r="I21" s="122">
        <v>1018.3258098719409</v>
      </c>
      <c r="J21" s="122">
        <v>1464.7409453045825</v>
      </c>
      <c r="K21" s="122">
        <v>1690.1481414597094</v>
      </c>
      <c r="L21" s="122">
        <v>1718.0661023517239</v>
      </c>
      <c r="M21" s="122">
        <v>1748.8041345770307</v>
      </c>
      <c r="N21" s="122">
        <v>1841.6204768667089</v>
      </c>
      <c r="O21" s="122">
        <v>1827.377866269607</v>
      </c>
      <c r="P21" s="122">
        <v>1863.3762332485169</v>
      </c>
      <c r="Q21" s="122">
        <v>1778.9071356806003</v>
      </c>
      <c r="R21" s="122">
        <v>1931.3814996404342</v>
      </c>
      <c r="S21" s="122">
        <v>1860.4301230264703</v>
      </c>
      <c r="T21" s="122">
        <v>1881.7438646423175</v>
      </c>
      <c r="U21" s="123">
        <v>1907.1598995566264</v>
      </c>
    </row>
    <row r="22" spans="3:21" x14ac:dyDescent="0.35">
      <c r="C22" s="157"/>
      <c r="D22" s="158"/>
      <c r="E22" s="19" t="s">
        <v>29</v>
      </c>
      <c r="F22" s="119">
        <v>2776.9601579369851</v>
      </c>
      <c r="G22" s="120">
        <v>3016.478725107741</v>
      </c>
      <c r="H22" s="121">
        <v>1187.5274541269494</v>
      </c>
      <c r="I22" s="122">
        <v>1564.4198945303165</v>
      </c>
      <c r="J22" s="122">
        <v>2365.0247359306918</v>
      </c>
      <c r="K22" s="122">
        <v>2709.0348956815888</v>
      </c>
      <c r="L22" s="122">
        <v>2755.7380899621908</v>
      </c>
      <c r="M22" s="122">
        <v>2803.5660096045681</v>
      </c>
      <c r="N22" s="122">
        <v>2953.6390577986076</v>
      </c>
      <c r="O22" s="122">
        <v>2925.0941036961249</v>
      </c>
      <c r="P22" s="122">
        <v>2992.0746549914784</v>
      </c>
      <c r="Q22" s="122">
        <v>2851.6375536843425</v>
      </c>
      <c r="R22" s="122">
        <v>3090.7768961643847</v>
      </c>
      <c r="S22" s="122">
        <v>3003.8296419210592</v>
      </c>
      <c r="T22" s="122">
        <v>3012.0207457178935</v>
      </c>
      <c r="U22" s="123">
        <v>3052.5159966444398</v>
      </c>
    </row>
    <row r="23" spans="3:21" ht="15" thickBot="1" x14ac:dyDescent="0.4">
      <c r="C23" s="159"/>
      <c r="D23" s="160"/>
      <c r="E23" s="41" t="s">
        <v>30</v>
      </c>
      <c r="F23" s="124">
        <v>6319.6112163773278</v>
      </c>
      <c r="G23" s="125">
        <v>6864.6907773125668</v>
      </c>
      <c r="H23" s="126">
        <v>2622.3056654797797</v>
      </c>
      <c r="I23" s="127">
        <v>3741.0974819465032</v>
      </c>
      <c r="J23" s="127">
        <v>5271.1200782488049</v>
      </c>
      <c r="K23" s="127">
        <v>6170.3965834817327</v>
      </c>
      <c r="L23" s="127">
        <v>6276.436868895441</v>
      </c>
      <c r="M23" s="127">
        <v>6381.4952365813651</v>
      </c>
      <c r="N23" s="127">
        <v>6674.0701372884414</v>
      </c>
      <c r="O23" s="127">
        <v>6569.8358042754617</v>
      </c>
      <c r="P23" s="127">
        <v>6724.020197300274</v>
      </c>
      <c r="Q23" s="127">
        <v>6497.8079944037127</v>
      </c>
      <c r="R23" s="127">
        <v>7008.6771967080795</v>
      </c>
      <c r="S23" s="127">
        <v>6919.7130241877248</v>
      </c>
      <c r="T23" s="127">
        <v>6936.2755038444357</v>
      </c>
      <c r="U23" s="128">
        <v>6905.8088380895169</v>
      </c>
    </row>
    <row r="24" spans="3:21" x14ac:dyDescent="0.35">
      <c r="C24" s="155" t="s">
        <v>35</v>
      </c>
      <c r="D24" s="156"/>
      <c r="E24" s="40" t="s">
        <v>25</v>
      </c>
      <c r="F24" s="114">
        <v>4102.4057899446971</v>
      </c>
      <c r="G24" s="115">
        <v>4456.2467890501903</v>
      </c>
      <c r="H24" s="116">
        <v>3138.3679087079636</v>
      </c>
      <c r="I24" s="117">
        <v>2734.7505760427266</v>
      </c>
      <c r="J24" s="117">
        <v>3438.1137192281885</v>
      </c>
      <c r="K24" s="117">
        <v>3992.1792568215765</v>
      </c>
      <c r="L24" s="117">
        <v>4065.7977786855877</v>
      </c>
      <c r="M24" s="117">
        <v>4141.5838087538241</v>
      </c>
      <c r="N24" s="117">
        <v>4368.2692055430198</v>
      </c>
      <c r="O24" s="117">
        <v>4321.242186093662</v>
      </c>
      <c r="P24" s="117">
        <v>4557.4704872032953</v>
      </c>
      <c r="Q24" s="117">
        <v>4175.4746662478165</v>
      </c>
      <c r="R24" s="117">
        <v>4737.4549364215181</v>
      </c>
      <c r="S24" s="117">
        <v>4670.8089023738194</v>
      </c>
      <c r="T24" s="117">
        <v>4456.4652963516492</v>
      </c>
      <c r="U24" s="118">
        <v>4480.8624743568671</v>
      </c>
    </row>
    <row r="25" spans="3:21" x14ac:dyDescent="0.35">
      <c r="C25" s="157"/>
      <c r="D25" s="158"/>
      <c r="E25" s="19" t="s">
        <v>27</v>
      </c>
      <c r="F25" s="119">
        <v>14332.915566527929</v>
      </c>
      <c r="G25" s="120">
        <v>15569.15923032777</v>
      </c>
      <c r="H25" s="121">
        <v>7163.6880759095629</v>
      </c>
      <c r="I25" s="122">
        <v>8409.017615828463</v>
      </c>
      <c r="J25" s="122">
        <v>12121.50632591961</v>
      </c>
      <c r="K25" s="122">
        <v>13966.166763840443</v>
      </c>
      <c r="L25" s="122">
        <v>14211.76068754866</v>
      </c>
      <c r="M25" s="122">
        <v>14469.862272981705</v>
      </c>
      <c r="N25" s="122">
        <v>15269.127479988258</v>
      </c>
      <c r="O25" s="122">
        <v>15076.740433560386</v>
      </c>
      <c r="P25" s="122">
        <v>15496.966743724453</v>
      </c>
      <c r="Q25" s="122">
        <v>14736.600748592016</v>
      </c>
      <c r="R25" s="122">
        <v>16016.789107304483</v>
      </c>
      <c r="S25" s="122">
        <v>15505.707148989408</v>
      </c>
      <c r="T25" s="122">
        <v>15499.998637907278</v>
      </c>
      <c r="U25" s="123">
        <v>15716.779234086896</v>
      </c>
    </row>
    <row r="26" spans="3:21" x14ac:dyDescent="0.35">
      <c r="C26" s="157"/>
      <c r="D26" s="158"/>
      <c r="E26" s="19" t="s">
        <v>29</v>
      </c>
      <c r="F26" s="119">
        <v>29234.739226004203</v>
      </c>
      <c r="G26" s="120">
        <v>31756.296055334173</v>
      </c>
      <c r="H26" s="121">
        <v>13589.355189064318</v>
      </c>
      <c r="I26" s="122">
        <v>17649.203076059508</v>
      </c>
      <c r="J26" s="122">
        <v>24892.54821311661</v>
      </c>
      <c r="K26" s="122">
        <v>28487.107531259768</v>
      </c>
      <c r="L26" s="122">
        <v>28985.179086082204</v>
      </c>
      <c r="M26" s="122">
        <v>29546.767918496924</v>
      </c>
      <c r="N26" s="122">
        <v>31345.343916500671</v>
      </c>
      <c r="O26" s="122">
        <v>30877.893695765815</v>
      </c>
      <c r="P26" s="122">
        <v>31646.520514638491</v>
      </c>
      <c r="Q26" s="122">
        <v>30025.843358836395</v>
      </c>
      <c r="R26" s="122">
        <v>32049.604268638443</v>
      </c>
      <c r="S26" s="122">
        <v>31176.00061697789</v>
      </c>
      <c r="T26" s="122">
        <v>31496.124583591292</v>
      </c>
      <c r="U26" s="123">
        <v>32165.807271180489</v>
      </c>
    </row>
    <row r="27" spans="3:21" ht="15" thickBot="1" x14ac:dyDescent="0.4">
      <c r="C27" s="159"/>
      <c r="D27" s="160"/>
      <c r="E27" s="41" t="s">
        <v>30</v>
      </c>
      <c r="F27" s="124">
        <v>76596.533869678198</v>
      </c>
      <c r="G27" s="125">
        <v>83203.143615329434</v>
      </c>
      <c r="H27" s="126">
        <v>44739.558199638275</v>
      </c>
      <c r="I27" s="127">
        <v>45885.261998485366</v>
      </c>
      <c r="J27" s="127">
        <v>65750.054629740145</v>
      </c>
      <c r="K27" s="127">
        <v>74643.492340841447</v>
      </c>
      <c r="L27" s="127">
        <v>75976.807387667985</v>
      </c>
      <c r="M27" s="127">
        <v>77176.537412388803</v>
      </c>
      <c r="N27" s="127">
        <v>82112.199084583204</v>
      </c>
      <c r="O27" s="127">
        <v>81588.841930815775</v>
      </c>
      <c r="P27" s="127">
        <v>82435.707992268319</v>
      </c>
      <c r="Q27" s="127">
        <v>78410.8041291923</v>
      </c>
      <c r="R27" s="127">
        <v>84309.658771978546</v>
      </c>
      <c r="S27" s="127">
        <v>81932.374618138536</v>
      </c>
      <c r="T27" s="127">
        <v>83978.329306605156</v>
      </c>
      <c r="U27" s="128">
        <v>84076.891850459142</v>
      </c>
    </row>
    <row r="28" spans="3:21" x14ac:dyDescent="0.35">
      <c r="C28" s="155" t="s">
        <v>36</v>
      </c>
      <c r="D28" s="156"/>
      <c r="E28" s="40" t="s">
        <v>25</v>
      </c>
      <c r="F28" s="114">
        <v>34091.856186315512</v>
      </c>
      <c r="G28" s="115">
        <v>37032.34941687165</v>
      </c>
      <c r="H28" s="116">
        <v>29511.961872558655</v>
      </c>
      <c r="I28" s="117">
        <v>13407.030690442269</v>
      </c>
      <c r="J28" s="117">
        <v>28956.129378819413</v>
      </c>
      <c r="K28" s="117">
        <v>33088.852196692955</v>
      </c>
      <c r="L28" s="117">
        <v>33901.358866165807</v>
      </c>
      <c r="M28" s="117">
        <v>34559.940988383038</v>
      </c>
      <c r="N28" s="117">
        <v>37411.964362995292</v>
      </c>
      <c r="O28" s="117">
        <v>36084.851728640322</v>
      </c>
      <c r="P28" s="117">
        <v>37884.438154193878</v>
      </c>
      <c r="Q28" s="117">
        <v>35671.85402989752</v>
      </c>
      <c r="R28" s="117">
        <v>35171.492256182275</v>
      </c>
      <c r="S28" s="117">
        <v>35293.444042861804</v>
      </c>
      <c r="T28" s="117">
        <v>36349.547247170114</v>
      </c>
      <c r="U28" s="118">
        <v>37914.276020890255</v>
      </c>
    </row>
    <row r="29" spans="3:21" x14ac:dyDescent="0.35">
      <c r="C29" s="157"/>
      <c r="D29" s="158"/>
      <c r="E29" s="19" t="s">
        <v>27</v>
      </c>
      <c r="F29" s="119">
        <v>175021.68404659498</v>
      </c>
      <c r="G29" s="120">
        <v>190117.66692083131</v>
      </c>
      <c r="H29" s="121">
        <v>106717.93412432045</v>
      </c>
      <c r="I29" s="122">
        <v>92830.760577419045</v>
      </c>
      <c r="J29" s="122">
        <v>149688.45185469731</v>
      </c>
      <c r="K29" s="122">
        <v>168384.58029427967</v>
      </c>
      <c r="L29" s="122">
        <v>173729.04260601549</v>
      </c>
      <c r="M29" s="122">
        <v>176596.81800568788</v>
      </c>
      <c r="N29" s="122">
        <v>184413.6828831379</v>
      </c>
      <c r="O29" s="122">
        <v>184343.93184903541</v>
      </c>
      <c r="P29" s="122">
        <v>188585.04697712316</v>
      </c>
      <c r="Q29" s="122">
        <v>180455.88092975828</v>
      </c>
      <c r="R29" s="122">
        <v>191684.38392036333</v>
      </c>
      <c r="S29" s="122">
        <v>186843.52676027876</v>
      </c>
      <c r="T29" s="122">
        <v>192502.7081672948</v>
      </c>
      <c r="U29" s="123">
        <v>188701.49010643264</v>
      </c>
    </row>
    <row r="30" spans="3:21" x14ac:dyDescent="0.35">
      <c r="C30" s="157"/>
      <c r="D30" s="158"/>
      <c r="E30" s="19" t="s">
        <v>29</v>
      </c>
      <c r="F30" s="119">
        <v>368590.25892148475</v>
      </c>
      <c r="G30" s="120">
        <v>400381.93243096676</v>
      </c>
      <c r="H30" s="121">
        <v>368590.25892148475</v>
      </c>
      <c r="I30" s="122">
        <v>173573.78877902331</v>
      </c>
      <c r="J30" s="122">
        <v>318173.99709018908</v>
      </c>
      <c r="K30" s="122">
        <v>356054.1386822252</v>
      </c>
      <c r="L30" s="122">
        <v>365685.27253300499</v>
      </c>
      <c r="M30" s="122">
        <v>372533.86382289341</v>
      </c>
      <c r="N30" s="122">
        <v>380199.47718349594</v>
      </c>
      <c r="O30" s="122">
        <v>385908.92978689895</v>
      </c>
      <c r="P30" s="122">
        <v>395061.75641952571</v>
      </c>
      <c r="Q30" s="122">
        <v>382021.10989324283</v>
      </c>
      <c r="R30" s="122">
        <v>410628.84122312156</v>
      </c>
      <c r="S30" s="122">
        <v>389776.58486531803</v>
      </c>
      <c r="T30" s="122">
        <v>397965.61073166109</v>
      </c>
      <c r="U30" s="123">
        <v>381559.3029061142</v>
      </c>
    </row>
    <row r="31" spans="3:21" ht="15" thickBot="1" x14ac:dyDescent="0.4">
      <c r="C31" s="159"/>
      <c r="D31" s="160"/>
      <c r="E31" s="41" t="s">
        <v>30</v>
      </c>
      <c r="F31" s="124">
        <v>916426.20836026815</v>
      </c>
      <c r="G31" s="125">
        <v>995469.86756323243</v>
      </c>
      <c r="H31" s="126">
        <v>823164.16642821464</v>
      </c>
      <c r="I31" s="127">
        <v>716023.53261314973</v>
      </c>
      <c r="J31" s="127">
        <v>762152.46857453254</v>
      </c>
      <c r="K31" s="127">
        <v>898846.53033938247</v>
      </c>
      <c r="L31" s="127">
        <v>910502.25990952214</v>
      </c>
      <c r="M31" s="127">
        <v>924899.96012783912</v>
      </c>
      <c r="N31" s="127">
        <v>948660.52402949031</v>
      </c>
      <c r="O31" s="127">
        <v>1025509.1492546302</v>
      </c>
      <c r="P31" s="127">
        <v>968772.93138749164</v>
      </c>
      <c r="Q31" s="127">
        <v>957957.03635574831</v>
      </c>
      <c r="R31" s="127">
        <v>988323.16596766759</v>
      </c>
      <c r="S31" s="127">
        <v>989565.80599837855</v>
      </c>
      <c r="T31" s="127">
        <v>1035693.7581242698</v>
      </c>
      <c r="U31" s="128">
        <v>934840.38793694403</v>
      </c>
    </row>
    <row r="32" spans="3:21" ht="15" thickBot="1" x14ac:dyDescent="0.4">
      <c r="C32" s="2"/>
      <c r="D32" s="2"/>
      <c r="E32" s="2"/>
      <c r="F32" s="58"/>
      <c r="G32" s="58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5" thickBot="1" x14ac:dyDescent="0.4">
      <c r="C33" s="151" t="s">
        <v>37</v>
      </c>
      <c r="D33" s="152"/>
      <c r="E33" s="52" t="s">
        <v>38</v>
      </c>
      <c r="F33" s="100">
        <v>0.88867696829269294</v>
      </c>
      <c r="G33" s="101">
        <v>0.96393112777594714</v>
      </c>
      <c r="H33" s="102">
        <v>0.34247308672594534</v>
      </c>
      <c r="I33" s="103">
        <v>0.55879580693240583</v>
      </c>
      <c r="J33" s="103">
        <v>0.75274190999906043</v>
      </c>
      <c r="K33" s="103">
        <v>0.86408036567041613</v>
      </c>
      <c r="L33" s="103">
        <v>0.88009533058636535</v>
      </c>
      <c r="M33" s="103">
        <v>0.89510826154819267</v>
      </c>
      <c r="N33" s="103">
        <v>0.94785266619287778</v>
      </c>
      <c r="O33" s="103">
        <v>0.937617888339912</v>
      </c>
      <c r="P33" s="103">
        <v>0.95205460782075635</v>
      </c>
      <c r="Q33" s="103">
        <v>0.91173264718266978</v>
      </c>
      <c r="R33" s="103">
        <v>0.9773807054671737</v>
      </c>
      <c r="S33" s="103">
        <v>0.9532942928893503</v>
      </c>
      <c r="T33" s="103">
        <v>0.97010851218641458</v>
      </c>
      <c r="U33" s="104">
        <v>0.97774645539061211</v>
      </c>
    </row>
    <row r="34" spans="1:21" x14ac:dyDescent="0.35"/>
    <row r="36" spans="1:21" hidden="1" x14ac:dyDescent="0.35">
      <c r="A36" s="105"/>
      <c r="B36" s="105"/>
    </row>
    <row r="37" spans="1:21" hidden="1" x14ac:dyDescent="0.35">
      <c r="A37" s="105"/>
      <c r="B37" s="105"/>
    </row>
    <row r="38" spans="1:21" ht="58.4" hidden="1" customHeight="1" x14ac:dyDescent="0.35">
      <c r="A38" s="105"/>
      <c r="B38" s="105"/>
    </row>
    <row r="39" spans="1:21" hidden="1" x14ac:dyDescent="0.35">
      <c r="A39" s="105"/>
      <c r="B39" s="105"/>
    </row>
    <row r="40" spans="1:21" ht="15" hidden="1" customHeight="1" x14ac:dyDescent="0.35">
      <c r="A40" s="105"/>
      <c r="B40" s="105"/>
    </row>
    <row r="41" spans="1:21" hidden="1" x14ac:dyDescent="0.35">
      <c r="A41" s="105"/>
      <c r="B41" s="105"/>
    </row>
    <row r="42" spans="1:21" hidden="1" x14ac:dyDescent="0.35">
      <c r="A42" s="105"/>
      <c r="B42" s="105"/>
    </row>
    <row r="43" spans="1:21" hidden="1" x14ac:dyDescent="0.35">
      <c r="A43" s="105"/>
      <c r="B43" s="105"/>
    </row>
    <row r="44" spans="1:21" hidden="1" x14ac:dyDescent="0.35">
      <c r="A44" s="105"/>
      <c r="B44" s="105"/>
    </row>
    <row r="45" spans="1:21" hidden="1" x14ac:dyDescent="0.35">
      <c r="A45" s="105"/>
      <c r="B45" s="105"/>
    </row>
    <row r="46" spans="1:21" hidden="1" x14ac:dyDescent="0.35">
      <c r="A46" s="105"/>
      <c r="B46" s="105"/>
    </row>
    <row r="47" spans="1:21" hidden="1" x14ac:dyDescent="0.35">
      <c r="A47" s="105"/>
      <c r="B47" s="105"/>
    </row>
    <row r="48" spans="1:21" hidden="1" x14ac:dyDescent="0.35">
      <c r="A48" s="105"/>
      <c r="B48" s="105"/>
    </row>
    <row r="49" spans="1:2" hidden="1" x14ac:dyDescent="0.35">
      <c r="A49" s="105"/>
      <c r="B49" s="105"/>
    </row>
    <row r="50" spans="1:2" hidden="1" x14ac:dyDescent="0.35">
      <c r="A50" s="105"/>
      <c r="B50" s="105"/>
    </row>
    <row r="51" spans="1:2" ht="15" hidden="1" customHeight="1" x14ac:dyDescent="0.35">
      <c r="A51" s="105"/>
      <c r="B51" s="105"/>
    </row>
    <row r="52" spans="1:2" hidden="1" x14ac:dyDescent="0.35">
      <c r="A52" s="105"/>
      <c r="B52" s="105"/>
    </row>
    <row r="53" spans="1:2" ht="15" hidden="1" customHeight="1" x14ac:dyDescent="0.35">
      <c r="A53" s="105"/>
      <c r="B53" s="105"/>
    </row>
    <row r="54" spans="1:2" hidden="1" x14ac:dyDescent="0.35">
      <c r="A54" s="105"/>
      <c r="B54" s="105"/>
    </row>
    <row r="55" spans="1:2" hidden="1" x14ac:dyDescent="0.35">
      <c r="A55" s="105"/>
      <c r="B55" s="105"/>
    </row>
    <row r="56" spans="1:2" hidden="1" x14ac:dyDescent="0.35">
      <c r="A56" s="105"/>
      <c r="B56" s="105"/>
    </row>
    <row r="57" spans="1:2" hidden="1" x14ac:dyDescent="0.35">
      <c r="A57" s="105"/>
      <c r="B57" s="105"/>
    </row>
    <row r="58" spans="1:2" hidden="1" x14ac:dyDescent="0.35">
      <c r="A58" s="105"/>
      <c r="B58" s="105"/>
    </row>
    <row r="59" spans="1:2" hidden="1" x14ac:dyDescent="0.35">
      <c r="A59" s="105"/>
      <c r="B59" s="105"/>
    </row>
    <row r="60" spans="1:2" hidden="1" x14ac:dyDescent="0.35">
      <c r="A60" s="105"/>
      <c r="B60" s="105"/>
    </row>
    <row r="61" spans="1:2" hidden="1" x14ac:dyDescent="0.35">
      <c r="A61" s="105"/>
      <c r="B61" s="105"/>
    </row>
    <row r="62" spans="1:2" hidden="1" x14ac:dyDescent="0.35">
      <c r="A62" s="105"/>
      <c r="B62" s="105"/>
    </row>
    <row r="63" spans="1:2" hidden="1" x14ac:dyDescent="0.35">
      <c r="A63" s="105"/>
      <c r="B63" s="105"/>
    </row>
    <row r="64" spans="1:2" hidden="1" x14ac:dyDescent="0.35">
      <c r="A64" s="105"/>
      <c r="B64" s="105"/>
    </row>
    <row r="65" spans="1:2" hidden="1" x14ac:dyDescent="0.35">
      <c r="A65" s="105"/>
      <c r="B65" s="105"/>
    </row>
    <row r="66" spans="1:2" hidden="1" x14ac:dyDescent="0.35">
      <c r="A66" s="105"/>
      <c r="B66" s="105"/>
    </row>
    <row r="67" spans="1:2" hidden="1" x14ac:dyDescent="0.35">
      <c r="A67" s="105"/>
      <c r="B67" s="105"/>
    </row>
    <row r="68" spans="1:2" hidden="1" x14ac:dyDescent="0.35">
      <c r="A68" s="105"/>
      <c r="B68" s="105"/>
    </row>
    <row r="69" spans="1:2" hidden="1" x14ac:dyDescent="0.35">
      <c r="A69" s="105"/>
      <c r="B69" s="105"/>
    </row>
    <row r="70" spans="1:2" hidden="1" x14ac:dyDescent="0.35">
      <c r="A70" s="105"/>
      <c r="B70" s="105"/>
    </row>
    <row r="71" spans="1:2" hidden="1" x14ac:dyDescent="0.35">
      <c r="A71" s="105"/>
      <c r="B71" s="105"/>
    </row>
    <row r="72" spans="1:2" ht="58.4" hidden="1" customHeight="1" x14ac:dyDescent="0.35">
      <c r="A72" s="105"/>
      <c r="B72" s="105"/>
    </row>
    <row r="73" spans="1:2" hidden="1" x14ac:dyDescent="0.35">
      <c r="A73" s="105"/>
      <c r="B73" s="105"/>
    </row>
    <row r="74" spans="1:2" ht="15" hidden="1" customHeight="1" x14ac:dyDescent="0.35">
      <c r="A74" s="105"/>
      <c r="B74" s="105"/>
    </row>
    <row r="75" spans="1:2" hidden="1" x14ac:dyDescent="0.35">
      <c r="A75" s="105"/>
      <c r="B75" s="105"/>
    </row>
    <row r="76" spans="1:2" hidden="1" x14ac:dyDescent="0.35">
      <c r="A76" s="105"/>
      <c r="B76" s="105"/>
    </row>
    <row r="77" spans="1:2" hidden="1" x14ac:dyDescent="0.35">
      <c r="A77" s="105"/>
      <c r="B77" s="105"/>
    </row>
    <row r="78" spans="1:2" hidden="1" x14ac:dyDescent="0.35">
      <c r="A78" s="105"/>
      <c r="B78" s="105"/>
    </row>
    <row r="79" spans="1:2" hidden="1" x14ac:dyDescent="0.35">
      <c r="A79" s="105"/>
      <c r="B79" s="105"/>
    </row>
    <row r="80" spans="1:2" hidden="1" x14ac:dyDescent="0.35">
      <c r="A80" s="105"/>
      <c r="B80" s="105"/>
    </row>
    <row r="81" spans="1:2" hidden="1" x14ac:dyDescent="0.35">
      <c r="A81" s="105"/>
      <c r="B81" s="105"/>
    </row>
    <row r="82" spans="1:2" hidden="1" x14ac:dyDescent="0.35">
      <c r="A82" s="105"/>
      <c r="B82" s="105"/>
    </row>
    <row r="83" spans="1:2" hidden="1" x14ac:dyDescent="0.35">
      <c r="A83" s="105"/>
      <c r="B83" s="105"/>
    </row>
    <row r="84" spans="1:2" hidden="1" x14ac:dyDescent="0.35">
      <c r="A84" s="105"/>
      <c r="B84" s="105"/>
    </row>
    <row r="85" spans="1:2" ht="15" hidden="1" customHeight="1" x14ac:dyDescent="0.35">
      <c r="A85" s="105"/>
      <c r="B85" s="105"/>
    </row>
    <row r="86" spans="1:2" hidden="1" x14ac:dyDescent="0.35">
      <c r="A86" s="105"/>
      <c r="B86" s="105"/>
    </row>
    <row r="87" spans="1:2" ht="15" hidden="1" customHeight="1" x14ac:dyDescent="0.35">
      <c r="A87" s="105"/>
      <c r="B87" s="105"/>
    </row>
    <row r="88" spans="1:2" hidden="1" x14ac:dyDescent="0.35">
      <c r="A88" s="105"/>
      <c r="B88" s="105"/>
    </row>
    <row r="89" spans="1:2" hidden="1" x14ac:dyDescent="0.35">
      <c r="A89" s="105"/>
      <c r="B89" s="105"/>
    </row>
    <row r="90" spans="1:2" hidden="1" x14ac:dyDescent="0.35">
      <c r="A90" s="105"/>
      <c r="B90" s="105"/>
    </row>
    <row r="91" spans="1:2" hidden="1" x14ac:dyDescent="0.35">
      <c r="A91" s="105"/>
      <c r="B91" s="105"/>
    </row>
    <row r="92" spans="1:2" hidden="1" x14ac:dyDescent="0.35">
      <c r="A92" s="105"/>
      <c r="B92" s="105"/>
    </row>
    <row r="93" spans="1:2" hidden="1" x14ac:dyDescent="0.35">
      <c r="A93" s="105"/>
      <c r="B93" s="105"/>
    </row>
    <row r="94" spans="1:2" hidden="1" x14ac:dyDescent="0.35">
      <c r="A94" s="105"/>
      <c r="B94" s="105"/>
    </row>
    <row r="95" spans="1:2" hidden="1" x14ac:dyDescent="0.35">
      <c r="A95" s="105"/>
      <c r="B95" s="105"/>
    </row>
    <row r="96" spans="1:2" hidden="1" x14ac:dyDescent="0.35">
      <c r="A96" s="105"/>
      <c r="B96" s="105"/>
    </row>
    <row r="97" spans="1:2" hidden="1" x14ac:dyDescent="0.35">
      <c r="A97" s="105"/>
      <c r="B97" s="105"/>
    </row>
    <row r="98" spans="1:2" hidden="1" x14ac:dyDescent="0.35">
      <c r="A98" s="105"/>
      <c r="B98" s="105"/>
    </row>
    <row r="99" spans="1:2" hidden="1" x14ac:dyDescent="0.35">
      <c r="A99" s="105"/>
      <c r="B99" s="105"/>
    </row>
    <row r="100" spans="1:2" hidden="1" x14ac:dyDescent="0.35">
      <c r="A100" s="105"/>
      <c r="B100" s="105"/>
    </row>
    <row r="101" spans="1:2" hidden="1" x14ac:dyDescent="0.35">
      <c r="A101" s="105"/>
      <c r="B101" s="105"/>
    </row>
    <row r="102" spans="1:2" hidden="1" x14ac:dyDescent="0.35">
      <c r="A102" s="105"/>
      <c r="B102" s="105"/>
    </row>
  </sheetData>
  <mergeCells count="16">
    <mergeCell ref="C33:D33"/>
    <mergeCell ref="D5:E5"/>
    <mergeCell ref="C28:D31"/>
    <mergeCell ref="C24:D27"/>
    <mergeCell ref="C20:D23"/>
    <mergeCell ref="C16:D19"/>
    <mergeCell ref="C15:E15"/>
    <mergeCell ref="H3:U3"/>
    <mergeCell ref="F2:U2"/>
    <mergeCell ref="C3:E4"/>
    <mergeCell ref="F4:G4"/>
    <mergeCell ref="D8:D11"/>
    <mergeCell ref="D6:D7"/>
    <mergeCell ref="C5:C13"/>
    <mergeCell ref="D12:D13"/>
    <mergeCell ref="C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6"/>
  <sheetViews>
    <sheetView workbookViewId="0">
      <pane xSplit="4" ySplit="4" topLeftCell="E5" activePane="bottomRight" state="frozen"/>
      <selection pane="topRight" activeCell="B3" sqref="B3"/>
      <selection pane="bottomLeft" activeCell="B3" sqref="B3"/>
      <selection pane="bottomRight" activeCell="J14" sqref="J14"/>
    </sheetView>
  </sheetViews>
  <sheetFormatPr defaultRowHeight="14.5" x14ac:dyDescent="0.35"/>
  <cols>
    <col min="4" max="4" width="10.1796875" bestFit="1" customWidth="1"/>
    <col min="5" max="8" width="10" bestFit="1" customWidth="1"/>
    <col min="16372" max="16372" width="0" hidden="1" customWidth="1"/>
  </cols>
  <sheetData>
    <row r="1" spans="1:36" s="21" customFormat="1" ht="15" thickBot="1" x14ac:dyDescent="0.4"/>
    <row r="2" spans="1:36" ht="15" thickBot="1" x14ac:dyDescent="0.4">
      <c r="A2" s="21"/>
      <c r="B2" s="22"/>
      <c r="C2" s="22"/>
      <c r="D2" s="22"/>
      <c r="E2" s="162" t="s">
        <v>2</v>
      </c>
      <c r="F2" s="163"/>
      <c r="G2" s="163"/>
      <c r="H2" s="164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</row>
    <row r="3" spans="1:36" ht="45" customHeight="1" thickBot="1" x14ac:dyDescent="0.4">
      <c r="A3" s="21"/>
      <c r="B3" s="22"/>
      <c r="C3" s="22"/>
      <c r="D3" s="22"/>
      <c r="E3" s="61" t="s">
        <v>39</v>
      </c>
      <c r="F3" s="61" t="s">
        <v>40</v>
      </c>
      <c r="G3" s="167" t="s">
        <v>41</v>
      </c>
      <c r="H3" s="168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</row>
    <row r="4" spans="1:36" ht="26.5" thickBot="1" x14ac:dyDescent="0.4">
      <c r="A4" s="21"/>
      <c r="B4" s="22"/>
      <c r="C4" s="22"/>
      <c r="D4" s="63" t="s">
        <v>1</v>
      </c>
      <c r="E4" s="165" t="s">
        <v>7</v>
      </c>
      <c r="F4" s="166"/>
      <c r="G4" s="66" t="s">
        <v>69</v>
      </c>
      <c r="H4" s="66" t="s">
        <v>42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6" ht="15" thickTop="1" x14ac:dyDescent="0.35">
      <c r="A5" s="21"/>
      <c r="B5" s="155" t="s">
        <v>32</v>
      </c>
      <c r="C5" s="156"/>
      <c r="D5" s="169"/>
      <c r="E5" s="70">
        <f>'List of Tariffs_All'!F15</f>
        <v>30.325563330883664</v>
      </c>
      <c r="F5" s="70">
        <f>'List of Tariffs_All'!G15</f>
        <v>32.941205999324183</v>
      </c>
      <c r="G5" s="195">
        <f>'List of Tariffs_All'!H15</f>
        <v>7.5323756568848417</v>
      </c>
      <c r="H5" s="196">
        <f>MAX('List of Tariffs_All'!H15:U15)</f>
        <v>33.58728935790618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6" x14ac:dyDescent="0.35">
      <c r="A6" s="21"/>
      <c r="B6" s="157" t="s">
        <v>33</v>
      </c>
      <c r="C6" s="158"/>
      <c r="D6" s="67" t="s">
        <v>25</v>
      </c>
      <c r="E6" s="59">
        <f>'List of Tariffs_All'!F16</f>
        <v>13.497808968180408</v>
      </c>
      <c r="F6" s="69">
        <f>'List of Tariffs_All'!G16</f>
        <v>14.662022957625958</v>
      </c>
      <c r="G6" s="197">
        <f>'List of Tariffs_All'!H16</f>
        <v>6.1288976184655866</v>
      </c>
      <c r="H6" s="198">
        <f>MAX('List of Tariffs_All'!H16:U16)</f>
        <v>14.87243004245957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x14ac:dyDescent="0.35">
      <c r="A7" s="21"/>
      <c r="B7" s="157"/>
      <c r="C7" s="158"/>
      <c r="D7" s="67" t="s">
        <v>27</v>
      </c>
      <c r="E7" s="59">
        <f>'List of Tariffs_All'!F17</f>
        <v>72.848925531156411</v>
      </c>
      <c r="F7" s="69">
        <f>'List of Tariffs_All'!G17</f>
        <v>79.132296292987732</v>
      </c>
      <c r="G7" s="197">
        <f>'List of Tariffs_All'!H17</f>
        <v>33.102610185440057</v>
      </c>
      <c r="H7" s="198">
        <f>MAX('List of Tariffs_All'!H17:U17)</f>
        <v>81.132672205903845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</row>
    <row r="8" spans="1:36" x14ac:dyDescent="0.35">
      <c r="A8" s="21"/>
      <c r="B8" s="157"/>
      <c r="C8" s="158"/>
      <c r="D8" s="67" t="s">
        <v>29</v>
      </c>
      <c r="E8" s="59">
        <f>'List of Tariffs_All'!F18</f>
        <v>174.7925024212654</v>
      </c>
      <c r="F8" s="69">
        <f>'List of Tariffs_All'!G18</f>
        <v>189.86871790547855</v>
      </c>
      <c r="G8" s="197">
        <f>'List of Tariffs_All'!H18</f>
        <v>80.031324570371211</v>
      </c>
      <c r="H8" s="198">
        <f>MAX('List of Tariffs_All'!H18:U18)</f>
        <v>194.83244433190012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</row>
    <row r="9" spans="1:36" x14ac:dyDescent="0.35">
      <c r="A9" s="21"/>
      <c r="B9" s="157"/>
      <c r="C9" s="158"/>
      <c r="D9" s="67" t="s">
        <v>30</v>
      </c>
      <c r="E9" s="59">
        <f>'List of Tariffs_All'!F19</f>
        <v>547.83954389244025</v>
      </c>
      <c r="F9" s="69">
        <f>'List of Tariffs_All'!G19</f>
        <v>595.09183961499764</v>
      </c>
      <c r="G9" s="197">
        <f>'List of Tariffs_All'!H19</f>
        <v>240.66263714840835</v>
      </c>
      <c r="H9" s="198">
        <f>MAX('List of Tariffs_All'!H19:U19)</f>
        <v>609.80085406683395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</row>
    <row r="10" spans="1:36" x14ac:dyDescent="0.35">
      <c r="A10" s="21"/>
      <c r="B10" s="157" t="s">
        <v>34</v>
      </c>
      <c r="C10" s="158"/>
      <c r="D10" s="67" t="s">
        <v>25</v>
      </c>
      <c r="E10" s="59">
        <f>'List of Tariffs_All'!F20</f>
        <v>950.81610952000403</v>
      </c>
      <c r="F10" s="69">
        <f>'List of Tariffs_All'!G20</f>
        <v>1032.8259689499976</v>
      </c>
      <c r="G10" s="197">
        <f>'List of Tariffs_All'!H20</f>
        <v>452.33453594674802</v>
      </c>
      <c r="H10" s="198">
        <f>MAX('List of Tariffs_All'!H20:U20)</f>
        <v>1069.3697872215182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</row>
    <row r="11" spans="1:36" x14ac:dyDescent="0.35">
      <c r="A11" s="21"/>
      <c r="B11" s="157"/>
      <c r="C11" s="158"/>
      <c r="D11" s="67" t="s">
        <v>27</v>
      </c>
      <c r="E11" s="59">
        <f>'List of Tariffs_All'!F21</f>
        <v>1731.5620385466993</v>
      </c>
      <c r="F11" s="69">
        <f>'List of Tariffs_All'!G21</f>
        <v>1880.9128519728788</v>
      </c>
      <c r="G11" s="197">
        <f>'List of Tariffs_All'!H21</f>
        <v>773.41030666369545</v>
      </c>
      <c r="H11" s="198">
        <f>MAX('List of Tariffs_All'!H21:U21)</f>
        <v>1931.3814996404342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</row>
    <row r="12" spans="1:36" x14ac:dyDescent="0.35">
      <c r="A12" s="21"/>
      <c r="B12" s="157"/>
      <c r="C12" s="158"/>
      <c r="D12" s="67" t="s">
        <v>29</v>
      </c>
      <c r="E12" s="59">
        <f>'List of Tariffs_All'!F22</f>
        <v>2776.9601579369851</v>
      </c>
      <c r="F12" s="69">
        <f>'List of Tariffs_All'!G22</f>
        <v>3016.478725107741</v>
      </c>
      <c r="G12" s="197">
        <f>'List of Tariffs_All'!H22</f>
        <v>1187.5274541269494</v>
      </c>
      <c r="H12" s="198">
        <f>MAX('List of Tariffs_All'!H22:U22)</f>
        <v>3090.7768961643847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</row>
    <row r="13" spans="1:36" x14ac:dyDescent="0.35">
      <c r="A13" s="21"/>
      <c r="B13" s="157"/>
      <c r="C13" s="158"/>
      <c r="D13" s="67" t="s">
        <v>30</v>
      </c>
      <c r="E13" s="59">
        <f>'List of Tariffs_All'!F23</f>
        <v>6319.6112163773278</v>
      </c>
      <c r="F13" s="69">
        <f>'List of Tariffs_All'!G23</f>
        <v>6864.6907773125668</v>
      </c>
      <c r="G13" s="197">
        <f>'List of Tariffs_All'!H23</f>
        <v>2622.3056654797797</v>
      </c>
      <c r="H13" s="198">
        <f>MAX('List of Tariffs_All'!H23:U23)</f>
        <v>7008.6771967080795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</row>
    <row r="14" spans="1:36" x14ac:dyDescent="0.35">
      <c r="A14" s="21"/>
      <c r="B14" s="157" t="s">
        <v>35</v>
      </c>
      <c r="C14" s="158"/>
      <c r="D14" s="67" t="s">
        <v>25</v>
      </c>
      <c r="E14" s="59">
        <f>'List of Tariffs_All'!F24</f>
        <v>4102.4057899446971</v>
      </c>
      <c r="F14" s="69">
        <f>'List of Tariffs_All'!G24</f>
        <v>4456.2467890501903</v>
      </c>
      <c r="G14" s="197">
        <f>'List of Tariffs_All'!H24</f>
        <v>3138.3679087079636</v>
      </c>
      <c r="H14" s="198">
        <f>MAX('List of Tariffs_All'!H24:U24)</f>
        <v>4737.4549364215181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x14ac:dyDescent="0.35">
      <c r="A15" s="21"/>
      <c r="B15" s="157"/>
      <c r="C15" s="158"/>
      <c r="D15" s="67" t="s">
        <v>27</v>
      </c>
      <c r="E15" s="59">
        <f>'List of Tariffs_All'!F25</f>
        <v>14332.915566527929</v>
      </c>
      <c r="F15" s="69">
        <f>'List of Tariffs_All'!G25</f>
        <v>15569.15923032777</v>
      </c>
      <c r="G15" s="197">
        <f>'List of Tariffs_All'!H25</f>
        <v>7163.6880759095629</v>
      </c>
      <c r="H15" s="198">
        <f>MAX('List of Tariffs_All'!H25:U25)</f>
        <v>16016.789107304483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35">
      <c r="A16" s="21"/>
      <c r="B16" s="157"/>
      <c r="C16" s="158"/>
      <c r="D16" s="67" t="s">
        <v>29</v>
      </c>
      <c r="E16" s="59">
        <f>'List of Tariffs_All'!F26</f>
        <v>29234.739226004203</v>
      </c>
      <c r="F16" s="69">
        <f>'List of Tariffs_All'!G26</f>
        <v>31756.296055334173</v>
      </c>
      <c r="G16" s="197">
        <f>'List of Tariffs_All'!H26</f>
        <v>13589.355189064318</v>
      </c>
      <c r="H16" s="198">
        <f>MAX('List of Tariffs_All'!H26:U26)</f>
        <v>32165.807271180489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</row>
    <row r="17" spans="1:36" x14ac:dyDescent="0.35">
      <c r="A17" s="21"/>
      <c r="B17" s="157"/>
      <c r="C17" s="158"/>
      <c r="D17" s="67" t="s">
        <v>30</v>
      </c>
      <c r="E17" s="59">
        <f>'List of Tariffs_All'!F27</f>
        <v>76596.533869678198</v>
      </c>
      <c r="F17" s="69">
        <f>'List of Tariffs_All'!G27</f>
        <v>83203.143615329434</v>
      </c>
      <c r="G17" s="197">
        <f>'List of Tariffs_All'!H27</f>
        <v>44739.558199638275</v>
      </c>
      <c r="H17" s="198">
        <f>MAX('List of Tariffs_All'!H27:U27)</f>
        <v>84309.658771978546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</row>
    <row r="18" spans="1:36" x14ac:dyDescent="0.35">
      <c r="A18" s="21"/>
      <c r="B18" s="157" t="s">
        <v>36</v>
      </c>
      <c r="C18" s="158"/>
      <c r="D18" s="67" t="s">
        <v>25</v>
      </c>
      <c r="E18" s="59">
        <f>'List of Tariffs_All'!F28</f>
        <v>34091.856186315512</v>
      </c>
      <c r="F18" s="69">
        <f>'List of Tariffs_All'!G28</f>
        <v>37032.34941687165</v>
      </c>
      <c r="G18" s="197">
        <f>'List of Tariffs_All'!H28</f>
        <v>29511.961872558655</v>
      </c>
      <c r="H18" s="198">
        <f>MAX('List of Tariffs_All'!H28:U28)</f>
        <v>37914.276020890255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</row>
    <row r="19" spans="1:36" x14ac:dyDescent="0.35">
      <c r="A19" s="21"/>
      <c r="B19" s="157"/>
      <c r="C19" s="158"/>
      <c r="D19" s="67" t="s">
        <v>27</v>
      </c>
      <c r="E19" s="59">
        <f>'List of Tariffs_All'!F29</f>
        <v>175021.68404659498</v>
      </c>
      <c r="F19" s="69">
        <f>'List of Tariffs_All'!G29</f>
        <v>190117.66692083131</v>
      </c>
      <c r="G19" s="197">
        <f>'List of Tariffs_All'!H29</f>
        <v>106717.93412432045</v>
      </c>
      <c r="H19" s="198">
        <f>MAX('List of Tariffs_All'!H29:U29)</f>
        <v>192502.7081672948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</row>
    <row r="20" spans="1:36" x14ac:dyDescent="0.35">
      <c r="A20" s="21"/>
      <c r="B20" s="157"/>
      <c r="C20" s="158"/>
      <c r="D20" s="67" t="s">
        <v>29</v>
      </c>
      <c r="E20" s="59">
        <f>'List of Tariffs_All'!F30</f>
        <v>368590.25892148475</v>
      </c>
      <c r="F20" s="69">
        <f>'List of Tariffs_All'!G30</f>
        <v>400381.93243096676</v>
      </c>
      <c r="G20" s="197">
        <f>'List of Tariffs_All'!H30</f>
        <v>368590.25892148475</v>
      </c>
      <c r="H20" s="198">
        <f>MAX('List of Tariffs_All'!H30:U30)</f>
        <v>410628.84122312156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</row>
    <row r="21" spans="1:36" x14ac:dyDescent="0.35">
      <c r="A21" s="21"/>
      <c r="B21" s="157"/>
      <c r="C21" s="158"/>
      <c r="D21" s="67" t="s">
        <v>30</v>
      </c>
      <c r="E21" s="59">
        <f>'List of Tariffs_All'!F31</f>
        <v>916426.20836026815</v>
      </c>
      <c r="F21" s="69">
        <f>'List of Tariffs_All'!G31</f>
        <v>995469.86756323243</v>
      </c>
      <c r="G21" s="197">
        <f>'List of Tariffs_All'!H31</f>
        <v>823164.16642821464</v>
      </c>
      <c r="H21" s="198">
        <f>MAX('List of Tariffs_All'!H31:U31)</f>
        <v>1035693.7581242698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</row>
    <row r="22" spans="1:36" ht="14.25" customHeight="1" thickBot="1" x14ac:dyDescent="0.4">
      <c r="A22" s="21"/>
      <c r="B22" s="159" t="s">
        <v>43</v>
      </c>
      <c r="C22" s="160"/>
      <c r="D22" s="68" t="s">
        <v>44</v>
      </c>
      <c r="E22" s="71">
        <f>'List of Tariffs_All'!F5</f>
        <v>670304.71088164707</v>
      </c>
      <c r="F22" s="71">
        <f>'List of Tariffs_All'!G5</f>
        <v>727066.86340144789</v>
      </c>
      <c r="G22" s="64">
        <f>'List of Tariffs_All'!H5</f>
        <v>327007.14458623185</v>
      </c>
      <c r="H22" s="65">
        <f>MAX('List of Tariffs_All'!H5:U5)</f>
        <v>728064.36641753267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</row>
    <row r="23" spans="1:36" ht="15" thickBot="1" x14ac:dyDescent="0.4">
      <c r="A23" s="21"/>
      <c r="B23" s="22"/>
      <c r="C23" s="22"/>
      <c r="D23" s="22"/>
      <c r="E23" s="22"/>
      <c r="F23" s="22"/>
      <c r="G23" s="22"/>
      <c r="H23" s="22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</row>
    <row r="24" spans="1:36" ht="15" thickBot="1" x14ac:dyDescent="0.4">
      <c r="A24" s="21"/>
      <c r="B24" s="151" t="s">
        <v>37</v>
      </c>
      <c r="C24" s="152"/>
      <c r="D24" s="52" t="s">
        <v>38</v>
      </c>
      <c r="E24" s="57">
        <f>'List of Tariffs_All'!F33</f>
        <v>0.88867696829269294</v>
      </c>
      <c r="F24" s="57">
        <f>'List of Tariffs_All'!G33</f>
        <v>0.96393112777594714</v>
      </c>
      <c r="G24" s="56">
        <f>'List of Tariffs_All'!H33</f>
        <v>0.34247308672594534</v>
      </c>
      <c r="H24" s="38">
        <f>MAX('List of Tariffs_All'!H33:U33)</f>
        <v>0.97774645539061211</v>
      </c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</row>
    <row r="25" spans="1:36" x14ac:dyDescent="0.3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</row>
    <row r="26" spans="1:36" x14ac:dyDescent="0.3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</row>
    <row r="27" spans="1:36" x14ac:dyDescent="0.3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</row>
    <row r="28" spans="1:36" x14ac:dyDescent="0.3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</row>
    <row r="29" spans="1:36" x14ac:dyDescent="0.3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</row>
    <row r="30" spans="1:36" x14ac:dyDescent="0.3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</row>
    <row r="31" spans="1:36" x14ac:dyDescent="0.3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x14ac:dyDescent="0.3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</row>
    <row r="33" spans="2:36" x14ac:dyDescent="0.3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</row>
    <row r="34" spans="2:36" s="21" customFormat="1" x14ac:dyDescent="0.35"/>
    <row r="35" spans="2:36" s="21" customFormat="1" x14ac:dyDescent="0.35"/>
    <row r="36" spans="2:36" s="21" customFormat="1" x14ac:dyDescent="0.35"/>
    <row r="37" spans="2:36" s="21" customFormat="1" x14ac:dyDescent="0.35"/>
    <row r="38" spans="2:36" s="21" customFormat="1" x14ac:dyDescent="0.35"/>
    <row r="39" spans="2:36" s="21" customFormat="1" x14ac:dyDescent="0.35"/>
    <row r="40" spans="2:36" s="21" customFormat="1" x14ac:dyDescent="0.35"/>
    <row r="41" spans="2:36" s="21" customFormat="1" x14ac:dyDescent="0.35"/>
    <row r="42" spans="2:36" s="21" customFormat="1" x14ac:dyDescent="0.35"/>
    <row r="43" spans="2:36" s="21" customFormat="1" x14ac:dyDescent="0.35"/>
    <row r="44" spans="2:36" s="21" customFormat="1" x14ac:dyDescent="0.35"/>
    <row r="45" spans="2:36" s="21" customFormat="1" x14ac:dyDescent="0.35"/>
    <row r="46" spans="2:36" s="21" customFormat="1" x14ac:dyDescent="0.35"/>
  </sheetData>
  <mergeCells count="10">
    <mergeCell ref="B24:C24"/>
    <mergeCell ref="E2:H2"/>
    <mergeCell ref="E4:F4"/>
    <mergeCell ref="B22:C22"/>
    <mergeCell ref="G3:H3"/>
    <mergeCell ref="B5:D5"/>
    <mergeCell ref="B6:C9"/>
    <mergeCell ref="B10:C13"/>
    <mergeCell ref="B14:C17"/>
    <mergeCell ref="B18:C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DCF4A-1484-4D3E-88CC-506D9E209F30}">
  <dimension ref="B3:E25"/>
  <sheetViews>
    <sheetView showGridLines="0" zoomScaleNormal="100" workbookViewId="0">
      <pane xSplit="4" ySplit="4" topLeftCell="E5" activePane="bottomRight" state="frozen"/>
      <selection pane="topRight" activeCell="B3" sqref="B3"/>
      <selection pane="bottomLeft" activeCell="B3" sqref="B3"/>
      <selection pane="bottomRight" activeCell="E10" sqref="E10"/>
    </sheetView>
  </sheetViews>
  <sheetFormatPr defaultRowHeight="14.5" x14ac:dyDescent="0.35"/>
  <cols>
    <col min="1" max="1" width="4" customWidth="1"/>
    <col min="2" max="2" width="12.453125" customWidth="1"/>
    <col min="3" max="3" width="17.1796875" customWidth="1"/>
    <col min="4" max="4" width="17.81640625" customWidth="1"/>
  </cols>
  <sheetData>
    <row r="3" spans="2:5" x14ac:dyDescent="0.35">
      <c r="E3" s="3" t="s">
        <v>39</v>
      </c>
    </row>
    <row r="4" spans="2:5" ht="44.15" customHeight="1" x14ac:dyDescent="0.35">
      <c r="B4" s="176" t="s">
        <v>57</v>
      </c>
      <c r="C4" s="177"/>
      <c r="D4" s="19" t="s">
        <v>1</v>
      </c>
      <c r="E4" s="9" t="s">
        <v>7</v>
      </c>
    </row>
    <row r="5" spans="2:5" x14ac:dyDescent="0.35">
      <c r="B5" s="158" t="s">
        <v>22</v>
      </c>
      <c r="C5" s="158"/>
      <c r="D5" s="5" t="s">
        <v>51</v>
      </c>
      <c r="E5" s="16">
        <f>'List of Tariffs_All'!F5</f>
        <v>670304.71088164707</v>
      </c>
    </row>
    <row r="6" spans="2:5" x14ac:dyDescent="0.35">
      <c r="B6" s="27"/>
      <c r="C6" s="28"/>
      <c r="D6" s="27"/>
    </row>
    <row r="7" spans="2:5" x14ac:dyDescent="0.35">
      <c r="B7" s="157" t="s">
        <v>32</v>
      </c>
      <c r="C7" s="178"/>
      <c r="D7" s="158"/>
      <c r="E7" s="13">
        <f>'List of Tariffs_All'!F15</f>
        <v>30.325563330883664</v>
      </c>
    </row>
    <row r="8" spans="2:5" ht="15" customHeight="1" x14ac:dyDescent="0.35">
      <c r="B8" s="170" t="s">
        <v>33</v>
      </c>
      <c r="C8" s="171"/>
      <c r="D8" s="6" t="s">
        <v>25</v>
      </c>
      <c r="E8" s="13">
        <f>'List of Tariffs_All'!F16</f>
        <v>13.497808968180408</v>
      </c>
    </row>
    <row r="9" spans="2:5" x14ac:dyDescent="0.35">
      <c r="B9" s="172"/>
      <c r="C9" s="173"/>
      <c r="D9" s="6" t="s">
        <v>27</v>
      </c>
      <c r="E9" s="13">
        <f>'List of Tariffs_All'!F17</f>
        <v>72.848925531156411</v>
      </c>
    </row>
    <row r="10" spans="2:5" ht="15" customHeight="1" x14ac:dyDescent="0.35">
      <c r="B10" s="172"/>
      <c r="C10" s="173"/>
      <c r="D10" s="6" t="s">
        <v>29</v>
      </c>
      <c r="E10" s="13">
        <f>'List of Tariffs_All'!F18</f>
        <v>174.7925024212654</v>
      </c>
    </row>
    <row r="11" spans="2:5" x14ac:dyDescent="0.35">
      <c r="B11" s="174"/>
      <c r="C11" s="175"/>
      <c r="D11" s="6" t="s">
        <v>30</v>
      </c>
      <c r="E11" s="13">
        <f>'List of Tariffs_All'!F19</f>
        <v>547.83954389244025</v>
      </c>
    </row>
    <row r="12" spans="2:5" x14ac:dyDescent="0.35">
      <c r="B12" s="170" t="s">
        <v>34</v>
      </c>
      <c r="C12" s="171"/>
      <c r="D12" s="6" t="s">
        <v>25</v>
      </c>
      <c r="E12" s="13">
        <f>'List of Tariffs_All'!F20</f>
        <v>950.81610952000403</v>
      </c>
    </row>
    <row r="13" spans="2:5" x14ac:dyDescent="0.35">
      <c r="B13" s="172"/>
      <c r="C13" s="173"/>
      <c r="D13" s="6" t="s">
        <v>27</v>
      </c>
      <c r="E13" s="13">
        <f>'List of Tariffs_All'!F21</f>
        <v>1731.5620385466993</v>
      </c>
    </row>
    <row r="14" spans="2:5" x14ac:dyDescent="0.35">
      <c r="B14" s="172"/>
      <c r="C14" s="173"/>
      <c r="D14" s="6" t="s">
        <v>29</v>
      </c>
      <c r="E14" s="13">
        <f>'List of Tariffs_All'!F22</f>
        <v>2776.9601579369851</v>
      </c>
    </row>
    <row r="15" spans="2:5" x14ac:dyDescent="0.35">
      <c r="B15" s="174"/>
      <c r="C15" s="175"/>
      <c r="D15" s="6" t="s">
        <v>30</v>
      </c>
      <c r="E15" s="13">
        <f>'List of Tariffs_All'!F23</f>
        <v>6319.6112163773278</v>
      </c>
    </row>
    <row r="16" spans="2:5" x14ac:dyDescent="0.35">
      <c r="B16" s="170" t="s">
        <v>35</v>
      </c>
      <c r="C16" s="171"/>
      <c r="D16" s="6" t="s">
        <v>25</v>
      </c>
      <c r="E16" s="13">
        <f>'List of Tariffs_All'!F24</f>
        <v>4102.4057899446971</v>
      </c>
    </row>
    <row r="17" spans="2:5" x14ac:dyDescent="0.35">
      <c r="B17" s="172"/>
      <c r="C17" s="173"/>
      <c r="D17" s="6" t="s">
        <v>27</v>
      </c>
      <c r="E17" s="13">
        <f>'List of Tariffs_All'!F25</f>
        <v>14332.915566527929</v>
      </c>
    </row>
    <row r="18" spans="2:5" x14ac:dyDescent="0.35">
      <c r="B18" s="172"/>
      <c r="C18" s="173"/>
      <c r="D18" s="6" t="s">
        <v>29</v>
      </c>
      <c r="E18" s="13">
        <f>'List of Tariffs_All'!F26</f>
        <v>29234.739226004203</v>
      </c>
    </row>
    <row r="19" spans="2:5" x14ac:dyDescent="0.35">
      <c r="B19" s="174"/>
      <c r="C19" s="175"/>
      <c r="D19" s="6" t="s">
        <v>30</v>
      </c>
      <c r="E19" s="13">
        <f>'List of Tariffs_All'!F27</f>
        <v>76596.533869678198</v>
      </c>
    </row>
    <row r="20" spans="2:5" x14ac:dyDescent="0.35">
      <c r="B20" s="170" t="s">
        <v>36</v>
      </c>
      <c r="C20" s="171"/>
      <c r="D20" s="6" t="s">
        <v>25</v>
      </c>
      <c r="E20" s="13">
        <f>'List of Tariffs_All'!F28</f>
        <v>34091.856186315512</v>
      </c>
    </row>
    <row r="21" spans="2:5" x14ac:dyDescent="0.35">
      <c r="B21" s="172"/>
      <c r="C21" s="173"/>
      <c r="D21" s="6" t="s">
        <v>27</v>
      </c>
      <c r="E21" s="13">
        <f>'List of Tariffs_All'!F29</f>
        <v>175021.68404659498</v>
      </c>
    </row>
    <row r="22" spans="2:5" x14ac:dyDescent="0.35">
      <c r="B22" s="172"/>
      <c r="C22" s="173"/>
      <c r="D22" s="6" t="s">
        <v>29</v>
      </c>
      <c r="E22" s="13">
        <f>'List of Tariffs_All'!F30</f>
        <v>368590.25892148475</v>
      </c>
    </row>
    <row r="23" spans="2:5" x14ac:dyDescent="0.35">
      <c r="B23" s="174"/>
      <c r="C23" s="175"/>
      <c r="D23" s="6" t="s">
        <v>30</v>
      </c>
      <c r="E23" s="13">
        <f>'List of Tariffs_All'!F31</f>
        <v>916426.20836026815</v>
      </c>
    </row>
    <row r="24" spans="2:5" x14ac:dyDescent="0.35">
      <c r="E24" s="2"/>
    </row>
    <row r="25" spans="2:5" x14ac:dyDescent="0.35">
      <c r="B25" s="158" t="s">
        <v>37</v>
      </c>
      <c r="C25" s="158"/>
      <c r="D25" s="6" t="s">
        <v>38</v>
      </c>
      <c r="E25" s="10">
        <f>'List of Tariffs_All'!F33</f>
        <v>0.88867696829269294</v>
      </c>
    </row>
  </sheetData>
  <mergeCells count="8">
    <mergeCell ref="B16:C19"/>
    <mergeCell ref="B20:C23"/>
    <mergeCell ref="B25:C25"/>
    <mergeCell ref="B5:C5"/>
    <mergeCell ref="B4:C4"/>
    <mergeCell ref="B7:D7"/>
    <mergeCell ref="B8:C11"/>
    <mergeCell ref="B12:C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52"/>
  <sheetViews>
    <sheetView zoomScaleNormal="100" workbookViewId="0">
      <pane xSplit="6" ySplit="4" topLeftCell="G5" activePane="bottomRight" state="frozen"/>
      <selection pane="topRight" activeCell="B3" sqref="B3"/>
      <selection pane="bottomLeft" activeCell="B3" sqref="B3"/>
      <selection pane="bottomRight" activeCell="E7" sqref="E7"/>
    </sheetView>
  </sheetViews>
  <sheetFormatPr defaultRowHeight="14.5" x14ac:dyDescent="0.35"/>
  <cols>
    <col min="2" max="2" width="12" customWidth="1"/>
    <col min="3" max="3" width="15.1796875" customWidth="1"/>
    <col min="4" max="4" width="11" bestFit="1" customWidth="1"/>
    <col min="5" max="6" width="11" customWidth="1"/>
    <col min="7" max="7" width="11.54296875" bestFit="1" customWidth="1"/>
    <col min="8" max="8" width="11.54296875" customWidth="1"/>
    <col min="9" max="10" width="11.54296875" bestFit="1" customWidth="1"/>
  </cols>
  <sheetData>
    <row r="1" spans="1:30" ht="15" thickBot="1" x14ac:dyDescent="0.4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5" thickBot="1" x14ac:dyDescent="0.4">
      <c r="A2" s="21"/>
      <c r="B2" s="22"/>
      <c r="C2" s="22"/>
      <c r="D2" s="22"/>
      <c r="E2" s="22"/>
      <c r="F2" s="22"/>
      <c r="G2" s="182" t="s">
        <v>2</v>
      </c>
      <c r="H2" s="183"/>
      <c r="I2" s="183"/>
      <c r="J2" s="184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</row>
    <row r="3" spans="1:30" ht="35.25" customHeight="1" thickBot="1" x14ac:dyDescent="0.4">
      <c r="A3" s="21"/>
      <c r="B3" s="22"/>
      <c r="C3" s="22"/>
      <c r="D3" s="22"/>
      <c r="E3" s="22"/>
      <c r="F3" s="62" t="s">
        <v>1</v>
      </c>
      <c r="G3" s="61" t="s">
        <v>39</v>
      </c>
      <c r="H3" s="61" t="s">
        <v>40</v>
      </c>
      <c r="I3" s="153" t="s">
        <v>41</v>
      </c>
      <c r="J3" s="185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</row>
    <row r="4" spans="1:30" ht="26.5" thickBot="1" x14ac:dyDescent="0.4">
      <c r="A4" s="21"/>
      <c r="B4" s="22"/>
      <c r="C4" s="62" t="s">
        <v>45</v>
      </c>
      <c r="D4" s="62" t="s">
        <v>46</v>
      </c>
      <c r="E4" s="62" t="s">
        <v>47</v>
      </c>
      <c r="F4" s="62" t="s">
        <v>48</v>
      </c>
      <c r="G4" s="151" t="s">
        <v>7</v>
      </c>
      <c r="H4" s="186"/>
      <c r="I4" s="34" t="s">
        <v>49</v>
      </c>
      <c r="J4" s="77" t="s">
        <v>50</v>
      </c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15" customHeight="1" thickBot="1" x14ac:dyDescent="0.4">
      <c r="A5" s="21"/>
      <c r="B5" s="147" t="s">
        <v>22</v>
      </c>
      <c r="C5" s="187" t="s">
        <v>51</v>
      </c>
      <c r="D5" s="188"/>
      <c r="E5" s="188"/>
      <c r="F5" s="189"/>
      <c r="G5" s="45">
        <f>'List of Tariffs_All'!F5</f>
        <v>670304.71088164707</v>
      </c>
      <c r="H5" s="45">
        <f>'List of Tariffs_All'!G5</f>
        <v>727066.86340144789</v>
      </c>
      <c r="I5" s="43">
        <f>MIN('List of Tariffs_All'!H5:U5)</f>
        <v>327007.14458623185</v>
      </c>
      <c r="J5" s="31">
        <f>MAX('List of Tariffs_All'!H5:U5)</f>
        <v>728064.36641753267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x14ac:dyDescent="0.35">
      <c r="A6" s="21"/>
      <c r="B6" s="148"/>
      <c r="C6" s="179" t="s">
        <v>52</v>
      </c>
      <c r="D6" s="72">
        <v>0</v>
      </c>
      <c r="E6" s="78">
        <v>128291.50550000013</v>
      </c>
      <c r="F6" s="73" t="s">
        <v>25</v>
      </c>
      <c r="G6" s="46">
        <f>'List of Tariffs_All'!F6</f>
        <v>355647.46383625868</v>
      </c>
      <c r="H6" s="46">
        <f>'List of Tariffs_All'!G6</f>
        <v>385764.08879478218</v>
      </c>
      <c r="I6" s="53">
        <f>MIN('List of Tariffs_All'!H6:U6)</f>
        <v>12349.897540843464</v>
      </c>
      <c r="J6" s="35">
        <f>MAX('List of Tariffs_All'!H6:U6)</f>
        <v>397372.52122686163</v>
      </c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15" thickBot="1" x14ac:dyDescent="0.4">
      <c r="A7" s="21"/>
      <c r="B7" s="148"/>
      <c r="C7" s="180"/>
      <c r="D7" s="79">
        <v>128291.5056</v>
      </c>
      <c r="E7" s="74"/>
      <c r="F7" s="39" t="s">
        <v>27</v>
      </c>
      <c r="G7" s="48">
        <f>'List of Tariffs_All'!F7</f>
        <v>2628172.0258307303</v>
      </c>
      <c r="H7" s="51">
        <f>'List of Tariffs_All'!G7</f>
        <v>2850728.5720651462</v>
      </c>
      <c r="I7" s="55">
        <f>MIN('List of Tariffs_All'!H7:U7)</f>
        <v>1495912.4761876662</v>
      </c>
      <c r="J7" s="37">
        <f>MAX('List of Tariffs_All'!H7:U7)</f>
        <v>2830712.3080575508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x14ac:dyDescent="0.35">
      <c r="A8" s="21"/>
      <c r="B8" s="148"/>
      <c r="C8" s="179" t="s">
        <v>53</v>
      </c>
      <c r="D8" s="72">
        <v>0</v>
      </c>
      <c r="E8" s="78">
        <v>23800.48250000002</v>
      </c>
      <c r="F8" s="73" t="s">
        <v>25</v>
      </c>
      <c r="G8" s="47">
        <f>'List of Tariffs_All'!F8</f>
        <v>108167.43532311915</v>
      </c>
      <c r="H8" s="46">
        <f>'List of Tariffs_All'!G8</f>
        <v>117327.17471001818</v>
      </c>
      <c r="I8" s="53">
        <f>MIN('List of Tariffs_All'!H8:U8)</f>
        <v>60732.815428234229</v>
      </c>
      <c r="J8" s="35">
        <f>MAX('List of Tariffs_All'!H8:U8)</f>
        <v>122811.97679796751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x14ac:dyDescent="0.35">
      <c r="A9" s="21"/>
      <c r="B9" s="148"/>
      <c r="C9" s="181"/>
      <c r="D9" s="80">
        <v>23800.482599999999</v>
      </c>
      <c r="E9" s="80">
        <v>68099.035000000003</v>
      </c>
      <c r="F9" s="67" t="s">
        <v>27</v>
      </c>
      <c r="G9" s="49">
        <f>'List of Tariffs_All'!F9</f>
        <v>415849.94040549931</v>
      </c>
      <c r="H9" s="50">
        <f>'List of Tariffs_All'!G9</f>
        <v>451064.57840438804</v>
      </c>
      <c r="I9" s="54">
        <f>MIN('List of Tariffs_All'!H9:U9)</f>
        <v>160804.67497204951</v>
      </c>
      <c r="J9" s="36">
        <f>MAX('List of Tariffs_All'!H9:U9)</f>
        <v>460860.57875442877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x14ac:dyDescent="0.35">
      <c r="A10" s="21"/>
      <c r="B10" s="148"/>
      <c r="C10" s="181"/>
      <c r="D10" s="80">
        <v>68100.035999999993</v>
      </c>
      <c r="E10" s="80">
        <v>128291.50550000013</v>
      </c>
      <c r="F10" s="67" t="s">
        <v>29</v>
      </c>
      <c r="G10" s="49">
        <f>'List of Tariffs_All'!F10</f>
        <v>878690.58483194094</v>
      </c>
      <c r="H10" s="50">
        <f>'List of Tariffs_All'!G10</f>
        <v>953099.08619595738</v>
      </c>
      <c r="I10" s="54">
        <f>MIN('List of Tariffs_All'!H10:U10)</f>
        <v>447140.71767456032</v>
      </c>
      <c r="J10" s="36">
        <f>MAX('List of Tariffs_All'!H10:U10)</f>
        <v>974576.67405405303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15" thickBot="1" x14ac:dyDescent="0.4">
      <c r="A11" s="21"/>
      <c r="B11" s="148"/>
      <c r="C11" s="180"/>
      <c r="D11" s="79">
        <v>128291.5056</v>
      </c>
      <c r="E11" s="74"/>
      <c r="F11" s="39" t="s">
        <v>30</v>
      </c>
      <c r="G11" s="48">
        <f>'List of Tariffs_All'!F11</f>
        <v>2628172.0258307303</v>
      </c>
      <c r="H11" s="51">
        <f>'List of Tariffs_All'!G11</f>
        <v>2850728.5720651462</v>
      </c>
      <c r="I11" s="55">
        <f>MIN('List of Tariffs_All'!H11:U11)</f>
        <v>1495912.4761876662</v>
      </c>
      <c r="J11" s="37">
        <f>MAX('List of Tariffs_All'!H11:U11)</f>
        <v>2830712.3080575508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x14ac:dyDescent="0.35">
      <c r="A12" s="21"/>
      <c r="B12" s="148"/>
      <c r="C12" s="133" t="s">
        <v>54</v>
      </c>
      <c r="D12" s="75"/>
      <c r="E12" s="75" t="s">
        <v>55</v>
      </c>
      <c r="F12" s="73" t="s">
        <v>25</v>
      </c>
      <c r="G12" s="129">
        <f>'List of Tariffs_All'!F12</f>
        <v>384829.30649762048</v>
      </c>
      <c r="H12" s="23"/>
      <c r="I12" s="23"/>
      <c r="J12" s="23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15" thickBot="1" x14ac:dyDescent="0.4">
      <c r="A13" s="21"/>
      <c r="B13" s="144"/>
      <c r="C13" s="146"/>
      <c r="D13" s="76" t="s">
        <v>56</v>
      </c>
      <c r="E13" s="76"/>
      <c r="F13" s="39" t="s">
        <v>27</v>
      </c>
      <c r="G13" s="130">
        <f>'List of Tariffs_All'!F13</f>
        <v>788218.46486635401</v>
      </c>
      <c r="H13" s="23"/>
      <c r="I13" s="23"/>
      <c r="J13" s="23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x14ac:dyDescent="0.35">
      <c r="A14" s="21"/>
      <c r="B14" s="21"/>
      <c r="C14" s="21"/>
      <c r="D14" s="21"/>
      <c r="E14" s="21"/>
      <c r="F14" s="21"/>
      <c r="G14" s="24"/>
      <c r="H14" s="24"/>
      <c r="I14" s="24"/>
      <c r="J14" s="24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x14ac:dyDescent="0.3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x14ac:dyDescent="0.3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0" x14ac:dyDescent="0.3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0" x14ac:dyDescent="0.3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1:30" x14ac:dyDescent="0.3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1:30" x14ac:dyDescent="0.3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x14ac:dyDescent="0.3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x14ac:dyDescent="0.3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x14ac:dyDescent="0.3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x14ac:dyDescent="0.3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x14ac:dyDescent="0.3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x14ac:dyDescent="0.3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x14ac:dyDescent="0.3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x14ac:dyDescent="0.3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x14ac:dyDescent="0.3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x14ac:dyDescent="0.3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x14ac:dyDescent="0.3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x14ac:dyDescent="0.3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x14ac:dyDescent="0.3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x14ac:dyDescent="0.3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s="21" customFormat="1" x14ac:dyDescent="0.35"/>
    <row r="36" spans="1:30" s="21" customFormat="1" x14ac:dyDescent="0.35"/>
    <row r="37" spans="1:30" s="21" customFormat="1" x14ac:dyDescent="0.35"/>
    <row r="38" spans="1:30" s="21" customFormat="1" x14ac:dyDescent="0.35"/>
    <row r="39" spans="1:30" s="21" customFormat="1" x14ac:dyDescent="0.35"/>
    <row r="40" spans="1:30" s="21" customFormat="1" x14ac:dyDescent="0.35"/>
    <row r="41" spans="1:30" s="21" customFormat="1" x14ac:dyDescent="0.35"/>
    <row r="42" spans="1:30" s="21" customFormat="1" x14ac:dyDescent="0.35"/>
    <row r="43" spans="1:30" s="21" customFormat="1" x14ac:dyDescent="0.35"/>
    <row r="44" spans="1:30" s="21" customFormat="1" x14ac:dyDescent="0.35"/>
    <row r="45" spans="1:30" s="21" customFormat="1" x14ac:dyDescent="0.35"/>
    <row r="46" spans="1:30" s="21" customFormat="1" x14ac:dyDescent="0.35"/>
    <row r="47" spans="1:30" s="21" customFormat="1" x14ac:dyDescent="0.35"/>
    <row r="48" spans="1:30" s="21" customFormat="1" x14ac:dyDescent="0.35"/>
    <row r="49" s="21" customFormat="1" x14ac:dyDescent="0.35"/>
    <row r="50" s="21" customFormat="1" x14ac:dyDescent="0.35"/>
    <row r="51" s="21" customFormat="1" x14ac:dyDescent="0.35"/>
    <row r="52" s="21" customFormat="1" x14ac:dyDescent="0.35"/>
  </sheetData>
  <mergeCells count="8">
    <mergeCell ref="B5:B13"/>
    <mergeCell ref="C6:C7"/>
    <mergeCell ref="C8:C11"/>
    <mergeCell ref="C12:C13"/>
    <mergeCell ref="G2:J2"/>
    <mergeCell ref="I3:J3"/>
    <mergeCell ref="G4:H4"/>
    <mergeCell ref="C5:F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C164-F9B6-496F-ABEF-CA4509DC483A}">
  <dimension ref="B3:E26"/>
  <sheetViews>
    <sheetView showGridLines="0" zoomScaleNormal="100" workbookViewId="0">
      <pane xSplit="4" ySplit="4" topLeftCell="E5" activePane="bottomRight" state="frozen"/>
      <selection pane="topRight" activeCell="B3" sqref="B3"/>
      <selection pane="bottomLeft" activeCell="B3" sqref="B3"/>
      <selection pane="bottomRight" activeCell="E5" sqref="E5"/>
    </sheetView>
  </sheetViews>
  <sheetFormatPr defaultRowHeight="14.5" x14ac:dyDescent="0.35"/>
  <cols>
    <col min="1" max="1" width="4" customWidth="1"/>
    <col min="2" max="2" width="12.453125" customWidth="1"/>
    <col min="3" max="3" width="17.1796875" customWidth="1"/>
    <col min="4" max="4" width="17.81640625" customWidth="1"/>
  </cols>
  <sheetData>
    <row r="3" spans="2:5" x14ac:dyDescent="0.35">
      <c r="E3" s="3" t="s">
        <v>39</v>
      </c>
    </row>
    <row r="4" spans="2:5" ht="44.15" customHeight="1" x14ac:dyDescent="0.35">
      <c r="B4" s="176" t="s">
        <v>58</v>
      </c>
      <c r="C4" s="177"/>
      <c r="D4" s="19" t="s">
        <v>1</v>
      </c>
      <c r="E4" s="9" t="s">
        <v>7</v>
      </c>
    </row>
    <row r="5" spans="2:5" ht="14.5" customHeight="1" x14ac:dyDescent="0.35">
      <c r="B5" s="158" t="s">
        <v>22</v>
      </c>
      <c r="C5" s="190" t="s">
        <v>52</v>
      </c>
      <c r="D5" s="6" t="s">
        <v>25</v>
      </c>
      <c r="E5" s="16">
        <f>'List of Tariffs_All'!F6</f>
        <v>355647.46383625868</v>
      </c>
    </row>
    <row r="6" spans="2:5" ht="14.5" customHeight="1" x14ac:dyDescent="0.35">
      <c r="B6" s="158"/>
      <c r="C6" s="191"/>
      <c r="D6" s="6" t="s">
        <v>27</v>
      </c>
      <c r="E6" s="16">
        <f>'List of Tariffs_All'!F7</f>
        <v>2628172.0258307303</v>
      </c>
    </row>
    <row r="7" spans="2:5" x14ac:dyDescent="0.35">
      <c r="B7" s="27"/>
      <c r="C7" s="28"/>
      <c r="D7" s="27"/>
    </row>
    <row r="8" spans="2:5" x14ac:dyDescent="0.35">
      <c r="B8" s="157" t="s">
        <v>32</v>
      </c>
      <c r="C8" s="178"/>
      <c r="D8" s="158"/>
      <c r="E8" s="13">
        <f>'List of Tariffs_All'!F15</f>
        <v>30.325563330883664</v>
      </c>
    </row>
    <row r="9" spans="2:5" ht="15" customHeight="1" x14ac:dyDescent="0.35">
      <c r="B9" s="170" t="s">
        <v>33</v>
      </c>
      <c r="C9" s="171"/>
      <c r="D9" s="6" t="s">
        <v>25</v>
      </c>
      <c r="E9" s="13">
        <f>'List of Tariffs_All'!F16</f>
        <v>13.497808968180408</v>
      </c>
    </row>
    <row r="10" spans="2:5" x14ac:dyDescent="0.35">
      <c r="B10" s="172"/>
      <c r="C10" s="173"/>
      <c r="D10" s="6" t="s">
        <v>27</v>
      </c>
      <c r="E10" s="13">
        <f>'List of Tariffs_All'!F17</f>
        <v>72.848925531156411</v>
      </c>
    </row>
    <row r="11" spans="2:5" ht="15" customHeight="1" x14ac:dyDescent="0.35">
      <c r="B11" s="172"/>
      <c r="C11" s="173"/>
      <c r="D11" s="6" t="s">
        <v>29</v>
      </c>
      <c r="E11" s="13">
        <f>'List of Tariffs_All'!F18</f>
        <v>174.7925024212654</v>
      </c>
    </row>
    <row r="12" spans="2:5" x14ac:dyDescent="0.35">
      <c r="B12" s="174"/>
      <c r="C12" s="175"/>
      <c r="D12" s="6" t="s">
        <v>30</v>
      </c>
      <c r="E12" s="13">
        <f>'List of Tariffs_All'!F19</f>
        <v>547.83954389244025</v>
      </c>
    </row>
    <row r="13" spans="2:5" x14ac:dyDescent="0.35">
      <c r="B13" s="170" t="s">
        <v>34</v>
      </c>
      <c r="C13" s="171"/>
      <c r="D13" s="6" t="s">
        <v>25</v>
      </c>
      <c r="E13" s="13">
        <f>'List of Tariffs_All'!F20</f>
        <v>950.81610952000403</v>
      </c>
    </row>
    <row r="14" spans="2:5" x14ac:dyDescent="0.35">
      <c r="B14" s="172"/>
      <c r="C14" s="173"/>
      <c r="D14" s="6" t="s">
        <v>27</v>
      </c>
      <c r="E14" s="13">
        <f>'List of Tariffs_All'!F21</f>
        <v>1731.5620385466993</v>
      </c>
    </row>
    <row r="15" spans="2:5" x14ac:dyDescent="0.35">
      <c r="B15" s="172"/>
      <c r="C15" s="173"/>
      <c r="D15" s="6" t="s">
        <v>29</v>
      </c>
      <c r="E15" s="13">
        <f>'List of Tariffs_All'!F22</f>
        <v>2776.9601579369851</v>
      </c>
    </row>
    <row r="16" spans="2:5" x14ac:dyDescent="0.35">
      <c r="B16" s="174"/>
      <c r="C16" s="175"/>
      <c r="D16" s="6" t="s">
        <v>30</v>
      </c>
      <c r="E16" s="13">
        <f>'List of Tariffs_All'!F23</f>
        <v>6319.6112163773278</v>
      </c>
    </row>
    <row r="17" spans="2:5" x14ac:dyDescent="0.35">
      <c r="B17" s="170" t="s">
        <v>35</v>
      </c>
      <c r="C17" s="171"/>
      <c r="D17" s="6" t="s">
        <v>25</v>
      </c>
      <c r="E17" s="13">
        <f>'List of Tariffs_All'!F24</f>
        <v>4102.4057899446971</v>
      </c>
    </row>
    <row r="18" spans="2:5" x14ac:dyDescent="0.35">
      <c r="B18" s="172"/>
      <c r="C18" s="173"/>
      <c r="D18" s="6" t="s">
        <v>27</v>
      </c>
      <c r="E18" s="13">
        <f>'List of Tariffs_All'!F25</f>
        <v>14332.915566527929</v>
      </c>
    </row>
    <row r="19" spans="2:5" x14ac:dyDescent="0.35">
      <c r="B19" s="172"/>
      <c r="C19" s="173"/>
      <c r="D19" s="6" t="s">
        <v>29</v>
      </c>
      <c r="E19" s="13">
        <f>'List of Tariffs_All'!F26</f>
        <v>29234.739226004203</v>
      </c>
    </row>
    <row r="20" spans="2:5" x14ac:dyDescent="0.35">
      <c r="B20" s="174"/>
      <c r="C20" s="175"/>
      <c r="D20" s="6" t="s">
        <v>30</v>
      </c>
      <c r="E20" s="13">
        <f>'List of Tariffs_All'!F27</f>
        <v>76596.533869678198</v>
      </c>
    </row>
    <row r="21" spans="2:5" x14ac:dyDescent="0.35">
      <c r="B21" s="170" t="s">
        <v>36</v>
      </c>
      <c r="C21" s="171"/>
      <c r="D21" s="6" t="s">
        <v>25</v>
      </c>
      <c r="E21" s="13">
        <f>'List of Tariffs_All'!F28</f>
        <v>34091.856186315512</v>
      </c>
    </row>
    <row r="22" spans="2:5" x14ac:dyDescent="0.35">
      <c r="B22" s="172"/>
      <c r="C22" s="173"/>
      <c r="D22" s="6" t="s">
        <v>27</v>
      </c>
      <c r="E22" s="13">
        <f>'List of Tariffs_All'!F29</f>
        <v>175021.68404659498</v>
      </c>
    </row>
    <row r="23" spans="2:5" x14ac:dyDescent="0.35">
      <c r="B23" s="172"/>
      <c r="C23" s="173"/>
      <c r="D23" s="6" t="s">
        <v>29</v>
      </c>
      <c r="E23" s="13">
        <f>'List of Tariffs_All'!F30</f>
        <v>368590.25892148475</v>
      </c>
    </row>
    <row r="24" spans="2:5" x14ac:dyDescent="0.35">
      <c r="B24" s="174"/>
      <c r="C24" s="175"/>
      <c r="D24" s="6" t="s">
        <v>30</v>
      </c>
      <c r="E24" s="13">
        <f>'List of Tariffs_All'!F31</f>
        <v>916426.20836026815</v>
      </c>
    </row>
    <row r="25" spans="2:5" x14ac:dyDescent="0.35">
      <c r="E25" s="2"/>
    </row>
    <row r="26" spans="2:5" x14ac:dyDescent="0.35">
      <c r="B26" s="158" t="s">
        <v>37</v>
      </c>
      <c r="C26" s="158"/>
      <c r="D26" s="6" t="s">
        <v>38</v>
      </c>
      <c r="E26" s="10">
        <f>'List of Tariffs_All'!F33</f>
        <v>0.88867696829269294</v>
      </c>
    </row>
  </sheetData>
  <mergeCells count="9">
    <mergeCell ref="B21:C24"/>
    <mergeCell ref="B26:C26"/>
    <mergeCell ref="B5:B6"/>
    <mergeCell ref="C5:C6"/>
    <mergeCell ref="B4:C4"/>
    <mergeCell ref="B8:D8"/>
    <mergeCell ref="B9:C12"/>
    <mergeCell ref="B13:C16"/>
    <mergeCell ref="B17:C2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C8B74-D434-4A6E-B2C6-59E4928F25E4}">
  <dimension ref="B3:E28"/>
  <sheetViews>
    <sheetView showGridLines="0" zoomScaleNormal="100" workbookViewId="0">
      <pane xSplit="4" ySplit="4" topLeftCell="E5" activePane="bottomRight" state="frozen"/>
      <selection pane="topRight" activeCell="B3" sqref="B3"/>
      <selection pane="bottomLeft" activeCell="B3" sqref="B3"/>
      <selection pane="bottomRight" activeCell="E10" sqref="E10"/>
    </sheetView>
  </sheetViews>
  <sheetFormatPr defaultRowHeight="14.5" x14ac:dyDescent="0.35"/>
  <cols>
    <col min="1" max="1" width="4" customWidth="1"/>
    <col min="2" max="2" width="12.453125" customWidth="1"/>
    <col min="3" max="3" width="17.1796875" customWidth="1"/>
    <col min="4" max="4" width="17.81640625" customWidth="1"/>
  </cols>
  <sheetData>
    <row r="3" spans="2:5" x14ac:dyDescent="0.35">
      <c r="E3" s="3" t="s">
        <v>39</v>
      </c>
    </row>
    <row r="4" spans="2:5" ht="44.15" customHeight="1" x14ac:dyDescent="0.35">
      <c r="B4" s="176" t="s">
        <v>59</v>
      </c>
      <c r="C4" s="177"/>
      <c r="D4" s="19" t="s">
        <v>1</v>
      </c>
      <c r="E4" s="9" t="s">
        <v>7</v>
      </c>
    </row>
    <row r="5" spans="2:5" ht="14.5" customHeight="1" x14ac:dyDescent="0.35">
      <c r="B5" s="158" t="s">
        <v>22</v>
      </c>
      <c r="C5" s="190" t="s">
        <v>60</v>
      </c>
      <c r="D5" s="6" t="s">
        <v>25</v>
      </c>
      <c r="E5" s="15">
        <f>'List of Tariffs_All'!F8</f>
        <v>108167.43532311915</v>
      </c>
    </row>
    <row r="6" spans="2:5" ht="14.5" customHeight="1" x14ac:dyDescent="0.35">
      <c r="B6" s="158"/>
      <c r="C6" s="192"/>
      <c r="D6" s="6" t="s">
        <v>27</v>
      </c>
      <c r="E6" s="15">
        <f>'List of Tariffs_All'!F9</f>
        <v>415849.94040549931</v>
      </c>
    </row>
    <row r="7" spans="2:5" ht="14.5" customHeight="1" x14ac:dyDescent="0.35">
      <c r="B7" s="158"/>
      <c r="C7" s="192"/>
      <c r="D7" s="6" t="s">
        <v>29</v>
      </c>
      <c r="E7" s="15">
        <f>'List of Tariffs_All'!F10</f>
        <v>878690.58483194094</v>
      </c>
    </row>
    <row r="8" spans="2:5" ht="14.5" customHeight="1" x14ac:dyDescent="0.35">
      <c r="B8" s="158"/>
      <c r="C8" s="192"/>
      <c r="D8" s="11" t="s">
        <v>30</v>
      </c>
      <c r="E8" s="15">
        <f>'List of Tariffs_All'!F11</f>
        <v>2628172.0258307303</v>
      </c>
    </row>
    <row r="9" spans="2:5" x14ac:dyDescent="0.35">
      <c r="B9" s="27"/>
      <c r="C9" s="28"/>
      <c r="D9" s="27"/>
    </row>
    <row r="10" spans="2:5" x14ac:dyDescent="0.35">
      <c r="B10" s="157" t="s">
        <v>32</v>
      </c>
      <c r="C10" s="178"/>
      <c r="D10" s="158"/>
      <c r="E10" s="13">
        <f>'List of Tariffs_All'!F15</f>
        <v>30.325563330883664</v>
      </c>
    </row>
    <row r="11" spans="2:5" ht="15" customHeight="1" x14ac:dyDescent="0.35">
      <c r="B11" s="170" t="s">
        <v>33</v>
      </c>
      <c r="C11" s="171"/>
      <c r="D11" s="6" t="s">
        <v>25</v>
      </c>
      <c r="E11" s="13">
        <f>'List of Tariffs_All'!F16</f>
        <v>13.497808968180408</v>
      </c>
    </row>
    <row r="12" spans="2:5" x14ac:dyDescent="0.35">
      <c r="B12" s="172"/>
      <c r="C12" s="173"/>
      <c r="D12" s="6" t="s">
        <v>27</v>
      </c>
      <c r="E12" s="13">
        <f>'List of Tariffs_All'!F17</f>
        <v>72.848925531156411</v>
      </c>
    </row>
    <row r="13" spans="2:5" ht="15" customHeight="1" x14ac:dyDescent="0.35">
      <c r="B13" s="172"/>
      <c r="C13" s="173"/>
      <c r="D13" s="6" t="s">
        <v>29</v>
      </c>
      <c r="E13" s="13">
        <f>'List of Tariffs_All'!F18</f>
        <v>174.7925024212654</v>
      </c>
    </row>
    <row r="14" spans="2:5" x14ac:dyDescent="0.35">
      <c r="B14" s="174"/>
      <c r="C14" s="175"/>
      <c r="D14" s="6" t="s">
        <v>30</v>
      </c>
      <c r="E14" s="13">
        <f>'List of Tariffs_All'!F19</f>
        <v>547.83954389244025</v>
      </c>
    </row>
    <row r="15" spans="2:5" x14ac:dyDescent="0.35">
      <c r="B15" s="170" t="s">
        <v>34</v>
      </c>
      <c r="C15" s="171"/>
      <c r="D15" s="6" t="s">
        <v>25</v>
      </c>
      <c r="E15" s="13">
        <f>'List of Tariffs_All'!F20</f>
        <v>950.81610952000403</v>
      </c>
    </row>
    <row r="16" spans="2:5" x14ac:dyDescent="0.35">
      <c r="B16" s="172"/>
      <c r="C16" s="173"/>
      <c r="D16" s="6" t="s">
        <v>27</v>
      </c>
      <c r="E16" s="13">
        <f>'List of Tariffs_All'!F21</f>
        <v>1731.5620385466993</v>
      </c>
    </row>
    <row r="17" spans="2:5" x14ac:dyDescent="0.35">
      <c r="B17" s="172"/>
      <c r="C17" s="173"/>
      <c r="D17" s="6" t="s">
        <v>29</v>
      </c>
      <c r="E17" s="13">
        <f>'List of Tariffs_All'!F22</f>
        <v>2776.9601579369851</v>
      </c>
    </row>
    <row r="18" spans="2:5" x14ac:dyDescent="0.35">
      <c r="B18" s="174"/>
      <c r="C18" s="175"/>
      <c r="D18" s="6" t="s">
        <v>30</v>
      </c>
      <c r="E18" s="13">
        <f>'List of Tariffs_All'!F23</f>
        <v>6319.6112163773278</v>
      </c>
    </row>
    <row r="19" spans="2:5" x14ac:dyDescent="0.35">
      <c r="B19" s="170" t="s">
        <v>35</v>
      </c>
      <c r="C19" s="171"/>
      <c r="D19" s="6" t="s">
        <v>25</v>
      </c>
      <c r="E19" s="13">
        <f>'List of Tariffs_All'!F24</f>
        <v>4102.4057899446971</v>
      </c>
    </row>
    <row r="20" spans="2:5" x14ac:dyDescent="0.35">
      <c r="B20" s="172"/>
      <c r="C20" s="173"/>
      <c r="D20" s="6" t="s">
        <v>27</v>
      </c>
      <c r="E20" s="13">
        <f>'List of Tariffs_All'!F25</f>
        <v>14332.915566527929</v>
      </c>
    </row>
    <row r="21" spans="2:5" x14ac:dyDescent="0.35">
      <c r="B21" s="172"/>
      <c r="C21" s="173"/>
      <c r="D21" s="6" t="s">
        <v>29</v>
      </c>
      <c r="E21" s="13">
        <f>'List of Tariffs_All'!F26</f>
        <v>29234.739226004203</v>
      </c>
    </row>
    <row r="22" spans="2:5" x14ac:dyDescent="0.35">
      <c r="B22" s="174"/>
      <c r="C22" s="175"/>
      <c r="D22" s="6" t="s">
        <v>30</v>
      </c>
      <c r="E22" s="13">
        <f>'List of Tariffs_All'!F27</f>
        <v>76596.533869678198</v>
      </c>
    </row>
    <row r="23" spans="2:5" x14ac:dyDescent="0.35">
      <c r="B23" s="170" t="s">
        <v>36</v>
      </c>
      <c r="C23" s="171"/>
      <c r="D23" s="6" t="s">
        <v>25</v>
      </c>
      <c r="E23" s="13">
        <f>'List of Tariffs_All'!F28</f>
        <v>34091.856186315512</v>
      </c>
    </row>
    <row r="24" spans="2:5" x14ac:dyDescent="0.35">
      <c r="B24" s="172"/>
      <c r="C24" s="173"/>
      <c r="D24" s="6" t="s">
        <v>27</v>
      </c>
      <c r="E24" s="13">
        <f>'List of Tariffs_All'!F29</f>
        <v>175021.68404659498</v>
      </c>
    </row>
    <row r="25" spans="2:5" x14ac:dyDescent="0.35">
      <c r="B25" s="172"/>
      <c r="C25" s="173"/>
      <c r="D25" s="6" t="s">
        <v>29</v>
      </c>
      <c r="E25" s="13">
        <f>'List of Tariffs_All'!F30</f>
        <v>368590.25892148475</v>
      </c>
    </row>
    <row r="26" spans="2:5" x14ac:dyDescent="0.35">
      <c r="B26" s="174"/>
      <c r="C26" s="175"/>
      <c r="D26" s="6" t="s">
        <v>30</v>
      </c>
      <c r="E26" s="13">
        <f>'List of Tariffs_All'!F31</f>
        <v>916426.20836026815</v>
      </c>
    </row>
    <row r="27" spans="2:5" x14ac:dyDescent="0.35">
      <c r="E27" s="2"/>
    </row>
    <row r="28" spans="2:5" x14ac:dyDescent="0.35">
      <c r="B28" s="158" t="s">
        <v>37</v>
      </c>
      <c r="C28" s="158"/>
      <c r="D28" s="6" t="s">
        <v>38</v>
      </c>
      <c r="E28" s="10">
        <f>'List of Tariffs_All'!F33</f>
        <v>0.88867696829269294</v>
      </c>
    </row>
  </sheetData>
  <mergeCells count="9">
    <mergeCell ref="B23:C26"/>
    <mergeCell ref="B28:C28"/>
    <mergeCell ref="C5:C8"/>
    <mergeCell ref="B5:B8"/>
    <mergeCell ref="B4:C4"/>
    <mergeCell ref="B10:D10"/>
    <mergeCell ref="B11:C14"/>
    <mergeCell ref="B15:C18"/>
    <mergeCell ref="B19:C2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87AAB-1778-463F-A3BB-06B39EEA23CB}">
  <dimension ref="B3:E25"/>
  <sheetViews>
    <sheetView showGridLines="0" zoomScaleNormal="100" workbookViewId="0">
      <pane xSplit="4" ySplit="4" topLeftCell="E5" activePane="bottomRight" state="frozen"/>
      <selection pane="topRight" activeCell="B3" sqref="B3"/>
      <selection pane="bottomLeft" activeCell="B3" sqref="B3"/>
      <selection pane="bottomRight" activeCell="E5" sqref="E5"/>
    </sheetView>
  </sheetViews>
  <sheetFormatPr defaultRowHeight="14.5" x14ac:dyDescent="0.35"/>
  <cols>
    <col min="1" max="1" width="4" customWidth="1"/>
    <col min="2" max="2" width="12.453125" customWidth="1"/>
    <col min="3" max="3" width="17.1796875" customWidth="1"/>
    <col min="4" max="4" width="17.81640625" customWidth="1"/>
  </cols>
  <sheetData>
    <row r="3" spans="2:5" x14ac:dyDescent="0.35">
      <c r="E3" s="3" t="s">
        <v>40</v>
      </c>
    </row>
    <row r="4" spans="2:5" ht="44.15" customHeight="1" x14ac:dyDescent="0.35">
      <c r="B4" s="176" t="s">
        <v>61</v>
      </c>
      <c r="C4" s="177"/>
      <c r="D4" s="19" t="s">
        <v>1</v>
      </c>
      <c r="E4" s="9" t="s">
        <v>7</v>
      </c>
    </row>
    <row r="5" spans="2:5" x14ac:dyDescent="0.35">
      <c r="B5" s="193" t="s">
        <v>22</v>
      </c>
      <c r="C5" s="178"/>
      <c r="D5" s="5" t="s">
        <v>51</v>
      </c>
      <c r="E5" s="16">
        <f>'List of Tariffs_All'!G5</f>
        <v>727066.86340144789</v>
      </c>
    </row>
    <row r="6" spans="2:5" x14ac:dyDescent="0.35">
      <c r="B6" s="27"/>
      <c r="C6" s="28"/>
      <c r="D6" s="27"/>
    </row>
    <row r="7" spans="2:5" x14ac:dyDescent="0.35">
      <c r="B7" s="157" t="s">
        <v>32</v>
      </c>
      <c r="C7" s="178"/>
      <c r="D7" s="158"/>
      <c r="E7" s="14">
        <f>'List of Tariffs_All'!G15</f>
        <v>32.941205999324183</v>
      </c>
    </row>
    <row r="8" spans="2:5" ht="15" customHeight="1" x14ac:dyDescent="0.35">
      <c r="B8" s="170" t="s">
        <v>33</v>
      </c>
      <c r="C8" s="171"/>
      <c r="D8" s="6" t="s">
        <v>25</v>
      </c>
      <c r="E8" s="14">
        <f>'List of Tariffs_All'!G16</f>
        <v>14.662022957625958</v>
      </c>
    </row>
    <row r="9" spans="2:5" x14ac:dyDescent="0.35">
      <c r="B9" s="172"/>
      <c r="C9" s="173"/>
      <c r="D9" s="6" t="s">
        <v>27</v>
      </c>
      <c r="E9" s="14">
        <f>'List of Tariffs_All'!G17</f>
        <v>79.132296292987732</v>
      </c>
    </row>
    <row r="10" spans="2:5" ht="15" customHeight="1" x14ac:dyDescent="0.35">
      <c r="B10" s="172"/>
      <c r="C10" s="173"/>
      <c r="D10" s="6" t="s">
        <v>29</v>
      </c>
      <c r="E10" s="14">
        <f>'List of Tariffs_All'!G18</f>
        <v>189.86871790547855</v>
      </c>
    </row>
    <row r="11" spans="2:5" x14ac:dyDescent="0.35">
      <c r="B11" s="174"/>
      <c r="C11" s="175"/>
      <c r="D11" s="6" t="s">
        <v>30</v>
      </c>
      <c r="E11" s="14">
        <f>'List of Tariffs_All'!G19</f>
        <v>595.09183961499764</v>
      </c>
    </row>
    <row r="12" spans="2:5" x14ac:dyDescent="0.35">
      <c r="B12" s="170" t="s">
        <v>34</v>
      </c>
      <c r="C12" s="171"/>
      <c r="D12" s="6" t="s">
        <v>25</v>
      </c>
      <c r="E12" s="14">
        <f>'List of Tariffs_All'!G20</f>
        <v>1032.8259689499976</v>
      </c>
    </row>
    <row r="13" spans="2:5" x14ac:dyDescent="0.35">
      <c r="B13" s="172"/>
      <c r="C13" s="173"/>
      <c r="D13" s="6" t="s">
        <v>27</v>
      </c>
      <c r="E13" s="14">
        <f>'List of Tariffs_All'!G21</f>
        <v>1880.9128519728788</v>
      </c>
    </row>
    <row r="14" spans="2:5" x14ac:dyDescent="0.35">
      <c r="B14" s="172"/>
      <c r="C14" s="173"/>
      <c r="D14" s="6" t="s">
        <v>29</v>
      </c>
      <c r="E14" s="14">
        <f>'List of Tariffs_All'!G22</f>
        <v>3016.478725107741</v>
      </c>
    </row>
    <row r="15" spans="2:5" x14ac:dyDescent="0.35">
      <c r="B15" s="174"/>
      <c r="C15" s="175"/>
      <c r="D15" s="6" t="s">
        <v>30</v>
      </c>
      <c r="E15" s="14">
        <f>'List of Tariffs_All'!G23</f>
        <v>6864.6907773125668</v>
      </c>
    </row>
    <row r="16" spans="2:5" x14ac:dyDescent="0.35">
      <c r="B16" s="170" t="s">
        <v>35</v>
      </c>
      <c r="C16" s="171"/>
      <c r="D16" s="6" t="s">
        <v>25</v>
      </c>
      <c r="E16" s="14">
        <f>'List of Tariffs_All'!G24</f>
        <v>4456.2467890501903</v>
      </c>
    </row>
    <row r="17" spans="2:5" x14ac:dyDescent="0.35">
      <c r="B17" s="172"/>
      <c r="C17" s="173"/>
      <c r="D17" s="6" t="s">
        <v>27</v>
      </c>
      <c r="E17" s="14">
        <f>'List of Tariffs_All'!G25</f>
        <v>15569.15923032777</v>
      </c>
    </row>
    <row r="18" spans="2:5" x14ac:dyDescent="0.35">
      <c r="B18" s="172"/>
      <c r="C18" s="173"/>
      <c r="D18" s="6" t="s">
        <v>29</v>
      </c>
      <c r="E18" s="14">
        <f>'List of Tariffs_All'!G26</f>
        <v>31756.296055334173</v>
      </c>
    </row>
    <row r="19" spans="2:5" x14ac:dyDescent="0.35">
      <c r="B19" s="174"/>
      <c r="C19" s="175"/>
      <c r="D19" s="6" t="s">
        <v>30</v>
      </c>
      <c r="E19" s="14">
        <f>'List of Tariffs_All'!G27</f>
        <v>83203.143615329434</v>
      </c>
    </row>
    <row r="20" spans="2:5" x14ac:dyDescent="0.35">
      <c r="B20" s="170" t="s">
        <v>36</v>
      </c>
      <c r="C20" s="171"/>
      <c r="D20" s="6" t="s">
        <v>25</v>
      </c>
      <c r="E20" s="14">
        <f>'List of Tariffs_All'!G28</f>
        <v>37032.34941687165</v>
      </c>
    </row>
    <row r="21" spans="2:5" x14ac:dyDescent="0.35">
      <c r="B21" s="172"/>
      <c r="C21" s="173"/>
      <c r="D21" s="6" t="s">
        <v>27</v>
      </c>
      <c r="E21" s="14">
        <f>'List of Tariffs_All'!G29</f>
        <v>190117.66692083131</v>
      </c>
    </row>
    <row r="22" spans="2:5" x14ac:dyDescent="0.35">
      <c r="B22" s="172"/>
      <c r="C22" s="173"/>
      <c r="D22" s="6" t="s">
        <v>29</v>
      </c>
      <c r="E22" s="14">
        <f>'List of Tariffs_All'!G30</f>
        <v>400381.93243096676</v>
      </c>
    </row>
    <row r="23" spans="2:5" x14ac:dyDescent="0.35">
      <c r="B23" s="174"/>
      <c r="C23" s="175"/>
      <c r="D23" s="6" t="s">
        <v>30</v>
      </c>
      <c r="E23" s="14">
        <f>'List of Tariffs_All'!G31</f>
        <v>995469.86756323243</v>
      </c>
    </row>
    <row r="24" spans="2:5" x14ac:dyDescent="0.35">
      <c r="E24" s="2"/>
    </row>
    <row r="25" spans="2:5" x14ac:dyDescent="0.35">
      <c r="B25" s="158" t="s">
        <v>37</v>
      </c>
      <c r="C25" s="158"/>
      <c r="D25" s="6" t="s">
        <v>38</v>
      </c>
      <c r="E25" s="10">
        <f>'List of Tariffs_All'!G33</f>
        <v>0.96393112777594714</v>
      </c>
    </row>
  </sheetData>
  <mergeCells count="8">
    <mergeCell ref="B20:C23"/>
    <mergeCell ref="B25:C25"/>
    <mergeCell ref="B4:C4"/>
    <mergeCell ref="B5:C5"/>
    <mergeCell ref="B7:D7"/>
    <mergeCell ref="B8:C11"/>
    <mergeCell ref="B12:C15"/>
    <mergeCell ref="B16:C1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D91A8-4429-40CD-8424-FCDCB78E95F1}">
  <dimension ref="B3:E26"/>
  <sheetViews>
    <sheetView showGridLines="0" zoomScaleNormal="100" workbookViewId="0">
      <pane xSplit="4" ySplit="4" topLeftCell="E5" activePane="bottomRight" state="frozen"/>
      <selection pane="topRight" activeCell="B3" sqref="B3"/>
      <selection pane="bottomLeft" activeCell="B3" sqref="B3"/>
      <selection pane="bottomRight" activeCell="E5" sqref="E5"/>
    </sheetView>
  </sheetViews>
  <sheetFormatPr defaultRowHeight="14.5" x14ac:dyDescent="0.35"/>
  <cols>
    <col min="1" max="1" width="4" customWidth="1"/>
    <col min="2" max="2" width="12.453125" customWidth="1"/>
    <col min="3" max="3" width="17.1796875" customWidth="1"/>
    <col min="4" max="4" width="17.81640625" customWidth="1"/>
  </cols>
  <sheetData>
    <row r="3" spans="2:5" x14ac:dyDescent="0.35">
      <c r="E3" s="3" t="s">
        <v>40</v>
      </c>
    </row>
    <row r="4" spans="2:5" ht="44.15" customHeight="1" x14ac:dyDescent="0.35">
      <c r="B4" s="176" t="s">
        <v>62</v>
      </c>
      <c r="C4" s="177"/>
      <c r="D4" s="19" t="s">
        <v>1</v>
      </c>
      <c r="E4" s="9" t="s">
        <v>7</v>
      </c>
    </row>
    <row r="5" spans="2:5" ht="14.5" customHeight="1" x14ac:dyDescent="0.35">
      <c r="B5" s="158" t="s">
        <v>22</v>
      </c>
      <c r="C5" s="190" t="s">
        <v>52</v>
      </c>
      <c r="D5" s="6" t="s">
        <v>25</v>
      </c>
      <c r="E5" s="16">
        <f>'List of Tariffs_All'!G6</f>
        <v>385764.08879478218</v>
      </c>
    </row>
    <row r="6" spans="2:5" ht="14.5" customHeight="1" x14ac:dyDescent="0.35">
      <c r="B6" s="158"/>
      <c r="C6" s="191"/>
      <c r="D6" s="6" t="s">
        <v>27</v>
      </c>
      <c r="E6" s="16">
        <f>'List of Tariffs_All'!G7</f>
        <v>2850728.5720651462</v>
      </c>
    </row>
    <row r="7" spans="2:5" x14ac:dyDescent="0.35">
      <c r="B7" s="27"/>
      <c r="C7" s="28"/>
      <c r="D7" s="27"/>
    </row>
    <row r="8" spans="2:5" x14ac:dyDescent="0.35">
      <c r="B8" s="157" t="s">
        <v>32</v>
      </c>
      <c r="C8" s="178"/>
      <c r="D8" s="158"/>
      <c r="E8" s="14">
        <f>'List of Tariffs_All'!G15</f>
        <v>32.941205999324183</v>
      </c>
    </row>
    <row r="9" spans="2:5" ht="15" customHeight="1" x14ac:dyDescent="0.35">
      <c r="B9" s="170" t="s">
        <v>33</v>
      </c>
      <c r="C9" s="171"/>
      <c r="D9" s="6" t="s">
        <v>25</v>
      </c>
      <c r="E9" s="14">
        <f>'List of Tariffs_All'!G16</f>
        <v>14.662022957625958</v>
      </c>
    </row>
    <row r="10" spans="2:5" x14ac:dyDescent="0.35">
      <c r="B10" s="172"/>
      <c r="C10" s="173"/>
      <c r="D10" s="6" t="s">
        <v>27</v>
      </c>
      <c r="E10" s="14">
        <f>'List of Tariffs_All'!G17</f>
        <v>79.132296292987732</v>
      </c>
    </row>
    <row r="11" spans="2:5" ht="15" customHeight="1" x14ac:dyDescent="0.35">
      <c r="B11" s="172"/>
      <c r="C11" s="173"/>
      <c r="D11" s="6" t="s">
        <v>29</v>
      </c>
      <c r="E11" s="14">
        <f>'List of Tariffs_All'!G18</f>
        <v>189.86871790547855</v>
      </c>
    </row>
    <row r="12" spans="2:5" x14ac:dyDescent="0.35">
      <c r="B12" s="174"/>
      <c r="C12" s="175"/>
      <c r="D12" s="6" t="s">
        <v>30</v>
      </c>
      <c r="E12" s="14">
        <f>'List of Tariffs_All'!G19</f>
        <v>595.09183961499764</v>
      </c>
    </row>
    <row r="13" spans="2:5" x14ac:dyDescent="0.35">
      <c r="B13" s="170" t="s">
        <v>34</v>
      </c>
      <c r="C13" s="171"/>
      <c r="D13" s="6" t="s">
        <v>25</v>
      </c>
      <c r="E13" s="14">
        <f>'List of Tariffs_All'!G20</f>
        <v>1032.8259689499976</v>
      </c>
    </row>
    <row r="14" spans="2:5" x14ac:dyDescent="0.35">
      <c r="B14" s="172"/>
      <c r="C14" s="173"/>
      <c r="D14" s="6" t="s">
        <v>27</v>
      </c>
      <c r="E14" s="14">
        <f>'List of Tariffs_All'!G21</f>
        <v>1880.9128519728788</v>
      </c>
    </row>
    <row r="15" spans="2:5" x14ac:dyDescent="0.35">
      <c r="B15" s="172"/>
      <c r="C15" s="173"/>
      <c r="D15" s="6" t="s">
        <v>29</v>
      </c>
      <c r="E15" s="14">
        <f>'List of Tariffs_All'!G22</f>
        <v>3016.478725107741</v>
      </c>
    </row>
    <row r="16" spans="2:5" x14ac:dyDescent="0.35">
      <c r="B16" s="174"/>
      <c r="C16" s="175"/>
      <c r="D16" s="6" t="s">
        <v>30</v>
      </c>
      <c r="E16" s="14">
        <f>'List of Tariffs_All'!G23</f>
        <v>6864.6907773125668</v>
      </c>
    </row>
    <row r="17" spans="2:5" x14ac:dyDescent="0.35">
      <c r="B17" s="170" t="s">
        <v>35</v>
      </c>
      <c r="C17" s="171"/>
      <c r="D17" s="6" t="s">
        <v>25</v>
      </c>
      <c r="E17" s="14">
        <f>'List of Tariffs_All'!G24</f>
        <v>4456.2467890501903</v>
      </c>
    </row>
    <row r="18" spans="2:5" x14ac:dyDescent="0.35">
      <c r="B18" s="172"/>
      <c r="C18" s="173"/>
      <c r="D18" s="6" t="s">
        <v>27</v>
      </c>
      <c r="E18" s="14">
        <f>'List of Tariffs_All'!G25</f>
        <v>15569.15923032777</v>
      </c>
    </row>
    <row r="19" spans="2:5" x14ac:dyDescent="0.35">
      <c r="B19" s="172"/>
      <c r="C19" s="173"/>
      <c r="D19" s="6" t="s">
        <v>29</v>
      </c>
      <c r="E19" s="14">
        <f>'List of Tariffs_All'!G26</f>
        <v>31756.296055334173</v>
      </c>
    </row>
    <row r="20" spans="2:5" x14ac:dyDescent="0.35">
      <c r="B20" s="174"/>
      <c r="C20" s="175"/>
      <c r="D20" s="6" t="s">
        <v>30</v>
      </c>
      <c r="E20" s="14">
        <f>'List of Tariffs_All'!G27</f>
        <v>83203.143615329434</v>
      </c>
    </row>
    <row r="21" spans="2:5" x14ac:dyDescent="0.35">
      <c r="B21" s="170" t="s">
        <v>36</v>
      </c>
      <c r="C21" s="171"/>
      <c r="D21" s="6" t="s">
        <v>25</v>
      </c>
      <c r="E21" s="14">
        <f>'List of Tariffs_All'!G28</f>
        <v>37032.34941687165</v>
      </c>
    </row>
    <row r="22" spans="2:5" x14ac:dyDescent="0.35">
      <c r="B22" s="172"/>
      <c r="C22" s="173"/>
      <c r="D22" s="6" t="s">
        <v>27</v>
      </c>
      <c r="E22" s="14">
        <f>'List of Tariffs_All'!G29</f>
        <v>190117.66692083131</v>
      </c>
    </row>
    <row r="23" spans="2:5" x14ac:dyDescent="0.35">
      <c r="B23" s="172"/>
      <c r="C23" s="173"/>
      <c r="D23" s="6" t="s">
        <v>29</v>
      </c>
      <c r="E23" s="14">
        <f>'List of Tariffs_All'!G30</f>
        <v>400381.93243096676</v>
      </c>
    </row>
    <row r="24" spans="2:5" x14ac:dyDescent="0.35">
      <c r="B24" s="174"/>
      <c r="C24" s="175"/>
      <c r="D24" s="6" t="s">
        <v>30</v>
      </c>
      <c r="E24" s="14">
        <f>'List of Tariffs_All'!G31</f>
        <v>995469.86756323243</v>
      </c>
    </row>
    <row r="25" spans="2:5" x14ac:dyDescent="0.35">
      <c r="E25" s="2"/>
    </row>
    <row r="26" spans="2:5" x14ac:dyDescent="0.35">
      <c r="B26" s="158" t="s">
        <v>37</v>
      </c>
      <c r="C26" s="158"/>
      <c r="D26" s="6" t="s">
        <v>38</v>
      </c>
      <c r="E26" s="10">
        <f>'List of Tariffs_All'!G33</f>
        <v>0.96393112777594714</v>
      </c>
    </row>
  </sheetData>
  <mergeCells count="9">
    <mergeCell ref="B17:C20"/>
    <mergeCell ref="B21:C24"/>
    <mergeCell ref="B26:C26"/>
    <mergeCell ref="B4:C4"/>
    <mergeCell ref="B5:B6"/>
    <mergeCell ref="C5:C6"/>
    <mergeCell ref="B8:D8"/>
    <mergeCell ref="B9:C12"/>
    <mergeCell ref="B13:C1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5E0E43512DFD438DEFC88261153CC4" ma:contentTypeVersion="12" ma:contentTypeDescription="Create a new document." ma:contentTypeScope="" ma:versionID="118f4f5006763509b05b7dd728db92f5">
  <xsd:schema xmlns:xsd="http://www.w3.org/2001/XMLSchema" xmlns:xs="http://www.w3.org/2001/XMLSchema" xmlns:p="http://schemas.microsoft.com/office/2006/metadata/properties" xmlns:ns1="http://schemas.microsoft.com/sharepoint/v3" xmlns:ns2="65e3ad70-1f52-469f-b4f3-480dbda05bbb" xmlns:ns3="e45efa67-9f54-4663-80e2-5e6964d23d89" targetNamespace="http://schemas.microsoft.com/office/2006/metadata/properties" ma:root="true" ma:fieldsID="d7f82c8e519fd46a3b96ed9d037ab086" ns1:_="" ns2:_="" ns3:_="">
    <xsd:import namespace="http://schemas.microsoft.com/sharepoint/v3"/>
    <xsd:import namespace="65e3ad70-1f52-469f-b4f3-480dbda05bbb"/>
    <xsd:import namespace="e45efa67-9f54-4663-80e2-5e6964d23d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e3ad70-1f52-469f-b4f3-480dbda05b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efa67-9f54-4663-80e2-5e6964d23d8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userSelected"/>
</file>

<file path=customXml/itemProps1.xml><?xml version="1.0" encoding="utf-8"?>
<ds:datastoreItem xmlns:ds="http://schemas.openxmlformats.org/officeDocument/2006/customXml" ds:itemID="{B55086A2-AAF1-4A57-81EB-F80D00F8AA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4DD560-9BF7-4A41-9DAC-7B5CB486DD8F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e45efa67-9f54-4663-80e2-5e6964d23d89"/>
    <ds:schemaRef ds:uri="65e3ad70-1f52-469f-b4f3-480dbda05bbb"/>
    <ds:schemaRef ds:uri="http://purl.org/dc/dcmitype/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2A59286-CC33-480C-A7C8-29DEA1BC3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5e3ad70-1f52-469f-b4f3-480dbda05bbb"/>
    <ds:schemaRef ds:uri="e45efa67-9f54-4663-80e2-5e6964d23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E63AA09-36A1-4019-B298-A3CE9B2D539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Explanation</vt:lpstr>
      <vt:lpstr>List of Tariffs_All</vt:lpstr>
      <vt:lpstr>Flooring_IA</vt:lpstr>
      <vt:lpstr>Original</vt:lpstr>
      <vt:lpstr>Banding_IA</vt:lpstr>
      <vt:lpstr>WACM1</vt:lpstr>
      <vt:lpstr>WACM2</vt:lpstr>
      <vt:lpstr>WACM3</vt:lpstr>
      <vt:lpstr>WACM4</vt:lpstr>
      <vt:lpstr>WACM5</vt:lpstr>
      <vt:lpstr>WACM6</vt:lpstr>
      <vt:lpstr>WACM7</vt:lpstr>
      <vt:lpstr>WACM8</vt:lpstr>
      <vt:lpstr>WACM9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CMP343 Minded-to Appendix 1</dc:title>
  <dc:subject/>
  <dc:creator>Horn (ESO), Eleanor</dc:creator>
  <cp:keywords/>
  <dc:description/>
  <cp:lastModifiedBy>Raz Anghel</cp:lastModifiedBy>
  <cp:revision/>
  <dcterms:created xsi:type="dcterms:W3CDTF">2020-10-27T09:24:59Z</dcterms:created>
  <dcterms:modified xsi:type="dcterms:W3CDTF">2022-03-10T11:41:35Z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0x010100155E0E43512DFD438DEFC88261153CC4</vt:lpwstr>
  </property>
  <property fmtid="{D5CDD505-2E9C-101B-9397-08002B2CF9AE}" pid="3" name="BJSCc5a055b0-1bed-4579_x">
    <vt:lpwstr/>
  </property>
  <property fmtid="{D5CDD505-2E9C-101B-9397-08002B2CF9AE}" pid="4" name="BJSCdd9eba61-d6b9-469b_x">
    <vt:lpwstr/>
  </property>
  <property fmtid="{D5CDD505-2E9C-101B-9397-08002B2CF9AE}" pid="5" name="BJSCSummaryMarking">
    <vt:lpwstr>This item has no classification</vt:lpwstr>
  </property>
  <property fmtid="{D5CDD505-2E9C-101B-9397-08002B2CF9AE}" pid="6" name="BJSCInternalLabel">
    <vt:lpwstr>&lt;?xml version="1.0" encoding="us-ascii"?&gt;&lt;sisl xmlns:xsi="http://www.w3.org/2001/XMLSchema-instance" xmlns:xsd="http://www.w3.org/2001/XMLSchema" sislVersion="0" policy="973096ae-7329-4b3b-9368-47aeba6959e1" xmlns="http://www.boldonjames.com/2008/01/sie/internal/label" /&gt;</vt:lpwstr>
  </property>
  <property fmtid="{D5CDD505-2E9C-101B-9397-08002B2CF9AE}" pid="7" name="Order">
    <vt:r8>10437100</vt:r8>
  </property>
  <property fmtid="{D5CDD505-2E9C-101B-9397-08002B2CF9AE}" pid="8" name="docIndexRef">
    <vt:lpwstr>75e314c2-78eb-4614-9ddb-8f135a68fa98</vt:lpwstr>
  </property>
  <property fmtid="{D5CDD505-2E9C-101B-9397-08002B2CF9AE}" pid="9" name="bjSaver">
    <vt:lpwstr>TVo/Hsn6gJtZJc254ngPP/4dQ/fNHcFB</vt:lpwstr>
  </property>
  <property fmtid="{D5CDD505-2E9C-101B-9397-08002B2CF9AE}" pid="10" name="bjDocumentSecurityLabel">
    <vt:lpwstr>This item has no classification</vt:lpwstr>
  </property>
  <property fmtid="{D5CDD505-2E9C-101B-9397-08002B2CF9AE}" pid="11" name="bjClsUserRVM">
    <vt:lpwstr>[]</vt:lpwstr>
  </property>
  <property fmtid="{D5CDD505-2E9C-101B-9397-08002B2CF9AE}" pid="12" name="Applicable Duration">
    <vt:lpwstr>-</vt:lpwstr>
  </property>
</Properties>
</file>