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C:\Users\richardss\Desktop\"/>
    </mc:Choice>
  </mc:AlternateContent>
  <xr:revisionPtr revIDLastSave="0" documentId="13_ncr:1_{D921A24A-43DA-4F65-A7F1-F57334B6EF14}" xr6:coauthVersionLast="46" xr6:coauthVersionMax="46" xr10:uidLastSave="{00000000-0000-0000-0000-000000000000}"/>
  <bookViews>
    <workbookView xWindow="-110" yWindow="-110" windowWidth="19420" windowHeight="10420" tabRatio="601" xr2:uid="{00000000-000D-0000-FFFF-FFFF00000000}"/>
  </bookViews>
  <sheets>
    <sheet name="Cover" sheetId="36" r:id="rId1"/>
    <sheet name="Changes Log" sheetId="37" r:id="rId2"/>
    <sheet name="Guidance" sheetId="28" r:id="rId3"/>
    <sheet name="Option summary" sheetId="29" r:id="rId4"/>
    <sheet name="Fixed Data" sheetId="48" r:id="rId5"/>
    <sheet name="Fixed Data - Inflation" sheetId="49" r:id="rId6"/>
    <sheet name="Risk Register" sheetId="39" r:id="rId7"/>
    <sheet name="Baseline Scenario" sheetId="44" r:id="rId8"/>
    <sheet name="Workings baseline" sheetId="27" r:id="rId9"/>
    <sheet name="Option 1" sheetId="45" r:id="rId10"/>
    <sheet name="Workings 1" sheetId="32" r:id="rId11"/>
  </sheets>
  <externalReferences>
    <externalReference r:id="rId12"/>
    <externalReference r:id="rId13"/>
    <externalReference r:id="rId14"/>
    <externalReference r:id="rId15"/>
    <externalReference r:id="rId16"/>
    <externalReference r:id="rId17"/>
    <externalReference r:id="rId18"/>
  </externalReferences>
  <definedNames>
    <definedName name="________hom1" localSheetId="1" hidden="1">{#N/A,#N/A,FALSE,"Assessment";#N/A,#N/A,FALSE,"Staffing";#N/A,#N/A,FALSE,"Hires";#N/A,#N/A,FALSE,"Assumptions"}</definedName>
    <definedName name="________hom1" localSheetId="5" hidden="1">{#N/A,#N/A,FALSE,"Assessment";#N/A,#N/A,FALSE,"Staffing";#N/A,#N/A,FALSE,"Hires";#N/A,#N/A,FALSE,"Assumptions"}</definedName>
    <definedName name="________hom1" hidden="1">{#N/A,#N/A,FALSE,"Assessment";#N/A,#N/A,FALSE,"Staffing";#N/A,#N/A,FALSE,"Hires";#N/A,#N/A,FALSE,"Assumptions"}</definedName>
    <definedName name="________k1" localSheetId="1" hidden="1">{#N/A,#N/A,FALSE,"Assessment";#N/A,#N/A,FALSE,"Staffing";#N/A,#N/A,FALSE,"Hires";#N/A,#N/A,FALSE,"Assumptions"}</definedName>
    <definedName name="________k1" localSheetId="5" hidden="1">{#N/A,#N/A,FALSE,"Assessment";#N/A,#N/A,FALSE,"Staffing";#N/A,#N/A,FALSE,"Hires";#N/A,#N/A,FALSE,"Assumptions"}</definedName>
    <definedName name="________k1" hidden="1">{#N/A,#N/A,FALSE,"Assessment";#N/A,#N/A,FALSE,"Staffing";#N/A,#N/A,FALSE,"Hires";#N/A,#N/A,FALSE,"Assumptions"}</definedName>
    <definedName name="________kk1" localSheetId="1" hidden="1">{#N/A,#N/A,FALSE,"Assessment";#N/A,#N/A,FALSE,"Staffing";#N/A,#N/A,FALSE,"Hires";#N/A,#N/A,FALSE,"Assumptions"}</definedName>
    <definedName name="________kk1" localSheetId="5" hidden="1">{#N/A,#N/A,FALSE,"Assessment";#N/A,#N/A,FALSE,"Staffing";#N/A,#N/A,FALSE,"Hires";#N/A,#N/A,FALSE,"Assumptions"}</definedName>
    <definedName name="________kk1" hidden="1">{#N/A,#N/A,FALSE,"Assessment";#N/A,#N/A,FALSE,"Staffing";#N/A,#N/A,FALSE,"Hires";#N/A,#N/A,FALSE,"Assumptions"}</definedName>
    <definedName name="________KKK1" localSheetId="1" hidden="1">{#N/A,#N/A,FALSE,"Assessment";#N/A,#N/A,FALSE,"Staffing";#N/A,#N/A,FALSE,"Hires";#N/A,#N/A,FALSE,"Assumptions"}</definedName>
    <definedName name="________KKK1" localSheetId="5" hidden="1">{#N/A,#N/A,FALSE,"Assessment";#N/A,#N/A,FALSE,"Staffing";#N/A,#N/A,FALSE,"Hires";#N/A,#N/A,FALSE,"Assumptions"}</definedName>
    <definedName name="________KKK1" hidden="1">{#N/A,#N/A,FALSE,"Assessment";#N/A,#N/A,FALSE,"Staffing";#N/A,#N/A,FALSE,"Hires";#N/A,#N/A,FALSE,"Assumptions"}</definedName>
    <definedName name="________w2" localSheetId="1" hidden="1">{"Model Summary",#N/A,FALSE,"Print Chart";"Holdco",#N/A,FALSE,"Print Chart";"Genco",#N/A,FALSE,"Print Chart";"Servco",#N/A,FALSE,"Print Chart";"Genco_Detail",#N/A,FALSE,"Summary Financials";"Servco_Detail",#N/A,FALSE,"Summary Financials"}</definedName>
    <definedName name="________w2" localSheetId="5" hidden="1">{"Model Summary",#N/A,FALSE,"Print Chart";"Holdco",#N/A,FALSE,"Print Chart";"Genco",#N/A,FALSE,"Print Chart";"Servco",#N/A,FALSE,"Print Chart";"Genco_Detail",#N/A,FALSE,"Summary Financials";"Servco_Detail",#N/A,FALSE,"Summary Financials"}</definedName>
    <definedName name="________w2" hidden="1">{"Model Summary",#N/A,FALSE,"Print Chart";"Holdco",#N/A,FALSE,"Print Chart";"Genco",#N/A,FALSE,"Print Chart";"Servco",#N/A,FALSE,"Print Chart";"Genco_Detail",#N/A,FALSE,"Summary Financials";"Servco_Detail",#N/A,FALSE,"Summary Financials"}</definedName>
    <definedName name="________wr6" localSheetId="1" hidden="1">{"Model Summary",#N/A,FALSE,"Print Chart";"Holdco",#N/A,FALSE,"Print Chart";"Genco",#N/A,FALSE,"Print Chart";"Servco",#N/A,FALSE,"Print Chart";"Genco_Detail",#N/A,FALSE,"Summary Financials";"Servco_Detail",#N/A,FALSE,"Summary Financials"}</definedName>
    <definedName name="________wr6" localSheetId="5" hidden="1">{"Model Summary",#N/A,FALSE,"Print Chart";"Holdco",#N/A,FALSE,"Print Chart";"Genco",#N/A,FALSE,"Print Chart";"Servco",#N/A,FALSE,"Print Chart";"Genco_Detail",#N/A,FALSE,"Summary Financials";"Servco_Detail",#N/A,FALSE,"Summary Financials"}</definedName>
    <definedName name="________wr6" hidden="1">{"Model Summary",#N/A,FALSE,"Print Chart";"Holdco",#N/A,FALSE,"Print Chart";"Genco",#N/A,FALSE,"Print Chart";"Servco",#N/A,FALSE,"Print Chart";"Genco_Detail",#N/A,FALSE,"Summary Financials";"Servco_Detail",#N/A,FALSE,"Summary Financials"}</definedName>
    <definedName name="________wr9" localSheetId="1" hidden="1">{"holdco",#N/A,FALSE,"Summary Financials";"holdco",#N/A,FALSE,"Summary Financials"}</definedName>
    <definedName name="________wr9" localSheetId="5" hidden="1">{"holdco",#N/A,FALSE,"Summary Financials";"holdco",#N/A,FALSE,"Summary Financials"}</definedName>
    <definedName name="________wr9" hidden="1">{"holdco",#N/A,FALSE,"Summary Financials";"holdco",#N/A,FALSE,"Summary Financials"}</definedName>
    <definedName name="________wrn1" localSheetId="1" hidden="1">{"holdco",#N/A,FALSE,"Summary Financials";"holdco",#N/A,FALSE,"Summary Financials"}</definedName>
    <definedName name="________wrn1" localSheetId="5" hidden="1">{"holdco",#N/A,FALSE,"Summary Financials";"holdco",#N/A,FALSE,"Summary Financials"}</definedName>
    <definedName name="________wrn1" hidden="1">{"holdco",#N/A,FALSE,"Summary Financials";"holdco",#N/A,FALSE,"Summary Financials"}</definedName>
    <definedName name="________wrn2" localSheetId="1" hidden="1">{"holdco",#N/A,FALSE,"Summary Financials";"holdco",#N/A,FALSE,"Summary Financials"}</definedName>
    <definedName name="________wrn2" localSheetId="5" hidden="1">{"holdco",#N/A,FALSE,"Summary Financials";"holdco",#N/A,FALSE,"Summary Financials"}</definedName>
    <definedName name="________wrn2" hidden="1">{"holdco",#N/A,FALSE,"Summary Financials";"holdco",#N/A,FALSE,"Summary Financials"}</definedName>
    <definedName name="________wrn3" localSheetId="1" hidden="1">{"holdco",#N/A,FALSE,"Summary Financials";"holdco",#N/A,FALSE,"Summary Financials"}</definedName>
    <definedName name="________wrn3" localSheetId="5" hidden="1">{"holdco",#N/A,FALSE,"Summary Financials";"holdco",#N/A,FALSE,"Summary Financials"}</definedName>
    <definedName name="________wrn3" hidden="1">{"holdco",#N/A,FALSE,"Summary Financials";"holdco",#N/A,FALSE,"Summary Financials"}</definedName>
    <definedName name="________wrn7" localSheetId="1" hidden="1">{"Model Summary",#N/A,FALSE,"Print Chart";"Holdco",#N/A,FALSE,"Print Chart";"Genco",#N/A,FALSE,"Print Chart";"Servco",#N/A,FALSE,"Print Chart";"Genco_Detail",#N/A,FALSE,"Summary Financials";"Servco_Detail",#N/A,FALSE,"Summary Financials"}</definedName>
    <definedName name="________wrn7" localSheetId="5" hidden="1">{"Model Summary",#N/A,FALSE,"Print Chart";"Holdco",#N/A,FALSE,"Print Chart";"Genco",#N/A,FALSE,"Print Chart";"Servco",#N/A,FALSE,"Print Chart";"Genco_Detail",#N/A,FALSE,"Summary Financials";"Servco_Detail",#N/A,FALSE,"Summary Financials"}</definedName>
    <definedName name="________wrn7" hidden="1">{"Model Summary",#N/A,FALSE,"Print Chart";"Holdco",#N/A,FALSE,"Print Chart";"Genco",#N/A,FALSE,"Print Chart";"Servco",#N/A,FALSE,"Print Chart";"Genco_Detail",#N/A,FALSE,"Summary Financials";"Servco_Detail",#N/A,FALSE,"Summary Financials"}</definedName>
    <definedName name="________wrn8" localSheetId="1" hidden="1">{"holdco",#N/A,FALSE,"Summary Financials";"holdco",#N/A,FALSE,"Summary Financials"}</definedName>
    <definedName name="________wrn8" localSheetId="5" hidden="1">{"holdco",#N/A,FALSE,"Summary Financials";"holdco",#N/A,FALSE,"Summary Financials"}</definedName>
    <definedName name="________wrn8" hidden="1">{"holdco",#N/A,FALSE,"Summary Financials";"holdco",#N/A,FALSE,"Summary Financials"}</definedName>
    <definedName name="_______bb2" localSheetId="1" hidden="1">{#N/A,#N/A,FALSE,"PRJCTED MNTHLY QTY's"}</definedName>
    <definedName name="_______bb2" localSheetId="5" hidden="1">{#N/A,#N/A,FALSE,"PRJCTED MNTHLY QTY's"}</definedName>
    <definedName name="_______bb2" hidden="1">{#N/A,#N/A,FALSE,"PRJCTED MNTHLY QTY's"}</definedName>
    <definedName name="_______Lee5" localSheetId="1" hidden="1">{#VALUE!,#N/A,FALSE,0}</definedName>
    <definedName name="_______Lee5" localSheetId="5" hidden="1">{#VALUE!,#N/A,FALSE,0}</definedName>
    <definedName name="_______Lee5" hidden="1">{#VALUE!,#N/A,FALSE,0}</definedName>
    <definedName name="______hom1" localSheetId="1" hidden="1">{#N/A,#N/A,FALSE,"Assessment";#N/A,#N/A,FALSE,"Staffing";#N/A,#N/A,FALSE,"Hires";#N/A,#N/A,FALSE,"Assumptions"}</definedName>
    <definedName name="______hom1" localSheetId="5" hidden="1">{#N/A,#N/A,FALSE,"Assessment";#N/A,#N/A,FALSE,"Staffing";#N/A,#N/A,FALSE,"Hires";#N/A,#N/A,FALSE,"Assumptions"}</definedName>
    <definedName name="______hom1" hidden="1">{#N/A,#N/A,FALSE,"Assessment";#N/A,#N/A,FALSE,"Staffing";#N/A,#N/A,FALSE,"Hires";#N/A,#N/A,FALSE,"Assumptions"}</definedName>
    <definedName name="______k1" localSheetId="1" hidden="1">{#N/A,#N/A,FALSE,"Assessment";#N/A,#N/A,FALSE,"Staffing";#N/A,#N/A,FALSE,"Hires";#N/A,#N/A,FALSE,"Assumptions"}</definedName>
    <definedName name="______k1" localSheetId="5" hidden="1">{#N/A,#N/A,FALSE,"Assessment";#N/A,#N/A,FALSE,"Staffing";#N/A,#N/A,FALSE,"Hires";#N/A,#N/A,FALSE,"Assumptions"}</definedName>
    <definedName name="______k1" hidden="1">{#N/A,#N/A,FALSE,"Assessment";#N/A,#N/A,FALSE,"Staffing";#N/A,#N/A,FALSE,"Hires";#N/A,#N/A,FALSE,"Assumptions"}</definedName>
    <definedName name="______kk1" localSheetId="1" hidden="1">{#N/A,#N/A,FALSE,"Assessment";#N/A,#N/A,FALSE,"Staffing";#N/A,#N/A,FALSE,"Hires";#N/A,#N/A,FALSE,"Assumptions"}</definedName>
    <definedName name="______kk1" localSheetId="5" hidden="1">{#N/A,#N/A,FALSE,"Assessment";#N/A,#N/A,FALSE,"Staffing";#N/A,#N/A,FALSE,"Hires";#N/A,#N/A,FALSE,"Assumptions"}</definedName>
    <definedName name="______kk1" hidden="1">{#N/A,#N/A,FALSE,"Assessment";#N/A,#N/A,FALSE,"Staffing";#N/A,#N/A,FALSE,"Hires";#N/A,#N/A,FALSE,"Assumptions"}</definedName>
    <definedName name="______KKK1" localSheetId="1" hidden="1">{#N/A,#N/A,FALSE,"Assessment";#N/A,#N/A,FALSE,"Staffing";#N/A,#N/A,FALSE,"Hires";#N/A,#N/A,FALSE,"Assumptions"}</definedName>
    <definedName name="______KKK1" localSheetId="5" hidden="1">{#N/A,#N/A,FALSE,"Assessment";#N/A,#N/A,FALSE,"Staffing";#N/A,#N/A,FALSE,"Hires";#N/A,#N/A,FALSE,"Assumptions"}</definedName>
    <definedName name="______KKK1" hidden="1">{#N/A,#N/A,FALSE,"Assessment";#N/A,#N/A,FALSE,"Staffing";#N/A,#N/A,FALSE,"Hires";#N/A,#N/A,FALSE,"Assumptions"}</definedName>
    <definedName name="______w2" localSheetId="1" hidden="1">{"Model Summary",#N/A,FALSE,"Print Chart";"Holdco",#N/A,FALSE,"Print Chart";"Genco",#N/A,FALSE,"Print Chart";"Servco",#N/A,FALSE,"Print Chart";"Genco_Detail",#N/A,FALSE,"Summary Financials";"Servco_Detail",#N/A,FALSE,"Summary Financials"}</definedName>
    <definedName name="______w2" localSheetId="5" hidden="1">{"Model Summary",#N/A,FALSE,"Print Chart";"Holdco",#N/A,FALSE,"Print Chart";"Genco",#N/A,FALSE,"Print Chart";"Servco",#N/A,FALSE,"Print Chart";"Genco_Detail",#N/A,FALSE,"Summary Financials";"Servco_Detail",#N/A,FALSE,"Summary Financials"}</definedName>
    <definedName name="______w2" hidden="1">{"Model Summary",#N/A,FALSE,"Print Chart";"Holdco",#N/A,FALSE,"Print Chart";"Genco",#N/A,FALSE,"Print Chart";"Servco",#N/A,FALSE,"Print Chart";"Genco_Detail",#N/A,FALSE,"Summary Financials";"Servco_Detail",#N/A,FALSE,"Summary Financials"}</definedName>
    <definedName name="______wr6" localSheetId="1" hidden="1">{"Model Summary",#N/A,FALSE,"Print Chart";"Holdco",#N/A,FALSE,"Print Chart";"Genco",#N/A,FALSE,"Print Chart";"Servco",#N/A,FALSE,"Print Chart";"Genco_Detail",#N/A,FALSE,"Summary Financials";"Servco_Detail",#N/A,FALSE,"Summary Financials"}</definedName>
    <definedName name="______wr6" localSheetId="5" hidden="1">{"Model Summary",#N/A,FALSE,"Print Chart";"Holdco",#N/A,FALSE,"Print Chart";"Genco",#N/A,FALSE,"Print Chart";"Servco",#N/A,FALSE,"Print Chart";"Genco_Detail",#N/A,FALSE,"Summary Financials";"Servco_Detail",#N/A,FALSE,"Summary Financials"}</definedName>
    <definedName name="______wr6" hidden="1">{"Model Summary",#N/A,FALSE,"Print Chart";"Holdco",#N/A,FALSE,"Print Chart";"Genco",#N/A,FALSE,"Print Chart";"Servco",#N/A,FALSE,"Print Chart";"Genco_Detail",#N/A,FALSE,"Summary Financials";"Servco_Detail",#N/A,FALSE,"Summary Financials"}</definedName>
    <definedName name="______wr9" localSheetId="1" hidden="1">{"holdco",#N/A,FALSE,"Summary Financials";"holdco",#N/A,FALSE,"Summary Financials"}</definedName>
    <definedName name="______wr9" localSheetId="5" hidden="1">{"holdco",#N/A,FALSE,"Summary Financials";"holdco",#N/A,FALSE,"Summary Financials"}</definedName>
    <definedName name="______wr9" hidden="1">{"holdco",#N/A,FALSE,"Summary Financials";"holdco",#N/A,FALSE,"Summary Financials"}</definedName>
    <definedName name="______wrn1" localSheetId="1" hidden="1">{"holdco",#N/A,FALSE,"Summary Financials";"holdco",#N/A,FALSE,"Summary Financials"}</definedName>
    <definedName name="______wrn1" localSheetId="5" hidden="1">{"holdco",#N/A,FALSE,"Summary Financials";"holdco",#N/A,FALSE,"Summary Financials"}</definedName>
    <definedName name="______wrn1" hidden="1">{"holdco",#N/A,FALSE,"Summary Financials";"holdco",#N/A,FALSE,"Summary Financials"}</definedName>
    <definedName name="______wrn2" localSheetId="1" hidden="1">{"holdco",#N/A,FALSE,"Summary Financials";"holdco",#N/A,FALSE,"Summary Financials"}</definedName>
    <definedName name="______wrn2" localSheetId="5" hidden="1">{"holdco",#N/A,FALSE,"Summary Financials";"holdco",#N/A,FALSE,"Summary Financials"}</definedName>
    <definedName name="______wrn2" hidden="1">{"holdco",#N/A,FALSE,"Summary Financials";"holdco",#N/A,FALSE,"Summary Financials"}</definedName>
    <definedName name="______wrn3" localSheetId="1" hidden="1">{"holdco",#N/A,FALSE,"Summary Financials";"holdco",#N/A,FALSE,"Summary Financials"}</definedName>
    <definedName name="______wrn3" localSheetId="5" hidden="1">{"holdco",#N/A,FALSE,"Summary Financials";"holdco",#N/A,FALSE,"Summary Financials"}</definedName>
    <definedName name="______wrn3" hidden="1">{"holdco",#N/A,FALSE,"Summary Financials";"holdco",#N/A,FALSE,"Summary Financials"}</definedName>
    <definedName name="______wrn7" localSheetId="1" hidden="1">{"Model Summary",#N/A,FALSE,"Print Chart";"Holdco",#N/A,FALSE,"Print Chart";"Genco",#N/A,FALSE,"Print Chart";"Servco",#N/A,FALSE,"Print Chart";"Genco_Detail",#N/A,FALSE,"Summary Financials";"Servco_Detail",#N/A,FALSE,"Summary Financials"}</definedName>
    <definedName name="______wrn7" localSheetId="5" hidden="1">{"Model Summary",#N/A,FALSE,"Print Chart";"Holdco",#N/A,FALSE,"Print Chart";"Genco",#N/A,FALSE,"Print Chart";"Servco",#N/A,FALSE,"Print Chart";"Genco_Detail",#N/A,FALSE,"Summary Financials";"Servco_Detail",#N/A,FALSE,"Summary Financials"}</definedName>
    <definedName name="______wrn7" hidden="1">{"Model Summary",#N/A,FALSE,"Print Chart";"Holdco",#N/A,FALSE,"Print Chart";"Genco",#N/A,FALSE,"Print Chart";"Servco",#N/A,FALSE,"Print Chart";"Genco_Detail",#N/A,FALSE,"Summary Financials";"Servco_Detail",#N/A,FALSE,"Summary Financials"}</definedName>
    <definedName name="______wrn8" localSheetId="1" hidden="1">{"holdco",#N/A,FALSE,"Summary Financials";"holdco",#N/A,FALSE,"Summary Financials"}</definedName>
    <definedName name="______wrn8" localSheetId="5" hidden="1">{"holdco",#N/A,FALSE,"Summary Financials";"holdco",#N/A,FALSE,"Summary Financials"}</definedName>
    <definedName name="______wrn8" hidden="1">{"holdco",#N/A,FALSE,"Summary Financials";"holdco",#N/A,FALSE,"Summary Financials"}</definedName>
    <definedName name="_____KKK1" localSheetId="1" hidden="1">{#N/A,#N/A,FALSE,"Assessment";#N/A,#N/A,FALSE,"Staffing";#N/A,#N/A,FALSE,"Hires";#N/A,#N/A,FALSE,"Assumptions"}</definedName>
    <definedName name="_____KKK1" localSheetId="5" hidden="1">{#N/A,#N/A,FALSE,"Assessment";#N/A,#N/A,FALSE,"Staffing";#N/A,#N/A,FALSE,"Hires";#N/A,#N/A,FALSE,"Assumptions"}</definedName>
    <definedName name="_____KKK1" hidden="1">{#N/A,#N/A,FALSE,"Assessment";#N/A,#N/A,FALSE,"Staffing";#N/A,#N/A,FALSE,"Hires";#N/A,#N/A,FALSE,"Assumptions"}</definedName>
    <definedName name="_____wrn1" localSheetId="1" hidden="1">{"holdco",#N/A,FALSE,"Summary Financials";"holdco",#N/A,FALSE,"Summary Financials"}</definedName>
    <definedName name="_____wrn1" localSheetId="5" hidden="1">{"holdco",#N/A,FALSE,"Summary Financials";"holdco",#N/A,FALSE,"Summary Financials"}</definedName>
    <definedName name="_____wrn1" hidden="1">{"holdco",#N/A,FALSE,"Summary Financials";"holdco",#N/A,FALSE,"Summary Financials"}</definedName>
    <definedName name="_____wrn2" localSheetId="1" hidden="1">{"holdco",#N/A,FALSE,"Summary Financials";"holdco",#N/A,FALSE,"Summary Financials"}</definedName>
    <definedName name="_____wrn2" localSheetId="5" hidden="1">{"holdco",#N/A,FALSE,"Summary Financials";"holdco",#N/A,FALSE,"Summary Financials"}</definedName>
    <definedName name="_____wrn2" hidden="1">{"holdco",#N/A,FALSE,"Summary Financials";"holdco",#N/A,FALSE,"Summary Financials"}</definedName>
    <definedName name="_____wrn3" localSheetId="1" hidden="1">{"holdco",#N/A,FALSE,"Summary Financials";"holdco",#N/A,FALSE,"Summary Financials"}</definedName>
    <definedName name="_____wrn3" localSheetId="5" hidden="1">{"holdco",#N/A,FALSE,"Summary Financials";"holdco",#N/A,FALSE,"Summary Financials"}</definedName>
    <definedName name="_____wrn3" hidden="1">{"holdco",#N/A,FALSE,"Summary Financials";"holdco",#N/A,FALSE,"Summary Financials"}</definedName>
    <definedName name="_____wrn7" localSheetId="1" hidden="1">{"Model Summary",#N/A,FALSE,"Print Chart";"Holdco",#N/A,FALSE,"Print Chart";"Genco",#N/A,FALSE,"Print Chart";"Servco",#N/A,FALSE,"Print Chart";"Genco_Detail",#N/A,FALSE,"Summary Financials";"Servco_Detail",#N/A,FALSE,"Summary Financials"}</definedName>
    <definedName name="_____wrn7" localSheetId="5" hidden="1">{"Model Summary",#N/A,FALSE,"Print Chart";"Holdco",#N/A,FALSE,"Print Chart";"Genco",#N/A,FALSE,"Print Chart";"Servco",#N/A,FALSE,"Print Chart";"Genco_Detail",#N/A,FALSE,"Summary Financials";"Servco_Detail",#N/A,FALSE,"Summary Financials"}</definedName>
    <definedName name="_____wrn7" hidden="1">{"Model Summary",#N/A,FALSE,"Print Chart";"Holdco",#N/A,FALSE,"Print Chart";"Genco",#N/A,FALSE,"Print Chart";"Servco",#N/A,FALSE,"Print Chart";"Genco_Detail",#N/A,FALSE,"Summary Financials";"Servco_Detail",#N/A,FALSE,"Summary Financials"}</definedName>
    <definedName name="_____wrn8" localSheetId="1" hidden="1">{"holdco",#N/A,FALSE,"Summary Financials";"holdco",#N/A,FALSE,"Summary Financials"}</definedName>
    <definedName name="_____wrn8" localSheetId="5" hidden="1">{"holdco",#N/A,FALSE,"Summary Financials";"holdco",#N/A,FALSE,"Summary Financials"}</definedName>
    <definedName name="_____wrn8" hidden="1">{"holdco",#N/A,FALSE,"Summary Financials";"holdco",#N/A,FALSE,"Summary Financials"}</definedName>
    <definedName name="__123Graph_B" hidden="1">'[1]Universal data'!#REF!</definedName>
    <definedName name="__123Graph_C" hidden="1">'[1]Universal data'!#REF!</definedName>
    <definedName name="__123Graph_D" hidden="1">'[1]Universal data'!#REF!</definedName>
    <definedName name="__123Graph_X" hidden="1">'[1]Universal data'!#REF!</definedName>
    <definedName name="__FDS_HYPERLINK_TOGGLE_STATE__" hidden="1">"ON"</definedName>
    <definedName name="__hom1" localSheetId="1" hidden="1">{#N/A,#N/A,FALSE,"Assessment";#N/A,#N/A,FALSE,"Staffing";#N/A,#N/A,FALSE,"Hires";#N/A,#N/A,FALSE,"Assumptions"}</definedName>
    <definedName name="__hom1" localSheetId="5" hidden="1">{#N/A,#N/A,FALSE,"Assessment";#N/A,#N/A,FALSE,"Staffing";#N/A,#N/A,FALSE,"Hires";#N/A,#N/A,FALSE,"Assumptions"}</definedName>
    <definedName name="__hom1" hidden="1">{#N/A,#N/A,FALSE,"Assessment";#N/A,#N/A,FALSE,"Staffing";#N/A,#N/A,FALSE,"Hires";#N/A,#N/A,FALSE,"Assumptions"}</definedName>
    <definedName name="__IntlFixup" hidden="1">TRUE</definedName>
    <definedName name="__kk1" localSheetId="1" hidden="1">{#N/A,#N/A,FALSE,"Assessment";#N/A,#N/A,FALSE,"Staffing";#N/A,#N/A,FALSE,"Hires";#N/A,#N/A,FALSE,"Assumptions"}</definedName>
    <definedName name="__kk1" localSheetId="5" hidden="1">{#N/A,#N/A,FALSE,"Assessment";#N/A,#N/A,FALSE,"Staffing";#N/A,#N/A,FALSE,"Hires";#N/A,#N/A,FALSE,"Assumptions"}</definedName>
    <definedName name="__kk1" hidden="1">{#N/A,#N/A,FALSE,"Assessment";#N/A,#N/A,FALSE,"Staffing";#N/A,#N/A,FALSE,"Hires";#N/A,#N/A,FALSE,"Assumptions"}</definedName>
    <definedName name="__KKK1" localSheetId="1" hidden="1">{#N/A,#N/A,FALSE,"Assessment";#N/A,#N/A,FALSE,"Staffing";#N/A,#N/A,FALSE,"Hires";#N/A,#N/A,FALSE,"Assumptions"}</definedName>
    <definedName name="__KKK1" localSheetId="5" hidden="1">{#N/A,#N/A,FALSE,"Assessment";#N/A,#N/A,FALSE,"Staffing";#N/A,#N/A,FALSE,"Hires";#N/A,#N/A,FALSE,"Assumptions"}</definedName>
    <definedName name="__KKK1" hidden="1">{#N/A,#N/A,FALSE,"Assessment";#N/A,#N/A,FALSE,"Staffing";#N/A,#N/A,FALSE,"Hires";#N/A,#N/A,FALSE,"Assumptions"}</definedName>
    <definedName name="__wrn1" localSheetId="1" hidden="1">{"holdco",#N/A,FALSE,"Summary Financials";"holdco",#N/A,FALSE,"Summary Financials"}</definedName>
    <definedName name="__wrn1" localSheetId="5" hidden="1">{"holdco",#N/A,FALSE,"Summary Financials";"holdco",#N/A,FALSE,"Summary Financials"}</definedName>
    <definedName name="__wrn1" hidden="1">{"holdco",#N/A,FALSE,"Summary Financials";"holdco",#N/A,FALSE,"Summary Financials"}</definedName>
    <definedName name="__wrn2" localSheetId="1" hidden="1">{"holdco",#N/A,FALSE,"Summary Financials";"holdco",#N/A,FALSE,"Summary Financials"}</definedName>
    <definedName name="__wrn2" localSheetId="5" hidden="1">{"holdco",#N/A,FALSE,"Summary Financials";"holdco",#N/A,FALSE,"Summary Financials"}</definedName>
    <definedName name="__wrn2" hidden="1">{"holdco",#N/A,FALSE,"Summary Financials";"holdco",#N/A,FALSE,"Summary Financials"}</definedName>
    <definedName name="__wrn3" localSheetId="1" hidden="1">{"holdco",#N/A,FALSE,"Summary Financials";"holdco",#N/A,FALSE,"Summary Financials"}</definedName>
    <definedName name="__wrn3" localSheetId="5" hidden="1">{"holdco",#N/A,FALSE,"Summary Financials";"holdco",#N/A,FALSE,"Summary Financials"}</definedName>
    <definedName name="__wrn3" hidden="1">{"holdco",#N/A,FALSE,"Summary Financials";"holdco",#N/A,FALSE,"Summary Financials"}</definedName>
    <definedName name="__wrn7" localSheetId="1" hidden="1">{"Model Summary",#N/A,FALSE,"Print Chart";"Holdco",#N/A,FALSE,"Print Chart";"Genco",#N/A,FALSE,"Print Chart";"Servco",#N/A,FALSE,"Print Chart";"Genco_Detail",#N/A,FALSE,"Summary Financials";"Servco_Detail",#N/A,FALSE,"Summary Financials"}</definedName>
    <definedName name="__wrn7" localSheetId="5" hidden="1">{"Model Summary",#N/A,FALSE,"Print Chart";"Holdco",#N/A,FALSE,"Print Chart";"Genco",#N/A,FALSE,"Print Chart";"Servco",#N/A,FALSE,"Print Chart";"Genco_Detail",#N/A,FALSE,"Summary Financials";"Servco_Detail",#N/A,FALSE,"Summary Financials"}</definedName>
    <definedName name="__wrn7" hidden="1">{"Model Summary",#N/A,FALSE,"Print Chart";"Holdco",#N/A,FALSE,"Print Chart";"Genco",#N/A,FALSE,"Print Chart";"Servco",#N/A,FALSE,"Print Chart";"Genco_Detail",#N/A,FALSE,"Summary Financials";"Servco_Detail",#N/A,FALSE,"Summary Financials"}</definedName>
    <definedName name="__wrn8" localSheetId="1" hidden="1">{"holdco",#N/A,FALSE,"Summary Financials";"holdco",#N/A,FALSE,"Summary Financials"}</definedName>
    <definedName name="__wrn8" localSheetId="5" hidden="1">{"holdco",#N/A,FALSE,"Summary Financials";"holdco",#N/A,FALSE,"Summary Financials"}</definedName>
    <definedName name="__wrn8" hidden="1">{"holdco",#N/A,FALSE,"Summary Financials";"holdco",#N/A,FALSE,"Summary Financials"}</definedName>
    <definedName name="_139__123Graph_LBL_DCHART_3" hidden="1">[2]Graphs!$D$59:$D$59</definedName>
    <definedName name="_142__123Graph_LBL_FCHART_1" hidden="1">[2]Graphs!$G$59:$G$59</definedName>
    <definedName name="_143__123Graph_LBL_FCHART_3" hidden="1">[2]Graphs!$G$59:$G$59</definedName>
    <definedName name="_33__123Graph_LBL_ECHART_3" hidden="1">[2]Graphs!$F$59:$F$59</definedName>
    <definedName name="_34__123Graph_LBL_FCHART_1" hidden="1">[2]Graphs!$G$59:$G$59</definedName>
    <definedName name="_35__123Graph_LBL_FCHART_3" hidden="1">[2]Graphs!$G$59:$G$59</definedName>
    <definedName name="_49__123Graph_LBL_FCHART_1" hidden="1">[2]Graphs!$G$59:$G$59</definedName>
    <definedName name="_AtRisk_SimSetting_AutomaticallyGenerateReports" hidden="1">FALSE</definedName>
    <definedName name="_AtRisk_SimSetting_AutomaticResultsDisplayMode" hidden="1">3</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7</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xample" localSheetId="5" hidden="1">#REF!</definedName>
    <definedName name="_example" hidden="1">#REF!</definedName>
    <definedName name="_Fill" localSheetId="5" hidden="1">#REF!</definedName>
    <definedName name="_Fill" hidden="1">#REF!</definedName>
    <definedName name="_Key1" localSheetId="5" hidden="1">#REF!</definedName>
    <definedName name="_Key1" hidden="1">#REF!</definedName>
    <definedName name="_Key2" hidden="1">#REF!</definedName>
    <definedName name="_Order1" hidden="1">255</definedName>
    <definedName name="_Order2" hidden="1">0</definedName>
    <definedName name="_Sort" localSheetId="5" hidden="1">#REF!</definedName>
    <definedName name="_Sort" hidden="1">#REF!</definedName>
    <definedName name="a" localSheetId="1" hidden="1">{"staff",#N/A,FALSE,"Current Month"}</definedName>
    <definedName name="a" localSheetId="5" hidden="1">{"staff",#N/A,FALSE,"Current Month"}</definedName>
    <definedName name="a" hidden="1">{"staff",#N/A,FALSE,"Current Month"}</definedName>
    <definedName name="AAA_duser" hidden="1">"OFF"</definedName>
    <definedName name="AAB_GSPPG" hidden="1">"AAB_Goldman Sachs PPG Chart Utilities 1.0g"</definedName>
    <definedName name="AccessDatabase" hidden="1">"C:\DATA\KEVIN\MODELS\Model 0218.mdb"</definedName>
    <definedName name="ACwvu.CapersView." localSheetId="5" hidden="1">[3]Sheet1!#REF!</definedName>
    <definedName name="ACwvu.CapersView." hidden="1">[3]Sheet1!#REF!</definedName>
    <definedName name="ACwvu.Japan_Capers_Ed_Pub." localSheetId="5" hidden="1">#REF!</definedName>
    <definedName name="ACwvu.Japan_Capers_Ed_Pub." hidden="1">#REF!</definedName>
    <definedName name="ACwvu.KJP_CC." localSheetId="5" hidden="1">#REF!</definedName>
    <definedName name="ACwvu.KJP_CC." hidden="1">#REF!</definedName>
    <definedName name="b" localSheetId="1" hidden="1">{"staff",#N/A,FALSE,"Current Month"}</definedName>
    <definedName name="b" localSheetId="5" hidden="1">{"staff",#N/A,FALSE,"Current Month"}</definedName>
    <definedName name="b" hidden="1">{"staff",#N/A,FALSE,"Current Month"}</definedName>
    <definedName name="bb" localSheetId="1" hidden="1">{#N/A,#N/A,FALSE,"PRJCTED MNTHLY QTY's"}</definedName>
    <definedName name="bb" localSheetId="5" hidden="1">{#N/A,#N/A,FALSE,"PRJCTED MNTHLY QTY's"}</definedName>
    <definedName name="bb" hidden="1">{#N/A,#N/A,FALSE,"PRJCTED MNTHLY QTY's"}</definedName>
    <definedName name="bbbb" localSheetId="1" hidden="1">{#N/A,#N/A,FALSE,"PRJCTED QTRLY QTY's"}</definedName>
    <definedName name="bbbb" localSheetId="5" hidden="1">{#N/A,#N/A,FALSE,"PRJCTED QTRLY QTY's"}</definedName>
    <definedName name="bbbb" hidden="1">{#N/A,#N/A,FALSE,"PRJCTED QTRLY QTY's"}</definedName>
    <definedName name="bbbbbb" localSheetId="1" hidden="1">{#N/A,#N/A,FALSE,"PRJCTED QTRLY QTY's"}</definedName>
    <definedName name="bbbbbb" localSheetId="5" hidden="1">{#N/A,#N/A,FALSE,"PRJCTED QTRLY QTY's"}</definedName>
    <definedName name="bbbbbb" hidden="1">{#N/A,#N/A,FALSE,"PRJCTED QTRLY QTY's"}</definedName>
    <definedName name="BExEZ4HBCC06708765M8A06KCR7P" hidden="1">#N/A</definedName>
    <definedName name="BLPH1" hidden="1">[4]Sheet2!#REF!</definedName>
    <definedName name="BLPH10" localSheetId="5" hidden="1">#REF!</definedName>
    <definedName name="BLPH10" hidden="1">#REF!</definedName>
    <definedName name="BLPH100" localSheetId="5" hidden="1">#REF!</definedName>
    <definedName name="BLPH100" hidden="1">#REF!</definedName>
    <definedName name="BLPH101" localSheetId="5"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localSheetId="5" hidden="1">[4]Sheet2!#REF!</definedName>
    <definedName name="BLPH2" hidden="1">[4]Sheet2!#REF!</definedName>
    <definedName name="BLPH20" localSheetId="5" hidden="1">#REF!</definedName>
    <definedName name="BLPH20" hidden="1">#REF!</definedName>
    <definedName name="BLPH200" localSheetId="5" hidden="1">#REF!</definedName>
    <definedName name="BLPH200" hidden="1">#REF!</definedName>
    <definedName name="BLPH201" localSheetId="5" hidden="1">#REF!</definedName>
    <definedName name="BLPH201" hidden="1">#REF!</definedName>
    <definedName name="BLPH202" hidden="1">#REF!</definedName>
    <definedName name="BLPH203" hidden="1">#REF!</definedName>
    <definedName name="BLPH204" hidden="1">#REF!</definedName>
    <definedName name="BLPH205" hidden="1">#REF!</definedName>
    <definedName name="BLPH206" hidden="1">#REF!</definedName>
    <definedName name="BLPH207" hidden="1">#REF!</definedName>
    <definedName name="BLPH208" hidden="1">#REF!</definedName>
    <definedName name="BLPH209" hidden="1">#REF!</definedName>
    <definedName name="BLPH21" hidden="1">'[5]Risk-Free Rate'!$AQ$15</definedName>
    <definedName name="BLPH210" localSheetId="5" hidden="1">#REF!</definedName>
    <definedName name="BLPH210" hidden="1">#REF!</definedName>
    <definedName name="BLPH211" localSheetId="5" hidden="1">#REF!</definedName>
    <definedName name="BLPH211" hidden="1">#REF!</definedName>
    <definedName name="BLPH212" localSheetId="5" hidden="1">#REF!</definedName>
    <definedName name="BLPH212" hidden="1">#REF!</definedName>
    <definedName name="BLPH213" hidden="1">#REF!</definedName>
    <definedName name="BLPH214"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'[5]Risk-Free Rate'!$AN$15</definedName>
    <definedName name="BLPH220" localSheetId="5" hidden="1">#REF!</definedName>
    <definedName name="BLPH220" hidden="1">#REF!</definedName>
    <definedName name="BLPH221" localSheetId="5" hidden="1">#REF!</definedName>
    <definedName name="BLPH221" hidden="1">#REF!</definedName>
    <definedName name="BLPH222" localSheetId="5"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'[5]Risk-Free Rate'!$AK$15</definedName>
    <definedName name="BLPH230" localSheetId="5" hidden="1">#REF!</definedName>
    <definedName name="BLPH230" hidden="1">#REF!</definedName>
    <definedName name="BLPH231" localSheetId="5" hidden="1">#REF!</definedName>
    <definedName name="BLPH231" hidden="1">#REF!</definedName>
    <definedName name="BLPH232" localSheetId="5"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'[5]Risk-Free Rate'!$AH$15</definedName>
    <definedName name="BLPH240" localSheetId="5" hidden="1">#REF!</definedName>
    <definedName name="BLPH240" hidden="1">#REF!</definedName>
    <definedName name="BLPH241" localSheetId="5" hidden="1">#REF!</definedName>
    <definedName name="BLPH241" hidden="1">#REF!</definedName>
    <definedName name="BLPH242" localSheetId="5"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'[5]Risk-Free Rate'!$AE$15</definedName>
    <definedName name="BLPH250" localSheetId="5" hidden="1">#REF!</definedName>
    <definedName name="BLPH250" hidden="1">#REF!</definedName>
    <definedName name="BLPH251" localSheetId="5" hidden="1">#REF!</definedName>
    <definedName name="BLPH251" hidden="1">#REF!</definedName>
    <definedName name="BLPH252" localSheetId="5"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'[5]Risk-Free Rate'!$AB$15</definedName>
    <definedName name="BLPH260" localSheetId="5" hidden="1">#REF!</definedName>
    <definedName name="BLPH260" hidden="1">#REF!</definedName>
    <definedName name="BLPH261" localSheetId="5" hidden="1">#REF!</definedName>
    <definedName name="BLPH261" hidden="1">#REF!</definedName>
    <definedName name="BLPH262" localSheetId="5"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'[5]Risk-Free Rate'!$Y$15</definedName>
    <definedName name="BLPH270" localSheetId="5" hidden="1">#REF!</definedName>
    <definedName name="BLPH270" hidden="1">#REF!</definedName>
    <definedName name="BLPH271" localSheetId="5" hidden="1">#REF!</definedName>
    <definedName name="BLPH271" hidden="1">#REF!</definedName>
    <definedName name="BLPH272" localSheetId="5"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'[5]Risk-Free Rate'!$V$15</definedName>
    <definedName name="BLPH280" localSheetId="5" hidden="1">#REF!</definedName>
    <definedName name="BLPH280" hidden="1">#REF!</definedName>
    <definedName name="BLPH281" localSheetId="5" hidden="1">#REF!</definedName>
    <definedName name="BLPH281" hidden="1">#REF!</definedName>
    <definedName name="BLPH282" localSheetId="5"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'[5]Risk-Free Rate'!$S$15</definedName>
    <definedName name="BLPH290" localSheetId="5" hidden="1">#REF!</definedName>
    <definedName name="BLPH290" hidden="1">#REF!</definedName>
    <definedName name="BLPH291" localSheetId="5" hidden="1">#REF!</definedName>
    <definedName name="BLPH291" hidden="1">#REF!</definedName>
    <definedName name="BLPH292" localSheetId="5"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'[5]Risk-Free Rate'!$P$15</definedName>
    <definedName name="BLPH300" localSheetId="5" hidden="1">#REF!</definedName>
    <definedName name="BLPH300" hidden="1">#REF!</definedName>
    <definedName name="BLPH301" localSheetId="5" hidden="1">#REF!</definedName>
    <definedName name="BLPH301" hidden="1">#REF!</definedName>
    <definedName name="BLPH302" localSheetId="5"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'[5]Risk-Free Rate'!$M$15</definedName>
    <definedName name="BLPH310" localSheetId="5" hidden="1">#REF!</definedName>
    <definedName name="BLPH310" hidden="1">#REF!</definedName>
    <definedName name="BLPH311" localSheetId="5" hidden="1">#REF!</definedName>
    <definedName name="BLPH311" hidden="1">#REF!</definedName>
    <definedName name="BLPH312" localSheetId="5"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'[5]Risk-Free Rate'!$J$15</definedName>
    <definedName name="BLPH320" localSheetId="5" hidden="1">#REF!</definedName>
    <definedName name="BLPH320" hidden="1">#REF!</definedName>
    <definedName name="BLPH321" localSheetId="5" hidden="1">#REF!</definedName>
    <definedName name="BLPH321" hidden="1">#REF!</definedName>
    <definedName name="BLPH322" localSheetId="5"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'[5]Risk-Free Rate'!$G$15</definedName>
    <definedName name="BLPH330" localSheetId="5" hidden="1">#REF!</definedName>
    <definedName name="BLPH330" hidden="1">#REF!</definedName>
    <definedName name="BLPH331" localSheetId="5" hidden="1">#REF!</definedName>
    <definedName name="BLPH331" hidden="1">#REF!</definedName>
    <definedName name="BLPH332" localSheetId="5"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'[5]Risk-Free Rate'!$D$15</definedName>
    <definedName name="BLPH340" localSheetId="5" hidden="1">#REF!</definedName>
    <definedName name="BLPH340" hidden="1">#REF!</definedName>
    <definedName name="BLPH341" localSheetId="5" hidden="1">#REF!</definedName>
    <definedName name="BLPH341" hidden="1">#REF!</definedName>
    <definedName name="BLPH342" localSheetId="5"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'[5]Risk-Free Rate'!$A$15</definedName>
    <definedName name="BLPH350" localSheetId="5" hidden="1">#REF!</definedName>
    <definedName name="BLPH350" hidden="1">#REF!</definedName>
    <definedName name="BLPH351" localSheetId="5" hidden="1">#REF!</definedName>
    <definedName name="BLPH351" hidden="1">#REF!</definedName>
    <definedName name="BLPH352" localSheetId="5"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localSheetId="5" hidden="1">[4]Sheet2!#REF!</definedName>
    <definedName name="BLPH5" hidden="1">[4]Sheet2!#REF!</definedName>
    <definedName name="BLPH50" localSheetId="5" hidden="1">#REF!</definedName>
    <definedName name="BLPH50" hidden="1">#REF!</definedName>
    <definedName name="BLPH51" localSheetId="5" hidden="1">#REF!</definedName>
    <definedName name="BLPH51" hidden="1">#REF!</definedName>
    <definedName name="BLPH52" localSheetId="5"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Cwvu.CapersView." localSheetId="5" hidden="1">[3]Sheet1!#REF!</definedName>
    <definedName name="Cwvu.CapersView." hidden="1">[3]Sheet1!#REF!</definedName>
    <definedName name="Cwvu.Japan_Capers_Ed_Pub." localSheetId="5" hidden="1">[3]Sheet1!#REF!</definedName>
    <definedName name="Cwvu.Japan_Capers_Ed_Pub." hidden="1">[3]Sheet1!#REF!</definedName>
    <definedName name="DecimalPlaces" localSheetId="5">'[6]Fixed Inputs'!$B$80</definedName>
    <definedName name="DecimalPlaces">'[7]Fixed Inputs'!$B$80</definedName>
    <definedName name="f" localSheetId="1" hidden="1">{"'PRODUCTIONCOST SHEET'!$B$3:$G$48"}</definedName>
    <definedName name="f" localSheetId="5" hidden="1">{"'PRODUCTIONCOST SHEET'!$B$3:$G$48"}</definedName>
    <definedName name="f" hidden="1">{"'PRODUCTIONCOST SHEET'!$B$3:$G$48"}</definedName>
    <definedName name="ff" localSheetId="1" hidden="1">{#N/A,#N/A,FALSE,"PRJCTED MNTHLY QTY's"}</definedName>
    <definedName name="ff" localSheetId="5" hidden="1">{#N/A,#N/A,FALSE,"PRJCTED MNTHLY QTY's"}</definedName>
    <definedName name="ff" hidden="1">{#N/A,#N/A,FALSE,"PRJCTED MNTHLY QTY's"}</definedName>
    <definedName name="fffff" localSheetId="1" hidden="1">{#N/A,#N/A,FALSE,"PRJCTED QTRLY QTY's"}</definedName>
    <definedName name="fffff" localSheetId="5" hidden="1">{#N/A,#N/A,FALSE,"PRJCTED QTRLY QTY's"}</definedName>
    <definedName name="fffff" hidden="1">{#N/A,#N/A,FALSE,"PRJCTED QTRLY QTY's"}</definedName>
    <definedName name="Forecast_Profile_No_Int_1" localSheetId="5">'[6]NARM3 - ED2 NARM Profiles'!$T$7:$X$10</definedName>
    <definedName name="Forecast_Profile_No_Int_1">'[7]NARM3 - ED2 NARM Profiles'!$T$7:$X$10</definedName>
    <definedName name="Forecast_Profile_No_Int_10" localSheetId="5">'[6]NARM3 - ED2 NARM Profiles'!$T$79:$X$82</definedName>
    <definedName name="Forecast_Profile_No_Int_10">'[7]NARM3 - ED2 NARM Profiles'!$T$79:$X$82</definedName>
    <definedName name="Forecast_Profile_No_Int_11" localSheetId="5">'[6]NARM3 - ED2 NARM Profiles'!$T$87:$X$90</definedName>
    <definedName name="Forecast_Profile_No_Int_11">'[7]NARM3 - ED2 NARM Profiles'!$T$87:$X$90</definedName>
    <definedName name="Forecast_Profile_No_Int_12" localSheetId="5">'[6]NARM3 - ED2 NARM Profiles'!$T$95:$X$98</definedName>
    <definedName name="Forecast_Profile_No_Int_12">'[7]NARM3 - ED2 NARM Profiles'!$T$95:$X$98</definedName>
    <definedName name="Forecast_Profile_No_Int_13" localSheetId="5">'[6]NARM3 - ED2 NARM Profiles'!$T$103:$X$106</definedName>
    <definedName name="Forecast_Profile_No_Int_13">'[7]NARM3 - ED2 NARM Profiles'!$T$103:$X$106</definedName>
    <definedName name="Forecast_Profile_No_Int_14" localSheetId="5">'[6]NARM3 - ED2 NARM Profiles'!$T$111:$X$114</definedName>
    <definedName name="Forecast_Profile_No_Int_14">'[7]NARM3 - ED2 NARM Profiles'!$T$111:$X$114</definedName>
    <definedName name="Forecast_Profile_No_Int_15" localSheetId="5">'[6]NARM3 - ED2 NARM Profiles'!$T$119:$X$122</definedName>
    <definedName name="Forecast_Profile_No_Int_15">'[7]NARM3 - ED2 NARM Profiles'!$T$119:$X$122</definedName>
    <definedName name="Forecast_Profile_No_Int_16" localSheetId="5">'[6]NARM3 - ED2 NARM Profiles'!$T$127:$X$130</definedName>
    <definedName name="Forecast_Profile_No_Int_16">'[7]NARM3 - ED2 NARM Profiles'!$T$127:$X$130</definedName>
    <definedName name="Forecast_Profile_No_Int_17" localSheetId="5">'[6]NARM3 - ED2 NARM Profiles'!$T$135:$X$138</definedName>
    <definedName name="Forecast_Profile_No_Int_17">'[7]NARM3 - ED2 NARM Profiles'!$T$135:$X$138</definedName>
    <definedName name="Forecast_Profile_No_Int_18" localSheetId="5">'[6]NARM3 - ED2 NARM Profiles'!$T$143:$X$146</definedName>
    <definedName name="Forecast_Profile_No_Int_18">'[7]NARM3 - ED2 NARM Profiles'!$T$143:$X$146</definedName>
    <definedName name="Forecast_Profile_No_Int_19" localSheetId="5">'[6]NARM3 - ED2 NARM Profiles'!$T$151:$X$154</definedName>
    <definedName name="Forecast_Profile_No_Int_19">'[7]NARM3 - ED2 NARM Profiles'!$T$151:$X$154</definedName>
    <definedName name="Forecast_Profile_No_Int_2" localSheetId="5">'[6]NARM3 - ED2 NARM Profiles'!$T$15:$X$18</definedName>
    <definedName name="Forecast_Profile_No_Int_2">'[7]NARM3 - ED2 NARM Profiles'!$T$15:$X$18</definedName>
    <definedName name="Forecast_Profile_No_Int_20" localSheetId="5">'[6]NARM3 - ED2 NARM Profiles'!$T$159:$X$162</definedName>
    <definedName name="Forecast_Profile_No_Int_20">'[7]NARM3 - ED2 NARM Profiles'!$T$159:$X$162</definedName>
    <definedName name="Forecast_Profile_No_Int_21" localSheetId="5">'[6]NARM3 - ED2 NARM Profiles'!$T$167:$X$170</definedName>
    <definedName name="Forecast_Profile_No_Int_21">'[7]NARM3 - ED2 NARM Profiles'!$T$167:$X$170</definedName>
    <definedName name="Forecast_Profile_No_Int_22" localSheetId="5">'[6]NARM3 - ED2 NARM Profiles'!$T$175:$X$178</definedName>
    <definedName name="Forecast_Profile_No_Int_22">'[7]NARM3 - ED2 NARM Profiles'!$T$175:$X$178</definedName>
    <definedName name="Forecast_Profile_No_Int_23" localSheetId="5">'[6]NARM3 - ED2 NARM Profiles'!$T$183:$X$186</definedName>
    <definedName name="Forecast_Profile_No_Int_23">'[7]NARM3 - ED2 NARM Profiles'!$T$183:$X$186</definedName>
    <definedName name="Forecast_Profile_No_Int_24" localSheetId="5">'[6]NARM3 - ED2 NARM Profiles'!$T$191:$X$194</definedName>
    <definedName name="Forecast_Profile_No_Int_24">'[7]NARM3 - ED2 NARM Profiles'!$T$191:$X$194</definedName>
    <definedName name="Forecast_Profile_No_Int_25" localSheetId="5">'[6]NARM3 - ED2 NARM Profiles'!$T$199:$X$202</definedName>
    <definedName name="Forecast_Profile_No_Int_25">'[7]NARM3 - ED2 NARM Profiles'!$T$199:$X$202</definedName>
    <definedName name="Forecast_Profile_No_Int_26" localSheetId="5">'[6]NARM3 - ED2 NARM Profiles'!$T$207:$X$210</definedName>
    <definedName name="Forecast_Profile_No_Int_26">'[7]NARM3 - ED2 NARM Profiles'!$T$207:$X$210</definedName>
    <definedName name="Forecast_Profile_No_Int_27" localSheetId="5">'[6]NARM3 - ED2 NARM Profiles'!$T$215:$X$218</definedName>
    <definedName name="Forecast_Profile_No_Int_27">'[7]NARM3 - ED2 NARM Profiles'!$T$215:$X$218</definedName>
    <definedName name="Forecast_Profile_No_Int_28" localSheetId="5">'[6]NARM3 - ED2 NARM Profiles'!$T$223:$X$226</definedName>
    <definedName name="Forecast_Profile_No_Int_28">'[7]NARM3 - ED2 NARM Profiles'!$T$223:$X$226</definedName>
    <definedName name="Forecast_Profile_No_Int_29" localSheetId="5">'[6]NARM3 - ED2 NARM Profiles'!$T$231:$X$234</definedName>
    <definedName name="Forecast_Profile_No_Int_29">'[7]NARM3 - ED2 NARM Profiles'!$T$231:$X$234</definedName>
    <definedName name="Forecast_Profile_No_Int_3" localSheetId="5">'[6]NARM3 - ED2 NARM Profiles'!$T$23:$X$26</definedName>
    <definedName name="Forecast_Profile_No_Int_3">'[7]NARM3 - ED2 NARM Profiles'!$T$23:$X$26</definedName>
    <definedName name="Forecast_Profile_No_Int_30" localSheetId="5">'[6]NARM3 - ED2 NARM Profiles'!$T$239:$X$242</definedName>
    <definedName name="Forecast_Profile_No_Int_30">'[7]NARM3 - ED2 NARM Profiles'!$T$239:$X$242</definedName>
    <definedName name="Forecast_Profile_No_Int_31" localSheetId="5">'[6]NARM3 - ED2 NARM Profiles'!$T$247:$X$250</definedName>
    <definedName name="Forecast_Profile_No_Int_31">'[7]NARM3 - ED2 NARM Profiles'!$T$247:$X$250</definedName>
    <definedName name="Forecast_Profile_No_Int_32" localSheetId="5">'[6]NARM3 - ED2 NARM Profiles'!$T$255:$X$258</definedName>
    <definedName name="Forecast_Profile_No_Int_32">'[7]NARM3 - ED2 NARM Profiles'!$T$255:$X$258</definedName>
    <definedName name="Forecast_Profile_No_Int_33" localSheetId="5">'[6]NARM3 - ED2 NARM Profiles'!$T$263:$X$266</definedName>
    <definedName name="Forecast_Profile_No_Int_33">'[7]NARM3 - ED2 NARM Profiles'!$T$263:$X$266</definedName>
    <definedName name="Forecast_Profile_No_Int_34" localSheetId="5">'[6]NARM3 - ED2 NARM Profiles'!$T$271:$X$274</definedName>
    <definedName name="Forecast_Profile_No_Int_34">'[7]NARM3 - ED2 NARM Profiles'!$T$271:$X$274</definedName>
    <definedName name="Forecast_Profile_No_Int_35" localSheetId="5">'[6]NARM3 - ED2 NARM Profiles'!$T$279:$X$282</definedName>
    <definedName name="Forecast_Profile_No_Int_35">'[7]NARM3 - ED2 NARM Profiles'!$T$279:$X$282</definedName>
    <definedName name="Forecast_Profile_No_Int_36" localSheetId="5">'[6]NARM3 - ED2 NARM Profiles'!$T$287:$X$290</definedName>
    <definedName name="Forecast_Profile_No_Int_36">'[7]NARM3 - ED2 NARM Profiles'!$T$287:$X$290</definedName>
    <definedName name="Forecast_Profile_No_Int_37" localSheetId="5">'[6]NARM3 - ED2 NARM Profiles'!$T$295:$X$298</definedName>
    <definedName name="Forecast_Profile_No_Int_37">'[7]NARM3 - ED2 NARM Profiles'!$T$295:$X$298</definedName>
    <definedName name="Forecast_Profile_No_Int_38" localSheetId="5">'[6]NARM3 - ED2 NARM Profiles'!$T$303:$X$306</definedName>
    <definedName name="Forecast_Profile_No_Int_38">'[7]NARM3 - ED2 NARM Profiles'!$T$303:$X$306</definedName>
    <definedName name="Forecast_Profile_No_Int_39" localSheetId="5">'[6]NARM3 - ED2 NARM Profiles'!$T$311:$X$314</definedName>
    <definedName name="Forecast_Profile_No_Int_39">'[7]NARM3 - ED2 NARM Profiles'!$T$311:$X$314</definedName>
    <definedName name="Forecast_Profile_No_Int_4" localSheetId="5">'[6]NARM3 - ED2 NARM Profiles'!$T$31:$X$34</definedName>
    <definedName name="Forecast_Profile_No_Int_4">'[7]NARM3 - ED2 NARM Profiles'!$T$31:$X$34</definedName>
    <definedName name="Forecast_Profile_No_Int_40" localSheetId="5">'[6]NARM3 - ED2 NARM Profiles'!$T$319:$X$322</definedName>
    <definedName name="Forecast_Profile_No_Int_40">'[7]NARM3 - ED2 NARM Profiles'!$T$319:$X$322</definedName>
    <definedName name="Forecast_Profile_No_Int_41" localSheetId="5">'[6]NARM3 - ED2 NARM Profiles'!$T$327:$X$330</definedName>
    <definedName name="Forecast_Profile_No_Int_41">'[7]NARM3 - ED2 NARM Profiles'!$T$327:$X$330</definedName>
    <definedName name="Forecast_Profile_No_Int_42" localSheetId="5">'[6]NARM3 - ED2 NARM Profiles'!$T$335:$X$338</definedName>
    <definedName name="Forecast_Profile_No_Int_42">'[7]NARM3 - ED2 NARM Profiles'!$T$335:$X$338</definedName>
    <definedName name="Forecast_Profile_No_Int_43" localSheetId="5">'[6]NARM3 - ED2 NARM Profiles'!$T$343:$X$346</definedName>
    <definedName name="Forecast_Profile_No_Int_43">'[7]NARM3 - ED2 NARM Profiles'!$T$343:$X$346</definedName>
    <definedName name="Forecast_Profile_No_Int_44" localSheetId="5">'[6]NARM3 - ED2 NARM Profiles'!$T$351:$X$354</definedName>
    <definedName name="Forecast_Profile_No_Int_44">'[7]NARM3 - ED2 NARM Profiles'!$T$351:$X$354</definedName>
    <definedName name="Forecast_Profile_No_Int_45" localSheetId="5">'[6]NARM3 - ED2 NARM Profiles'!$T$359:$X$362</definedName>
    <definedName name="Forecast_Profile_No_Int_45">'[7]NARM3 - ED2 NARM Profiles'!$T$359:$X$362</definedName>
    <definedName name="Forecast_Profile_No_Int_46" localSheetId="5">'[6]NARM3 - ED2 NARM Profiles'!$T$367:$X$370</definedName>
    <definedName name="Forecast_Profile_No_Int_46">'[7]NARM3 - ED2 NARM Profiles'!$T$367:$X$370</definedName>
    <definedName name="Forecast_Profile_No_Int_47" localSheetId="5">'[6]NARM3 - ED2 NARM Profiles'!$T$375:$X$378</definedName>
    <definedName name="Forecast_Profile_No_Int_47">'[7]NARM3 - ED2 NARM Profiles'!$T$375:$X$378</definedName>
    <definedName name="Forecast_Profile_No_Int_48" localSheetId="5">'[6]NARM3 - ED2 NARM Profiles'!$T$383:$X$386</definedName>
    <definedName name="Forecast_Profile_No_Int_48">'[7]NARM3 - ED2 NARM Profiles'!$T$383:$X$386</definedName>
    <definedName name="Forecast_Profile_No_Int_49" localSheetId="5">'[6]NARM3 - ED2 NARM Profiles'!$T$391:$X$394</definedName>
    <definedName name="Forecast_Profile_No_Int_49">'[7]NARM3 - ED2 NARM Profiles'!$T$391:$X$394</definedName>
    <definedName name="Forecast_Profile_No_Int_5" localSheetId="5">'[6]NARM3 - ED2 NARM Profiles'!$T$39:$X$42</definedName>
    <definedName name="Forecast_Profile_No_Int_5">'[7]NARM3 - ED2 NARM Profiles'!$T$39:$X$42</definedName>
    <definedName name="Forecast_Profile_No_Int_50" localSheetId="5">'[6]NARM3 - ED2 NARM Profiles'!$T$399:$X$402</definedName>
    <definedName name="Forecast_Profile_No_Int_50">'[7]NARM3 - ED2 NARM Profiles'!$T$399:$X$402</definedName>
    <definedName name="Forecast_Profile_No_Int_51" localSheetId="5">'[6]NARM3 - ED2 NARM Profiles'!$T$407:$X$410</definedName>
    <definedName name="Forecast_Profile_No_Int_51">'[7]NARM3 - ED2 NARM Profiles'!$T$407:$X$410</definedName>
    <definedName name="Forecast_Profile_No_Int_52" localSheetId="5">'[6]NARM3 - ED2 NARM Profiles'!$T$415:$X$418</definedName>
    <definedName name="Forecast_Profile_No_Int_52">'[7]NARM3 - ED2 NARM Profiles'!$T$415:$X$418</definedName>
    <definedName name="Forecast_Profile_No_Int_53" localSheetId="5">'[6]NARM3 - ED2 NARM Profiles'!$T$423:$X$426</definedName>
    <definedName name="Forecast_Profile_No_Int_53">'[7]NARM3 - ED2 NARM Profiles'!$T$423:$X$426</definedName>
    <definedName name="Forecast_Profile_No_Int_54" localSheetId="5">'[6]NARM3 - ED2 NARM Profiles'!$T$431:$X$434</definedName>
    <definedName name="Forecast_Profile_No_Int_54">'[7]NARM3 - ED2 NARM Profiles'!$T$431:$X$434</definedName>
    <definedName name="Forecast_Profile_No_Int_55" localSheetId="5">'[6]NARM3 - ED2 NARM Profiles'!$T$439:$X$442</definedName>
    <definedName name="Forecast_Profile_No_Int_55">'[7]NARM3 - ED2 NARM Profiles'!$T$439:$X$442</definedName>
    <definedName name="Forecast_Profile_No_Int_56" localSheetId="5">'[6]NARM3 - ED2 NARM Profiles'!$T$447:$X$450</definedName>
    <definedName name="Forecast_Profile_No_Int_56">'[7]NARM3 - ED2 NARM Profiles'!$T$447:$X$450</definedName>
    <definedName name="Forecast_Profile_No_Int_57" localSheetId="5">'[6]NARM3 - ED2 NARM Profiles'!$T$455:$X$458</definedName>
    <definedName name="Forecast_Profile_No_Int_57">'[7]NARM3 - ED2 NARM Profiles'!$T$455:$X$458</definedName>
    <definedName name="Forecast_Profile_No_Int_58" localSheetId="5">'[6]NARM3 - ED2 NARM Profiles'!$T$463:$X$466</definedName>
    <definedName name="Forecast_Profile_No_Int_58">'[7]NARM3 - ED2 NARM Profiles'!$T$463:$X$466</definedName>
    <definedName name="Forecast_Profile_No_Int_59" localSheetId="5">'[6]NARM3 - ED2 NARM Profiles'!$T$471:$X$474</definedName>
    <definedName name="Forecast_Profile_No_Int_59">'[7]NARM3 - ED2 NARM Profiles'!$T$471:$X$474</definedName>
    <definedName name="Forecast_Profile_No_Int_6" localSheetId="5">'[6]NARM3 - ED2 NARM Profiles'!$T$47:$X$50</definedName>
    <definedName name="Forecast_Profile_No_Int_6">'[7]NARM3 - ED2 NARM Profiles'!$T$47:$X$50</definedName>
    <definedName name="Forecast_Profile_No_Int_60" localSheetId="5">'[6]NARM3 - ED2 NARM Profiles'!$T$479:$X$482</definedName>
    <definedName name="Forecast_Profile_No_Int_60">'[7]NARM3 - ED2 NARM Profiles'!$T$479:$X$482</definedName>
    <definedName name="Forecast_Profile_No_Int_61" localSheetId="5">'[6]NARM3 - ED2 NARM Profiles'!$T$487:$X$490</definedName>
    <definedName name="Forecast_Profile_No_Int_61">'[7]NARM3 - ED2 NARM Profiles'!$T$487:$X$490</definedName>
    <definedName name="Forecast_Profile_No_Int_7" localSheetId="5">'[6]NARM3 - ED2 NARM Profiles'!$T$55:$X$58</definedName>
    <definedName name="Forecast_Profile_No_Int_7">'[7]NARM3 - ED2 NARM Profiles'!$T$55:$X$58</definedName>
    <definedName name="Forecast_Profile_No_Int_8" localSheetId="5">'[6]NARM3 - ED2 NARM Profiles'!$T$63:$X$66</definedName>
    <definedName name="Forecast_Profile_No_Int_8">'[7]NARM3 - ED2 NARM Profiles'!$T$63:$X$66</definedName>
    <definedName name="Forecast_Profile_No_Int_9" localSheetId="5">'[6]NARM3 - ED2 NARM Profiles'!$T$71:$X$74</definedName>
    <definedName name="Forecast_Profile_No_Int_9">'[7]NARM3 - ED2 NARM Profiles'!$T$71:$X$74</definedName>
    <definedName name="gjk" localSheetId="1" hidden="1">{#N/A,#N/A,FALSE,"DI 2 YEAR MASTER SCHEDULE"}</definedName>
    <definedName name="gjk" localSheetId="5" hidden="1">{#N/A,#N/A,FALSE,"DI 2 YEAR MASTER SCHEDULE"}</definedName>
    <definedName name="gjk" hidden="1">{#N/A,#N/A,FALSE,"DI 2 YEAR MASTER SCHEDULE"}</definedName>
    <definedName name="gwge" localSheetId="5" hidden="1">#REF!</definedName>
    <definedName name="gwge" hidden="1">#REF!</definedName>
    <definedName name="hh"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h"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HTML_CodePage" hidden="1">1252</definedName>
    <definedName name="HTML_Control" localSheetId="1" hidden="1">{"'PRODUCTIONCOST SHEET'!$B$3:$G$48"}</definedName>
    <definedName name="HTML_Control" localSheetId="5" hidden="1">{"'PRODUCTIONCOST SHEET'!$B$3:$G$48"}</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nvestmentClass" localSheetId="4">'Fixed Data'!$E$28:$E$150</definedName>
    <definedName name="InvestmentClass">#REF!</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"06/22/2018 13:52:39"</definedName>
    <definedName name="IQ_QTD" hidden="1">750000</definedName>
    <definedName name="IQ_TODAY" hidden="1">0</definedName>
    <definedName name="IQ_YTDMONTH" hidden="1">130000</definedName>
    <definedName name="khkjk" localSheetId="1" hidden="1">{"staff",#N/A,FALSE,"Current Month"}</definedName>
    <definedName name="khkjk" localSheetId="5" hidden="1">{"staff",#N/A,FALSE,"Current Month"}</definedName>
    <definedName name="khkjk" hidden="1">{"staff",#N/A,FALSE,"Current Month"}</definedName>
    <definedName name="l" localSheetId="1" hidden="1">{#N/A,#N/A,FALSE,"DI 2 YEAR MASTER SCHEDULE"}</definedName>
    <definedName name="l" localSheetId="5" hidden="1">{#N/A,#N/A,FALSE,"DI 2 YEAR MASTER SCHEDULE"}</definedName>
    <definedName name="l" hidden="1">{#N/A,#N/A,FALSE,"DI 2 YEAR MASTER SCHEDULE"}</definedName>
    <definedName name="ListOffset" hidden="1">1</definedName>
    <definedName name="lkl" localSheetId="1" hidden="1">{#N/A,#N/A,FALSE,"DI 2 YEAR MASTER SCHEDULE"}</definedName>
    <definedName name="lkl" localSheetId="5" hidden="1">{#N/A,#N/A,FALSE,"DI 2 YEAR MASTER SCHEDULE"}</definedName>
    <definedName name="lkl" hidden="1">{#N/A,#N/A,FALSE,"DI 2 YEAR MASTER SCHEDULE"}</definedName>
    <definedName name="mm"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mmmm"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mmmm"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Name" localSheetId="5">'[6]Fixed Inputs'!$B$10</definedName>
    <definedName name="Name">'[7]Fixed Inputs'!$B$10</definedName>
    <definedName name="nn" localSheetId="1" hidden="1">{#N/A,#N/A,FALSE,"PRJCTED QTRLY $'s"}</definedName>
    <definedName name="nn" localSheetId="5" hidden="1">{#N/A,#N/A,FALSE,"PRJCTED QTRLY $'s"}</definedName>
    <definedName name="nn" hidden="1">{#N/A,#N/A,FALSE,"PRJCTED QTRLY $'s"}</definedName>
    <definedName name="odd" localSheetId="1" hidden="1">{"staff",#N/A,FALSE,"Current Month"}</definedName>
    <definedName name="odd" localSheetId="5" hidden="1">{"staff",#N/A,FALSE,"Current Month"}</definedName>
    <definedName name="odd" hidden="1">{"staff",#N/A,FALSE,"Current Month"}</definedName>
    <definedName name="OutputList" localSheetId="4">'Fixed Data'!$G$28:$G$53</definedName>
    <definedName name="OutputList">#REF!</definedName>
    <definedName name="Pal_Workbook_GUID" hidden="1">"LJ9YVKRJVQ1A1KNUG7XIT5A9"</definedName>
    <definedName name="qs" localSheetId="1" hidden="1">{#N/A,#N/A,FALSE,"PRJCTED MNTHLY QTY's"}</definedName>
    <definedName name="qs" localSheetId="5" hidden="1">{#N/A,#N/A,FALSE,"PRJCTED MNTHLY QTY's"}</definedName>
    <definedName name="qs" hidden="1">{#N/A,#N/A,FALSE,"PRJCTED MNTHLY QTY's"}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IsOutput" hidden="1">FALSE</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wvu.CapersView." localSheetId="5" hidden="1">#REF!</definedName>
    <definedName name="Rwvu.CapersView." hidden="1">#REF!</definedName>
    <definedName name="Rwvu.Japan_Capers_Ed_Pub." localSheetId="5" hidden="1">#REF!</definedName>
    <definedName name="Rwvu.Japan_Capers_Ed_Pub." hidden="1">#REF!</definedName>
    <definedName name="Rwvu.KJP_CC." localSheetId="5" hidden="1">#REF!</definedName>
    <definedName name="Rwvu.KJP_CC." hidden="1">#REF!</definedName>
    <definedName name="SAPBEXhrIndnt" hidden="1">"Wide"</definedName>
    <definedName name="SAPBEXrevision" hidden="1">1</definedName>
    <definedName name="SAPBEXsysID" hidden="1">"BWP"</definedName>
    <definedName name="SAPBEXwbID" hidden="1">"3M0Y5JZ0K259IJHR15SO2N9QE"</definedName>
    <definedName name="SAPsysID" hidden="1">"708C5W7SBKP804JT78WJ0JNKI"</definedName>
    <definedName name="SAPwbID" hidden="1">"ARS"</definedName>
    <definedName name="Swvu.CapersView." localSheetId="5" hidden="1">[3]Sheet1!#REF!</definedName>
    <definedName name="Swvu.CapersView." hidden="1">[3]Sheet1!#REF!</definedName>
    <definedName name="Swvu.Japan_Capers_Ed_Pub." localSheetId="5" hidden="1">#REF!</definedName>
    <definedName name="Swvu.Japan_Capers_Ed_Pub." hidden="1">#REF!</definedName>
    <definedName name="Swvu.KJP_CC." localSheetId="5" hidden="1">#REF!</definedName>
    <definedName name="Swvu.KJP_CC." hidden="1">#REF!</definedName>
    <definedName name="Targets_Asset_Refurbishment_1" localSheetId="5">'[6]NARM3 - ED2 NARM Profiles'!$AO$7:$AS$10</definedName>
    <definedName name="Targets_Asset_Refurbishment_1">'[7]NARM3 - ED2 NARM Profiles'!$AO$7:$AS$10</definedName>
    <definedName name="Targets_Asset_Refurbishment_10" localSheetId="5">'[6]NARM3 - ED2 NARM Profiles'!$AO$79:$AS$82</definedName>
    <definedName name="Targets_Asset_Refurbishment_10">'[7]NARM3 - ED2 NARM Profiles'!$AO$79:$AS$82</definedName>
    <definedName name="Targets_Asset_Refurbishment_11" localSheetId="5">'[6]NARM3 - ED2 NARM Profiles'!$AO$87:$AS$90</definedName>
    <definedName name="Targets_Asset_Refurbishment_11">'[7]NARM3 - ED2 NARM Profiles'!$AO$87:$AS$90</definedName>
    <definedName name="Targets_Asset_Refurbishment_12" localSheetId="5">'[6]NARM3 - ED2 NARM Profiles'!$AO$95:$AS$98</definedName>
    <definedName name="Targets_Asset_Refurbishment_12">'[7]NARM3 - ED2 NARM Profiles'!$AO$95:$AS$98</definedName>
    <definedName name="Targets_Asset_Refurbishment_13" localSheetId="5">'[6]NARM3 - ED2 NARM Profiles'!$AO$103:$AS$106</definedName>
    <definedName name="Targets_Asset_Refurbishment_13">'[7]NARM3 - ED2 NARM Profiles'!$AO$103:$AS$106</definedName>
    <definedName name="Targets_Asset_Refurbishment_14" localSheetId="5">'[6]NARM3 - ED2 NARM Profiles'!$AO$111:$AS$114</definedName>
    <definedName name="Targets_Asset_Refurbishment_14">'[7]NARM3 - ED2 NARM Profiles'!$AO$111:$AS$114</definedName>
    <definedName name="Targets_Asset_Refurbishment_15" localSheetId="5">'[6]NARM3 - ED2 NARM Profiles'!$AO$119:$AS$122</definedName>
    <definedName name="Targets_Asset_Refurbishment_15">'[7]NARM3 - ED2 NARM Profiles'!$AO$119:$AS$122</definedName>
    <definedName name="Targets_Asset_Refurbishment_16" localSheetId="5">'[6]NARM3 - ED2 NARM Profiles'!$AO$127:$AS$130</definedName>
    <definedName name="Targets_Asset_Refurbishment_16">'[7]NARM3 - ED2 NARM Profiles'!$AO$127:$AS$130</definedName>
    <definedName name="Targets_Asset_Refurbishment_17" localSheetId="5">'[6]NARM3 - ED2 NARM Profiles'!$AO$135:$AS$138</definedName>
    <definedName name="Targets_Asset_Refurbishment_17">'[7]NARM3 - ED2 NARM Profiles'!$AO$135:$AS$138</definedName>
    <definedName name="Targets_Asset_Refurbishment_18" localSheetId="5">'[6]NARM3 - ED2 NARM Profiles'!$AO$143:$AS$146</definedName>
    <definedName name="Targets_Asset_Refurbishment_18">'[7]NARM3 - ED2 NARM Profiles'!$AO$143:$AS$146</definedName>
    <definedName name="Targets_Asset_Refurbishment_19" localSheetId="5">'[6]NARM3 - ED2 NARM Profiles'!$AO$151:$AS$154</definedName>
    <definedName name="Targets_Asset_Refurbishment_19">'[7]NARM3 - ED2 NARM Profiles'!$AO$151:$AS$154</definedName>
    <definedName name="Targets_Asset_Refurbishment_2" localSheetId="5">'[6]NARM3 - ED2 NARM Profiles'!$AO$15:$AS$18</definedName>
    <definedName name="Targets_Asset_Refurbishment_2">'[7]NARM3 - ED2 NARM Profiles'!$AO$15:$AS$18</definedName>
    <definedName name="Targets_Asset_Refurbishment_20" localSheetId="5">'[6]NARM3 - ED2 NARM Profiles'!$AO$159:$AS$162</definedName>
    <definedName name="Targets_Asset_Refurbishment_20">'[7]NARM3 - ED2 NARM Profiles'!$AO$159:$AS$162</definedName>
    <definedName name="Targets_Asset_Refurbishment_21" localSheetId="5">'[6]NARM3 - ED2 NARM Profiles'!$AO$167:$AS$170</definedName>
    <definedName name="Targets_Asset_Refurbishment_21">'[7]NARM3 - ED2 NARM Profiles'!$AO$167:$AS$170</definedName>
    <definedName name="Targets_Asset_Refurbishment_22" localSheetId="5">'[6]NARM3 - ED2 NARM Profiles'!$AO$175:$AS$178</definedName>
    <definedName name="Targets_Asset_Refurbishment_22">'[7]NARM3 - ED2 NARM Profiles'!$AO$175:$AS$178</definedName>
    <definedName name="Targets_Asset_Refurbishment_23" localSheetId="5">'[6]NARM3 - ED2 NARM Profiles'!$AO$183:$AS$186</definedName>
    <definedName name="Targets_Asset_Refurbishment_23">'[7]NARM3 - ED2 NARM Profiles'!$AO$183:$AS$186</definedName>
    <definedName name="Targets_Asset_Refurbishment_24" localSheetId="5">'[6]NARM3 - ED2 NARM Profiles'!$AO$191:$AS$194</definedName>
    <definedName name="Targets_Asset_Refurbishment_24">'[7]NARM3 - ED2 NARM Profiles'!$AO$191:$AS$194</definedName>
    <definedName name="Targets_Asset_Refurbishment_25" localSheetId="5">'[6]NARM3 - ED2 NARM Profiles'!$AO$199:$AS$202</definedName>
    <definedName name="Targets_Asset_Refurbishment_25">'[7]NARM3 - ED2 NARM Profiles'!$AO$199:$AS$202</definedName>
    <definedName name="Targets_Asset_Refurbishment_26" localSheetId="5">'[6]NARM3 - ED2 NARM Profiles'!$AO$207:$AS$210</definedName>
    <definedName name="Targets_Asset_Refurbishment_26">'[7]NARM3 - ED2 NARM Profiles'!$AO$207:$AS$210</definedName>
    <definedName name="Targets_Asset_Refurbishment_27" localSheetId="5">'[6]NARM3 - ED2 NARM Profiles'!$AO$215:$AS$218</definedName>
    <definedName name="Targets_Asset_Refurbishment_27">'[7]NARM3 - ED2 NARM Profiles'!$AO$215:$AS$218</definedName>
    <definedName name="Targets_Asset_Refurbishment_28" localSheetId="5">'[6]NARM3 - ED2 NARM Profiles'!$AO$223:$AS$226</definedName>
    <definedName name="Targets_Asset_Refurbishment_28">'[7]NARM3 - ED2 NARM Profiles'!$AO$223:$AS$226</definedName>
    <definedName name="Targets_Asset_Refurbishment_29" localSheetId="5">'[6]NARM3 - ED2 NARM Profiles'!$AO$231:$AS$234</definedName>
    <definedName name="Targets_Asset_Refurbishment_29">'[7]NARM3 - ED2 NARM Profiles'!$AO$231:$AS$234</definedName>
    <definedName name="Targets_Asset_Refurbishment_3" localSheetId="5">'[6]NARM3 - ED2 NARM Profiles'!$AO$23:$AS$26</definedName>
    <definedName name="Targets_Asset_Refurbishment_3">'[7]NARM3 - ED2 NARM Profiles'!$AO$23:$AS$26</definedName>
    <definedName name="Targets_Asset_Refurbishment_30" localSheetId="5">'[6]NARM3 - ED2 NARM Profiles'!$AO$239:$AS$242</definedName>
    <definedName name="Targets_Asset_Refurbishment_30">'[7]NARM3 - ED2 NARM Profiles'!$AO$239:$AS$242</definedName>
    <definedName name="Targets_Asset_Refurbishment_31" localSheetId="5">'[6]NARM3 - ED2 NARM Profiles'!$AO$247:$AS$250</definedName>
    <definedName name="Targets_Asset_Refurbishment_31">'[7]NARM3 - ED2 NARM Profiles'!$AO$247:$AS$250</definedName>
    <definedName name="Targets_Asset_Refurbishment_32" localSheetId="5">'[6]NARM3 - ED2 NARM Profiles'!$AO$255:$AS$258</definedName>
    <definedName name="Targets_Asset_Refurbishment_32">'[7]NARM3 - ED2 NARM Profiles'!$AO$255:$AS$258</definedName>
    <definedName name="Targets_Asset_Refurbishment_33" localSheetId="5">'[6]NARM3 - ED2 NARM Profiles'!$AO$263:$AS$266</definedName>
    <definedName name="Targets_Asset_Refurbishment_33">'[7]NARM3 - ED2 NARM Profiles'!$AO$263:$AS$266</definedName>
    <definedName name="Targets_Asset_Refurbishment_34" localSheetId="5">'[6]NARM3 - ED2 NARM Profiles'!$AO$271:$AS$274</definedName>
    <definedName name="Targets_Asset_Refurbishment_34">'[7]NARM3 - ED2 NARM Profiles'!$AO$271:$AS$274</definedName>
    <definedName name="Targets_Asset_Refurbishment_35" localSheetId="5">'[6]NARM3 - ED2 NARM Profiles'!$AO$279:$AS$282</definedName>
    <definedName name="Targets_Asset_Refurbishment_35">'[7]NARM3 - ED2 NARM Profiles'!$AO$279:$AS$282</definedName>
    <definedName name="Targets_Asset_Refurbishment_36" localSheetId="5">'[6]NARM3 - ED2 NARM Profiles'!$AO$287:$AS$290</definedName>
    <definedName name="Targets_Asset_Refurbishment_36">'[7]NARM3 - ED2 NARM Profiles'!$AO$287:$AS$290</definedName>
    <definedName name="Targets_Asset_Refurbishment_37" localSheetId="5">'[6]NARM3 - ED2 NARM Profiles'!$AO$295:$AS$298</definedName>
    <definedName name="Targets_Asset_Refurbishment_37">'[7]NARM3 - ED2 NARM Profiles'!$AO$295:$AS$298</definedName>
    <definedName name="Targets_Asset_Refurbishment_38" localSheetId="5">'[6]NARM3 - ED2 NARM Profiles'!$AO$303:$AS$306</definedName>
    <definedName name="Targets_Asset_Refurbishment_38">'[7]NARM3 - ED2 NARM Profiles'!$AO$303:$AS$306</definedName>
    <definedName name="Targets_Asset_Refurbishment_39" localSheetId="5">'[6]NARM3 - ED2 NARM Profiles'!$AO$311:$AS$314</definedName>
    <definedName name="Targets_Asset_Refurbishment_39">'[7]NARM3 - ED2 NARM Profiles'!$AO$311:$AS$314</definedName>
    <definedName name="Targets_Asset_Refurbishment_4" localSheetId="5">'[6]NARM3 - ED2 NARM Profiles'!$AO$31:$AS$34</definedName>
    <definedName name="Targets_Asset_Refurbishment_4">'[7]NARM3 - ED2 NARM Profiles'!$AO$31:$AS$34</definedName>
    <definedName name="Targets_Asset_Refurbishment_40" localSheetId="5">'[6]NARM3 - ED2 NARM Profiles'!$AO$319:$AS$322</definedName>
    <definedName name="Targets_Asset_Refurbishment_40">'[7]NARM3 - ED2 NARM Profiles'!$AO$319:$AS$322</definedName>
    <definedName name="Targets_Asset_Refurbishment_41" localSheetId="5">'[6]NARM3 - ED2 NARM Profiles'!$AO$327:$AS$330</definedName>
    <definedName name="Targets_Asset_Refurbishment_41">'[7]NARM3 - ED2 NARM Profiles'!$AO$327:$AS$330</definedName>
    <definedName name="Targets_Asset_Refurbishment_42" localSheetId="5">'[6]NARM3 - ED2 NARM Profiles'!$AO$335:$AS$338</definedName>
    <definedName name="Targets_Asset_Refurbishment_42">'[7]NARM3 - ED2 NARM Profiles'!$AO$335:$AS$338</definedName>
    <definedName name="Targets_Asset_Refurbishment_43" localSheetId="5">'[6]NARM3 - ED2 NARM Profiles'!$AO$343:$AS$346</definedName>
    <definedName name="Targets_Asset_Refurbishment_43">'[7]NARM3 - ED2 NARM Profiles'!$AO$343:$AS$346</definedName>
    <definedName name="Targets_Asset_Refurbishment_44" localSheetId="5">'[6]NARM3 - ED2 NARM Profiles'!$AO$351:$AS$354</definedName>
    <definedName name="Targets_Asset_Refurbishment_44">'[7]NARM3 - ED2 NARM Profiles'!$AO$351:$AS$354</definedName>
    <definedName name="Targets_Asset_Refurbishment_45" localSheetId="5">'[6]NARM3 - ED2 NARM Profiles'!$AO$359:$AS$362</definedName>
    <definedName name="Targets_Asset_Refurbishment_45">'[7]NARM3 - ED2 NARM Profiles'!$AO$359:$AS$362</definedName>
    <definedName name="Targets_Asset_Refurbishment_46" localSheetId="5">'[6]NARM3 - ED2 NARM Profiles'!$AO$367:$AS$370</definedName>
    <definedName name="Targets_Asset_Refurbishment_46">'[7]NARM3 - ED2 NARM Profiles'!$AO$367:$AS$370</definedName>
    <definedName name="Targets_Asset_Refurbishment_47" localSheetId="5">'[6]NARM3 - ED2 NARM Profiles'!$AO$375:$AS$378</definedName>
    <definedName name="Targets_Asset_Refurbishment_47">'[7]NARM3 - ED2 NARM Profiles'!$AO$375:$AS$378</definedName>
    <definedName name="Targets_Asset_Refurbishment_48" localSheetId="5">'[6]NARM3 - ED2 NARM Profiles'!$AO$383:$AS$386</definedName>
    <definedName name="Targets_Asset_Refurbishment_48">'[7]NARM3 - ED2 NARM Profiles'!$AO$383:$AS$386</definedName>
    <definedName name="Targets_Asset_Refurbishment_49" localSheetId="5">'[6]NARM3 - ED2 NARM Profiles'!$AO$391:$AS$394</definedName>
    <definedName name="Targets_Asset_Refurbishment_49">'[7]NARM3 - ED2 NARM Profiles'!$AO$391:$AS$394</definedName>
    <definedName name="Targets_Asset_Refurbishment_5" localSheetId="5">'[6]NARM3 - ED2 NARM Profiles'!$AO$39:$AS$42</definedName>
    <definedName name="Targets_Asset_Refurbishment_5">'[7]NARM3 - ED2 NARM Profiles'!$AO$39:$AS$42</definedName>
    <definedName name="Targets_Asset_Refurbishment_50" localSheetId="5">'[6]NARM3 - ED2 NARM Profiles'!$AO$399:$AS$402</definedName>
    <definedName name="Targets_Asset_Refurbishment_50">'[7]NARM3 - ED2 NARM Profiles'!$AO$399:$AS$402</definedName>
    <definedName name="Targets_Asset_Refurbishment_51" localSheetId="5">'[6]NARM3 - ED2 NARM Profiles'!$AO$407:$AS$410</definedName>
    <definedName name="Targets_Asset_Refurbishment_51">'[7]NARM3 - ED2 NARM Profiles'!$AO$407:$AS$410</definedName>
    <definedName name="Targets_Asset_Refurbishment_52" localSheetId="5">'[6]NARM3 - ED2 NARM Profiles'!$AO$415:$AS$418</definedName>
    <definedName name="Targets_Asset_Refurbishment_52">'[7]NARM3 - ED2 NARM Profiles'!$AO$415:$AS$418</definedName>
    <definedName name="Targets_Asset_Refurbishment_53" localSheetId="5">'[6]NARM3 - ED2 NARM Profiles'!$AO$423:$AS$426</definedName>
    <definedName name="Targets_Asset_Refurbishment_53">'[7]NARM3 - ED2 NARM Profiles'!$AO$423:$AS$426</definedName>
    <definedName name="Targets_Asset_Refurbishment_54" localSheetId="5">'[6]NARM3 - ED2 NARM Profiles'!$AO$431:$AS$434</definedName>
    <definedName name="Targets_Asset_Refurbishment_54">'[7]NARM3 - ED2 NARM Profiles'!$AO$431:$AS$434</definedName>
    <definedName name="Targets_Asset_Refurbishment_55" localSheetId="5">'[6]NARM3 - ED2 NARM Profiles'!$AO$439:$AS$442</definedName>
    <definedName name="Targets_Asset_Refurbishment_55">'[7]NARM3 - ED2 NARM Profiles'!$AO$439:$AS$442</definedName>
    <definedName name="Targets_Asset_Refurbishment_56" localSheetId="5">'[6]NARM3 - ED2 NARM Profiles'!$AO$447:$AS$450</definedName>
    <definedName name="Targets_Asset_Refurbishment_56">'[7]NARM3 - ED2 NARM Profiles'!$AO$447:$AS$450</definedName>
    <definedName name="Targets_Asset_Refurbishment_57" localSheetId="5">'[6]NARM3 - ED2 NARM Profiles'!$AO$455:$AS$458</definedName>
    <definedName name="Targets_Asset_Refurbishment_57">'[7]NARM3 - ED2 NARM Profiles'!$AO$455:$AS$458</definedName>
    <definedName name="Targets_Asset_Refurbishment_58" localSheetId="5">'[6]NARM3 - ED2 NARM Profiles'!$AO$463:$AS$466</definedName>
    <definedName name="Targets_Asset_Refurbishment_58">'[7]NARM3 - ED2 NARM Profiles'!$AO$463:$AS$466</definedName>
    <definedName name="Targets_Asset_Refurbishment_59" localSheetId="5">'[6]NARM3 - ED2 NARM Profiles'!$AO$471:$AS$474</definedName>
    <definedName name="Targets_Asset_Refurbishment_59">'[7]NARM3 - ED2 NARM Profiles'!$AO$471:$AS$474</definedName>
    <definedName name="Targets_Asset_Refurbishment_6" localSheetId="5">'[6]NARM3 - ED2 NARM Profiles'!$AO$47:$AS$50</definedName>
    <definedName name="Targets_Asset_Refurbishment_6">'[7]NARM3 - ED2 NARM Profiles'!$AO$47:$AS$50</definedName>
    <definedName name="Targets_Asset_Refurbishment_60" localSheetId="5">'[6]NARM3 - ED2 NARM Profiles'!$AO$479:$AS$482</definedName>
    <definedName name="Targets_Asset_Refurbishment_60">'[7]NARM3 - ED2 NARM Profiles'!$AO$479:$AS$482</definedName>
    <definedName name="Targets_Asset_Refurbishment_61" localSheetId="5">'[6]NARM3 - ED2 NARM Profiles'!$AO$487:$AS$490</definedName>
    <definedName name="Targets_Asset_Refurbishment_61">'[7]NARM3 - ED2 NARM Profiles'!$AO$487:$AS$490</definedName>
    <definedName name="Targets_Asset_Refurbishment_7" localSheetId="5">'[6]NARM3 - ED2 NARM Profiles'!$AO$55:$AS$58</definedName>
    <definedName name="Targets_Asset_Refurbishment_7">'[7]NARM3 - ED2 NARM Profiles'!$AO$55:$AS$58</definedName>
    <definedName name="Targets_Asset_Refurbishment_8" localSheetId="5">'[6]NARM3 - ED2 NARM Profiles'!$AO$63:$AS$66</definedName>
    <definedName name="Targets_Asset_Refurbishment_8">'[7]NARM3 - ED2 NARM Profiles'!$AO$63:$AS$66</definedName>
    <definedName name="Targets_Asset_Refurbishment_9" localSheetId="5">'[6]NARM3 - ED2 NARM Profiles'!$AO$71:$AS$74</definedName>
    <definedName name="Targets_Asset_Refurbishment_9">'[7]NARM3 - ED2 NARM Profiles'!$AO$71:$AS$74</definedName>
    <definedName name="Targets_Asset_Refurbishment_PostRef_1" localSheetId="5">'[6]NARM3 - ED2 NARM Profiles'!$AV$7:$AZ$10</definedName>
    <definedName name="Targets_Asset_Refurbishment_PostRef_1">'[7]NARM3 - ED2 NARM Profiles'!$AV$7:$AZ$10</definedName>
    <definedName name="Targets_Asset_Refurbishment_PostRef_10" localSheetId="5">'[6]NARM3 - ED2 NARM Profiles'!$AV$79:$AZ$82</definedName>
    <definedName name="Targets_Asset_Refurbishment_PostRef_10">'[7]NARM3 - ED2 NARM Profiles'!$AV$79:$AZ$82</definedName>
    <definedName name="Targets_Asset_Refurbishment_PostRef_11" localSheetId="5">'[6]NARM3 - ED2 NARM Profiles'!$AV$87:$AZ$90</definedName>
    <definedName name="Targets_Asset_Refurbishment_PostRef_11">'[7]NARM3 - ED2 NARM Profiles'!$AV$87:$AZ$90</definedName>
    <definedName name="Targets_Asset_Refurbishment_PostRef_12" localSheetId="5">'[6]NARM3 - ED2 NARM Profiles'!$AV$95:$AZ$98</definedName>
    <definedName name="Targets_Asset_Refurbishment_PostRef_12">'[7]NARM3 - ED2 NARM Profiles'!$AV$95:$AZ$98</definedName>
    <definedName name="Targets_Asset_Refurbishment_PostRef_13" localSheetId="5">'[6]NARM3 - ED2 NARM Profiles'!$AV$103:$AZ$106</definedName>
    <definedName name="Targets_Asset_Refurbishment_PostRef_13">'[7]NARM3 - ED2 NARM Profiles'!$AV$103:$AZ$106</definedName>
    <definedName name="Targets_Asset_Refurbishment_PostRef_14" localSheetId="5">'[6]NARM3 - ED2 NARM Profiles'!$AV$111:$AZ$114</definedName>
    <definedName name="Targets_Asset_Refurbishment_PostRef_14">'[7]NARM3 - ED2 NARM Profiles'!$AV$111:$AZ$114</definedName>
    <definedName name="Targets_Asset_Refurbishment_PostRef_15" localSheetId="5">'[6]NARM3 - ED2 NARM Profiles'!$AV$119:$AZ$122</definedName>
    <definedName name="Targets_Asset_Refurbishment_PostRef_15">'[7]NARM3 - ED2 NARM Profiles'!$AV$119:$AZ$122</definedName>
    <definedName name="Targets_Asset_Refurbishment_PostRef_16" localSheetId="5">'[6]NARM3 - ED2 NARM Profiles'!$AV$127:$AZ$130</definedName>
    <definedName name="Targets_Asset_Refurbishment_PostRef_16">'[7]NARM3 - ED2 NARM Profiles'!$AV$127:$AZ$130</definedName>
    <definedName name="Targets_Asset_Refurbishment_PostRef_17" localSheetId="5">'[6]NARM3 - ED2 NARM Profiles'!$AV$135:$AZ$138</definedName>
    <definedName name="Targets_Asset_Refurbishment_PostRef_17">'[7]NARM3 - ED2 NARM Profiles'!$AV$135:$AZ$138</definedName>
    <definedName name="Targets_Asset_Refurbishment_PostRef_18" localSheetId="5">'[6]NARM3 - ED2 NARM Profiles'!$AV$143:$AZ$146</definedName>
    <definedName name="Targets_Asset_Refurbishment_PostRef_18">'[7]NARM3 - ED2 NARM Profiles'!$AV$143:$AZ$146</definedName>
    <definedName name="Targets_Asset_Refurbishment_PostRef_19" localSheetId="5">'[6]NARM3 - ED2 NARM Profiles'!$AV$151:$AZ$154</definedName>
    <definedName name="Targets_Asset_Refurbishment_PostRef_19">'[7]NARM3 - ED2 NARM Profiles'!$AV$151:$AZ$154</definedName>
    <definedName name="Targets_Asset_Refurbishment_PostRef_2" localSheetId="5">'[6]NARM3 - ED2 NARM Profiles'!$AV$15:$AZ$18</definedName>
    <definedName name="Targets_Asset_Refurbishment_PostRef_2">'[7]NARM3 - ED2 NARM Profiles'!$AV$15:$AZ$18</definedName>
    <definedName name="Targets_Asset_Refurbishment_PostRef_20" localSheetId="5">'[6]NARM3 - ED2 NARM Profiles'!$AV$159:$AZ$162</definedName>
    <definedName name="Targets_Asset_Refurbishment_PostRef_20">'[7]NARM3 - ED2 NARM Profiles'!$AV$159:$AZ$162</definedName>
    <definedName name="Targets_Asset_Refurbishment_PostRef_21" localSheetId="5">'[6]NARM3 - ED2 NARM Profiles'!$AV$167:$AZ$170</definedName>
    <definedName name="Targets_Asset_Refurbishment_PostRef_21">'[7]NARM3 - ED2 NARM Profiles'!$AV$167:$AZ$170</definedName>
    <definedName name="Targets_Asset_Refurbishment_PostRef_22" localSheetId="5">'[6]NARM3 - ED2 NARM Profiles'!$AV$175:$AZ$178</definedName>
    <definedName name="Targets_Asset_Refurbishment_PostRef_22">'[7]NARM3 - ED2 NARM Profiles'!$AV$175:$AZ$178</definedName>
    <definedName name="Targets_Asset_Refurbishment_PostRef_23" localSheetId="5">'[6]NARM3 - ED2 NARM Profiles'!$AV$183:$AZ$186</definedName>
    <definedName name="Targets_Asset_Refurbishment_PostRef_23">'[7]NARM3 - ED2 NARM Profiles'!$AV$183:$AZ$186</definedName>
    <definedName name="Targets_Asset_Refurbishment_PostRef_24" localSheetId="5">'[6]NARM3 - ED2 NARM Profiles'!$AV$191:$AZ$194</definedName>
    <definedName name="Targets_Asset_Refurbishment_PostRef_24">'[7]NARM3 - ED2 NARM Profiles'!$AV$191:$AZ$194</definedName>
    <definedName name="Targets_Asset_Refurbishment_PostRef_25" localSheetId="5">'[6]NARM3 - ED2 NARM Profiles'!$AV$199:$AZ$202</definedName>
    <definedName name="Targets_Asset_Refurbishment_PostRef_25">'[7]NARM3 - ED2 NARM Profiles'!$AV$199:$AZ$202</definedName>
    <definedName name="Targets_Asset_Refurbishment_PostRef_26" localSheetId="5">'[6]NARM3 - ED2 NARM Profiles'!$AV$207:$AZ$210</definedName>
    <definedName name="Targets_Asset_Refurbishment_PostRef_26">'[7]NARM3 - ED2 NARM Profiles'!$AV$207:$AZ$210</definedName>
    <definedName name="Targets_Asset_Refurbishment_PostRef_27" localSheetId="5">'[6]NARM3 - ED2 NARM Profiles'!$AV$215:$AZ$218</definedName>
    <definedName name="Targets_Asset_Refurbishment_PostRef_27">'[7]NARM3 - ED2 NARM Profiles'!$AV$215:$AZ$218</definedName>
    <definedName name="Targets_Asset_Refurbishment_PostRef_28" localSheetId="5">'[6]NARM3 - ED2 NARM Profiles'!$AV$223:$AZ$226</definedName>
    <definedName name="Targets_Asset_Refurbishment_PostRef_28">'[7]NARM3 - ED2 NARM Profiles'!$AV$223:$AZ$226</definedName>
    <definedName name="Targets_Asset_Refurbishment_PostRef_29" localSheetId="5">'[6]NARM3 - ED2 NARM Profiles'!$AV$231:$AZ$234</definedName>
    <definedName name="Targets_Asset_Refurbishment_PostRef_29">'[7]NARM3 - ED2 NARM Profiles'!$AV$231:$AZ$234</definedName>
    <definedName name="Targets_Asset_Refurbishment_PostRef_3" localSheetId="5">'[6]NARM3 - ED2 NARM Profiles'!$AV$23:$AZ$26</definedName>
    <definedName name="Targets_Asset_Refurbishment_PostRef_3">'[7]NARM3 - ED2 NARM Profiles'!$AV$23:$AZ$26</definedName>
    <definedName name="Targets_Asset_Refurbishment_PostRef_30" localSheetId="5">'[6]NARM3 - ED2 NARM Profiles'!$AV$239:$AZ$242</definedName>
    <definedName name="Targets_Asset_Refurbishment_PostRef_30">'[7]NARM3 - ED2 NARM Profiles'!$AV$239:$AZ$242</definedName>
    <definedName name="Targets_Asset_Refurbishment_PostRef_31" localSheetId="5">'[6]NARM3 - ED2 NARM Profiles'!$AV$247:$AZ$250</definedName>
    <definedName name="Targets_Asset_Refurbishment_PostRef_31">'[7]NARM3 - ED2 NARM Profiles'!$AV$247:$AZ$250</definedName>
    <definedName name="Targets_Asset_Refurbishment_PostRef_32" localSheetId="5">'[6]NARM3 - ED2 NARM Profiles'!$AV$255:$AZ$258</definedName>
    <definedName name="Targets_Asset_Refurbishment_PostRef_32">'[7]NARM3 - ED2 NARM Profiles'!$AV$255:$AZ$258</definedName>
    <definedName name="Targets_Asset_Refurbishment_PostRef_33" localSheetId="5">'[6]NARM3 - ED2 NARM Profiles'!$AV$263:$AZ$266</definedName>
    <definedName name="Targets_Asset_Refurbishment_PostRef_33">'[7]NARM3 - ED2 NARM Profiles'!$AV$263:$AZ$266</definedName>
    <definedName name="Targets_Asset_Refurbishment_PostRef_34" localSheetId="5">'[6]NARM3 - ED2 NARM Profiles'!$AV$271:$AZ$274</definedName>
    <definedName name="Targets_Asset_Refurbishment_PostRef_34">'[7]NARM3 - ED2 NARM Profiles'!$AV$271:$AZ$274</definedName>
    <definedName name="Targets_Asset_Refurbishment_PostRef_35" localSheetId="5">'[6]NARM3 - ED2 NARM Profiles'!$AV$279:$AZ$282</definedName>
    <definedName name="Targets_Asset_Refurbishment_PostRef_35">'[7]NARM3 - ED2 NARM Profiles'!$AV$279:$AZ$282</definedName>
    <definedName name="Targets_Asset_Refurbishment_PostRef_36" localSheetId="5">'[6]NARM3 - ED2 NARM Profiles'!$AV$287:$AZ$290</definedName>
    <definedName name="Targets_Asset_Refurbishment_PostRef_36">'[7]NARM3 - ED2 NARM Profiles'!$AV$287:$AZ$290</definedName>
    <definedName name="Targets_Asset_Refurbishment_PostRef_37" localSheetId="5">'[6]NARM3 - ED2 NARM Profiles'!$AV$295:$AZ$298</definedName>
    <definedName name="Targets_Asset_Refurbishment_PostRef_37">'[7]NARM3 - ED2 NARM Profiles'!$AV$295:$AZ$298</definedName>
    <definedName name="Targets_Asset_Refurbishment_PostRef_38" localSheetId="5">'[6]NARM3 - ED2 NARM Profiles'!$AV$303:$AZ$306</definedName>
    <definedName name="Targets_Asset_Refurbishment_PostRef_38">'[7]NARM3 - ED2 NARM Profiles'!$AV$303:$AZ$306</definedName>
    <definedName name="Targets_Asset_Refurbishment_PostRef_39" localSheetId="5">'[6]NARM3 - ED2 NARM Profiles'!$AV$311:$AZ$314</definedName>
    <definedName name="Targets_Asset_Refurbishment_PostRef_39">'[7]NARM3 - ED2 NARM Profiles'!$AV$311:$AZ$314</definedName>
    <definedName name="Targets_Asset_Refurbishment_PostRef_4" localSheetId="5">'[6]NARM3 - ED2 NARM Profiles'!$AV$31:$AZ$34</definedName>
    <definedName name="Targets_Asset_Refurbishment_PostRef_4">'[7]NARM3 - ED2 NARM Profiles'!$AV$31:$AZ$34</definedName>
    <definedName name="Targets_Asset_Refurbishment_PostRef_40" localSheetId="5">'[6]NARM3 - ED2 NARM Profiles'!$AV$319:$AZ$322</definedName>
    <definedName name="Targets_Asset_Refurbishment_PostRef_40">'[7]NARM3 - ED2 NARM Profiles'!$AV$319:$AZ$322</definedName>
    <definedName name="Targets_Asset_Refurbishment_PostRef_41" localSheetId="5">'[6]NARM3 - ED2 NARM Profiles'!$AV$327:$AZ$330</definedName>
    <definedName name="Targets_Asset_Refurbishment_PostRef_41">'[7]NARM3 - ED2 NARM Profiles'!$AV$327:$AZ$330</definedName>
    <definedName name="Targets_Asset_Refurbishment_PostRef_42" localSheetId="5">'[6]NARM3 - ED2 NARM Profiles'!$AV$335:$AZ$338</definedName>
    <definedName name="Targets_Asset_Refurbishment_PostRef_42">'[7]NARM3 - ED2 NARM Profiles'!$AV$335:$AZ$338</definedName>
    <definedName name="Targets_Asset_Refurbishment_PostRef_43" localSheetId="5">'[6]NARM3 - ED2 NARM Profiles'!$AV$343:$AZ$346</definedName>
    <definedName name="Targets_Asset_Refurbishment_PostRef_43">'[7]NARM3 - ED2 NARM Profiles'!$AV$343:$AZ$346</definedName>
    <definedName name="Targets_Asset_Refurbishment_PostRef_44" localSheetId="5">'[6]NARM3 - ED2 NARM Profiles'!$AV$351:$AZ$354</definedName>
    <definedName name="Targets_Asset_Refurbishment_PostRef_44">'[7]NARM3 - ED2 NARM Profiles'!$AV$351:$AZ$354</definedName>
    <definedName name="Targets_Asset_Refurbishment_PostRef_45" localSheetId="5">'[6]NARM3 - ED2 NARM Profiles'!$AV$359:$AZ$362</definedName>
    <definedName name="Targets_Asset_Refurbishment_PostRef_45">'[7]NARM3 - ED2 NARM Profiles'!$AV$359:$AZ$362</definedName>
    <definedName name="Targets_Asset_Refurbishment_PostRef_46" localSheetId="5">'[6]NARM3 - ED2 NARM Profiles'!$AV$367:$AZ$370</definedName>
    <definedName name="Targets_Asset_Refurbishment_PostRef_46">'[7]NARM3 - ED2 NARM Profiles'!$AV$367:$AZ$370</definedName>
    <definedName name="Targets_Asset_Refurbishment_PostRef_47" localSheetId="5">'[6]NARM3 - ED2 NARM Profiles'!$AV$375:$AZ$378</definedName>
    <definedName name="Targets_Asset_Refurbishment_PostRef_47">'[7]NARM3 - ED2 NARM Profiles'!$AV$375:$AZ$378</definedName>
    <definedName name="Targets_Asset_Refurbishment_PostRef_48" localSheetId="5">'[6]NARM3 - ED2 NARM Profiles'!$AV$383:$AZ$386</definedName>
    <definedName name="Targets_Asset_Refurbishment_PostRef_48">'[7]NARM3 - ED2 NARM Profiles'!$AV$383:$AZ$386</definedName>
    <definedName name="Targets_Asset_Refurbishment_PostRef_49" localSheetId="5">'[6]NARM3 - ED2 NARM Profiles'!$AV$391:$AZ$394</definedName>
    <definedName name="Targets_Asset_Refurbishment_PostRef_49">'[7]NARM3 - ED2 NARM Profiles'!$AV$391:$AZ$394</definedName>
    <definedName name="Targets_Asset_Refurbishment_PostRef_5" localSheetId="5">'[6]NARM3 - ED2 NARM Profiles'!$AV$39:$AZ$42</definedName>
    <definedName name="Targets_Asset_Refurbishment_PostRef_5">'[7]NARM3 - ED2 NARM Profiles'!$AV$39:$AZ$42</definedName>
    <definedName name="Targets_Asset_Refurbishment_PostRef_50" localSheetId="5">'[6]NARM3 - ED2 NARM Profiles'!$AV$399:$AZ$402</definedName>
    <definedName name="Targets_Asset_Refurbishment_PostRef_50">'[7]NARM3 - ED2 NARM Profiles'!$AV$399:$AZ$402</definedName>
    <definedName name="Targets_Asset_Refurbishment_PostRef_51" localSheetId="5">'[6]NARM3 - ED2 NARM Profiles'!$AV$407:$AZ$410</definedName>
    <definedName name="Targets_Asset_Refurbishment_PostRef_51">'[7]NARM3 - ED2 NARM Profiles'!$AV$407:$AZ$410</definedName>
    <definedName name="Targets_Asset_Refurbishment_PostRef_52" localSheetId="5">'[6]NARM3 - ED2 NARM Profiles'!$AV$415:$AZ$418</definedName>
    <definedName name="Targets_Asset_Refurbishment_PostRef_52">'[7]NARM3 - ED2 NARM Profiles'!$AV$415:$AZ$418</definedName>
    <definedName name="Targets_Asset_Refurbishment_PostRef_53" localSheetId="5">'[6]NARM3 - ED2 NARM Profiles'!$AV$423:$AZ$426</definedName>
    <definedName name="Targets_Asset_Refurbishment_PostRef_53">'[7]NARM3 - ED2 NARM Profiles'!$AV$423:$AZ$426</definedName>
    <definedName name="Targets_Asset_Refurbishment_PostRef_54" localSheetId="5">'[6]NARM3 - ED2 NARM Profiles'!$AV$431:$AZ$434</definedName>
    <definedName name="Targets_Asset_Refurbishment_PostRef_54">'[7]NARM3 - ED2 NARM Profiles'!$AV$431:$AZ$434</definedName>
    <definedName name="Targets_Asset_Refurbishment_PostRef_55" localSheetId="5">'[6]NARM3 - ED2 NARM Profiles'!$AV$439:$AZ$442</definedName>
    <definedName name="Targets_Asset_Refurbishment_PostRef_55">'[7]NARM3 - ED2 NARM Profiles'!$AV$439:$AZ$442</definedName>
    <definedName name="Targets_Asset_Refurbishment_PostRef_56" localSheetId="5">'[6]NARM3 - ED2 NARM Profiles'!$AV$447:$AZ$450</definedName>
    <definedName name="Targets_Asset_Refurbishment_PostRef_56">'[7]NARM3 - ED2 NARM Profiles'!$AV$447:$AZ$450</definedName>
    <definedName name="Targets_Asset_Refurbishment_PostRef_57" localSheetId="5">'[6]NARM3 - ED2 NARM Profiles'!$AV$455:$AZ$458</definedName>
    <definedName name="Targets_Asset_Refurbishment_PostRef_57">'[7]NARM3 - ED2 NARM Profiles'!$AV$455:$AZ$458</definedName>
    <definedName name="Targets_Asset_Refurbishment_PostRef_58" localSheetId="5">'[6]NARM3 - ED2 NARM Profiles'!$AV$463:$AZ$466</definedName>
    <definedName name="Targets_Asset_Refurbishment_PostRef_58">'[7]NARM3 - ED2 NARM Profiles'!$AV$463:$AZ$466</definedName>
    <definedName name="Targets_Asset_Refurbishment_PostRef_59" localSheetId="5">'[6]NARM3 - ED2 NARM Profiles'!$AV$471:$AZ$474</definedName>
    <definedName name="Targets_Asset_Refurbishment_PostRef_59">'[7]NARM3 - ED2 NARM Profiles'!$AV$471:$AZ$474</definedName>
    <definedName name="Targets_Asset_Refurbishment_PostRef_6" localSheetId="5">'[6]NARM3 - ED2 NARM Profiles'!$AV$47:$AZ$50</definedName>
    <definedName name="Targets_Asset_Refurbishment_PostRef_6">'[7]NARM3 - ED2 NARM Profiles'!$AV$47:$AZ$50</definedName>
    <definedName name="Targets_Asset_Refurbishment_PostRef_60" localSheetId="5">'[6]NARM3 - ED2 NARM Profiles'!$AV$479:$AZ$482</definedName>
    <definedName name="Targets_Asset_Refurbishment_PostRef_60">'[7]NARM3 - ED2 NARM Profiles'!$AV$479:$AZ$482</definedName>
    <definedName name="Targets_Asset_Refurbishment_PostRef_61" localSheetId="5">'[6]NARM3 - ED2 NARM Profiles'!$AV$487:$AZ$490</definedName>
    <definedName name="Targets_Asset_Refurbishment_PostRef_61">'[7]NARM3 - ED2 NARM Profiles'!$AV$487:$AZ$490</definedName>
    <definedName name="Targets_Asset_Refurbishment_PostRef_7" localSheetId="5">'[6]NARM3 - ED2 NARM Profiles'!$AV$55:$AZ$58</definedName>
    <definedName name="Targets_Asset_Refurbishment_PostRef_7">'[7]NARM3 - ED2 NARM Profiles'!$AV$55:$AZ$58</definedName>
    <definedName name="Targets_Asset_Refurbishment_PostRef_8" localSheetId="5">'[6]NARM3 - ED2 NARM Profiles'!$AV$63:$AZ$66</definedName>
    <definedName name="Targets_Asset_Refurbishment_PostRef_8">'[7]NARM3 - ED2 NARM Profiles'!$AV$63:$AZ$66</definedName>
    <definedName name="Targets_Asset_Refurbishment_PostRef_9" localSheetId="5">'[6]NARM3 - ED2 NARM Profiles'!$AV$71:$AZ$74</definedName>
    <definedName name="Targets_Asset_Refurbishment_PostRef_9">'[7]NARM3 - ED2 NARM Profiles'!$AV$71:$AZ$74</definedName>
    <definedName name="Targets_Asset_Replacement_Additions_1" localSheetId="5">'[6]NARM3 - ED2 NARM Profiles'!$AH$7:$AL$10</definedName>
    <definedName name="Targets_Asset_Replacement_Additions_1">'[7]NARM3 - ED2 NARM Profiles'!$AH$7:$AL$10</definedName>
    <definedName name="Targets_Asset_Replacement_Additions_10" localSheetId="5">'[6]NARM3 - ED2 NARM Profiles'!$AH$79:$AL$82</definedName>
    <definedName name="Targets_Asset_Replacement_Additions_10">'[7]NARM3 - ED2 NARM Profiles'!$AH$79:$AL$82</definedName>
    <definedName name="Targets_Asset_Replacement_Additions_11" localSheetId="5">'[6]NARM3 - ED2 NARM Profiles'!$AH$87:$AL$90</definedName>
    <definedName name="Targets_Asset_Replacement_Additions_11">'[7]NARM3 - ED2 NARM Profiles'!$AH$87:$AL$90</definedName>
    <definedName name="Targets_Asset_Replacement_Additions_12" localSheetId="5">'[6]NARM3 - ED2 NARM Profiles'!$AH$95:$AL$98</definedName>
    <definedName name="Targets_Asset_Replacement_Additions_12">'[7]NARM3 - ED2 NARM Profiles'!$AH$95:$AL$98</definedName>
    <definedName name="Targets_Asset_Replacement_Additions_13" localSheetId="5">'[6]NARM3 - ED2 NARM Profiles'!$AH$103:$AL$106</definedName>
    <definedName name="Targets_Asset_Replacement_Additions_13">'[7]NARM3 - ED2 NARM Profiles'!$AH$103:$AL$106</definedName>
    <definedName name="Targets_Asset_Replacement_Additions_14" localSheetId="5">'[6]NARM3 - ED2 NARM Profiles'!$AH$111:$AL$114</definedName>
    <definedName name="Targets_Asset_Replacement_Additions_14">'[7]NARM3 - ED2 NARM Profiles'!$AH$111:$AL$114</definedName>
    <definedName name="Targets_Asset_Replacement_Additions_15" localSheetId="5">'[6]NARM3 - ED2 NARM Profiles'!$AH$119:$AL$122</definedName>
    <definedName name="Targets_Asset_Replacement_Additions_15">'[7]NARM3 - ED2 NARM Profiles'!$AH$119:$AL$122</definedName>
    <definedName name="Targets_Asset_Replacement_Additions_16" localSheetId="5">'[6]NARM3 - ED2 NARM Profiles'!$AH$127:$AL$130</definedName>
    <definedName name="Targets_Asset_Replacement_Additions_16">'[7]NARM3 - ED2 NARM Profiles'!$AH$127:$AL$130</definedName>
    <definedName name="Targets_Asset_Replacement_Additions_17" localSheetId="5">'[6]NARM3 - ED2 NARM Profiles'!$AH$135:$AL$138</definedName>
    <definedName name="Targets_Asset_Replacement_Additions_17">'[7]NARM3 - ED2 NARM Profiles'!$AH$135:$AL$138</definedName>
    <definedName name="Targets_Asset_Replacement_Additions_18" localSheetId="5">'[6]NARM3 - ED2 NARM Profiles'!$AH$143:$AL$146</definedName>
    <definedName name="Targets_Asset_Replacement_Additions_18">'[7]NARM3 - ED2 NARM Profiles'!$AH$143:$AL$146</definedName>
    <definedName name="Targets_Asset_Replacement_Additions_19" localSheetId="5">'[6]NARM3 - ED2 NARM Profiles'!$AH$151:$AL$154</definedName>
    <definedName name="Targets_Asset_Replacement_Additions_19">'[7]NARM3 - ED2 NARM Profiles'!$AH$151:$AL$154</definedName>
    <definedName name="Targets_Asset_Replacement_Additions_2" localSheetId="5">'[6]NARM3 - ED2 NARM Profiles'!$AH$15:$AL$18</definedName>
    <definedName name="Targets_Asset_Replacement_Additions_2">'[7]NARM3 - ED2 NARM Profiles'!$AH$15:$AL$18</definedName>
    <definedName name="Targets_Asset_Replacement_Additions_20" localSheetId="5">'[6]NARM3 - ED2 NARM Profiles'!$AH$159:$AL$162</definedName>
    <definedName name="Targets_Asset_Replacement_Additions_20">'[7]NARM3 - ED2 NARM Profiles'!$AH$159:$AL$162</definedName>
    <definedName name="Targets_Asset_Replacement_Additions_21" localSheetId="5">'[6]NARM3 - ED2 NARM Profiles'!$AH$167:$AL$170</definedName>
    <definedName name="Targets_Asset_Replacement_Additions_21">'[7]NARM3 - ED2 NARM Profiles'!$AH$167:$AL$170</definedName>
    <definedName name="Targets_Asset_Replacement_Additions_22" localSheetId="5">'[6]NARM3 - ED2 NARM Profiles'!$AH$175:$AL$178</definedName>
    <definedName name="Targets_Asset_Replacement_Additions_22">'[7]NARM3 - ED2 NARM Profiles'!$AH$175:$AL$178</definedName>
    <definedName name="Targets_Asset_Replacement_Additions_23" localSheetId="5">'[6]NARM3 - ED2 NARM Profiles'!$AH$183:$AL$186</definedName>
    <definedName name="Targets_Asset_Replacement_Additions_23">'[7]NARM3 - ED2 NARM Profiles'!$AH$183:$AL$186</definedName>
    <definedName name="Targets_Asset_Replacement_Additions_24" localSheetId="5">'[6]NARM3 - ED2 NARM Profiles'!$AH$191:$AL$194</definedName>
    <definedName name="Targets_Asset_Replacement_Additions_24">'[7]NARM3 - ED2 NARM Profiles'!$AH$191:$AL$194</definedName>
    <definedName name="Targets_Asset_Replacement_Additions_25" localSheetId="5">'[6]NARM3 - ED2 NARM Profiles'!$AH$199:$AL$202</definedName>
    <definedName name="Targets_Asset_Replacement_Additions_25">'[7]NARM3 - ED2 NARM Profiles'!$AH$199:$AL$202</definedName>
    <definedName name="Targets_Asset_Replacement_Additions_26" localSheetId="5">'[6]NARM3 - ED2 NARM Profiles'!$AH$207:$AL$210</definedName>
    <definedName name="Targets_Asset_Replacement_Additions_26">'[7]NARM3 - ED2 NARM Profiles'!$AH$207:$AL$210</definedName>
    <definedName name="Targets_Asset_Replacement_Additions_27" localSheetId="5">'[6]NARM3 - ED2 NARM Profiles'!$AH$215:$AL$218</definedName>
    <definedName name="Targets_Asset_Replacement_Additions_27">'[7]NARM3 - ED2 NARM Profiles'!$AH$215:$AL$218</definedName>
    <definedName name="Targets_Asset_Replacement_Additions_28" localSheetId="5">'[6]NARM3 - ED2 NARM Profiles'!$AH$223:$AL$226</definedName>
    <definedName name="Targets_Asset_Replacement_Additions_28">'[7]NARM3 - ED2 NARM Profiles'!$AH$223:$AL$226</definedName>
    <definedName name="Targets_Asset_Replacement_Additions_29" localSheetId="5">'[6]NARM3 - ED2 NARM Profiles'!$AH$231:$AL$234</definedName>
    <definedName name="Targets_Asset_Replacement_Additions_29">'[7]NARM3 - ED2 NARM Profiles'!$AH$231:$AL$234</definedName>
    <definedName name="Targets_Asset_Replacement_Additions_3" localSheetId="5">'[6]NARM3 - ED2 NARM Profiles'!$AH$23:$AL$26</definedName>
    <definedName name="Targets_Asset_Replacement_Additions_3">'[7]NARM3 - ED2 NARM Profiles'!$AH$23:$AL$26</definedName>
    <definedName name="Targets_Asset_Replacement_Additions_30" localSheetId="5">'[6]NARM3 - ED2 NARM Profiles'!$AH$239:$AL$242</definedName>
    <definedName name="Targets_Asset_Replacement_Additions_30">'[7]NARM3 - ED2 NARM Profiles'!$AH$239:$AL$242</definedName>
    <definedName name="Targets_Asset_Replacement_Additions_31" localSheetId="5">'[6]NARM3 - ED2 NARM Profiles'!$AH$247:$AL$250</definedName>
    <definedName name="Targets_Asset_Replacement_Additions_31">'[7]NARM3 - ED2 NARM Profiles'!$AH$247:$AL$250</definedName>
    <definedName name="Targets_Asset_Replacement_Additions_32" localSheetId="5">'[6]NARM3 - ED2 NARM Profiles'!$AH$255:$AL$258</definedName>
    <definedName name="Targets_Asset_Replacement_Additions_32">'[7]NARM3 - ED2 NARM Profiles'!$AH$255:$AL$258</definedName>
    <definedName name="Targets_Asset_Replacement_Additions_33" localSheetId="5">'[6]NARM3 - ED2 NARM Profiles'!$AH$263:$AL$266</definedName>
    <definedName name="Targets_Asset_Replacement_Additions_33">'[7]NARM3 - ED2 NARM Profiles'!$AH$263:$AL$266</definedName>
    <definedName name="Targets_Asset_Replacement_Additions_34" localSheetId="5">'[6]NARM3 - ED2 NARM Profiles'!$AH$271:$AL$274</definedName>
    <definedName name="Targets_Asset_Replacement_Additions_34">'[7]NARM3 - ED2 NARM Profiles'!$AH$271:$AL$274</definedName>
    <definedName name="Targets_Asset_Replacement_Additions_35" localSheetId="5">'[6]NARM3 - ED2 NARM Profiles'!$AH$279:$AL$282</definedName>
    <definedName name="Targets_Asset_Replacement_Additions_35">'[7]NARM3 - ED2 NARM Profiles'!$AH$279:$AL$282</definedName>
    <definedName name="Targets_Asset_Replacement_Additions_36" localSheetId="5">'[6]NARM3 - ED2 NARM Profiles'!$AH$287:$AL$290</definedName>
    <definedName name="Targets_Asset_Replacement_Additions_36">'[7]NARM3 - ED2 NARM Profiles'!$AH$287:$AL$290</definedName>
    <definedName name="Targets_Asset_Replacement_Additions_37" localSheetId="5">'[6]NARM3 - ED2 NARM Profiles'!$AH$295:$AL$298</definedName>
    <definedName name="Targets_Asset_Replacement_Additions_37">'[7]NARM3 - ED2 NARM Profiles'!$AH$295:$AL$298</definedName>
    <definedName name="Targets_Asset_Replacement_Additions_38" localSheetId="5">'[6]NARM3 - ED2 NARM Profiles'!$AH$303:$AL$306</definedName>
    <definedName name="Targets_Asset_Replacement_Additions_38">'[7]NARM3 - ED2 NARM Profiles'!$AH$303:$AL$306</definedName>
    <definedName name="Targets_Asset_Replacement_Additions_39" localSheetId="5">'[6]NARM3 - ED2 NARM Profiles'!$AH$311:$AL$314</definedName>
    <definedName name="Targets_Asset_Replacement_Additions_39">'[7]NARM3 - ED2 NARM Profiles'!$AH$311:$AL$314</definedName>
    <definedName name="Targets_Asset_Replacement_Additions_4" localSheetId="5">'[6]NARM3 - ED2 NARM Profiles'!$AH$31:$AL$34</definedName>
    <definedName name="Targets_Asset_Replacement_Additions_4">'[7]NARM3 - ED2 NARM Profiles'!$AH$31:$AL$34</definedName>
    <definedName name="Targets_Asset_Replacement_Additions_40" localSheetId="5">'[6]NARM3 - ED2 NARM Profiles'!$AH$319:$AL$322</definedName>
    <definedName name="Targets_Asset_Replacement_Additions_40">'[7]NARM3 - ED2 NARM Profiles'!$AH$319:$AL$322</definedName>
    <definedName name="Targets_Asset_Replacement_Additions_41" localSheetId="5">'[6]NARM3 - ED2 NARM Profiles'!$AH$327:$AL$330</definedName>
    <definedName name="Targets_Asset_Replacement_Additions_41">'[7]NARM3 - ED2 NARM Profiles'!$AH$327:$AL$330</definedName>
    <definedName name="Targets_Asset_Replacement_Additions_42" localSheetId="5">'[6]NARM3 - ED2 NARM Profiles'!$AH$335:$AL$338</definedName>
    <definedName name="Targets_Asset_Replacement_Additions_42">'[7]NARM3 - ED2 NARM Profiles'!$AH$335:$AL$338</definedName>
    <definedName name="Targets_Asset_Replacement_Additions_43" localSheetId="5">'[6]NARM3 - ED2 NARM Profiles'!$AH$343:$AL$346</definedName>
    <definedName name="Targets_Asset_Replacement_Additions_43">'[7]NARM3 - ED2 NARM Profiles'!$AH$343:$AL$346</definedName>
    <definedName name="Targets_Asset_Replacement_Additions_44" localSheetId="5">'[6]NARM3 - ED2 NARM Profiles'!$AH$351:$AL$354</definedName>
    <definedName name="Targets_Asset_Replacement_Additions_44">'[7]NARM3 - ED2 NARM Profiles'!$AH$351:$AL$354</definedName>
    <definedName name="Targets_Asset_Replacement_Additions_45" localSheetId="5">'[6]NARM3 - ED2 NARM Profiles'!$AH$359:$AL$362</definedName>
    <definedName name="Targets_Asset_Replacement_Additions_45">'[7]NARM3 - ED2 NARM Profiles'!$AH$359:$AL$362</definedName>
    <definedName name="Targets_Asset_Replacement_Additions_46" localSheetId="5">'[6]NARM3 - ED2 NARM Profiles'!$AH$367:$AL$370</definedName>
    <definedName name="Targets_Asset_Replacement_Additions_46">'[7]NARM3 - ED2 NARM Profiles'!$AH$367:$AL$370</definedName>
    <definedName name="Targets_Asset_Replacement_Additions_47" localSheetId="5">'[6]NARM3 - ED2 NARM Profiles'!$AH$375:$AL$378</definedName>
    <definedName name="Targets_Asset_Replacement_Additions_47">'[7]NARM3 - ED2 NARM Profiles'!$AH$375:$AL$378</definedName>
    <definedName name="Targets_Asset_Replacement_Additions_48" localSheetId="5">'[6]NARM3 - ED2 NARM Profiles'!$AH$383:$AL$386</definedName>
    <definedName name="Targets_Asset_Replacement_Additions_48">'[7]NARM3 - ED2 NARM Profiles'!$AH$383:$AL$386</definedName>
    <definedName name="Targets_Asset_Replacement_Additions_49" localSheetId="5">'[6]NARM3 - ED2 NARM Profiles'!$AH$391:$AL$394</definedName>
    <definedName name="Targets_Asset_Replacement_Additions_49">'[7]NARM3 - ED2 NARM Profiles'!$AH$391:$AL$394</definedName>
    <definedName name="Targets_Asset_Replacement_Additions_5" localSheetId="5">'[6]NARM3 - ED2 NARM Profiles'!$AH$39:$AL$42</definedName>
    <definedName name="Targets_Asset_Replacement_Additions_5">'[7]NARM3 - ED2 NARM Profiles'!$AH$39:$AL$42</definedName>
    <definedName name="Targets_Asset_Replacement_Additions_50" localSheetId="5">'[6]NARM3 - ED2 NARM Profiles'!$AH$399:$AL$402</definedName>
    <definedName name="Targets_Asset_Replacement_Additions_50">'[7]NARM3 - ED2 NARM Profiles'!$AH$399:$AL$402</definedName>
    <definedName name="Targets_Asset_Replacement_Additions_51" localSheetId="5">'[6]NARM3 - ED2 NARM Profiles'!$AH$407:$AL$410</definedName>
    <definedName name="Targets_Asset_Replacement_Additions_51">'[7]NARM3 - ED2 NARM Profiles'!$AH$407:$AL$410</definedName>
    <definedName name="Targets_Asset_Replacement_Additions_52" localSheetId="5">'[6]NARM3 - ED2 NARM Profiles'!$AH$415:$AL$418</definedName>
    <definedName name="Targets_Asset_Replacement_Additions_52">'[7]NARM3 - ED2 NARM Profiles'!$AH$415:$AL$418</definedName>
    <definedName name="Targets_Asset_Replacement_Additions_53" localSheetId="5">'[6]NARM3 - ED2 NARM Profiles'!$AH$423:$AL$426</definedName>
    <definedName name="Targets_Asset_Replacement_Additions_53">'[7]NARM3 - ED2 NARM Profiles'!$AH$423:$AL$426</definedName>
    <definedName name="Targets_Asset_Replacement_Additions_54" localSheetId="5">'[6]NARM3 - ED2 NARM Profiles'!$AH$431:$AL$434</definedName>
    <definedName name="Targets_Asset_Replacement_Additions_54">'[7]NARM3 - ED2 NARM Profiles'!$AH$431:$AL$434</definedName>
    <definedName name="Targets_Asset_Replacement_Additions_55" localSheetId="5">'[6]NARM3 - ED2 NARM Profiles'!$AH$439:$AL$442</definedName>
    <definedName name="Targets_Asset_Replacement_Additions_55">'[7]NARM3 - ED2 NARM Profiles'!$AH$439:$AL$442</definedName>
    <definedName name="Targets_Asset_Replacement_Additions_56" localSheetId="5">'[6]NARM3 - ED2 NARM Profiles'!$AH$447:$AL$450</definedName>
    <definedName name="Targets_Asset_Replacement_Additions_56">'[7]NARM3 - ED2 NARM Profiles'!$AH$447:$AL$450</definedName>
    <definedName name="Targets_Asset_Replacement_Additions_57" localSheetId="5">'[6]NARM3 - ED2 NARM Profiles'!$AH$455:$AL$458</definedName>
    <definedName name="Targets_Asset_Replacement_Additions_57">'[7]NARM3 - ED2 NARM Profiles'!$AH$455:$AL$458</definedName>
    <definedName name="Targets_Asset_Replacement_Additions_58" localSheetId="5">'[6]NARM3 - ED2 NARM Profiles'!$AH$463:$AL$466</definedName>
    <definedName name="Targets_Asset_Replacement_Additions_58">'[7]NARM3 - ED2 NARM Profiles'!$AH$463:$AL$466</definedName>
    <definedName name="Targets_Asset_Replacement_Additions_59" localSheetId="5">'[6]NARM3 - ED2 NARM Profiles'!$AH$471:$AL$474</definedName>
    <definedName name="Targets_Asset_Replacement_Additions_59">'[7]NARM3 - ED2 NARM Profiles'!$AH$471:$AL$474</definedName>
    <definedName name="Targets_Asset_Replacement_Additions_6" localSheetId="5">'[6]NARM3 - ED2 NARM Profiles'!$AH$47:$AL$50</definedName>
    <definedName name="Targets_Asset_Replacement_Additions_6">'[7]NARM3 - ED2 NARM Profiles'!$AH$47:$AL$50</definedName>
    <definedName name="Targets_Asset_Replacement_Additions_60" localSheetId="5">'[6]NARM3 - ED2 NARM Profiles'!$AH$479:$AL$482</definedName>
    <definedName name="Targets_Asset_Replacement_Additions_60">'[7]NARM3 - ED2 NARM Profiles'!$AH$479:$AL$482</definedName>
    <definedName name="Targets_Asset_Replacement_Additions_61" localSheetId="5">'[6]NARM3 - ED2 NARM Profiles'!$AH$487:$AL$490</definedName>
    <definedName name="Targets_Asset_Replacement_Additions_61">'[7]NARM3 - ED2 NARM Profiles'!$AH$487:$AL$490</definedName>
    <definedName name="Targets_Asset_Replacement_Additions_7" localSheetId="5">'[6]NARM3 - ED2 NARM Profiles'!$AH$55:$AL$58</definedName>
    <definedName name="Targets_Asset_Replacement_Additions_7">'[7]NARM3 - ED2 NARM Profiles'!$AH$55:$AL$58</definedName>
    <definedName name="Targets_Asset_Replacement_Additions_8" localSheetId="5">'[6]NARM3 - ED2 NARM Profiles'!$AH$63:$AL$66</definedName>
    <definedName name="Targets_Asset_Replacement_Additions_8">'[7]NARM3 - ED2 NARM Profiles'!$AH$63:$AL$66</definedName>
    <definedName name="Targets_Asset_Replacement_Additions_9" localSheetId="5">'[6]NARM3 - ED2 NARM Profiles'!$AH$71:$AL$74</definedName>
    <definedName name="Targets_Asset_Replacement_Additions_9">'[7]NARM3 - ED2 NARM Profiles'!$AH$71:$AL$74</definedName>
    <definedName name="Targets_Asset_Replacement_Removals_1" localSheetId="5">'[6]NARM3 - ED2 NARM Profiles'!$AA$7:$AE$10</definedName>
    <definedName name="Targets_Asset_Replacement_Removals_1">'[7]NARM3 - ED2 NARM Profiles'!$AA$7:$AE$10</definedName>
    <definedName name="Targets_Asset_Replacement_Removals_10" localSheetId="5">'[6]NARM3 - ED2 NARM Profiles'!$AA$79:$AE$82</definedName>
    <definedName name="Targets_Asset_Replacement_Removals_10">'[7]NARM3 - ED2 NARM Profiles'!$AA$79:$AE$82</definedName>
    <definedName name="Targets_Asset_Replacement_Removals_11" localSheetId="5">'[6]NARM3 - ED2 NARM Profiles'!$AA$87:$AE$90</definedName>
    <definedName name="Targets_Asset_Replacement_Removals_11">'[7]NARM3 - ED2 NARM Profiles'!$AA$87:$AE$90</definedName>
    <definedName name="Targets_Asset_Replacement_Removals_12" localSheetId="5">'[6]NARM3 - ED2 NARM Profiles'!$AA$95:$AE$98</definedName>
    <definedName name="Targets_Asset_Replacement_Removals_12">'[7]NARM3 - ED2 NARM Profiles'!$AA$95:$AE$98</definedName>
    <definedName name="Targets_Asset_Replacement_Removals_13" localSheetId="5">'[6]NARM3 - ED2 NARM Profiles'!$AA$103:$AE$106</definedName>
    <definedName name="Targets_Asset_Replacement_Removals_13">'[7]NARM3 - ED2 NARM Profiles'!$AA$103:$AE$106</definedName>
    <definedName name="Targets_Asset_Replacement_Removals_14" localSheetId="5">'[6]NARM3 - ED2 NARM Profiles'!$AA$111:$AE$114</definedName>
    <definedName name="Targets_Asset_Replacement_Removals_14">'[7]NARM3 - ED2 NARM Profiles'!$AA$111:$AE$114</definedName>
    <definedName name="Targets_Asset_Replacement_Removals_15" localSheetId="5">'[6]NARM3 - ED2 NARM Profiles'!$AA$119:$AE$122</definedName>
    <definedName name="Targets_Asset_Replacement_Removals_15">'[7]NARM3 - ED2 NARM Profiles'!$AA$119:$AE$122</definedName>
    <definedName name="Targets_Asset_Replacement_Removals_16" localSheetId="5">'[6]NARM3 - ED2 NARM Profiles'!$AA$127:$AE$130</definedName>
    <definedName name="Targets_Asset_Replacement_Removals_16">'[7]NARM3 - ED2 NARM Profiles'!$AA$127:$AE$130</definedName>
    <definedName name="Targets_Asset_Replacement_Removals_17" localSheetId="5">'[6]NARM3 - ED2 NARM Profiles'!$AA$135:$AE$138</definedName>
    <definedName name="Targets_Asset_Replacement_Removals_17">'[7]NARM3 - ED2 NARM Profiles'!$AA$135:$AE$138</definedName>
    <definedName name="Targets_Asset_Replacement_Removals_18" localSheetId="5">'[6]NARM3 - ED2 NARM Profiles'!$AA$143:$AE$146</definedName>
    <definedName name="Targets_Asset_Replacement_Removals_18">'[7]NARM3 - ED2 NARM Profiles'!$AA$143:$AE$146</definedName>
    <definedName name="Targets_Asset_Replacement_Removals_19" localSheetId="5">'[6]NARM3 - ED2 NARM Profiles'!$AA$151:$AE$154</definedName>
    <definedName name="Targets_Asset_Replacement_Removals_19">'[7]NARM3 - ED2 NARM Profiles'!$AA$151:$AE$154</definedName>
    <definedName name="Targets_Asset_Replacement_Removals_2" localSheetId="5">'[6]NARM3 - ED2 NARM Profiles'!$AA$15:$AE$18</definedName>
    <definedName name="Targets_Asset_Replacement_Removals_2">'[7]NARM3 - ED2 NARM Profiles'!$AA$15:$AE$18</definedName>
    <definedName name="Targets_Asset_Replacement_Removals_20" localSheetId="5">'[6]NARM3 - ED2 NARM Profiles'!$AA$159:$AE$162</definedName>
    <definedName name="Targets_Asset_Replacement_Removals_20">'[7]NARM3 - ED2 NARM Profiles'!$AA$159:$AE$162</definedName>
    <definedName name="Targets_Asset_Replacement_Removals_21" localSheetId="5">'[6]NARM3 - ED2 NARM Profiles'!$AA$167:$AE$170</definedName>
    <definedName name="Targets_Asset_Replacement_Removals_21">'[7]NARM3 - ED2 NARM Profiles'!$AA$167:$AE$170</definedName>
    <definedName name="Targets_Asset_Replacement_Removals_22" localSheetId="5">'[6]NARM3 - ED2 NARM Profiles'!$AA$175:$AE$178</definedName>
    <definedName name="Targets_Asset_Replacement_Removals_22">'[7]NARM3 - ED2 NARM Profiles'!$AA$175:$AE$178</definedName>
    <definedName name="Targets_Asset_Replacement_Removals_23" localSheetId="5">'[6]NARM3 - ED2 NARM Profiles'!$AA$183:$AE$186</definedName>
    <definedName name="Targets_Asset_Replacement_Removals_23">'[7]NARM3 - ED2 NARM Profiles'!$AA$183:$AE$186</definedName>
    <definedName name="Targets_Asset_Replacement_Removals_24" localSheetId="5">'[6]NARM3 - ED2 NARM Profiles'!$AA$191:$AE$194</definedName>
    <definedName name="Targets_Asset_Replacement_Removals_24">'[7]NARM3 - ED2 NARM Profiles'!$AA$191:$AE$194</definedName>
    <definedName name="Targets_Asset_Replacement_Removals_25" localSheetId="5">'[6]NARM3 - ED2 NARM Profiles'!$AA$199:$AE$202</definedName>
    <definedName name="Targets_Asset_Replacement_Removals_25">'[7]NARM3 - ED2 NARM Profiles'!$AA$199:$AE$202</definedName>
    <definedName name="Targets_Asset_Replacement_Removals_26" localSheetId="5">'[6]NARM3 - ED2 NARM Profiles'!$AA$207:$AE$210</definedName>
    <definedName name="Targets_Asset_Replacement_Removals_26">'[7]NARM3 - ED2 NARM Profiles'!$AA$207:$AE$210</definedName>
    <definedName name="Targets_Asset_Replacement_Removals_27" localSheetId="5">'[6]NARM3 - ED2 NARM Profiles'!$AA$215:$AE$218</definedName>
    <definedName name="Targets_Asset_Replacement_Removals_27">'[7]NARM3 - ED2 NARM Profiles'!$AA$215:$AE$218</definedName>
    <definedName name="Targets_Asset_Replacement_Removals_28" localSheetId="5">'[6]NARM3 - ED2 NARM Profiles'!$AA$223:$AE$226</definedName>
    <definedName name="Targets_Asset_Replacement_Removals_28">'[7]NARM3 - ED2 NARM Profiles'!$AA$223:$AE$226</definedName>
    <definedName name="Targets_Asset_Replacement_Removals_29" localSheetId="5">'[6]NARM3 - ED2 NARM Profiles'!$AA$231:$AE$234</definedName>
    <definedName name="Targets_Asset_Replacement_Removals_29">'[7]NARM3 - ED2 NARM Profiles'!$AA$231:$AE$234</definedName>
    <definedName name="Targets_Asset_Replacement_Removals_3" localSheetId="5">'[6]NARM3 - ED2 NARM Profiles'!$AA$23:$AE$26</definedName>
    <definedName name="Targets_Asset_Replacement_Removals_3">'[7]NARM3 - ED2 NARM Profiles'!$AA$23:$AE$26</definedName>
    <definedName name="Targets_Asset_Replacement_Removals_30" localSheetId="5">'[6]NARM3 - ED2 NARM Profiles'!$AA$239:$AE$242</definedName>
    <definedName name="Targets_Asset_Replacement_Removals_30">'[7]NARM3 - ED2 NARM Profiles'!$AA$239:$AE$242</definedName>
    <definedName name="Targets_Asset_Replacement_Removals_31" localSheetId="5">'[6]NARM3 - ED2 NARM Profiles'!$AA$247:$AE$250</definedName>
    <definedName name="Targets_Asset_Replacement_Removals_31">'[7]NARM3 - ED2 NARM Profiles'!$AA$247:$AE$250</definedName>
    <definedName name="Targets_Asset_Replacement_Removals_32" localSheetId="5">'[6]NARM3 - ED2 NARM Profiles'!$AA$255:$AE$258</definedName>
    <definedName name="Targets_Asset_Replacement_Removals_32">'[7]NARM3 - ED2 NARM Profiles'!$AA$255:$AE$258</definedName>
    <definedName name="Targets_Asset_Replacement_Removals_33" localSheetId="5">'[6]NARM3 - ED2 NARM Profiles'!$AA$263:$AE$266</definedName>
    <definedName name="Targets_Asset_Replacement_Removals_33">'[7]NARM3 - ED2 NARM Profiles'!$AA$263:$AE$266</definedName>
    <definedName name="Targets_Asset_Replacement_Removals_34" localSheetId="5">'[6]NARM3 - ED2 NARM Profiles'!$AA$271:$AE$274</definedName>
    <definedName name="Targets_Asset_Replacement_Removals_34">'[7]NARM3 - ED2 NARM Profiles'!$AA$271:$AE$274</definedName>
    <definedName name="Targets_Asset_Replacement_Removals_35" localSheetId="5">'[6]NARM3 - ED2 NARM Profiles'!$AA$279:$AE$282</definedName>
    <definedName name="Targets_Asset_Replacement_Removals_35">'[7]NARM3 - ED2 NARM Profiles'!$AA$279:$AE$282</definedName>
    <definedName name="Targets_Asset_Replacement_Removals_36" localSheetId="5">'[6]NARM3 - ED2 NARM Profiles'!$AA$287:$AE$290</definedName>
    <definedName name="Targets_Asset_Replacement_Removals_36">'[7]NARM3 - ED2 NARM Profiles'!$AA$287:$AE$290</definedName>
    <definedName name="Targets_Asset_Replacement_Removals_37" localSheetId="5">'[6]NARM3 - ED2 NARM Profiles'!$AA$295:$AE$298</definedName>
    <definedName name="Targets_Asset_Replacement_Removals_37">'[7]NARM3 - ED2 NARM Profiles'!$AA$295:$AE$298</definedName>
    <definedName name="Targets_Asset_Replacement_Removals_38" localSheetId="5">'[6]NARM3 - ED2 NARM Profiles'!$AA$303:$AE$306</definedName>
    <definedName name="Targets_Asset_Replacement_Removals_38">'[7]NARM3 - ED2 NARM Profiles'!$AA$303:$AE$306</definedName>
    <definedName name="Targets_Asset_Replacement_Removals_39" localSheetId="5">'[6]NARM3 - ED2 NARM Profiles'!$AA$311:$AE$314</definedName>
    <definedName name="Targets_Asset_Replacement_Removals_39">'[7]NARM3 - ED2 NARM Profiles'!$AA$311:$AE$314</definedName>
    <definedName name="Targets_Asset_Replacement_Removals_4" localSheetId="5">'[6]NARM3 - ED2 NARM Profiles'!$AA$31:$AE$34</definedName>
    <definedName name="Targets_Asset_Replacement_Removals_4">'[7]NARM3 - ED2 NARM Profiles'!$AA$31:$AE$34</definedName>
    <definedName name="Targets_Asset_Replacement_Removals_40" localSheetId="5">'[6]NARM3 - ED2 NARM Profiles'!$AA$319:$AE$322</definedName>
    <definedName name="Targets_Asset_Replacement_Removals_40">'[7]NARM3 - ED2 NARM Profiles'!$AA$319:$AE$322</definedName>
    <definedName name="Targets_Asset_Replacement_Removals_41" localSheetId="5">'[6]NARM3 - ED2 NARM Profiles'!$AA$327:$AE$330</definedName>
    <definedName name="Targets_Asset_Replacement_Removals_41">'[7]NARM3 - ED2 NARM Profiles'!$AA$327:$AE$330</definedName>
    <definedName name="Targets_Asset_Replacement_Removals_42" localSheetId="5">'[6]NARM3 - ED2 NARM Profiles'!$AA$335:$AE$338</definedName>
    <definedName name="Targets_Asset_Replacement_Removals_42">'[7]NARM3 - ED2 NARM Profiles'!$AA$335:$AE$338</definedName>
    <definedName name="Targets_Asset_Replacement_Removals_43" localSheetId="5">'[6]NARM3 - ED2 NARM Profiles'!$AA$343:$AE$346</definedName>
    <definedName name="Targets_Asset_Replacement_Removals_43">'[7]NARM3 - ED2 NARM Profiles'!$AA$343:$AE$346</definedName>
    <definedName name="Targets_Asset_Replacement_Removals_44" localSheetId="5">'[6]NARM3 - ED2 NARM Profiles'!$AA$351:$AE$354</definedName>
    <definedName name="Targets_Asset_Replacement_Removals_44">'[7]NARM3 - ED2 NARM Profiles'!$AA$351:$AE$354</definedName>
    <definedName name="Targets_Asset_Replacement_Removals_45" localSheetId="5">'[6]NARM3 - ED2 NARM Profiles'!$AA$359:$AE$362</definedName>
    <definedName name="Targets_Asset_Replacement_Removals_45">'[7]NARM3 - ED2 NARM Profiles'!$AA$359:$AE$362</definedName>
    <definedName name="Targets_Asset_Replacement_Removals_46" localSheetId="5">'[6]NARM3 - ED2 NARM Profiles'!$AA$367:$AE$370</definedName>
    <definedName name="Targets_Asset_Replacement_Removals_46">'[7]NARM3 - ED2 NARM Profiles'!$AA$367:$AE$370</definedName>
    <definedName name="Targets_Asset_Replacement_Removals_47" localSheetId="5">'[6]NARM3 - ED2 NARM Profiles'!$AA$375:$AE$378</definedName>
    <definedName name="Targets_Asset_Replacement_Removals_47">'[7]NARM3 - ED2 NARM Profiles'!$AA$375:$AE$378</definedName>
    <definedName name="Targets_Asset_Replacement_Removals_48" localSheetId="5">'[6]NARM3 - ED2 NARM Profiles'!$AA$383:$AE$386</definedName>
    <definedName name="Targets_Asset_Replacement_Removals_48">'[7]NARM3 - ED2 NARM Profiles'!$AA$383:$AE$386</definedName>
    <definedName name="Targets_Asset_Replacement_Removals_49" localSheetId="5">'[6]NARM3 - ED2 NARM Profiles'!$AA$391:$AE$394</definedName>
    <definedName name="Targets_Asset_Replacement_Removals_49">'[7]NARM3 - ED2 NARM Profiles'!$AA$391:$AE$394</definedName>
    <definedName name="Targets_Asset_Replacement_Removals_5" localSheetId="5">'[6]NARM3 - ED2 NARM Profiles'!$AA$39:$AE$42</definedName>
    <definedName name="Targets_Asset_Replacement_Removals_5">'[7]NARM3 - ED2 NARM Profiles'!$AA$39:$AE$42</definedName>
    <definedName name="Targets_Asset_Replacement_Removals_50" localSheetId="5">'[6]NARM3 - ED2 NARM Profiles'!$AA$399:$AE$402</definedName>
    <definedName name="Targets_Asset_Replacement_Removals_50">'[7]NARM3 - ED2 NARM Profiles'!$AA$399:$AE$402</definedName>
    <definedName name="Targets_Asset_Replacement_Removals_51" localSheetId="5">'[6]NARM3 - ED2 NARM Profiles'!$AA$407:$AE$410</definedName>
    <definedName name="Targets_Asset_Replacement_Removals_51">'[7]NARM3 - ED2 NARM Profiles'!$AA$407:$AE$410</definedName>
    <definedName name="Targets_Asset_Replacement_Removals_52" localSheetId="5">'[6]NARM3 - ED2 NARM Profiles'!$AA$415:$AE$418</definedName>
    <definedName name="Targets_Asset_Replacement_Removals_52">'[7]NARM3 - ED2 NARM Profiles'!$AA$415:$AE$418</definedName>
    <definedName name="Targets_Asset_Replacement_Removals_53" localSheetId="5">'[6]NARM3 - ED2 NARM Profiles'!$AA$423:$AE$426</definedName>
    <definedName name="Targets_Asset_Replacement_Removals_53">'[7]NARM3 - ED2 NARM Profiles'!$AA$423:$AE$426</definedName>
    <definedName name="Targets_Asset_Replacement_Removals_54" localSheetId="5">'[6]NARM3 - ED2 NARM Profiles'!$AA$431:$AE$434</definedName>
    <definedName name="Targets_Asset_Replacement_Removals_54">'[7]NARM3 - ED2 NARM Profiles'!$AA$431:$AE$434</definedName>
    <definedName name="Targets_Asset_Replacement_Removals_55" localSheetId="5">'[6]NARM3 - ED2 NARM Profiles'!$AA$439:$AE$442</definedName>
    <definedName name="Targets_Asset_Replacement_Removals_55">'[7]NARM3 - ED2 NARM Profiles'!$AA$439:$AE$442</definedName>
    <definedName name="Targets_Asset_Replacement_Removals_56" localSheetId="5">'[6]NARM3 - ED2 NARM Profiles'!$AA$447:$AE$450</definedName>
    <definedName name="Targets_Asset_Replacement_Removals_56">'[7]NARM3 - ED2 NARM Profiles'!$AA$447:$AE$450</definedName>
    <definedName name="Targets_Asset_Replacement_Removals_57" localSheetId="5">'[6]NARM3 - ED2 NARM Profiles'!$AA$455:$AE$458</definedName>
    <definedName name="Targets_Asset_Replacement_Removals_57">'[7]NARM3 - ED2 NARM Profiles'!$AA$455:$AE$458</definedName>
    <definedName name="Targets_Asset_Replacement_Removals_58" localSheetId="5">'[6]NARM3 - ED2 NARM Profiles'!$AA$463:$AE$466</definedName>
    <definedName name="Targets_Asset_Replacement_Removals_58">'[7]NARM3 - ED2 NARM Profiles'!$AA$463:$AE$466</definedName>
    <definedName name="Targets_Asset_Replacement_Removals_59" localSheetId="5">'[6]NARM3 - ED2 NARM Profiles'!$AA$471:$AE$474</definedName>
    <definedName name="Targets_Asset_Replacement_Removals_59">'[7]NARM3 - ED2 NARM Profiles'!$AA$471:$AE$474</definedName>
    <definedName name="Targets_Asset_Replacement_Removals_6" localSheetId="5">'[6]NARM3 - ED2 NARM Profiles'!$AA$47:$AE$50</definedName>
    <definedName name="Targets_Asset_Replacement_Removals_6">'[7]NARM3 - ED2 NARM Profiles'!$AA$47:$AE$50</definedName>
    <definedName name="Targets_Asset_Replacement_Removals_60" localSheetId="5">'[6]NARM3 - ED2 NARM Profiles'!$AA$479:$AE$482</definedName>
    <definedName name="Targets_Asset_Replacement_Removals_60">'[7]NARM3 - ED2 NARM Profiles'!$AA$479:$AE$482</definedName>
    <definedName name="Targets_Asset_Replacement_Removals_61" localSheetId="5">'[6]NARM3 - ED2 NARM Profiles'!$AA$487:$AE$490</definedName>
    <definedName name="Targets_Asset_Replacement_Removals_61">'[7]NARM3 - ED2 NARM Profiles'!$AA$487:$AE$490</definedName>
    <definedName name="Targets_Asset_Replacement_Removals_7" localSheetId="5">'[6]NARM3 - ED2 NARM Profiles'!$AA$55:$AE$58</definedName>
    <definedName name="Targets_Asset_Replacement_Removals_7">'[7]NARM3 - ED2 NARM Profiles'!$AA$55:$AE$58</definedName>
    <definedName name="Targets_Asset_Replacement_Removals_8" localSheetId="5">'[6]NARM3 - ED2 NARM Profiles'!$AA$63:$AE$66</definedName>
    <definedName name="Targets_Asset_Replacement_Removals_8">'[7]NARM3 - ED2 NARM Profiles'!$AA$63:$AE$66</definedName>
    <definedName name="Targets_Asset_Replacement_Removals_9" localSheetId="5">'[6]NARM3 - ED2 NARM Profiles'!$AA$71:$AE$74</definedName>
    <definedName name="Targets_Asset_Replacement_Removals_9">'[7]NARM3 - ED2 NARM Profiles'!$AA$71:$AE$74</definedName>
    <definedName name="Targets_HVP_1" localSheetId="5">'[6]NARM3 - ED2 NARM Profiles'!$BQ$7:$BU$10</definedName>
    <definedName name="Targets_HVP_1">'[7]NARM3 - ED2 NARM Profiles'!$BQ$7:$BU$10</definedName>
    <definedName name="Targets_HVP_10" localSheetId="5">'[6]NARM3 - ED2 NARM Profiles'!$BQ$79:$BU$82</definedName>
    <definedName name="Targets_HVP_10">'[7]NARM3 - ED2 NARM Profiles'!$BQ$79:$BU$82</definedName>
    <definedName name="Targets_HVP_11" localSheetId="5">'[6]NARM3 - ED2 NARM Profiles'!$BQ$87:$BU$90</definedName>
    <definedName name="Targets_HVP_11">'[7]NARM3 - ED2 NARM Profiles'!$BQ$87:$BU$90</definedName>
    <definedName name="Targets_HVP_12" localSheetId="5">'[6]NARM3 - ED2 NARM Profiles'!$BQ$95:$BU$98</definedName>
    <definedName name="Targets_HVP_12">'[7]NARM3 - ED2 NARM Profiles'!$BQ$95:$BU$98</definedName>
    <definedName name="Targets_HVP_13" localSheetId="5">'[6]NARM3 - ED2 NARM Profiles'!$BQ$103:$BU$106</definedName>
    <definedName name="Targets_HVP_13">'[7]NARM3 - ED2 NARM Profiles'!$BQ$103:$BU$106</definedName>
    <definedName name="Targets_HVP_14" localSheetId="5">'[6]NARM3 - ED2 NARM Profiles'!$BQ$111:$BU$114</definedName>
    <definedName name="Targets_HVP_14">'[7]NARM3 - ED2 NARM Profiles'!$BQ$111:$BU$114</definedName>
    <definedName name="Targets_HVP_15" localSheetId="5">'[6]NARM3 - ED2 NARM Profiles'!$BQ$119:$BU$122</definedName>
    <definedName name="Targets_HVP_15">'[7]NARM3 - ED2 NARM Profiles'!$BQ$119:$BU$122</definedName>
    <definedName name="Targets_HVP_16" localSheetId="5">'[6]NARM3 - ED2 NARM Profiles'!$BQ$127:$BU$130</definedName>
    <definedName name="Targets_HVP_16">'[7]NARM3 - ED2 NARM Profiles'!$BQ$127:$BU$130</definedName>
    <definedName name="Targets_HVP_17" localSheetId="5">'[6]NARM3 - ED2 NARM Profiles'!$BQ$135:$BU$138</definedName>
    <definedName name="Targets_HVP_17">'[7]NARM3 - ED2 NARM Profiles'!$BQ$135:$BU$138</definedName>
    <definedName name="Targets_HVP_18" localSheetId="5">'[6]NARM3 - ED2 NARM Profiles'!$BQ$143:$BU$146</definedName>
    <definedName name="Targets_HVP_18">'[7]NARM3 - ED2 NARM Profiles'!$BQ$143:$BU$146</definedName>
    <definedName name="Targets_HVP_19" localSheetId="5">'[6]NARM3 - ED2 NARM Profiles'!$BQ$151:$BU$154</definedName>
    <definedName name="Targets_HVP_19">'[7]NARM3 - ED2 NARM Profiles'!$BQ$151:$BU$154</definedName>
    <definedName name="Targets_HVP_2" localSheetId="5">'[6]NARM3 - ED2 NARM Profiles'!$BQ$15:$BU$18</definedName>
    <definedName name="Targets_HVP_2">'[7]NARM3 - ED2 NARM Profiles'!$BQ$15:$BU$18</definedName>
    <definedName name="Targets_HVP_20" localSheetId="5">'[6]NARM3 - ED2 NARM Profiles'!$BQ$159:$BU$162</definedName>
    <definedName name="Targets_HVP_20">'[7]NARM3 - ED2 NARM Profiles'!$BQ$159:$BU$162</definedName>
    <definedName name="Targets_HVP_21" localSheetId="5">'[6]NARM3 - ED2 NARM Profiles'!$BQ$167:$BU$170</definedName>
    <definedName name="Targets_HVP_21">'[7]NARM3 - ED2 NARM Profiles'!$BQ$167:$BU$170</definedName>
    <definedName name="Targets_HVP_22" localSheetId="5">'[6]NARM3 - ED2 NARM Profiles'!$BQ$175:$BU$178</definedName>
    <definedName name="Targets_HVP_22">'[7]NARM3 - ED2 NARM Profiles'!$BQ$175:$BU$178</definedName>
    <definedName name="Targets_HVP_23" localSheetId="5">'[6]NARM3 - ED2 NARM Profiles'!$BQ$183:$BU$186</definedName>
    <definedName name="Targets_HVP_23">'[7]NARM3 - ED2 NARM Profiles'!$BQ$183:$BU$186</definedName>
    <definedName name="Targets_HVP_24" localSheetId="5">'[6]NARM3 - ED2 NARM Profiles'!$BQ$191:$BU$194</definedName>
    <definedName name="Targets_HVP_24">'[7]NARM3 - ED2 NARM Profiles'!$BQ$191:$BU$194</definedName>
    <definedName name="Targets_HVP_25" localSheetId="5">'[6]NARM3 - ED2 NARM Profiles'!$BQ$199:$BU$202</definedName>
    <definedName name="Targets_HVP_25">'[7]NARM3 - ED2 NARM Profiles'!$BQ$199:$BU$202</definedName>
    <definedName name="Targets_HVP_26" localSheetId="5">'[6]NARM3 - ED2 NARM Profiles'!$BQ$207:$BU$210</definedName>
    <definedName name="Targets_HVP_26">'[7]NARM3 - ED2 NARM Profiles'!$BQ$207:$BU$210</definedName>
    <definedName name="Targets_HVP_27" localSheetId="5">'[6]NARM3 - ED2 NARM Profiles'!$BQ$215:$BU$218</definedName>
    <definedName name="Targets_HVP_27">'[7]NARM3 - ED2 NARM Profiles'!$BQ$215:$BU$218</definedName>
    <definedName name="Targets_HVP_28" localSheetId="5">'[6]NARM3 - ED2 NARM Profiles'!$BQ$223:$BU$226</definedName>
    <definedName name="Targets_HVP_28">'[7]NARM3 - ED2 NARM Profiles'!$BQ$223:$BU$226</definedName>
    <definedName name="Targets_HVP_29" localSheetId="5">'[6]NARM3 - ED2 NARM Profiles'!$BQ$231:$BU$234</definedName>
    <definedName name="Targets_HVP_29">'[7]NARM3 - ED2 NARM Profiles'!$BQ$231:$BU$234</definedName>
    <definedName name="Targets_HVP_3" localSheetId="5">'[6]NARM3 - ED2 NARM Profiles'!$BQ$23:$BU$26</definedName>
    <definedName name="Targets_HVP_3">'[7]NARM3 - ED2 NARM Profiles'!$BQ$23:$BU$26</definedName>
    <definedName name="Targets_HVP_30" localSheetId="5">'[6]NARM3 - ED2 NARM Profiles'!$BQ$239:$BU$242</definedName>
    <definedName name="Targets_HVP_30">'[7]NARM3 - ED2 NARM Profiles'!$BQ$239:$BU$242</definedName>
    <definedName name="Targets_HVP_31" localSheetId="5">'[6]NARM3 - ED2 NARM Profiles'!$BQ$247:$BU$250</definedName>
    <definedName name="Targets_HVP_31">'[7]NARM3 - ED2 NARM Profiles'!$BQ$247:$BU$250</definedName>
    <definedName name="Targets_HVP_32" localSheetId="5">'[6]NARM3 - ED2 NARM Profiles'!$BQ$255:$BU$258</definedName>
    <definedName name="Targets_HVP_32">'[7]NARM3 - ED2 NARM Profiles'!$BQ$255:$BU$258</definedName>
    <definedName name="Targets_HVP_33" localSheetId="5">'[6]NARM3 - ED2 NARM Profiles'!$BQ$263:$BU$266</definedName>
    <definedName name="Targets_HVP_33">'[7]NARM3 - ED2 NARM Profiles'!$BQ$263:$BU$266</definedName>
    <definedName name="Targets_HVP_34" localSheetId="5">'[6]NARM3 - ED2 NARM Profiles'!$BQ$271:$BU$274</definedName>
    <definedName name="Targets_HVP_34">'[7]NARM3 - ED2 NARM Profiles'!$BQ$271:$BU$274</definedName>
    <definedName name="Targets_HVP_35" localSheetId="5">'[6]NARM3 - ED2 NARM Profiles'!$BQ$279:$BU$282</definedName>
    <definedName name="Targets_HVP_35">'[7]NARM3 - ED2 NARM Profiles'!$BQ$279:$BU$282</definedName>
    <definedName name="Targets_HVP_36" localSheetId="5">'[6]NARM3 - ED2 NARM Profiles'!$BQ$287:$BU$290</definedName>
    <definedName name="Targets_HVP_36">'[7]NARM3 - ED2 NARM Profiles'!$BQ$287:$BU$290</definedName>
    <definedName name="Targets_HVP_37" localSheetId="5">'[6]NARM3 - ED2 NARM Profiles'!$BQ$295:$BU$298</definedName>
    <definedName name="Targets_HVP_37">'[7]NARM3 - ED2 NARM Profiles'!$BQ$295:$BU$298</definedName>
    <definedName name="Targets_HVP_38" localSheetId="5">'[6]NARM3 - ED2 NARM Profiles'!$BQ$303:$BU$306</definedName>
    <definedName name="Targets_HVP_38">'[7]NARM3 - ED2 NARM Profiles'!$BQ$303:$BU$306</definedName>
    <definedName name="Targets_HVP_39" localSheetId="5">'[6]NARM3 - ED2 NARM Profiles'!$BQ$311:$BU$314</definedName>
    <definedName name="Targets_HVP_39">'[7]NARM3 - ED2 NARM Profiles'!$BQ$311:$BU$314</definedName>
    <definedName name="Targets_HVP_4" localSheetId="5">'[6]NARM3 - ED2 NARM Profiles'!$BQ$31:$BU$34</definedName>
    <definedName name="Targets_HVP_4">'[7]NARM3 - ED2 NARM Profiles'!$BQ$31:$BU$34</definedName>
    <definedName name="Targets_HVP_40" localSheetId="5">'[6]NARM3 - ED2 NARM Profiles'!$BQ$319:$BU$322</definedName>
    <definedName name="Targets_HVP_40">'[7]NARM3 - ED2 NARM Profiles'!$BQ$319:$BU$322</definedName>
    <definedName name="Targets_HVP_41" localSheetId="5">'[6]NARM3 - ED2 NARM Profiles'!$BQ$327:$BU$330</definedName>
    <definedName name="Targets_HVP_41">'[7]NARM3 - ED2 NARM Profiles'!$BQ$327:$BU$330</definedName>
    <definedName name="Targets_HVP_42" localSheetId="5">'[6]NARM3 - ED2 NARM Profiles'!$BQ$335:$BU$338</definedName>
    <definedName name="Targets_HVP_42">'[7]NARM3 - ED2 NARM Profiles'!$BQ$335:$BU$338</definedName>
    <definedName name="Targets_HVP_43" localSheetId="5">'[6]NARM3 - ED2 NARM Profiles'!$BQ$343:$BU$346</definedName>
    <definedName name="Targets_HVP_43">'[7]NARM3 - ED2 NARM Profiles'!$BQ$343:$BU$346</definedName>
    <definedName name="Targets_HVP_44" localSheetId="5">'[6]NARM3 - ED2 NARM Profiles'!$BQ$351:$BU$354</definedName>
    <definedName name="Targets_HVP_44">'[7]NARM3 - ED2 NARM Profiles'!$BQ$351:$BU$354</definedName>
    <definedName name="Targets_HVP_45" localSheetId="5">'[6]NARM3 - ED2 NARM Profiles'!$BQ$359:$BU$362</definedName>
    <definedName name="Targets_HVP_45">'[7]NARM3 - ED2 NARM Profiles'!$BQ$359:$BU$362</definedName>
    <definedName name="Targets_HVP_46" localSheetId="5">'[6]NARM3 - ED2 NARM Profiles'!$BQ$367:$BU$370</definedName>
    <definedName name="Targets_HVP_46">'[7]NARM3 - ED2 NARM Profiles'!$BQ$367:$BU$370</definedName>
    <definedName name="Targets_HVP_47" localSheetId="5">'[6]NARM3 - ED2 NARM Profiles'!$BQ$375:$BU$378</definedName>
    <definedName name="Targets_HVP_47">'[7]NARM3 - ED2 NARM Profiles'!$BQ$375:$BU$378</definedName>
    <definedName name="Targets_HVP_48" localSheetId="5">'[6]NARM3 - ED2 NARM Profiles'!$BQ$383:$BU$386</definedName>
    <definedName name="Targets_HVP_48">'[7]NARM3 - ED2 NARM Profiles'!$BQ$383:$BU$386</definedName>
    <definedName name="Targets_HVP_49" localSheetId="5">'[6]NARM3 - ED2 NARM Profiles'!$BQ$391:$BU$394</definedName>
    <definedName name="Targets_HVP_49">'[7]NARM3 - ED2 NARM Profiles'!$BQ$391:$BU$394</definedName>
    <definedName name="Targets_HVP_5" localSheetId="5">'[6]NARM3 - ED2 NARM Profiles'!$BQ$39:$BU$42</definedName>
    <definedName name="Targets_HVP_5">'[7]NARM3 - ED2 NARM Profiles'!$BQ$39:$BU$42</definedName>
    <definedName name="Targets_HVP_50" localSheetId="5">'[6]NARM3 - ED2 NARM Profiles'!$BQ$399:$BU$402</definedName>
    <definedName name="Targets_HVP_50">'[7]NARM3 - ED2 NARM Profiles'!$BQ$399:$BU$402</definedName>
    <definedName name="Targets_HVP_51" localSheetId="5">'[6]NARM3 - ED2 NARM Profiles'!$BQ$407:$BU$410</definedName>
    <definedName name="Targets_HVP_51">'[7]NARM3 - ED2 NARM Profiles'!$BQ$407:$BU$410</definedName>
    <definedName name="Targets_HVP_52" localSheetId="5">'[6]NARM3 - ED2 NARM Profiles'!$BQ$415:$BU$418</definedName>
    <definedName name="Targets_HVP_52">'[7]NARM3 - ED2 NARM Profiles'!$BQ$415:$BU$418</definedName>
    <definedName name="Targets_HVP_53" localSheetId="5">'[6]NARM3 - ED2 NARM Profiles'!$BQ$423:$BU$426</definedName>
    <definedName name="Targets_HVP_53">'[7]NARM3 - ED2 NARM Profiles'!$BQ$423:$BU$426</definedName>
    <definedName name="Targets_HVP_54" localSheetId="5">'[6]NARM3 - ED2 NARM Profiles'!$BQ$431:$BU$434</definedName>
    <definedName name="Targets_HVP_54">'[7]NARM3 - ED2 NARM Profiles'!$BQ$431:$BU$434</definedName>
    <definedName name="Targets_HVP_55" localSheetId="5">'[6]NARM3 - ED2 NARM Profiles'!$BQ$439:$BU$442</definedName>
    <definedName name="Targets_HVP_55">'[7]NARM3 - ED2 NARM Profiles'!$BQ$439:$BU$442</definedName>
    <definedName name="Targets_HVP_56" localSheetId="5">'[6]NARM3 - ED2 NARM Profiles'!$BQ$447:$BU$450</definedName>
    <definedName name="Targets_HVP_56">'[7]NARM3 - ED2 NARM Profiles'!$BQ$447:$BU$450</definedName>
    <definedName name="Targets_HVP_57" localSheetId="5">'[6]NARM3 - ED2 NARM Profiles'!$BQ$455:$BU$458</definedName>
    <definedName name="Targets_HVP_57">'[7]NARM3 - ED2 NARM Profiles'!$BQ$455:$BU$458</definedName>
    <definedName name="Targets_HVP_58" localSheetId="5">'[6]NARM3 - ED2 NARM Profiles'!$BQ$463:$BU$466</definedName>
    <definedName name="Targets_HVP_58">'[7]NARM3 - ED2 NARM Profiles'!$BQ$463:$BU$466</definedName>
    <definedName name="Targets_HVP_59" localSheetId="5">'[6]NARM3 - ED2 NARM Profiles'!$BQ$471:$BU$474</definedName>
    <definedName name="Targets_HVP_59">'[7]NARM3 - ED2 NARM Profiles'!$BQ$471:$BU$474</definedName>
    <definedName name="Targets_HVP_6" localSheetId="5">'[6]NARM3 - ED2 NARM Profiles'!$BQ$47:$BU$50</definedName>
    <definedName name="Targets_HVP_6">'[7]NARM3 - ED2 NARM Profiles'!$BQ$47:$BU$50</definedName>
    <definedName name="Targets_HVP_60" localSheetId="5">'[6]NARM3 - ED2 NARM Profiles'!$BQ$479:$BU$482</definedName>
    <definedName name="Targets_HVP_60">'[7]NARM3 - ED2 NARM Profiles'!$BQ$479:$BU$482</definedName>
    <definedName name="Targets_HVP_61" localSheetId="5">'[6]NARM3 - ED2 NARM Profiles'!$BQ$487:$BU$490</definedName>
    <definedName name="Targets_HVP_61">'[7]NARM3 - ED2 NARM Profiles'!$BQ$487:$BU$490</definedName>
    <definedName name="Targets_HVP_7" localSheetId="5">'[6]NARM3 - ED2 NARM Profiles'!$BQ$55:$BU$58</definedName>
    <definedName name="Targets_HVP_7">'[7]NARM3 - ED2 NARM Profiles'!$BQ$55:$BU$58</definedName>
    <definedName name="Targets_HVP_8" localSheetId="5">'[6]NARM3 - ED2 NARM Profiles'!$BQ$63:$BU$66</definedName>
    <definedName name="Targets_HVP_8">'[7]NARM3 - ED2 NARM Profiles'!$BQ$63:$BU$66</definedName>
    <definedName name="Targets_HVP_9" localSheetId="5">'[6]NARM3 - ED2 NARM Profiles'!$BQ$71:$BU$74</definedName>
    <definedName name="Targets_HVP_9">'[7]NARM3 - ED2 NARM Profiles'!$BQ$71:$BU$74</definedName>
    <definedName name="Targets_HVP_AR_Additions_1" localSheetId="5">'[6]NARM3 - ED2 NARM Profiles'!$BJ$7:$BN$10</definedName>
    <definedName name="Targets_HVP_AR_Additions_1">'[7]NARM3 - ED2 NARM Profiles'!$BJ$7:$BN$10</definedName>
    <definedName name="Targets_HVP_AR_Additions_10" localSheetId="5">'[6]NARM3 - ED2 NARM Profiles'!$BJ$79:$BN$82</definedName>
    <definedName name="Targets_HVP_AR_Additions_10">'[7]NARM3 - ED2 NARM Profiles'!$BJ$79:$BN$82</definedName>
    <definedName name="Targets_HVP_AR_Additions_11" localSheetId="5">'[6]NARM3 - ED2 NARM Profiles'!$BJ$87:$BN$90</definedName>
    <definedName name="Targets_HVP_AR_Additions_11">'[7]NARM3 - ED2 NARM Profiles'!$BJ$87:$BN$90</definedName>
    <definedName name="Targets_HVP_AR_Additions_12" localSheetId="5">'[6]NARM3 - ED2 NARM Profiles'!$BJ$95:$BN$98</definedName>
    <definedName name="Targets_HVP_AR_Additions_12">'[7]NARM3 - ED2 NARM Profiles'!$BJ$95:$BN$98</definedName>
    <definedName name="Targets_HVP_AR_Additions_13" localSheetId="5">'[6]NARM3 - ED2 NARM Profiles'!$BJ$103:$BN$106</definedName>
    <definedName name="Targets_HVP_AR_Additions_13">'[7]NARM3 - ED2 NARM Profiles'!$BJ$103:$BN$106</definedName>
    <definedName name="Targets_HVP_AR_Additions_14" localSheetId="5">'[6]NARM3 - ED2 NARM Profiles'!$BJ$111:$BN$114</definedName>
    <definedName name="Targets_HVP_AR_Additions_14">'[7]NARM3 - ED2 NARM Profiles'!$BJ$111:$BN$114</definedName>
    <definedName name="Targets_HVP_AR_Additions_15" localSheetId="5">'[6]NARM3 - ED2 NARM Profiles'!$BJ$119:$BN$122</definedName>
    <definedName name="Targets_HVP_AR_Additions_15">'[7]NARM3 - ED2 NARM Profiles'!$BJ$119:$BN$122</definedName>
    <definedName name="Targets_HVP_AR_Additions_16" localSheetId="5">'[6]NARM3 - ED2 NARM Profiles'!$BJ$127:$BN$130</definedName>
    <definedName name="Targets_HVP_AR_Additions_16">'[7]NARM3 - ED2 NARM Profiles'!$BJ$127:$BN$130</definedName>
    <definedName name="Targets_HVP_AR_Additions_17" localSheetId="5">'[6]NARM3 - ED2 NARM Profiles'!$BJ$135:$BN$138</definedName>
    <definedName name="Targets_HVP_AR_Additions_17">'[7]NARM3 - ED2 NARM Profiles'!$BJ$135:$BN$138</definedName>
    <definedName name="Targets_HVP_AR_Additions_18" localSheetId="5">'[6]NARM3 - ED2 NARM Profiles'!$BJ$143:$BN$146</definedName>
    <definedName name="Targets_HVP_AR_Additions_18">'[7]NARM3 - ED2 NARM Profiles'!$BJ$143:$BN$146</definedName>
    <definedName name="Targets_HVP_AR_Additions_19" localSheetId="5">'[6]NARM3 - ED2 NARM Profiles'!$BJ$151:$BN$154</definedName>
    <definedName name="Targets_HVP_AR_Additions_19">'[7]NARM3 - ED2 NARM Profiles'!$BJ$151:$BN$154</definedName>
    <definedName name="Targets_HVP_AR_Additions_2" localSheetId="5">'[6]NARM3 - ED2 NARM Profiles'!$BJ$15:$BN$18</definedName>
    <definedName name="Targets_HVP_AR_Additions_2">'[7]NARM3 - ED2 NARM Profiles'!$BJ$15:$BN$18</definedName>
    <definedName name="Targets_HVP_AR_Additions_20" localSheetId="5">'[6]NARM3 - ED2 NARM Profiles'!$BJ$159:$BN$162</definedName>
    <definedName name="Targets_HVP_AR_Additions_20">'[7]NARM3 - ED2 NARM Profiles'!$BJ$159:$BN$162</definedName>
    <definedName name="Targets_HVP_AR_Additions_21" localSheetId="5">'[6]NARM3 - ED2 NARM Profiles'!$BJ$167:$BN$170</definedName>
    <definedName name="Targets_HVP_AR_Additions_21">'[7]NARM3 - ED2 NARM Profiles'!$BJ$167:$BN$170</definedName>
    <definedName name="Targets_HVP_AR_Additions_22" localSheetId="5">'[6]NARM3 - ED2 NARM Profiles'!$BJ$175:$BN$178</definedName>
    <definedName name="Targets_HVP_AR_Additions_22">'[7]NARM3 - ED2 NARM Profiles'!$BJ$175:$BN$178</definedName>
    <definedName name="Targets_HVP_AR_Additions_23" localSheetId="5">'[6]NARM3 - ED2 NARM Profiles'!$BJ$183:$BN$186</definedName>
    <definedName name="Targets_HVP_AR_Additions_23">'[7]NARM3 - ED2 NARM Profiles'!$BJ$183:$BN$186</definedName>
    <definedName name="Targets_HVP_AR_Additions_24" localSheetId="5">'[6]NARM3 - ED2 NARM Profiles'!$BJ$191:$BN$194</definedName>
    <definedName name="Targets_HVP_AR_Additions_24">'[7]NARM3 - ED2 NARM Profiles'!$BJ$191:$BN$194</definedName>
    <definedName name="Targets_HVP_AR_Additions_25" localSheetId="5">'[6]NARM3 - ED2 NARM Profiles'!$BJ$199:$BN$202</definedName>
    <definedName name="Targets_HVP_AR_Additions_25">'[7]NARM3 - ED2 NARM Profiles'!$BJ$199:$BN$202</definedName>
    <definedName name="Targets_HVP_AR_Additions_26" localSheetId="5">'[6]NARM3 - ED2 NARM Profiles'!$BJ$207:$BN$210</definedName>
    <definedName name="Targets_HVP_AR_Additions_26">'[7]NARM3 - ED2 NARM Profiles'!$BJ$207:$BN$210</definedName>
    <definedName name="Targets_HVP_AR_Additions_27" localSheetId="5">'[6]NARM3 - ED2 NARM Profiles'!$BJ$215:$BN$218</definedName>
    <definedName name="Targets_HVP_AR_Additions_27">'[7]NARM3 - ED2 NARM Profiles'!$BJ$215:$BN$218</definedName>
    <definedName name="Targets_HVP_AR_Additions_28" localSheetId="5">'[6]NARM3 - ED2 NARM Profiles'!$BJ$223:$BN$226</definedName>
    <definedName name="Targets_HVP_AR_Additions_28">'[7]NARM3 - ED2 NARM Profiles'!$BJ$223:$BN$226</definedName>
    <definedName name="Targets_HVP_AR_Additions_29" localSheetId="5">'[6]NARM3 - ED2 NARM Profiles'!$BJ$231:$BN$234</definedName>
    <definedName name="Targets_HVP_AR_Additions_29">'[7]NARM3 - ED2 NARM Profiles'!$BJ$231:$BN$234</definedName>
    <definedName name="Targets_HVP_AR_Additions_3" localSheetId="5">'[6]NARM3 - ED2 NARM Profiles'!$BJ$23:$BN$26</definedName>
    <definedName name="Targets_HVP_AR_Additions_3">'[7]NARM3 - ED2 NARM Profiles'!$BJ$23:$BN$26</definedName>
    <definedName name="Targets_HVP_AR_Additions_30" localSheetId="5">'[6]NARM3 - ED2 NARM Profiles'!$BJ$239:$BN$242</definedName>
    <definedName name="Targets_HVP_AR_Additions_30">'[7]NARM3 - ED2 NARM Profiles'!$BJ$239:$BN$242</definedName>
    <definedName name="Targets_HVP_AR_Additions_31" localSheetId="5">'[6]NARM3 - ED2 NARM Profiles'!$BJ$247:$BN$250</definedName>
    <definedName name="Targets_HVP_AR_Additions_31">'[7]NARM3 - ED2 NARM Profiles'!$BJ$247:$BN$250</definedName>
    <definedName name="Targets_HVP_AR_Additions_32" localSheetId="5">'[6]NARM3 - ED2 NARM Profiles'!$BJ$255:$BN$258</definedName>
    <definedName name="Targets_HVP_AR_Additions_32">'[7]NARM3 - ED2 NARM Profiles'!$BJ$255:$BN$258</definedName>
    <definedName name="Targets_HVP_AR_Additions_33" localSheetId="5">'[6]NARM3 - ED2 NARM Profiles'!$BJ$263:$BN$266</definedName>
    <definedName name="Targets_HVP_AR_Additions_33">'[7]NARM3 - ED2 NARM Profiles'!$BJ$263:$BN$266</definedName>
    <definedName name="Targets_HVP_AR_Additions_34" localSheetId="5">'[6]NARM3 - ED2 NARM Profiles'!$BJ$271:$BN$274</definedName>
    <definedName name="Targets_HVP_AR_Additions_34">'[7]NARM3 - ED2 NARM Profiles'!$BJ$271:$BN$274</definedName>
    <definedName name="Targets_HVP_AR_Additions_35" localSheetId="5">'[6]NARM3 - ED2 NARM Profiles'!$BJ$279:$BN$282</definedName>
    <definedName name="Targets_HVP_AR_Additions_35">'[7]NARM3 - ED2 NARM Profiles'!$BJ$279:$BN$282</definedName>
    <definedName name="Targets_HVP_AR_Additions_36" localSheetId="5">'[6]NARM3 - ED2 NARM Profiles'!$BJ$287:$BN$290</definedName>
    <definedName name="Targets_HVP_AR_Additions_36">'[7]NARM3 - ED2 NARM Profiles'!$BJ$287:$BN$290</definedName>
    <definedName name="Targets_HVP_AR_Additions_37" localSheetId="5">'[6]NARM3 - ED2 NARM Profiles'!$BJ$295:$BN$298</definedName>
    <definedName name="Targets_HVP_AR_Additions_37">'[7]NARM3 - ED2 NARM Profiles'!$BJ$295:$BN$298</definedName>
    <definedName name="Targets_HVP_AR_Additions_38" localSheetId="5">'[6]NARM3 - ED2 NARM Profiles'!$BJ$303:$BN$306</definedName>
    <definedName name="Targets_HVP_AR_Additions_38">'[7]NARM3 - ED2 NARM Profiles'!$BJ$303:$BN$306</definedName>
    <definedName name="Targets_HVP_AR_Additions_39" localSheetId="5">'[6]NARM3 - ED2 NARM Profiles'!$BJ$311:$BN$314</definedName>
    <definedName name="Targets_HVP_AR_Additions_39">'[7]NARM3 - ED2 NARM Profiles'!$BJ$311:$BN$314</definedName>
    <definedName name="Targets_HVP_AR_Additions_4" localSheetId="5">'[6]NARM3 - ED2 NARM Profiles'!$BJ$31:$BN$34</definedName>
    <definedName name="Targets_HVP_AR_Additions_4">'[7]NARM3 - ED2 NARM Profiles'!$BJ$31:$BN$34</definedName>
    <definedName name="Targets_HVP_AR_Additions_40" localSheetId="5">'[6]NARM3 - ED2 NARM Profiles'!$BJ$319:$BN$322</definedName>
    <definedName name="Targets_HVP_AR_Additions_40">'[7]NARM3 - ED2 NARM Profiles'!$BJ$319:$BN$322</definedName>
    <definedName name="Targets_HVP_AR_Additions_41" localSheetId="5">'[6]NARM3 - ED2 NARM Profiles'!$BJ$327:$BN$330</definedName>
    <definedName name="Targets_HVP_AR_Additions_41">'[7]NARM3 - ED2 NARM Profiles'!$BJ$327:$BN$330</definedName>
    <definedName name="Targets_HVP_AR_Additions_42" localSheetId="5">'[6]NARM3 - ED2 NARM Profiles'!$BJ$335:$BN$338</definedName>
    <definedName name="Targets_HVP_AR_Additions_42">'[7]NARM3 - ED2 NARM Profiles'!$BJ$335:$BN$338</definedName>
    <definedName name="Targets_HVP_AR_Additions_43" localSheetId="5">'[6]NARM3 - ED2 NARM Profiles'!$BJ$343:$BN$346</definedName>
    <definedName name="Targets_HVP_AR_Additions_43">'[7]NARM3 - ED2 NARM Profiles'!$BJ$343:$BN$346</definedName>
    <definedName name="Targets_HVP_AR_Additions_44" localSheetId="5">'[6]NARM3 - ED2 NARM Profiles'!$BJ$351:$BN$354</definedName>
    <definedName name="Targets_HVP_AR_Additions_44">'[7]NARM3 - ED2 NARM Profiles'!$BJ$351:$BN$354</definedName>
    <definedName name="Targets_HVP_AR_Additions_45" localSheetId="5">'[6]NARM3 - ED2 NARM Profiles'!$BJ$359:$BN$362</definedName>
    <definedName name="Targets_HVP_AR_Additions_45">'[7]NARM3 - ED2 NARM Profiles'!$BJ$359:$BN$362</definedName>
    <definedName name="Targets_HVP_AR_Additions_46" localSheetId="5">'[6]NARM3 - ED2 NARM Profiles'!$BJ$367:$BN$370</definedName>
    <definedName name="Targets_HVP_AR_Additions_46">'[7]NARM3 - ED2 NARM Profiles'!$BJ$367:$BN$370</definedName>
    <definedName name="Targets_HVP_AR_Additions_47" localSheetId="5">'[6]NARM3 - ED2 NARM Profiles'!$BJ$375:$BN$378</definedName>
    <definedName name="Targets_HVP_AR_Additions_47">'[7]NARM3 - ED2 NARM Profiles'!$BJ$375:$BN$378</definedName>
    <definedName name="Targets_HVP_AR_Additions_48" localSheetId="5">'[6]NARM3 - ED2 NARM Profiles'!$BJ$383:$BN$386</definedName>
    <definedName name="Targets_HVP_AR_Additions_48">'[7]NARM3 - ED2 NARM Profiles'!$BJ$383:$BN$386</definedName>
    <definedName name="Targets_HVP_AR_Additions_49" localSheetId="5">'[6]NARM3 - ED2 NARM Profiles'!$BJ$391:$BN$394</definedName>
    <definedName name="Targets_HVP_AR_Additions_49">'[7]NARM3 - ED2 NARM Profiles'!$BJ$391:$BN$394</definedName>
    <definedName name="Targets_HVP_AR_Additions_5" localSheetId="5">'[6]NARM3 - ED2 NARM Profiles'!$BJ$39:$BN$42</definedName>
    <definedName name="Targets_HVP_AR_Additions_5">'[7]NARM3 - ED2 NARM Profiles'!$BJ$39:$BN$42</definedName>
    <definedName name="Targets_HVP_AR_Additions_50" localSheetId="5">'[6]NARM3 - ED2 NARM Profiles'!$BJ$399:$BN$402</definedName>
    <definedName name="Targets_HVP_AR_Additions_50">'[7]NARM3 - ED2 NARM Profiles'!$BJ$399:$BN$402</definedName>
    <definedName name="Targets_HVP_AR_Additions_51" localSheetId="5">'[6]NARM3 - ED2 NARM Profiles'!$BJ$407:$BN$410</definedName>
    <definedName name="Targets_HVP_AR_Additions_51">'[7]NARM3 - ED2 NARM Profiles'!$BJ$407:$BN$410</definedName>
    <definedName name="Targets_HVP_AR_Additions_52" localSheetId="5">'[6]NARM3 - ED2 NARM Profiles'!$BJ$415:$BN$418</definedName>
    <definedName name="Targets_HVP_AR_Additions_52">'[7]NARM3 - ED2 NARM Profiles'!$BJ$415:$BN$418</definedName>
    <definedName name="Targets_HVP_AR_Additions_53" localSheetId="5">'[6]NARM3 - ED2 NARM Profiles'!$BJ$423:$BN$426</definedName>
    <definedName name="Targets_HVP_AR_Additions_53">'[7]NARM3 - ED2 NARM Profiles'!$BJ$423:$BN$426</definedName>
    <definedName name="Targets_HVP_AR_Additions_54" localSheetId="5">'[6]NARM3 - ED2 NARM Profiles'!$BJ$431:$BN$434</definedName>
    <definedName name="Targets_HVP_AR_Additions_54">'[7]NARM3 - ED2 NARM Profiles'!$BJ$431:$BN$434</definedName>
    <definedName name="Targets_HVP_AR_Additions_55" localSheetId="5">'[6]NARM3 - ED2 NARM Profiles'!$BJ$439:$BN$442</definedName>
    <definedName name="Targets_HVP_AR_Additions_55">'[7]NARM3 - ED2 NARM Profiles'!$BJ$439:$BN$442</definedName>
    <definedName name="Targets_HVP_AR_Additions_56" localSheetId="5">'[6]NARM3 - ED2 NARM Profiles'!$BJ$447:$BN$450</definedName>
    <definedName name="Targets_HVP_AR_Additions_56">'[7]NARM3 - ED2 NARM Profiles'!$BJ$447:$BN$450</definedName>
    <definedName name="Targets_HVP_AR_Additions_57" localSheetId="5">'[6]NARM3 - ED2 NARM Profiles'!$BJ$455:$BN$458</definedName>
    <definedName name="Targets_HVP_AR_Additions_57">'[7]NARM3 - ED2 NARM Profiles'!$BJ$455:$BN$458</definedName>
    <definedName name="Targets_HVP_AR_Additions_58" localSheetId="5">'[6]NARM3 - ED2 NARM Profiles'!$BJ$463:$BN$466</definedName>
    <definedName name="Targets_HVP_AR_Additions_58">'[7]NARM3 - ED2 NARM Profiles'!$BJ$463:$BN$466</definedName>
    <definedName name="Targets_HVP_AR_Additions_59" localSheetId="5">'[6]NARM3 - ED2 NARM Profiles'!$BJ$471:$BN$474</definedName>
    <definedName name="Targets_HVP_AR_Additions_59">'[7]NARM3 - ED2 NARM Profiles'!$BJ$471:$BN$474</definedName>
    <definedName name="Targets_HVP_AR_Additions_6" localSheetId="5">'[6]NARM3 - ED2 NARM Profiles'!$BJ$47:$BN$50</definedName>
    <definedName name="Targets_HVP_AR_Additions_6">'[7]NARM3 - ED2 NARM Profiles'!$BJ$47:$BN$50</definedName>
    <definedName name="Targets_HVP_AR_Additions_60" localSheetId="5">'[6]NARM3 - ED2 NARM Profiles'!$BJ$479:$BN$482</definedName>
    <definedName name="Targets_HVP_AR_Additions_60">'[7]NARM3 - ED2 NARM Profiles'!$BJ$479:$BN$482</definedName>
    <definedName name="Targets_HVP_AR_Additions_61" localSheetId="5">'[6]NARM3 - ED2 NARM Profiles'!$BJ$487:$BN$490</definedName>
    <definedName name="Targets_HVP_AR_Additions_61">'[7]NARM3 - ED2 NARM Profiles'!$BJ$487:$BN$490</definedName>
    <definedName name="Targets_HVP_AR_Additions_7" localSheetId="5">'[6]NARM3 - ED2 NARM Profiles'!$BJ$55:$BN$58</definedName>
    <definedName name="Targets_HVP_AR_Additions_7">'[7]NARM3 - ED2 NARM Profiles'!$BJ$55:$BN$58</definedName>
    <definedName name="Targets_HVP_AR_Additions_8" localSheetId="5">'[6]NARM3 - ED2 NARM Profiles'!$BJ$63:$BN$66</definedName>
    <definedName name="Targets_HVP_AR_Additions_8">'[7]NARM3 - ED2 NARM Profiles'!$BJ$63:$BN$66</definedName>
    <definedName name="Targets_HVP_AR_Additions_9" localSheetId="5">'[6]NARM3 - ED2 NARM Profiles'!$BJ$71:$BN$74</definedName>
    <definedName name="Targets_HVP_AR_Additions_9">'[7]NARM3 - ED2 NARM Profiles'!$BJ$71:$BN$74</definedName>
    <definedName name="Targets_HVP_AR_Removals_1" localSheetId="5">'[6]NARM3 - ED2 NARM Profiles'!$BC$7:$BG$10</definedName>
    <definedName name="Targets_HVP_AR_Removals_1">'[7]NARM3 - ED2 NARM Profiles'!$BC$7:$BG$10</definedName>
    <definedName name="Targets_HVP_AR_Removals_10" localSheetId="5">'[6]NARM3 - ED2 NARM Profiles'!$BC$79:$BG$82</definedName>
    <definedName name="Targets_HVP_AR_Removals_10">'[7]NARM3 - ED2 NARM Profiles'!$BC$79:$BG$82</definedName>
    <definedName name="Targets_HVP_AR_Removals_11" localSheetId="5">'[6]NARM3 - ED2 NARM Profiles'!$BC$87:$BG$90</definedName>
    <definedName name="Targets_HVP_AR_Removals_11">'[7]NARM3 - ED2 NARM Profiles'!$BC$87:$BG$90</definedName>
    <definedName name="Targets_HVP_AR_Removals_12" localSheetId="5">'[6]NARM3 - ED2 NARM Profiles'!$BC$95:$BG$98</definedName>
    <definedName name="Targets_HVP_AR_Removals_12">'[7]NARM3 - ED2 NARM Profiles'!$BC$95:$BG$98</definedName>
    <definedName name="Targets_HVP_AR_Removals_13" localSheetId="5">'[6]NARM3 - ED2 NARM Profiles'!$BC$103:$BG$106</definedName>
    <definedName name="Targets_HVP_AR_Removals_13">'[7]NARM3 - ED2 NARM Profiles'!$BC$103:$BG$106</definedName>
    <definedName name="Targets_HVP_AR_Removals_14" localSheetId="5">'[6]NARM3 - ED2 NARM Profiles'!$BC$111:$BG$114</definedName>
    <definedName name="Targets_HVP_AR_Removals_14">'[7]NARM3 - ED2 NARM Profiles'!$BC$111:$BG$114</definedName>
    <definedName name="Targets_HVP_AR_Removals_15" localSheetId="5">'[6]NARM3 - ED2 NARM Profiles'!$BC$119:$BG$122</definedName>
    <definedName name="Targets_HVP_AR_Removals_15">'[7]NARM3 - ED2 NARM Profiles'!$BC$119:$BG$122</definedName>
    <definedName name="Targets_HVP_AR_Removals_16" localSheetId="5">'[6]NARM3 - ED2 NARM Profiles'!$BC$127:$BG$130</definedName>
    <definedName name="Targets_HVP_AR_Removals_16">'[7]NARM3 - ED2 NARM Profiles'!$BC$127:$BG$130</definedName>
    <definedName name="Targets_HVP_AR_Removals_17" localSheetId="5">'[6]NARM3 - ED2 NARM Profiles'!$BC$135:$BG$138</definedName>
    <definedName name="Targets_HVP_AR_Removals_17">'[7]NARM3 - ED2 NARM Profiles'!$BC$135:$BG$138</definedName>
    <definedName name="Targets_HVP_AR_Removals_18" localSheetId="5">'[6]NARM3 - ED2 NARM Profiles'!$BC$143:$BG$146</definedName>
    <definedName name="Targets_HVP_AR_Removals_18">'[7]NARM3 - ED2 NARM Profiles'!$BC$143:$BG$146</definedName>
    <definedName name="Targets_HVP_AR_Removals_19" localSheetId="5">'[6]NARM3 - ED2 NARM Profiles'!$BC$151:$BG$154</definedName>
    <definedName name="Targets_HVP_AR_Removals_19">'[7]NARM3 - ED2 NARM Profiles'!$BC$151:$BG$154</definedName>
    <definedName name="Targets_HVP_AR_Removals_2" localSheetId="5">'[6]NARM3 - ED2 NARM Profiles'!$BC$15:$BG$18</definedName>
    <definedName name="Targets_HVP_AR_Removals_2">'[7]NARM3 - ED2 NARM Profiles'!$BC$15:$BG$18</definedName>
    <definedName name="Targets_HVP_AR_Removals_20" localSheetId="5">'[6]NARM3 - ED2 NARM Profiles'!$BC$159:$BG$162</definedName>
    <definedName name="Targets_HVP_AR_Removals_20">'[7]NARM3 - ED2 NARM Profiles'!$BC$159:$BG$162</definedName>
    <definedName name="Targets_HVP_AR_Removals_21" localSheetId="5">'[6]NARM3 - ED2 NARM Profiles'!$BC$167:$BG$170</definedName>
    <definedName name="Targets_HVP_AR_Removals_21">'[7]NARM3 - ED2 NARM Profiles'!$BC$167:$BG$170</definedName>
    <definedName name="Targets_HVP_AR_Removals_22" localSheetId="5">'[6]NARM3 - ED2 NARM Profiles'!$BC$175:$BG$178</definedName>
    <definedName name="Targets_HVP_AR_Removals_22">'[7]NARM3 - ED2 NARM Profiles'!$BC$175:$BG$178</definedName>
    <definedName name="Targets_HVP_AR_Removals_23" localSheetId="5">'[6]NARM3 - ED2 NARM Profiles'!$BC$183:$BG$186</definedName>
    <definedName name="Targets_HVP_AR_Removals_23">'[7]NARM3 - ED2 NARM Profiles'!$BC$183:$BG$186</definedName>
    <definedName name="Targets_HVP_AR_Removals_24" localSheetId="5">'[6]NARM3 - ED2 NARM Profiles'!$BC$191:$BG$194</definedName>
    <definedName name="Targets_HVP_AR_Removals_24">'[7]NARM3 - ED2 NARM Profiles'!$BC$191:$BG$194</definedName>
    <definedName name="Targets_HVP_AR_Removals_25" localSheetId="5">'[6]NARM3 - ED2 NARM Profiles'!$BC$199:$BG$202</definedName>
    <definedName name="Targets_HVP_AR_Removals_25">'[7]NARM3 - ED2 NARM Profiles'!$BC$199:$BG$202</definedName>
    <definedName name="Targets_HVP_AR_Removals_26" localSheetId="5">'[6]NARM3 - ED2 NARM Profiles'!$BC$207:$BG$210</definedName>
    <definedName name="Targets_HVP_AR_Removals_26">'[7]NARM3 - ED2 NARM Profiles'!$BC$207:$BG$210</definedName>
    <definedName name="Targets_HVP_AR_Removals_27" localSheetId="5">'[6]NARM3 - ED2 NARM Profiles'!$BC$215:$BG$218</definedName>
    <definedName name="Targets_HVP_AR_Removals_27">'[7]NARM3 - ED2 NARM Profiles'!$BC$215:$BG$218</definedName>
    <definedName name="Targets_HVP_AR_Removals_28" localSheetId="5">'[6]NARM3 - ED2 NARM Profiles'!$BC$223:$BG$226</definedName>
    <definedName name="Targets_HVP_AR_Removals_28">'[7]NARM3 - ED2 NARM Profiles'!$BC$223:$BG$226</definedName>
    <definedName name="Targets_HVP_AR_Removals_29" localSheetId="5">'[6]NARM3 - ED2 NARM Profiles'!$BC$231:$BG$234</definedName>
    <definedName name="Targets_HVP_AR_Removals_29">'[7]NARM3 - ED2 NARM Profiles'!$BC$231:$BG$234</definedName>
    <definedName name="Targets_HVP_AR_Removals_3" localSheetId="5">'[6]NARM3 - ED2 NARM Profiles'!$BC$23:$BG$26</definedName>
    <definedName name="Targets_HVP_AR_Removals_3">'[7]NARM3 - ED2 NARM Profiles'!$BC$23:$BG$26</definedName>
    <definedName name="Targets_HVP_AR_Removals_30" localSheetId="5">'[6]NARM3 - ED2 NARM Profiles'!$BC$239:$BG$242</definedName>
    <definedName name="Targets_HVP_AR_Removals_30">'[7]NARM3 - ED2 NARM Profiles'!$BC$239:$BG$242</definedName>
    <definedName name="Targets_HVP_AR_Removals_31" localSheetId="5">'[6]NARM3 - ED2 NARM Profiles'!$BC$247:$BG$250</definedName>
    <definedName name="Targets_HVP_AR_Removals_31">'[7]NARM3 - ED2 NARM Profiles'!$BC$247:$BG$250</definedName>
    <definedName name="Targets_HVP_AR_Removals_32" localSheetId="5">'[6]NARM3 - ED2 NARM Profiles'!$BC$255:$BG$258</definedName>
    <definedName name="Targets_HVP_AR_Removals_32">'[7]NARM3 - ED2 NARM Profiles'!$BC$255:$BG$258</definedName>
    <definedName name="Targets_HVP_AR_Removals_33" localSheetId="5">'[6]NARM3 - ED2 NARM Profiles'!$BC$263:$BG$266</definedName>
    <definedName name="Targets_HVP_AR_Removals_33">'[7]NARM3 - ED2 NARM Profiles'!$BC$263:$BG$266</definedName>
    <definedName name="Targets_HVP_AR_Removals_34" localSheetId="5">'[6]NARM3 - ED2 NARM Profiles'!$BC$271:$BG$274</definedName>
    <definedName name="Targets_HVP_AR_Removals_34">'[7]NARM3 - ED2 NARM Profiles'!$BC$271:$BG$274</definedName>
    <definedName name="Targets_HVP_AR_Removals_35" localSheetId="5">'[6]NARM3 - ED2 NARM Profiles'!$BC$279:$BG$282</definedName>
    <definedName name="Targets_HVP_AR_Removals_35">'[7]NARM3 - ED2 NARM Profiles'!$BC$279:$BG$282</definedName>
    <definedName name="Targets_HVP_AR_Removals_36" localSheetId="5">'[6]NARM3 - ED2 NARM Profiles'!$BC$287:$BG$290</definedName>
    <definedName name="Targets_HVP_AR_Removals_36">'[7]NARM3 - ED2 NARM Profiles'!$BC$287:$BG$290</definedName>
    <definedName name="Targets_HVP_AR_Removals_37" localSheetId="5">'[6]NARM3 - ED2 NARM Profiles'!$BC$295:$BG$298</definedName>
    <definedName name="Targets_HVP_AR_Removals_37">'[7]NARM3 - ED2 NARM Profiles'!$BC$295:$BG$298</definedName>
    <definedName name="Targets_HVP_AR_Removals_38" localSheetId="5">'[6]NARM3 - ED2 NARM Profiles'!$BC$303:$BG$306</definedName>
    <definedName name="Targets_HVP_AR_Removals_38">'[7]NARM3 - ED2 NARM Profiles'!$BC$303:$BG$306</definedName>
    <definedName name="Targets_HVP_AR_Removals_39" localSheetId="5">'[6]NARM3 - ED2 NARM Profiles'!$BC$311:$BG$314</definedName>
    <definedName name="Targets_HVP_AR_Removals_39">'[7]NARM3 - ED2 NARM Profiles'!$BC$311:$BG$314</definedName>
    <definedName name="Targets_HVP_AR_Removals_4" localSheetId="5">'[6]NARM3 - ED2 NARM Profiles'!$BC$31:$BG$34</definedName>
    <definedName name="Targets_HVP_AR_Removals_4">'[7]NARM3 - ED2 NARM Profiles'!$BC$31:$BG$34</definedName>
    <definedName name="Targets_HVP_AR_Removals_40" localSheetId="5">'[6]NARM3 - ED2 NARM Profiles'!$BC$319:$BG$322</definedName>
    <definedName name="Targets_HVP_AR_Removals_40">'[7]NARM3 - ED2 NARM Profiles'!$BC$319:$BG$322</definedName>
    <definedName name="Targets_HVP_AR_Removals_41" localSheetId="5">'[6]NARM3 - ED2 NARM Profiles'!$BC$327:$BG$330</definedName>
    <definedName name="Targets_HVP_AR_Removals_41">'[7]NARM3 - ED2 NARM Profiles'!$BC$327:$BG$330</definedName>
    <definedName name="Targets_HVP_AR_Removals_42" localSheetId="5">'[6]NARM3 - ED2 NARM Profiles'!$BC$335:$BG$338</definedName>
    <definedName name="Targets_HVP_AR_Removals_42">'[7]NARM3 - ED2 NARM Profiles'!$BC$335:$BG$338</definedName>
    <definedName name="Targets_HVP_AR_Removals_43" localSheetId="5">'[6]NARM3 - ED2 NARM Profiles'!$BC$343:$BG$346</definedName>
    <definedName name="Targets_HVP_AR_Removals_43">'[7]NARM3 - ED2 NARM Profiles'!$BC$343:$BG$346</definedName>
    <definedName name="Targets_HVP_AR_Removals_44" localSheetId="5">'[6]NARM3 - ED2 NARM Profiles'!$BC$351:$BG$354</definedName>
    <definedName name="Targets_HVP_AR_Removals_44">'[7]NARM3 - ED2 NARM Profiles'!$BC$351:$BG$354</definedName>
    <definedName name="Targets_HVP_AR_Removals_45" localSheetId="5">'[6]NARM3 - ED2 NARM Profiles'!$BC$359:$BG$362</definedName>
    <definedName name="Targets_HVP_AR_Removals_45">'[7]NARM3 - ED2 NARM Profiles'!$BC$359:$BG$362</definedName>
    <definedName name="Targets_HVP_AR_Removals_46" localSheetId="5">'[6]NARM3 - ED2 NARM Profiles'!$BC$367:$BG$370</definedName>
    <definedName name="Targets_HVP_AR_Removals_46">'[7]NARM3 - ED2 NARM Profiles'!$BC$367:$BG$370</definedName>
    <definedName name="Targets_HVP_AR_Removals_47" localSheetId="5">'[6]NARM3 - ED2 NARM Profiles'!$BC$375:$BG$378</definedName>
    <definedName name="Targets_HVP_AR_Removals_47">'[7]NARM3 - ED2 NARM Profiles'!$BC$375:$BG$378</definedName>
    <definedName name="Targets_HVP_AR_Removals_48" localSheetId="5">'[6]NARM3 - ED2 NARM Profiles'!$BC$383:$BG$386</definedName>
    <definedName name="Targets_HVP_AR_Removals_48">'[7]NARM3 - ED2 NARM Profiles'!$BC$383:$BG$386</definedName>
    <definedName name="Targets_HVP_AR_Removals_49" localSheetId="5">'[6]NARM3 - ED2 NARM Profiles'!$BC$391:$BG$394</definedName>
    <definedName name="Targets_HVP_AR_Removals_49">'[7]NARM3 - ED2 NARM Profiles'!$BC$391:$BG$394</definedName>
    <definedName name="Targets_HVP_AR_Removals_5" localSheetId="5">'[6]NARM3 - ED2 NARM Profiles'!$BC$39:$BG$42</definedName>
    <definedName name="Targets_HVP_AR_Removals_5">'[7]NARM3 - ED2 NARM Profiles'!$BC$39:$BG$42</definedName>
    <definedName name="Targets_HVP_AR_Removals_50" localSheetId="5">'[6]NARM3 - ED2 NARM Profiles'!$BC$399:$BG$402</definedName>
    <definedName name="Targets_HVP_AR_Removals_50">'[7]NARM3 - ED2 NARM Profiles'!$BC$399:$BG$402</definedName>
    <definedName name="Targets_HVP_AR_Removals_51" localSheetId="5">'[6]NARM3 - ED2 NARM Profiles'!$BC$407:$BG$410</definedName>
    <definedName name="Targets_HVP_AR_Removals_51">'[7]NARM3 - ED2 NARM Profiles'!$BC$407:$BG$410</definedName>
    <definedName name="Targets_HVP_AR_Removals_52" localSheetId="5">'[6]NARM3 - ED2 NARM Profiles'!$BC$415:$BG$418</definedName>
    <definedName name="Targets_HVP_AR_Removals_52">'[7]NARM3 - ED2 NARM Profiles'!$BC$415:$BG$418</definedName>
    <definedName name="Targets_HVP_AR_Removals_53" localSheetId="5">'[6]NARM3 - ED2 NARM Profiles'!$BC$423:$BG$426</definedName>
    <definedName name="Targets_HVP_AR_Removals_53">'[7]NARM3 - ED2 NARM Profiles'!$BC$423:$BG$426</definedName>
    <definedName name="Targets_HVP_AR_Removals_54" localSheetId="5">'[6]NARM3 - ED2 NARM Profiles'!$BC$431:$BG$434</definedName>
    <definedName name="Targets_HVP_AR_Removals_54">'[7]NARM3 - ED2 NARM Profiles'!$BC$431:$BG$434</definedName>
    <definedName name="Targets_HVP_AR_Removals_55" localSheetId="5">'[6]NARM3 - ED2 NARM Profiles'!$BC$439:$BG$442</definedName>
    <definedName name="Targets_HVP_AR_Removals_55">'[7]NARM3 - ED2 NARM Profiles'!$BC$439:$BG$442</definedName>
    <definedName name="Targets_HVP_AR_Removals_56" localSheetId="5">'[6]NARM3 - ED2 NARM Profiles'!$BC$447:$BG$450</definedName>
    <definedName name="Targets_HVP_AR_Removals_56">'[7]NARM3 - ED2 NARM Profiles'!$BC$447:$BG$450</definedName>
    <definedName name="Targets_HVP_AR_Removals_57" localSheetId="5">'[6]NARM3 - ED2 NARM Profiles'!$BC$455:$BG$458</definedName>
    <definedName name="Targets_HVP_AR_Removals_57">'[7]NARM3 - ED2 NARM Profiles'!$BC$455:$BG$458</definedName>
    <definedName name="Targets_HVP_AR_Removals_58" localSheetId="5">'[6]NARM3 - ED2 NARM Profiles'!$BC$463:$BG$466</definedName>
    <definedName name="Targets_HVP_AR_Removals_58">'[7]NARM3 - ED2 NARM Profiles'!$BC$463:$BG$466</definedName>
    <definedName name="Targets_HVP_AR_Removals_59" localSheetId="5">'[6]NARM3 - ED2 NARM Profiles'!$BC$471:$BG$474</definedName>
    <definedName name="Targets_HVP_AR_Removals_59">'[7]NARM3 - ED2 NARM Profiles'!$BC$471:$BG$474</definedName>
    <definedName name="Targets_HVP_AR_Removals_6" localSheetId="5">'[6]NARM3 - ED2 NARM Profiles'!$BC$47:$BG$50</definedName>
    <definedName name="Targets_HVP_AR_Removals_6">'[7]NARM3 - ED2 NARM Profiles'!$BC$47:$BG$50</definedName>
    <definedName name="Targets_HVP_AR_Removals_60" localSheetId="5">'[6]NARM3 - ED2 NARM Profiles'!$BC$479:$BG$482</definedName>
    <definedName name="Targets_HVP_AR_Removals_60">'[7]NARM3 - ED2 NARM Profiles'!$BC$479:$BG$482</definedName>
    <definedName name="Targets_HVP_AR_Removals_61" localSheetId="5">'[6]NARM3 - ED2 NARM Profiles'!$BC$487:$BG$490</definedName>
    <definedName name="Targets_HVP_AR_Removals_61">'[7]NARM3 - ED2 NARM Profiles'!$BC$487:$BG$490</definedName>
    <definedName name="Targets_HVP_AR_Removals_7" localSheetId="5">'[6]NARM3 - ED2 NARM Profiles'!$BC$55:$BG$58</definedName>
    <definedName name="Targets_HVP_AR_Removals_7">'[7]NARM3 - ED2 NARM Profiles'!$BC$55:$BG$58</definedName>
    <definedName name="Targets_HVP_AR_Removals_8" localSheetId="5">'[6]NARM3 - ED2 NARM Profiles'!$BC$63:$BG$66</definedName>
    <definedName name="Targets_HVP_AR_Removals_8">'[7]NARM3 - ED2 NARM Profiles'!$BC$63:$BG$66</definedName>
    <definedName name="Targets_HVP_AR_Removals_9" localSheetId="5">'[6]NARM3 - ED2 NARM Profiles'!$BC$71:$BG$74</definedName>
    <definedName name="Targets_HVP_AR_Removals_9">'[7]NARM3 - ED2 NARM Profiles'!$BC$71:$BG$74</definedName>
    <definedName name="Targets_HVP_PostRef_1" localSheetId="5">'[6]NARM3 - ED2 NARM Profiles'!$BX$7:$CB$10</definedName>
    <definedName name="Targets_HVP_PostRef_1">'[7]NARM3 - ED2 NARM Profiles'!$BX$7:$CB$10</definedName>
    <definedName name="Targets_HVP_PostRef_10" localSheetId="5">'[6]NARM3 - ED2 NARM Profiles'!$BX$79:$CB$82</definedName>
    <definedName name="Targets_HVP_PostRef_10">'[7]NARM3 - ED2 NARM Profiles'!$BX$79:$CB$82</definedName>
    <definedName name="Targets_HVP_PostRef_11" localSheetId="5">'[6]NARM3 - ED2 NARM Profiles'!$BX$87:$CB$90</definedName>
    <definedName name="Targets_HVP_PostRef_11">'[7]NARM3 - ED2 NARM Profiles'!$BX$87:$CB$90</definedName>
    <definedName name="Targets_HVP_PostRef_12" localSheetId="5">'[6]NARM3 - ED2 NARM Profiles'!$BX$95:$CB$98</definedName>
    <definedName name="Targets_HVP_PostRef_12">'[7]NARM3 - ED2 NARM Profiles'!$BX$95:$CB$98</definedName>
    <definedName name="Targets_HVP_PostRef_13" localSheetId="5">'[6]NARM3 - ED2 NARM Profiles'!$BX$103:$CB$106</definedName>
    <definedName name="Targets_HVP_PostRef_13">'[7]NARM3 - ED2 NARM Profiles'!$BX$103:$CB$106</definedName>
    <definedName name="Targets_HVP_PostRef_14" localSheetId="5">'[6]NARM3 - ED2 NARM Profiles'!$BX$111:$CB$114</definedName>
    <definedName name="Targets_HVP_PostRef_14">'[7]NARM3 - ED2 NARM Profiles'!$BX$111:$CB$114</definedName>
    <definedName name="Targets_HVP_PostRef_15" localSheetId="5">'[6]NARM3 - ED2 NARM Profiles'!$BX$119:$CB$122</definedName>
    <definedName name="Targets_HVP_PostRef_15">'[7]NARM3 - ED2 NARM Profiles'!$BX$119:$CB$122</definedName>
    <definedName name="Targets_HVP_PostRef_16" localSheetId="5">'[6]NARM3 - ED2 NARM Profiles'!$BX$127:$CB$130</definedName>
    <definedName name="Targets_HVP_PostRef_16">'[7]NARM3 - ED2 NARM Profiles'!$BX$127:$CB$130</definedName>
    <definedName name="Targets_HVP_PostRef_17" localSheetId="5">'[6]NARM3 - ED2 NARM Profiles'!$BX$135:$CB$138</definedName>
    <definedName name="Targets_HVP_PostRef_17">'[7]NARM3 - ED2 NARM Profiles'!$BX$135:$CB$138</definedName>
    <definedName name="Targets_HVP_PostRef_18" localSheetId="5">'[6]NARM3 - ED2 NARM Profiles'!$BX$143:$CB$146</definedName>
    <definedName name="Targets_HVP_PostRef_18">'[7]NARM3 - ED2 NARM Profiles'!$BX$143:$CB$146</definedName>
    <definedName name="Targets_HVP_PostRef_19" localSheetId="5">'[6]NARM3 - ED2 NARM Profiles'!$BX$151:$CB$154</definedName>
    <definedName name="Targets_HVP_PostRef_19">'[7]NARM3 - ED2 NARM Profiles'!$BX$151:$CB$154</definedName>
    <definedName name="Targets_HVP_PostRef_2" localSheetId="5">'[6]NARM3 - ED2 NARM Profiles'!$BX$15:$CB$18</definedName>
    <definedName name="Targets_HVP_PostRef_2">'[7]NARM3 - ED2 NARM Profiles'!$BX$15:$CB$18</definedName>
    <definedName name="Targets_HVP_PostRef_20" localSheetId="5">'[6]NARM3 - ED2 NARM Profiles'!$BX$159:$CB$162</definedName>
    <definedName name="Targets_HVP_PostRef_20">'[7]NARM3 - ED2 NARM Profiles'!$BX$159:$CB$162</definedName>
    <definedName name="Targets_HVP_PostRef_21" localSheetId="5">'[6]NARM3 - ED2 NARM Profiles'!$BX$167:$CB$170</definedName>
    <definedName name="Targets_HVP_PostRef_21">'[7]NARM3 - ED2 NARM Profiles'!$BX$167:$CB$170</definedName>
    <definedName name="Targets_HVP_PostRef_22" localSheetId="5">'[6]NARM3 - ED2 NARM Profiles'!$BX$175:$CB$178</definedName>
    <definedName name="Targets_HVP_PostRef_22">'[7]NARM3 - ED2 NARM Profiles'!$BX$175:$CB$178</definedName>
    <definedName name="Targets_HVP_PostRef_23" localSheetId="5">'[6]NARM3 - ED2 NARM Profiles'!$BX$183:$CB$186</definedName>
    <definedName name="Targets_HVP_PostRef_23">'[7]NARM3 - ED2 NARM Profiles'!$BX$183:$CB$186</definedName>
    <definedName name="Targets_HVP_PostRef_24" localSheetId="5">'[6]NARM3 - ED2 NARM Profiles'!$BX$191:$CB$194</definedName>
    <definedName name="Targets_HVP_PostRef_24">'[7]NARM3 - ED2 NARM Profiles'!$BX$191:$CB$194</definedName>
    <definedName name="Targets_HVP_PostRef_25" localSheetId="5">'[6]NARM3 - ED2 NARM Profiles'!$BX$199:$CB$202</definedName>
    <definedName name="Targets_HVP_PostRef_25">'[7]NARM3 - ED2 NARM Profiles'!$BX$199:$CB$202</definedName>
    <definedName name="Targets_HVP_PostRef_26" localSheetId="5">'[6]NARM3 - ED2 NARM Profiles'!$BX$207:$CB$210</definedName>
    <definedName name="Targets_HVP_PostRef_26">'[7]NARM3 - ED2 NARM Profiles'!$BX$207:$CB$210</definedName>
    <definedName name="Targets_HVP_PostRef_27" localSheetId="5">'[6]NARM3 - ED2 NARM Profiles'!$BX$215:$CB$218</definedName>
    <definedName name="Targets_HVP_PostRef_27">'[7]NARM3 - ED2 NARM Profiles'!$BX$215:$CB$218</definedName>
    <definedName name="Targets_HVP_PostRef_28" localSheetId="5">'[6]NARM3 - ED2 NARM Profiles'!$BX$223:$CB$226</definedName>
    <definedName name="Targets_HVP_PostRef_28">'[7]NARM3 - ED2 NARM Profiles'!$BX$223:$CB$226</definedName>
    <definedName name="Targets_HVP_PostRef_29" localSheetId="5">'[6]NARM3 - ED2 NARM Profiles'!$BX$231:$CB$234</definedName>
    <definedName name="Targets_HVP_PostRef_29">'[7]NARM3 - ED2 NARM Profiles'!$BX$231:$CB$234</definedName>
    <definedName name="Targets_HVP_PostRef_3" localSheetId="5">'[6]NARM3 - ED2 NARM Profiles'!$BX$23:$CB$26</definedName>
    <definedName name="Targets_HVP_PostRef_3">'[7]NARM3 - ED2 NARM Profiles'!$BX$23:$CB$26</definedName>
    <definedName name="Targets_HVP_PostRef_30" localSheetId="5">'[6]NARM3 - ED2 NARM Profiles'!$BX$239:$CB$242</definedName>
    <definedName name="Targets_HVP_PostRef_30">'[7]NARM3 - ED2 NARM Profiles'!$BX$239:$CB$242</definedName>
    <definedName name="Targets_HVP_PostRef_31" localSheetId="5">'[6]NARM3 - ED2 NARM Profiles'!$BX$247:$CB$250</definedName>
    <definedName name="Targets_HVP_PostRef_31">'[7]NARM3 - ED2 NARM Profiles'!$BX$247:$CB$250</definedName>
    <definedName name="Targets_HVP_PostRef_32" localSheetId="5">'[6]NARM3 - ED2 NARM Profiles'!$BX$255:$CB$258</definedName>
    <definedName name="Targets_HVP_PostRef_32">'[7]NARM3 - ED2 NARM Profiles'!$BX$255:$CB$258</definedName>
    <definedName name="Targets_HVP_PostRef_33" localSheetId="5">'[6]NARM3 - ED2 NARM Profiles'!$BX$263:$CB$266</definedName>
    <definedName name="Targets_HVP_PostRef_33">'[7]NARM3 - ED2 NARM Profiles'!$BX$263:$CB$266</definedName>
    <definedName name="Targets_HVP_PostRef_34" localSheetId="5">'[6]NARM3 - ED2 NARM Profiles'!$BX$271:$CB$274</definedName>
    <definedName name="Targets_HVP_PostRef_34">'[7]NARM3 - ED2 NARM Profiles'!$BX$271:$CB$274</definedName>
    <definedName name="Targets_HVP_PostRef_35" localSheetId="5">'[6]NARM3 - ED2 NARM Profiles'!$BX$279:$CB$282</definedName>
    <definedName name="Targets_HVP_PostRef_35">'[7]NARM3 - ED2 NARM Profiles'!$BX$279:$CB$282</definedName>
    <definedName name="Targets_HVP_PostRef_36" localSheetId="5">'[6]NARM3 - ED2 NARM Profiles'!$BX$287:$CB$290</definedName>
    <definedName name="Targets_HVP_PostRef_36">'[7]NARM3 - ED2 NARM Profiles'!$BX$287:$CB$290</definedName>
    <definedName name="Targets_HVP_PostRef_37" localSheetId="5">'[6]NARM3 - ED2 NARM Profiles'!$BX$295:$CB$298</definedName>
    <definedName name="Targets_HVP_PostRef_37">'[7]NARM3 - ED2 NARM Profiles'!$BX$295:$CB$298</definedName>
    <definedName name="Targets_HVP_PostRef_38" localSheetId="5">'[6]NARM3 - ED2 NARM Profiles'!$BX$303:$CB$306</definedName>
    <definedName name="Targets_HVP_PostRef_38">'[7]NARM3 - ED2 NARM Profiles'!$BX$303:$CB$306</definedName>
    <definedName name="Targets_HVP_PostRef_39" localSheetId="5">'[6]NARM3 - ED2 NARM Profiles'!$BX$311:$CB$314</definedName>
    <definedName name="Targets_HVP_PostRef_39">'[7]NARM3 - ED2 NARM Profiles'!$BX$311:$CB$314</definedName>
    <definedName name="Targets_HVP_PostRef_4" localSheetId="5">'[6]NARM3 - ED2 NARM Profiles'!$BX$31:$CB$34</definedName>
    <definedName name="Targets_HVP_PostRef_4">'[7]NARM3 - ED2 NARM Profiles'!$BX$31:$CB$34</definedName>
    <definedName name="Targets_HVP_PostRef_40" localSheetId="5">'[6]NARM3 - ED2 NARM Profiles'!$BX$319:$CB$322</definedName>
    <definedName name="Targets_HVP_PostRef_40">'[7]NARM3 - ED2 NARM Profiles'!$BX$319:$CB$322</definedName>
    <definedName name="Targets_HVP_PostRef_41" localSheetId="5">'[6]NARM3 - ED2 NARM Profiles'!$BX$327:$CB$330</definedName>
    <definedName name="Targets_HVP_PostRef_41">'[7]NARM3 - ED2 NARM Profiles'!$BX$327:$CB$330</definedName>
    <definedName name="Targets_HVP_PostRef_42" localSheetId="5">'[6]NARM3 - ED2 NARM Profiles'!$BX$335:$CB$338</definedName>
    <definedName name="Targets_HVP_PostRef_42">'[7]NARM3 - ED2 NARM Profiles'!$BX$335:$CB$338</definedName>
    <definedName name="Targets_HVP_PostRef_43" localSheetId="5">'[6]NARM3 - ED2 NARM Profiles'!$BX$343:$CB$346</definedName>
    <definedName name="Targets_HVP_PostRef_43">'[7]NARM3 - ED2 NARM Profiles'!$BX$343:$CB$346</definedName>
    <definedName name="Targets_HVP_PostRef_44" localSheetId="5">'[6]NARM3 - ED2 NARM Profiles'!$BX$351:$CB$354</definedName>
    <definedName name="Targets_HVP_PostRef_44">'[7]NARM3 - ED2 NARM Profiles'!$BX$351:$CB$354</definedName>
    <definedName name="Targets_HVP_PostRef_45" localSheetId="5">'[6]NARM3 - ED2 NARM Profiles'!$BX$359:$CB$362</definedName>
    <definedName name="Targets_HVP_PostRef_45">'[7]NARM3 - ED2 NARM Profiles'!$BX$359:$CB$362</definedName>
    <definedName name="Targets_HVP_PostRef_46" localSheetId="5">'[6]NARM3 - ED2 NARM Profiles'!$BX$367:$CB$370</definedName>
    <definedName name="Targets_HVP_PostRef_46">'[7]NARM3 - ED2 NARM Profiles'!$BX$367:$CB$370</definedName>
    <definedName name="Targets_HVP_PostRef_47" localSheetId="5">'[6]NARM3 - ED2 NARM Profiles'!$BX$375:$CB$378</definedName>
    <definedName name="Targets_HVP_PostRef_47">'[7]NARM3 - ED2 NARM Profiles'!$BX$375:$CB$378</definedName>
    <definedName name="Targets_HVP_PostRef_48" localSheetId="5">'[6]NARM3 - ED2 NARM Profiles'!$BX$383:$CB$386</definedName>
    <definedName name="Targets_HVP_PostRef_48">'[7]NARM3 - ED2 NARM Profiles'!$BX$383:$CB$386</definedName>
    <definedName name="Targets_HVP_PostRef_49" localSheetId="5">'[6]NARM3 - ED2 NARM Profiles'!$BX$391:$CB$394</definedName>
    <definedName name="Targets_HVP_PostRef_49">'[7]NARM3 - ED2 NARM Profiles'!$BX$391:$CB$394</definedName>
    <definedName name="Targets_HVP_PostRef_5" localSheetId="5">'[6]NARM3 - ED2 NARM Profiles'!$BX$39:$CB$42</definedName>
    <definedName name="Targets_HVP_PostRef_5">'[7]NARM3 - ED2 NARM Profiles'!$BX$39:$CB$42</definedName>
    <definedName name="Targets_HVP_PostRef_50" localSheetId="5">'[6]NARM3 - ED2 NARM Profiles'!$BX$399:$CB$402</definedName>
    <definedName name="Targets_HVP_PostRef_50">'[7]NARM3 - ED2 NARM Profiles'!$BX$399:$CB$402</definedName>
    <definedName name="Targets_HVP_PostRef_51" localSheetId="5">'[6]NARM3 - ED2 NARM Profiles'!$BX$407:$CB$410</definedName>
    <definedName name="Targets_HVP_PostRef_51">'[7]NARM3 - ED2 NARM Profiles'!$BX$407:$CB$410</definedName>
    <definedName name="Targets_HVP_PostRef_52" localSheetId="5">'[6]NARM3 - ED2 NARM Profiles'!$BX$415:$CB$418</definedName>
    <definedName name="Targets_HVP_PostRef_52">'[7]NARM3 - ED2 NARM Profiles'!$BX$415:$CB$418</definedName>
    <definedName name="Targets_HVP_PostRef_53" localSheetId="5">'[6]NARM3 - ED2 NARM Profiles'!$BX$423:$CB$426</definedName>
    <definedName name="Targets_HVP_PostRef_53">'[7]NARM3 - ED2 NARM Profiles'!$BX$423:$CB$426</definedName>
    <definedName name="Targets_HVP_PostRef_54" localSheetId="5">'[6]NARM3 - ED2 NARM Profiles'!$BX$431:$CB$434</definedName>
    <definedName name="Targets_HVP_PostRef_54">'[7]NARM3 - ED2 NARM Profiles'!$BX$431:$CB$434</definedName>
    <definedName name="Targets_HVP_PostRef_55" localSheetId="5">'[6]NARM3 - ED2 NARM Profiles'!$BX$439:$CB$442</definedName>
    <definedName name="Targets_HVP_PostRef_55">'[7]NARM3 - ED2 NARM Profiles'!$BX$439:$CB$442</definedName>
    <definedName name="Targets_HVP_PostRef_56" localSheetId="5">'[6]NARM3 - ED2 NARM Profiles'!$BX$447:$CB$450</definedName>
    <definedName name="Targets_HVP_PostRef_56">'[7]NARM3 - ED2 NARM Profiles'!$BX$447:$CB$450</definedName>
    <definedName name="Targets_HVP_PostRef_57" localSheetId="5">'[6]NARM3 - ED2 NARM Profiles'!$BX$455:$CB$458</definedName>
    <definedName name="Targets_HVP_PostRef_57">'[7]NARM3 - ED2 NARM Profiles'!$BX$455:$CB$458</definedName>
    <definedName name="Targets_HVP_PostRef_58" localSheetId="5">'[6]NARM3 - ED2 NARM Profiles'!$BX$463:$CB$466</definedName>
    <definedName name="Targets_HVP_PostRef_58">'[7]NARM3 - ED2 NARM Profiles'!$BX$463:$CB$466</definedName>
    <definedName name="Targets_HVP_PostRef_59" localSheetId="5">'[6]NARM3 - ED2 NARM Profiles'!$BX$471:$CB$474</definedName>
    <definedName name="Targets_HVP_PostRef_59">'[7]NARM3 - ED2 NARM Profiles'!$BX$471:$CB$474</definedName>
    <definedName name="Targets_HVP_PostRef_6" localSheetId="5">'[6]NARM3 - ED2 NARM Profiles'!$BX$47:$CB$50</definedName>
    <definedName name="Targets_HVP_PostRef_6">'[7]NARM3 - ED2 NARM Profiles'!$BX$47:$CB$50</definedName>
    <definedName name="Targets_HVP_PostRef_60" localSheetId="5">'[6]NARM3 - ED2 NARM Profiles'!$BX$479:$CB$482</definedName>
    <definedName name="Targets_HVP_PostRef_60">'[7]NARM3 - ED2 NARM Profiles'!$BX$479:$CB$482</definedName>
    <definedName name="Targets_HVP_PostRef_61" localSheetId="5">'[6]NARM3 - ED2 NARM Profiles'!$BX$487:$CB$490</definedName>
    <definedName name="Targets_HVP_PostRef_61">'[7]NARM3 - ED2 NARM Profiles'!$BX$487:$CB$490</definedName>
    <definedName name="Targets_HVP_PostRef_7" localSheetId="5">'[6]NARM3 - ED2 NARM Profiles'!$BX$55:$CB$58</definedName>
    <definedName name="Targets_HVP_PostRef_7">'[7]NARM3 - ED2 NARM Profiles'!$BX$55:$CB$58</definedName>
    <definedName name="Targets_HVP_PostRef_8" localSheetId="5">'[6]NARM3 - ED2 NARM Profiles'!$BX$63:$CB$66</definedName>
    <definedName name="Targets_HVP_PostRef_8">'[7]NARM3 - ED2 NARM Profiles'!$BX$63:$CB$66</definedName>
    <definedName name="Targets_HVP_PostRef_9" localSheetId="5">'[6]NARM3 - ED2 NARM Profiles'!$BX$71:$CB$74</definedName>
    <definedName name="Targets_HVP_PostRef_9">'[7]NARM3 - ED2 NARM Profiles'!$BX$71:$CB$74</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u" localSheetId="1" hidden="1">{#VALUE!,#N/A,FALSE,0}</definedName>
    <definedName name="u" localSheetId="5" hidden="1">{#VALUE!,#N/A,FALSE,0}</definedName>
    <definedName name="u" hidden="1">{#VALUE!,#N/A,FALSE,0}</definedName>
    <definedName name="UAG" localSheetId="1" hidden="1">{#N/A,#N/A,FALSE,"DI 2 YEAR MASTER SCHEDULE"}</definedName>
    <definedName name="UAG" localSheetId="5" hidden="1">{#N/A,#N/A,FALSE,"DI 2 YEAR MASTER SCHEDULE"}</definedName>
    <definedName name="UAG" hidden="1">{#N/A,#N/A,FALSE,"DI 2 YEAR MASTER SCHEDULE"}</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t" localSheetId="1">1000</definedName>
    <definedName name="v" localSheetId="1" hidden="1">{"Japan_Capers_Ed_Pub",#N/A,FALSE,"DI 2 YEAR MASTER SCHEDULE"}</definedName>
    <definedName name="v" localSheetId="5" hidden="1">{"Japan_Capers_Ed_Pub",#N/A,FALSE,"DI 2 YEAR MASTER SCHEDULE"}</definedName>
    <definedName name="v" hidden="1">{"Japan_Capers_Ed_Pub",#N/A,FALSE,"DI 2 YEAR MASTER SCHEDULE"}</definedName>
    <definedName name="Whole_Life_Risk_1" localSheetId="5">'[6]NARM1 - Risk Index Weightings'!$F$4:$J$7</definedName>
    <definedName name="Whole_Life_Risk_1">'[7]NARM1 - Risk Index Weightings'!$F$4:$J$7</definedName>
    <definedName name="Whole_Life_Risk_10" localSheetId="5">'[6]NARM1 - Risk Index Weightings'!$F$58:$J$61</definedName>
    <definedName name="Whole_Life_Risk_10">'[7]NARM1 - Risk Index Weightings'!$F$58:$J$61</definedName>
    <definedName name="Whole_Life_Risk_11" localSheetId="5">'[6]NARM1 - Risk Index Weightings'!$F$64:$J$67</definedName>
    <definedName name="Whole_Life_Risk_11">'[7]NARM1 - Risk Index Weightings'!$F$64:$J$67</definedName>
    <definedName name="Whole_Life_Risk_12" localSheetId="5">'[6]NARM1 - Risk Index Weightings'!$F$70:$J$73</definedName>
    <definedName name="Whole_Life_Risk_12">'[7]NARM1 - Risk Index Weightings'!$F$70:$J$73</definedName>
    <definedName name="Whole_Life_Risk_13" localSheetId="5">'[6]NARM1 - Risk Index Weightings'!$F$76:$J$79</definedName>
    <definedName name="Whole_Life_Risk_13">'[7]NARM1 - Risk Index Weightings'!$F$76:$J$79</definedName>
    <definedName name="Whole_Life_Risk_14" localSheetId="5">'[6]NARM1 - Risk Index Weightings'!$F$82:$J$85</definedName>
    <definedName name="Whole_Life_Risk_14">'[7]NARM1 - Risk Index Weightings'!$F$82:$J$85</definedName>
    <definedName name="Whole_Life_Risk_15" localSheetId="5">'[6]NARM1 - Risk Index Weightings'!$F$88:$J$91</definedName>
    <definedName name="Whole_Life_Risk_15">'[7]NARM1 - Risk Index Weightings'!$F$88:$J$91</definedName>
    <definedName name="Whole_Life_Risk_16" localSheetId="5">'[6]NARM1 - Risk Index Weightings'!$F$94:$J$97</definedName>
    <definedName name="Whole_Life_Risk_16">'[7]NARM1 - Risk Index Weightings'!$F$94:$J$97</definedName>
    <definedName name="Whole_Life_Risk_17" localSheetId="5">'[6]NARM1 - Risk Index Weightings'!$F$100:$J$103</definedName>
    <definedName name="Whole_Life_Risk_17">'[7]NARM1 - Risk Index Weightings'!$F$100:$J$103</definedName>
    <definedName name="Whole_Life_Risk_18" localSheetId="5">'[6]NARM1 - Risk Index Weightings'!$F$106:$J$109</definedName>
    <definedName name="Whole_Life_Risk_18">'[7]NARM1 - Risk Index Weightings'!$F$106:$J$109</definedName>
    <definedName name="Whole_Life_Risk_19" localSheetId="5">'[6]NARM1 - Risk Index Weightings'!$F$112:$J$115</definedName>
    <definedName name="Whole_Life_Risk_19">'[7]NARM1 - Risk Index Weightings'!$F$112:$J$115</definedName>
    <definedName name="Whole_Life_Risk_2" localSheetId="5">'[6]NARM1 - Risk Index Weightings'!$F$10:$J$13</definedName>
    <definedName name="Whole_Life_Risk_2">'[7]NARM1 - Risk Index Weightings'!$F$10:$J$13</definedName>
    <definedName name="Whole_Life_Risk_20" localSheetId="5">'[6]NARM1 - Risk Index Weightings'!$F$118:$J$121</definedName>
    <definedName name="Whole_Life_Risk_20">'[7]NARM1 - Risk Index Weightings'!$F$118:$J$121</definedName>
    <definedName name="Whole_Life_Risk_21" localSheetId="5">'[6]NARM1 - Risk Index Weightings'!$F$124:$J$127</definedName>
    <definedName name="Whole_Life_Risk_21">'[7]NARM1 - Risk Index Weightings'!$F$124:$J$127</definedName>
    <definedName name="Whole_Life_Risk_22" localSheetId="5">'[6]NARM1 - Risk Index Weightings'!$F$130:$J$133</definedName>
    <definedName name="Whole_Life_Risk_22">'[7]NARM1 - Risk Index Weightings'!$F$130:$J$133</definedName>
    <definedName name="Whole_Life_Risk_23" localSheetId="5">'[6]NARM1 - Risk Index Weightings'!$F$136:$J$139</definedName>
    <definedName name="Whole_Life_Risk_23">'[7]NARM1 - Risk Index Weightings'!$F$136:$J$139</definedName>
    <definedName name="Whole_Life_Risk_24" localSheetId="5">'[6]NARM1 - Risk Index Weightings'!$F$142:$J$145</definedName>
    <definedName name="Whole_Life_Risk_24">'[7]NARM1 - Risk Index Weightings'!$F$142:$J$145</definedName>
    <definedName name="Whole_Life_Risk_25" localSheetId="5">'[6]NARM1 - Risk Index Weightings'!$F$148:$J$151</definedName>
    <definedName name="Whole_Life_Risk_25">'[7]NARM1 - Risk Index Weightings'!$F$148:$J$151</definedName>
    <definedName name="Whole_Life_Risk_26" localSheetId="5">'[6]NARM1 - Risk Index Weightings'!$F$154:$J$157</definedName>
    <definedName name="Whole_Life_Risk_26">'[7]NARM1 - Risk Index Weightings'!$F$154:$J$157</definedName>
    <definedName name="Whole_Life_Risk_27" localSheetId="5">'[6]NARM1 - Risk Index Weightings'!$F$160:$J$163</definedName>
    <definedName name="Whole_Life_Risk_27">'[7]NARM1 - Risk Index Weightings'!$F$160:$J$163</definedName>
    <definedName name="Whole_Life_Risk_28" localSheetId="5">'[6]NARM1 - Risk Index Weightings'!$F$166:$J$169</definedName>
    <definedName name="Whole_Life_Risk_28">'[7]NARM1 - Risk Index Weightings'!$F$166:$J$169</definedName>
    <definedName name="Whole_Life_Risk_29" localSheetId="5">'[6]NARM1 - Risk Index Weightings'!$F$172:$J$175</definedName>
    <definedName name="Whole_Life_Risk_29">'[7]NARM1 - Risk Index Weightings'!$F$172:$J$175</definedName>
    <definedName name="Whole_Life_Risk_3" localSheetId="5">'[6]NARM1 - Risk Index Weightings'!$F$16:$J$19</definedName>
    <definedName name="Whole_Life_Risk_3">'[7]NARM1 - Risk Index Weightings'!$F$16:$J$19</definedName>
    <definedName name="Whole_Life_Risk_30" localSheetId="5">'[6]NARM1 - Risk Index Weightings'!$F$178:$J$181</definedName>
    <definedName name="Whole_Life_Risk_30">'[7]NARM1 - Risk Index Weightings'!$F$178:$J$181</definedName>
    <definedName name="Whole_Life_Risk_31" localSheetId="5">'[6]NARM1 - Risk Index Weightings'!$F$184:$J$187</definedName>
    <definedName name="Whole_Life_Risk_31">'[7]NARM1 - Risk Index Weightings'!$F$184:$J$187</definedName>
    <definedName name="Whole_Life_Risk_32" localSheetId="5">'[6]NARM1 - Risk Index Weightings'!$F$190:$J$193</definedName>
    <definedName name="Whole_Life_Risk_32">'[7]NARM1 - Risk Index Weightings'!$F$190:$J$193</definedName>
    <definedName name="Whole_Life_Risk_33" localSheetId="5">'[6]NARM1 - Risk Index Weightings'!$F$196:$J$199</definedName>
    <definedName name="Whole_Life_Risk_33">'[7]NARM1 - Risk Index Weightings'!$F$196:$J$199</definedName>
    <definedName name="Whole_Life_Risk_34" localSheetId="5">'[6]NARM1 - Risk Index Weightings'!$F$202:$J$205</definedName>
    <definedName name="Whole_Life_Risk_34">'[7]NARM1 - Risk Index Weightings'!$F$202:$J$205</definedName>
    <definedName name="Whole_Life_Risk_35" localSheetId="5">'[6]NARM1 - Risk Index Weightings'!$F$208:$J$211</definedName>
    <definedName name="Whole_Life_Risk_35">'[7]NARM1 - Risk Index Weightings'!$F$208:$J$211</definedName>
    <definedName name="Whole_Life_Risk_36" localSheetId="5">'[6]NARM1 - Risk Index Weightings'!$F$214:$J$217</definedName>
    <definedName name="Whole_Life_Risk_36">'[7]NARM1 - Risk Index Weightings'!$F$214:$J$217</definedName>
    <definedName name="Whole_Life_Risk_37" localSheetId="5">'[6]NARM1 - Risk Index Weightings'!$F$220:$J$223</definedName>
    <definedName name="Whole_Life_Risk_37">'[7]NARM1 - Risk Index Weightings'!$F$220:$J$223</definedName>
    <definedName name="Whole_Life_Risk_38" localSheetId="5">'[6]NARM1 - Risk Index Weightings'!$F$226:$J$229</definedName>
    <definedName name="Whole_Life_Risk_38">'[7]NARM1 - Risk Index Weightings'!$F$226:$J$229</definedName>
    <definedName name="Whole_Life_Risk_39" localSheetId="5">'[6]NARM1 - Risk Index Weightings'!$F$232:$J$235</definedName>
    <definedName name="Whole_Life_Risk_39">'[7]NARM1 - Risk Index Weightings'!$F$232:$J$235</definedName>
    <definedName name="Whole_Life_Risk_4" localSheetId="5">'[6]NARM1 - Risk Index Weightings'!$F$22:$J$25</definedName>
    <definedName name="Whole_Life_Risk_4">'[7]NARM1 - Risk Index Weightings'!$F$22:$J$25</definedName>
    <definedName name="Whole_Life_Risk_40" localSheetId="5">'[6]NARM1 - Risk Index Weightings'!$F$238:$J$241</definedName>
    <definedName name="Whole_Life_Risk_40">'[7]NARM1 - Risk Index Weightings'!$F$238:$J$241</definedName>
    <definedName name="Whole_Life_Risk_41" localSheetId="5">'[6]NARM1 - Risk Index Weightings'!$F$244:$J$247</definedName>
    <definedName name="Whole_Life_Risk_41">'[7]NARM1 - Risk Index Weightings'!$F$244:$J$247</definedName>
    <definedName name="Whole_Life_Risk_42" localSheetId="5">'[6]NARM1 - Risk Index Weightings'!$F$250:$J$253</definedName>
    <definedName name="Whole_Life_Risk_42">'[7]NARM1 - Risk Index Weightings'!$F$250:$J$253</definedName>
    <definedName name="Whole_Life_Risk_43" localSheetId="5">'[6]NARM1 - Risk Index Weightings'!$F$256:$J$259</definedName>
    <definedName name="Whole_Life_Risk_43">'[7]NARM1 - Risk Index Weightings'!$F$256:$J$259</definedName>
    <definedName name="Whole_Life_Risk_44" localSheetId="5">'[6]NARM1 - Risk Index Weightings'!$F$262:$J$265</definedName>
    <definedName name="Whole_Life_Risk_44">'[7]NARM1 - Risk Index Weightings'!$F$262:$J$265</definedName>
    <definedName name="Whole_Life_Risk_45" localSheetId="5">'[6]NARM1 - Risk Index Weightings'!$F$268:$J$271</definedName>
    <definedName name="Whole_Life_Risk_45">'[7]NARM1 - Risk Index Weightings'!$F$268:$J$271</definedName>
    <definedName name="Whole_Life_Risk_46" localSheetId="5">'[6]NARM1 - Risk Index Weightings'!$F$274:$J$277</definedName>
    <definedName name="Whole_Life_Risk_46">'[7]NARM1 - Risk Index Weightings'!$F$274:$J$277</definedName>
    <definedName name="Whole_Life_Risk_47" localSheetId="5">'[6]NARM1 - Risk Index Weightings'!$F$280:$J$283</definedName>
    <definedName name="Whole_Life_Risk_47">'[7]NARM1 - Risk Index Weightings'!$F$280:$J$283</definedName>
    <definedName name="Whole_Life_Risk_48" localSheetId="5">'[6]NARM1 - Risk Index Weightings'!$F$286:$J$289</definedName>
    <definedName name="Whole_Life_Risk_48">'[7]NARM1 - Risk Index Weightings'!$F$286:$J$289</definedName>
    <definedName name="Whole_Life_Risk_49" localSheetId="5">'[6]NARM1 - Risk Index Weightings'!$F$292:$J$295</definedName>
    <definedName name="Whole_Life_Risk_49">'[7]NARM1 - Risk Index Weightings'!$F$292:$J$295</definedName>
    <definedName name="Whole_Life_Risk_5" localSheetId="5">'[6]NARM1 - Risk Index Weightings'!$F$28:$J$31</definedName>
    <definedName name="Whole_Life_Risk_5">'[7]NARM1 - Risk Index Weightings'!$F$28:$J$31</definedName>
    <definedName name="Whole_Life_Risk_50" localSheetId="5">'[6]NARM1 - Risk Index Weightings'!$F$298:$J$301</definedName>
    <definedName name="Whole_Life_Risk_50">'[7]NARM1 - Risk Index Weightings'!$F$298:$J$301</definedName>
    <definedName name="Whole_Life_Risk_51" localSheetId="5">'[6]NARM1 - Risk Index Weightings'!$F$304:$J$307</definedName>
    <definedName name="Whole_Life_Risk_51">'[7]NARM1 - Risk Index Weightings'!$F$304:$J$307</definedName>
    <definedName name="Whole_Life_Risk_52" localSheetId="5">'[6]NARM1 - Risk Index Weightings'!$F$310:$J$313</definedName>
    <definedName name="Whole_Life_Risk_52">'[7]NARM1 - Risk Index Weightings'!$F$310:$J$313</definedName>
    <definedName name="Whole_Life_Risk_53" localSheetId="5">'[6]NARM1 - Risk Index Weightings'!$F$316:$J$319</definedName>
    <definedName name="Whole_Life_Risk_53">'[7]NARM1 - Risk Index Weightings'!$F$316:$J$319</definedName>
    <definedName name="Whole_Life_Risk_54" localSheetId="5">'[6]NARM1 - Risk Index Weightings'!$F$322:$J$325</definedName>
    <definedName name="Whole_Life_Risk_54">'[7]NARM1 - Risk Index Weightings'!$F$322:$J$325</definedName>
    <definedName name="Whole_Life_Risk_55" localSheetId="5">'[6]NARM1 - Risk Index Weightings'!$F$328:$J$331</definedName>
    <definedName name="Whole_Life_Risk_55">'[7]NARM1 - Risk Index Weightings'!$F$328:$J$331</definedName>
    <definedName name="Whole_Life_Risk_56" localSheetId="5">'[6]NARM1 - Risk Index Weightings'!$F$334:$J$337</definedName>
    <definedName name="Whole_Life_Risk_56">'[7]NARM1 - Risk Index Weightings'!$F$334:$J$337</definedName>
    <definedName name="Whole_Life_Risk_57" localSheetId="5">'[6]NARM1 - Risk Index Weightings'!$F$340:$J$343</definedName>
    <definedName name="Whole_Life_Risk_57">'[7]NARM1 - Risk Index Weightings'!$F$340:$J$343</definedName>
    <definedName name="Whole_Life_Risk_58" localSheetId="5">'[6]NARM1 - Risk Index Weightings'!$F$346:$J$349</definedName>
    <definedName name="Whole_Life_Risk_58">'[7]NARM1 - Risk Index Weightings'!$F$346:$J$349</definedName>
    <definedName name="Whole_Life_Risk_59" localSheetId="5">'[6]NARM1 - Risk Index Weightings'!$F$352:$J$355</definedName>
    <definedName name="Whole_Life_Risk_59">'[7]NARM1 - Risk Index Weightings'!$F$352:$J$355</definedName>
    <definedName name="Whole_Life_Risk_6" localSheetId="5">'[6]NARM1 - Risk Index Weightings'!$F$34:$J$37</definedName>
    <definedName name="Whole_Life_Risk_6">'[7]NARM1 - Risk Index Weightings'!$F$34:$J$37</definedName>
    <definedName name="Whole_Life_Risk_60" localSheetId="5">'[6]NARM1 - Risk Index Weightings'!$F$358:$J$361</definedName>
    <definedName name="Whole_Life_Risk_60">'[7]NARM1 - Risk Index Weightings'!$F$358:$J$361</definedName>
    <definedName name="Whole_Life_Risk_61" localSheetId="5">'[6]NARM1 - Risk Index Weightings'!$F$364:$J$367</definedName>
    <definedName name="Whole_Life_Risk_61">'[7]NARM1 - Risk Index Weightings'!$F$364:$J$367</definedName>
    <definedName name="Whole_Life_Risk_7" localSheetId="5">'[6]NARM1 - Risk Index Weightings'!$F$40:$J$43</definedName>
    <definedName name="Whole_Life_Risk_7">'[7]NARM1 - Risk Index Weightings'!$F$40:$J$43</definedName>
    <definedName name="Whole_Life_Risk_8" localSheetId="5">'[6]NARM1 - Risk Index Weightings'!$F$46:$J$49</definedName>
    <definedName name="Whole_Life_Risk_8">'[7]NARM1 - Risk Index Weightings'!$F$46:$J$49</definedName>
    <definedName name="Whole_Life_Risk_9" localSheetId="5">'[6]NARM1 - Risk Index Weightings'!$F$52:$J$55</definedName>
    <definedName name="Whole_Life_Risk_9">'[7]NARM1 - Risk Index Weightings'!$F$52:$J$55</definedName>
    <definedName name="wrn.CapersPlotter." localSheetId="1" hidden="1">{#N/A,#N/A,FALSE,"DI 2 YEAR MASTER SCHEDULE"}</definedName>
    <definedName name="wrn.CapersPlotter." localSheetId="5" hidden="1">{#N/A,#N/A,FALSE,"DI 2 YEAR MASTER SCHEDULE"}</definedName>
    <definedName name="wrn.CapersPlotter." hidden="1">{#N/A,#N/A,FALSE,"DI 2 YEAR MASTER SCHEDULE"}</definedName>
    <definedName name="wrn.Edutainment._.Priority._.List." localSheetId="1" hidden="1">{#N/A,#N/A,FALSE,"DI 2 YEAR MASTER SCHEDULE"}</definedName>
    <definedName name="wrn.Edutainment._.Priority._.List." localSheetId="5" hidden="1">{#N/A,#N/A,FALSE,"DI 2 YEAR MASTER SCHEDULE"}</definedName>
    <definedName name="wrn.Edutainment._.Priority._.List." hidden="1">{#N/A,#N/A,FALSE,"DI 2 YEAR MASTER SCHEDULE"}</definedName>
    <definedName name="wrn.Japan_Capers_Ed._.Pub." localSheetId="1" hidden="1">{"Japan_Capers_Ed_Pub",#N/A,FALSE,"DI 2 YEAR MASTER SCHEDULE"}</definedName>
    <definedName name="wrn.Japan_Capers_Ed._.Pub." localSheetId="5" hidden="1">{"Japan_Capers_Ed_Pub",#N/A,FALSE,"DI 2 YEAR MASTER SCHEDULE"}</definedName>
    <definedName name="wrn.Japan_Capers_Ed._.Pub." hidden="1">{"Japan_Capers_Ed_Pub",#N/A,FALSE,"DI 2 YEAR MASTER SCHEDULE"}</definedName>
    <definedName name="wrn.Mat." localSheetId="1" hidden="1">{"staff",#N/A,FALSE,"Current Month"}</definedName>
    <definedName name="wrn.Mat." localSheetId="5" hidden="1">{"staff",#N/A,FALSE,"Current Month"}</definedName>
    <definedName name="wrn.Mat." hidden="1">{"staff",#N/A,FALSE,"Current Month"}</definedName>
    <definedName name="wrn.Priority._.list." localSheetId="1" hidden="1">{#N/A,#N/A,FALSE,"DI 2 YEAR MASTER SCHEDULE"}</definedName>
    <definedName name="wrn.Priority._.list." localSheetId="5" hidden="1">{#N/A,#N/A,FALSE,"DI 2 YEAR MASTER SCHEDULE"}</definedName>
    <definedName name="wrn.Priority._.list." hidden="1">{#N/A,#N/A,FALSE,"DI 2 YEAR MASTER SCHEDULE"}</definedName>
    <definedName name="wrn.Prjcted._.Mnthly._.Qtys." localSheetId="1" hidden="1">{#N/A,#N/A,FALSE,"PRJCTED MNTHLY QTY's"}</definedName>
    <definedName name="wrn.Prjcted._.Mnthly._.Qtys." localSheetId="5" hidden="1">{#N/A,#N/A,FALSE,"PRJCTED MNTHLY QTY's"}</definedName>
    <definedName name="wrn.Prjcted._.Mnthly._.Qtys." hidden="1">{#N/A,#N/A,FALSE,"PRJCTED MNTHLY QTY's"}</definedName>
    <definedName name="wrn.Prjcted._.Qtrly._.Dollars." localSheetId="1" hidden="1">{#N/A,#N/A,FALSE,"PRJCTED QTRLY $'s"}</definedName>
    <definedName name="wrn.Prjcted._.Qtrly._.Dollars." localSheetId="5" hidden="1">{#N/A,#N/A,FALSE,"PRJCTED QTRLY $'s"}</definedName>
    <definedName name="wrn.Prjcted._.Qtrly._.Dollars." hidden="1">{#N/A,#N/A,FALSE,"PRJCTED QTRLY $'s"}</definedName>
    <definedName name="wrn.Prjcted._.Qtrly._.Qtys." localSheetId="1" hidden="1">{#N/A,#N/A,FALSE,"PRJCTED QTRLY QTY's"}</definedName>
    <definedName name="wrn.Prjcted._.Qtrly._.Qtys." localSheetId="5" hidden="1">{#N/A,#N/A,FALSE,"PRJCTED QTRLY QTY's"}</definedName>
    <definedName name="wrn.Prjcted._.Qtrly._.Qtys." hidden="1">{#N/A,#N/A,FALSE,"PRJCTED QTRLY QTY's"}</definedName>
    <definedName name="wvu.CapersView." localSheetId="1"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localSheetId="5"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localSheetId="1"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localSheetId="5"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localSheetId="1" hidden="1">{#N/A,#N/A,FALSE,"DI 2 YEAR MASTER SCHEDULE"}</definedName>
    <definedName name="x" localSheetId="5" hidden="1">{#N/A,#N/A,FALSE,"DI 2 YEAR MASTER SCHEDULE"}</definedName>
    <definedName name="x" hidden="1">{#N/A,#N/A,FALSE,"DI 2 YEAR MASTER SCHEDULE"}</definedName>
    <definedName name="y" localSheetId="1"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localSheetId="5"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y"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z" localSheetId="1" hidden="1">{#N/A,#N/A,FALSE,"DI 2 YEAR MASTER SCHEDULE"}</definedName>
    <definedName name="z" localSheetId="5" hidden="1">{#N/A,#N/A,FALSE,"DI 2 YEAR MASTER SCHEDULE"}</definedName>
    <definedName name="z" hidden="1">{#N/A,#N/A,FALSE,"DI 2 YEAR MASTER SCHEDULE"}</definedName>
    <definedName name="Z_9A428CE1_B4D9_11D0_A8AA_0000C071AEE7_.wvu.Cols" hidden="1">[3]Sheet1!$A$1:$Q$65536,[3]Sheet1!$Y$1:$Z$65536</definedName>
    <definedName name="Z_9A428CE1_B4D9_11D0_A8AA_0000C071AEE7_.wvu.PrintArea" localSheetId="5" hidden="1">#REF!</definedName>
    <definedName name="Z_9A428CE1_B4D9_11D0_A8AA_0000C071AEE7_.wvu.PrintArea"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F64" i="45" l="1"/>
  <c r="AH62" i="45"/>
  <c r="AI62" i="45"/>
  <c r="AJ62" i="45"/>
  <c r="AK62" i="45"/>
  <c r="AL62" i="45"/>
  <c r="AM62" i="45"/>
  <c r="AN62" i="45"/>
  <c r="AO62" i="45"/>
  <c r="AP62" i="45"/>
  <c r="AQ62" i="45"/>
  <c r="AR62" i="45"/>
  <c r="AS62" i="45"/>
  <c r="AT62" i="45"/>
  <c r="AU62" i="45"/>
  <c r="AV62" i="45"/>
  <c r="AW62" i="45"/>
  <c r="AX62" i="45"/>
  <c r="AY62" i="45"/>
  <c r="AZ62" i="45"/>
  <c r="BA62" i="45"/>
  <c r="BB62" i="45"/>
  <c r="BC62" i="45"/>
  <c r="BE62" i="45"/>
  <c r="BF62" i="45"/>
  <c r="BG62" i="45"/>
  <c r="BH62" i="45"/>
  <c r="BI62" i="45"/>
  <c r="BJ62" i="45"/>
  <c r="BK62" i="45"/>
  <c r="BL62" i="45"/>
  <c r="BL61" i="45"/>
  <c r="BK61" i="45"/>
  <c r="BJ61" i="45"/>
  <c r="BI61" i="45"/>
  <c r="BH61" i="45"/>
  <c r="BG61" i="45"/>
  <c r="BF61" i="45"/>
  <c r="BE61" i="45"/>
  <c r="BD62" i="45"/>
  <c r="BD61" i="45"/>
  <c r="BC61" i="45"/>
  <c r="BB61" i="45"/>
  <c r="BA61" i="45"/>
  <c r="AZ61" i="45"/>
  <c r="AY61" i="45"/>
  <c r="AX61" i="45"/>
  <c r="AW61" i="45"/>
  <c r="AV61" i="45"/>
  <c r="AU61" i="45"/>
  <c r="AT61" i="45"/>
  <c r="AS61" i="45"/>
  <c r="AR61" i="45"/>
  <c r="AQ61" i="45"/>
  <c r="AP61" i="45"/>
  <c r="AO61" i="45"/>
  <c r="AN61" i="45"/>
  <c r="AM61" i="45"/>
  <c r="AL61" i="45"/>
  <c r="AK61" i="45"/>
  <c r="AJ61" i="45"/>
  <c r="AI61" i="45"/>
  <c r="AH61" i="45"/>
  <c r="AG61" i="45"/>
  <c r="BL54" i="45"/>
  <c r="BK54" i="45"/>
  <c r="BJ54" i="45"/>
  <c r="BI54" i="45"/>
  <c r="BH54" i="45"/>
  <c r="BG54" i="45"/>
  <c r="BF54" i="45"/>
  <c r="BE54" i="45"/>
  <c r="BD54" i="45"/>
  <c r="BC54" i="45"/>
  <c r="BB54" i="45"/>
  <c r="BA54" i="45"/>
  <c r="AZ54" i="45"/>
  <c r="AY54" i="45"/>
  <c r="AX54" i="45"/>
  <c r="AW54" i="45"/>
  <c r="AV54" i="45"/>
  <c r="AU54" i="45"/>
  <c r="AT54" i="45"/>
  <c r="AS54" i="45"/>
  <c r="AR54" i="45"/>
  <c r="AQ54" i="45"/>
  <c r="AP54" i="45"/>
  <c r="AO54" i="45"/>
  <c r="AN54" i="45"/>
  <c r="AM54" i="45"/>
  <c r="BL53" i="45"/>
  <c r="BK53" i="45"/>
  <c r="BJ53" i="45"/>
  <c r="BI53" i="45"/>
  <c r="BH53" i="45"/>
  <c r="BG53" i="45"/>
  <c r="BF53" i="45"/>
  <c r="BE53" i="45"/>
  <c r="BD53" i="45"/>
  <c r="BC53" i="45"/>
  <c r="BB53" i="45"/>
  <c r="BA53" i="45"/>
  <c r="AZ53" i="45"/>
  <c r="AY53" i="45"/>
  <c r="AX53" i="45"/>
  <c r="AW53" i="45"/>
  <c r="AV53" i="45"/>
  <c r="AU53" i="45"/>
  <c r="AT53" i="45"/>
  <c r="AS53" i="45"/>
  <c r="AR53" i="45"/>
  <c r="AQ53" i="45"/>
  <c r="AP53" i="45"/>
  <c r="AO53" i="45"/>
  <c r="AN53" i="45"/>
  <c r="AM53" i="45"/>
  <c r="BK52" i="45"/>
  <c r="BL52" i="45"/>
  <c r="BJ52" i="45"/>
  <c r="BI52" i="45"/>
  <c r="BH52" i="45"/>
  <c r="BG52" i="45"/>
  <c r="BF52" i="45"/>
  <c r="BE52" i="45"/>
  <c r="BD52" i="45"/>
  <c r="BC52" i="45"/>
  <c r="BB52" i="45"/>
  <c r="BA52" i="45"/>
  <c r="AZ52" i="45"/>
  <c r="AY52" i="45"/>
  <c r="AX52" i="45"/>
  <c r="AW52" i="45"/>
  <c r="AV52" i="45"/>
  <c r="AU52" i="45"/>
  <c r="AT52" i="45"/>
  <c r="AS52" i="45"/>
  <c r="AR52" i="45"/>
  <c r="AQ52" i="45"/>
  <c r="AP52" i="45"/>
  <c r="AO52" i="45"/>
  <c r="AN52" i="45"/>
  <c r="AM52" i="45"/>
  <c r="BB60" i="45"/>
  <c r="BA60" i="45"/>
  <c r="AZ60" i="45"/>
  <c r="AY60" i="45"/>
  <c r="AX60" i="45"/>
  <c r="AW60" i="45"/>
  <c r="AV60" i="45"/>
  <c r="AU60" i="45"/>
  <c r="AT60" i="45"/>
  <c r="AS60" i="45"/>
  <c r="AR60" i="45"/>
  <c r="AQ60" i="45"/>
  <c r="BL63" i="45"/>
  <c r="BK63" i="45"/>
  <c r="BJ63" i="45"/>
  <c r="BI63" i="45"/>
  <c r="BH63" i="45"/>
  <c r="BG63" i="45"/>
  <c r="BF63" i="45"/>
  <c r="BE63" i="45"/>
  <c r="BD63" i="45"/>
  <c r="BC63" i="45"/>
  <c r="BB63" i="45"/>
  <c r="BA63" i="45"/>
  <c r="AZ63" i="45"/>
  <c r="AY63" i="45"/>
  <c r="AX63" i="45"/>
  <c r="AW63" i="45"/>
  <c r="AV63" i="45"/>
  <c r="AU63" i="45"/>
  <c r="AT63" i="45"/>
  <c r="AS63" i="45"/>
  <c r="AR63" i="45"/>
  <c r="AQ63" i="45"/>
  <c r="AP63" i="45"/>
  <c r="AO63" i="45"/>
  <c r="AN63" i="45"/>
  <c r="AM63" i="45"/>
  <c r="AL63" i="45"/>
  <c r="AK63" i="45"/>
  <c r="AJ63" i="45"/>
  <c r="AI63" i="45"/>
  <c r="BL64" i="45"/>
  <c r="BK64" i="45"/>
  <c r="BJ64" i="45"/>
  <c r="BI64" i="45"/>
  <c r="BH64" i="45"/>
  <c r="BG64" i="45"/>
  <c r="BE64" i="45"/>
  <c r="BD64" i="45"/>
  <c r="BF51" i="45"/>
  <c r="BE51" i="45"/>
  <c r="BD51" i="45"/>
  <c r="BC51" i="45"/>
  <c r="BB51" i="45"/>
  <c r="BA51" i="45"/>
  <c r="AZ51" i="45"/>
  <c r="AY51" i="45"/>
  <c r="AX51" i="45"/>
  <c r="AW51" i="45"/>
  <c r="AV51" i="45"/>
  <c r="AU51" i="45"/>
  <c r="AT51" i="45"/>
  <c r="AS51" i="45"/>
  <c r="AR51" i="45"/>
  <c r="AQ51" i="45"/>
  <c r="AP51" i="45"/>
  <c r="AO51" i="45"/>
  <c r="AN51" i="45"/>
  <c r="AM51" i="45"/>
  <c r="BG51" i="45"/>
  <c r="BH51" i="45"/>
  <c r="BI51" i="45"/>
  <c r="BJ51" i="45"/>
  <c r="BK51" i="45"/>
  <c r="BL51" i="45"/>
  <c r="BL50" i="45"/>
  <c r="BK50" i="45"/>
  <c r="BJ50" i="45"/>
  <c r="BI50" i="45"/>
  <c r="BH50" i="45"/>
  <c r="BG50" i="45"/>
  <c r="BF50" i="45"/>
  <c r="BE50" i="45"/>
  <c r="BD50" i="45"/>
  <c r="BC50" i="45"/>
  <c r="BB50" i="45"/>
  <c r="BA50" i="45"/>
  <c r="AZ50" i="45"/>
  <c r="AY50" i="45"/>
  <c r="AX50" i="45"/>
  <c r="AW50" i="45"/>
  <c r="AV50" i="45"/>
  <c r="AU50" i="45"/>
  <c r="AT50" i="45"/>
  <c r="AS50" i="45"/>
  <c r="AR50" i="45"/>
  <c r="AQ50" i="45"/>
  <c r="AP50" i="45"/>
  <c r="AO50" i="45"/>
  <c r="AN50" i="45"/>
  <c r="AM50" i="45"/>
  <c r="BC64" i="45"/>
  <c r="BB64" i="45"/>
  <c r="BA64" i="45"/>
  <c r="AZ64" i="45"/>
  <c r="AY64" i="45"/>
  <c r="AX64" i="45"/>
  <c r="AW64" i="45"/>
  <c r="AV64" i="45"/>
  <c r="AU64" i="45"/>
  <c r="AT64" i="45"/>
  <c r="AS64" i="45"/>
  <c r="AR64" i="45"/>
  <c r="AQ64" i="45"/>
  <c r="AP64" i="45"/>
  <c r="AO64" i="45"/>
  <c r="AN64" i="45"/>
  <c r="AM64" i="45"/>
  <c r="AL64" i="45"/>
  <c r="AK64" i="45"/>
  <c r="AJ64" i="45"/>
  <c r="BC60" i="45"/>
  <c r="BD60" i="45"/>
  <c r="BE60" i="45"/>
  <c r="BF60" i="45"/>
  <c r="BG60" i="45"/>
  <c r="BH60" i="45"/>
  <c r="BI60" i="45"/>
  <c r="BJ60" i="45"/>
  <c r="BK60" i="45"/>
  <c r="BL60" i="45"/>
  <c r="AP60" i="45"/>
  <c r="AO60" i="45"/>
  <c r="AN60" i="45"/>
  <c r="AM60" i="45"/>
  <c r="AL60" i="45"/>
  <c r="AK60" i="45"/>
  <c r="AJ60" i="45"/>
  <c r="AI60" i="45"/>
  <c r="AH60" i="45"/>
  <c r="AG60" i="45"/>
  <c r="AF60" i="45"/>
  <c r="AR49" i="45"/>
  <c r="AQ49" i="45"/>
  <c r="AP49" i="45"/>
  <c r="AO49" i="45"/>
  <c r="AN49" i="45"/>
  <c r="AM49" i="45"/>
  <c r="AS49" i="45"/>
  <c r="AT49" i="45"/>
  <c r="AU49" i="45"/>
  <c r="AV49" i="45"/>
  <c r="AW49" i="45"/>
  <c r="AX49" i="45"/>
  <c r="AY49" i="45"/>
  <c r="AZ49" i="45"/>
  <c r="BA49" i="45"/>
  <c r="BB49" i="45"/>
  <c r="BC49" i="45"/>
  <c r="BD49" i="45"/>
  <c r="BE49" i="45"/>
  <c r="BF49" i="45"/>
  <c r="BG49" i="45"/>
  <c r="BH49" i="45"/>
  <c r="BI49" i="45"/>
  <c r="BJ49" i="45"/>
  <c r="BK49" i="45"/>
  <c r="BL49" i="45"/>
  <c r="BE48" i="45"/>
  <c r="BF48" i="45"/>
  <c r="BG48" i="45"/>
  <c r="BH48" i="45"/>
  <c r="BI48" i="45"/>
  <c r="BJ48" i="45"/>
  <c r="BK48" i="45"/>
  <c r="BD48" i="45"/>
  <c r="BC48" i="45"/>
  <c r="BB48" i="45"/>
  <c r="BA48" i="45"/>
  <c r="AZ48" i="45"/>
  <c r="AY48" i="45"/>
  <c r="AX48" i="45"/>
  <c r="AW48" i="45"/>
  <c r="AV48" i="45"/>
  <c r="AU48" i="45"/>
  <c r="AT48" i="45"/>
  <c r="AS48" i="45"/>
  <c r="AR48" i="45"/>
  <c r="AQ48" i="45"/>
  <c r="AP48" i="45"/>
  <c r="AO48" i="45"/>
  <c r="AN48" i="45"/>
  <c r="AM48" i="45"/>
  <c r="BJ47" i="45"/>
  <c r="BI47" i="45"/>
  <c r="BH47" i="45"/>
  <c r="BG47" i="45"/>
  <c r="BF47" i="45"/>
  <c r="BE47" i="45"/>
  <c r="BD47" i="45"/>
  <c r="BC47" i="45"/>
  <c r="BB47" i="45"/>
  <c r="BA47" i="45"/>
  <c r="AZ47" i="45"/>
  <c r="AY47" i="45"/>
  <c r="AX47" i="45"/>
  <c r="AW47" i="45"/>
  <c r="AV47" i="45"/>
  <c r="AU47" i="45"/>
  <c r="AT47" i="45"/>
  <c r="AS47" i="45"/>
  <c r="AR47" i="45"/>
  <c r="AQ47" i="45"/>
  <c r="AP47" i="45"/>
  <c r="AO47" i="45"/>
  <c r="AN47" i="45"/>
  <c r="AM47" i="45"/>
  <c r="BL59" i="45"/>
  <c r="BK59" i="45"/>
  <c r="BJ59" i="45"/>
  <c r="BI59" i="45"/>
  <c r="BH59" i="45"/>
  <c r="BG59" i="45"/>
  <c r="BF59" i="45"/>
  <c r="BE59" i="45"/>
  <c r="BD59" i="45"/>
  <c r="BC59" i="45"/>
  <c r="BB59" i="45"/>
  <c r="BA59" i="45"/>
  <c r="AZ59" i="45"/>
  <c r="AY59" i="45"/>
  <c r="AX59" i="45"/>
  <c r="AW59" i="45"/>
  <c r="AV59" i="45"/>
  <c r="AU59" i="45"/>
  <c r="AT59" i="45"/>
  <c r="AS59" i="45"/>
  <c r="AR59" i="45"/>
  <c r="AQ59" i="45"/>
  <c r="AP59" i="45"/>
  <c r="AO59" i="45"/>
  <c r="AN59" i="45"/>
  <c r="BL58" i="45"/>
  <c r="BK58" i="45"/>
  <c r="BJ58" i="45"/>
  <c r="BI58" i="45"/>
  <c r="BH58" i="45"/>
  <c r="BH56" i="45"/>
  <c r="BI56" i="45"/>
  <c r="BJ56" i="45"/>
  <c r="BK56" i="45"/>
  <c r="BL56" i="45"/>
  <c r="BL55" i="45"/>
  <c r="BK55" i="45"/>
  <c r="BJ55" i="45"/>
  <c r="BI55" i="45"/>
  <c r="BH55" i="45"/>
  <c r="BG58" i="45"/>
  <c r="BF58" i="45"/>
  <c r="BE58" i="45"/>
  <c r="BD58" i="45"/>
  <c r="BC58" i="45"/>
  <c r="BB58" i="45"/>
  <c r="BA58" i="45"/>
  <c r="AZ58" i="45"/>
  <c r="AY58" i="45"/>
  <c r="AX58" i="45"/>
  <c r="AW58" i="45"/>
  <c r="AV58" i="45"/>
  <c r="AU58" i="45"/>
  <c r="AT58" i="45"/>
  <c r="AS58" i="45"/>
  <c r="AR58" i="45"/>
  <c r="AQ58" i="45"/>
  <c r="AP58" i="45"/>
  <c r="AO58" i="45"/>
  <c r="AN58" i="45"/>
  <c r="BG55" i="45"/>
  <c r="BF55" i="45"/>
  <c r="BE55" i="45"/>
  <c r="BD55" i="45"/>
  <c r="BC55" i="45"/>
  <c r="BB55" i="45"/>
  <c r="BA55" i="45"/>
  <c r="AZ55" i="45"/>
  <c r="AY55" i="45"/>
  <c r="AX55" i="45"/>
  <c r="AW55" i="45"/>
  <c r="AV55" i="45"/>
  <c r="AU55" i="45"/>
  <c r="AT55" i="45"/>
  <c r="AS55" i="45"/>
  <c r="AR55" i="45"/>
  <c r="AQ55" i="45"/>
  <c r="AP55" i="45"/>
  <c r="AO55" i="45"/>
  <c r="AN55" i="45"/>
  <c r="AM55" i="45"/>
  <c r="BG56" i="45"/>
  <c r="BF56" i="45"/>
  <c r="BE56" i="45"/>
  <c r="BD56" i="45"/>
  <c r="BC56" i="45"/>
  <c r="BB56" i="45"/>
  <c r="BA56" i="45"/>
  <c r="AZ56" i="45"/>
  <c r="AY56" i="45"/>
  <c r="AX56" i="45"/>
  <c r="AW56" i="45"/>
  <c r="AV56" i="45"/>
  <c r="AU56" i="45"/>
  <c r="AT56" i="45"/>
  <c r="AS56" i="45"/>
  <c r="AR56" i="45"/>
  <c r="AQ56" i="45"/>
  <c r="AP56" i="45"/>
  <c r="AO56" i="45"/>
  <c r="AN56" i="45"/>
  <c r="AM56" i="45"/>
  <c r="AM59" i="45"/>
  <c r="AL59" i="45"/>
  <c r="AK59" i="45"/>
  <c r="AJ59" i="45"/>
  <c r="AI59" i="45"/>
  <c r="AH59" i="45"/>
  <c r="AG59" i="45"/>
  <c r="AF59" i="45"/>
  <c r="AE59" i="45"/>
  <c r="AM58" i="45"/>
  <c r="AL58" i="45"/>
  <c r="AK58" i="45"/>
  <c r="AJ58" i="45"/>
  <c r="AI58" i="45"/>
  <c r="AH58" i="45"/>
  <c r="AG58" i="45"/>
  <c r="AF58" i="45"/>
  <c r="AE58" i="45"/>
  <c r="BI46" i="45"/>
  <c r="BH46" i="45"/>
  <c r="BG46" i="45"/>
  <c r="BF46" i="45"/>
  <c r="BE46" i="45"/>
  <c r="BD46" i="45"/>
  <c r="BC46" i="45"/>
  <c r="BB46" i="45"/>
  <c r="BA46" i="45"/>
  <c r="AZ46" i="45"/>
  <c r="AY46" i="45"/>
  <c r="AX46" i="45"/>
  <c r="AW46" i="45"/>
  <c r="AV46" i="45"/>
  <c r="AU46" i="45"/>
  <c r="AT46" i="45"/>
  <c r="AS46" i="45"/>
  <c r="AR46" i="45"/>
  <c r="AQ46" i="45"/>
  <c r="AP46" i="45"/>
  <c r="AO46" i="45"/>
  <c r="AN46" i="45"/>
  <c r="AM46" i="45"/>
  <c r="AM45" i="45"/>
  <c r="AN45" i="45"/>
  <c r="AO45" i="45"/>
  <c r="AP45" i="45"/>
  <c r="AQ45" i="45"/>
  <c r="AR45" i="45"/>
  <c r="AS45" i="45"/>
  <c r="AT45" i="45"/>
  <c r="AU45" i="45"/>
  <c r="AV45" i="45"/>
  <c r="AW45" i="45"/>
  <c r="AX45" i="45"/>
  <c r="AY45" i="45"/>
  <c r="AZ45" i="45"/>
  <c r="BA45" i="45"/>
  <c r="BB45" i="45"/>
  <c r="BC45" i="45"/>
  <c r="BD45" i="45"/>
  <c r="BE45" i="45"/>
  <c r="BF45" i="45"/>
  <c r="BG45" i="45"/>
  <c r="BH45" i="45"/>
  <c r="BA43" i="45"/>
  <c r="BB43" i="45"/>
  <c r="BC43" i="45"/>
  <c r="BD43" i="45"/>
  <c r="BE43" i="45"/>
  <c r="BF43" i="45"/>
  <c r="AZ43" i="45"/>
  <c r="AY43" i="45"/>
  <c r="AX43" i="45"/>
  <c r="AW43" i="45"/>
  <c r="AV43" i="45"/>
  <c r="AU43" i="45"/>
  <c r="AT43" i="45"/>
  <c r="AS43" i="45"/>
  <c r="AR43" i="45"/>
  <c r="AQ43" i="45"/>
  <c r="AP43" i="45"/>
  <c r="AO43" i="45"/>
  <c r="AN43" i="45"/>
  <c r="AM43" i="45"/>
  <c r="AL43" i="45"/>
  <c r="AK43" i="45"/>
  <c r="AJ43" i="45"/>
  <c r="AI43" i="45"/>
  <c r="AH43" i="45"/>
  <c r="AG43" i="45"/>
  <c r="AF43" i="45"/>
  <c r="AE43" i="45"/>
  <c r="AD43" i="45"/>
  <c r="AC43" i="45"/>
  <c r="BG44" i="45"/>
  <c r="BF44" i="45"/>
  <c r="BE44" i="45"/>
  <c r="BD44" i="45"/>
  <c r="BC44" i="45"/>
  <c r="BB44" i="45"/>
  <c r="BA44" i="45"/>
  <c r="AZ44" i="45"/>
  <c r="AY44" i="45"/>
  <c r="AX44" i="45"/>
  <c r="AW44" i="45"/>
  <c r="AV44" i="45"/>
  <c r="AU44" i="45"/>
  <c r="AT44" i="45"/>
  <c r="AS44" i="45"/>
  <c r="AR44" i="45"/>
  <c r="AQ44" i="45"/>
  <c r="AP44" i="45"/>
  <c r="AO44" i="45"/>
  <c r="AN44" i="45"/>
  <c r="AM44" i="45"/>
  <c r="BL57" i="45"/>
  <c r="BK57" i="45"/>
  <c r="BJ57" i="45"/>
  <c r="BI57" i="45"/>
  <c r="BH57" i="45"/>
  <c r="BG57" i="45"/>
  <c r="BF57" i="45"/>
  <c r="BE57" i="45"/>
  <c r="BD57" i="45"/>
  <c r="BC57" i="45"/>
  <c r="BB57" i="45"/>
  <c r="BA57" i="45"/>
  <c r="AZ57" i="45"/>
  <c r="AY57" i="45"/>
  <c r="AX57" i="45"/>
  <c r="AW57" i="45"/>
  <c r="AV57" i="45"/>
  <c r="AU57" i="45"/>
  <c r="AT57" i="45"/>
  <c r="AS57" i="45"/>
  <c r="AR57" i="45"/>
  <c r="AQ57" i="45"/>
  <c r="AP57" i="45"/>
  <c r="AO57" i="45"/>
  <c r="AN57" i="45"/>
  <c r="AM57" i="45"/>
  <c r="AL52" i="45"/>
  <c r="AK52" i="45"/>
  <c r="AJ52" i="45"/>
  <c r="AI52" i="45"/>
  <c r="AH52" i="45"/>
  <c r="AG52" i="45"/>
  <c r="AF52" i="45"/>
  <c r="AE52" i="45"/>
  <c r="AD52" i="45"/>
  <c r="AC52" i="45"/>
  <c r="AL51" i="45"/>
  <c r="AK51" i="45"/>
  <c r="AJ51" i="45"/>
  <c r="AI51" i="45"/>
  <c r="AH51" i="45"/>
  <c r="AG51" i="45"/>
  <c r="AF51" i="45"/>
  <c r="AE51" i="45"/>
  <c r="AD51" i="45"/>
  <c r="AC51" i="45"/>
  <c r="AL50" i="45"/>
  <c r="AK50" i="45"/>
  <c r="AJ50" i="45"/>
  <c r="AI50" i="45"/>
  <c r="AH50" i="45"/>
  <c r="AG50" i="45"/>
  <c r="AF50" i="45"/>
  <c r="AE50" i="45"/>
  <c r="AD50" i="45"/>
  <c r="AC50" i="45"/>
  <c r="AD58" i="45"/>
  <c r="AL49" i="45"/>
  <c r="AK49" i="45"/>
  <c r="AJ49" i="45"/>
  <c r="AI49" i="45"/>
  <c r="AH49" i="45"/>
  <c r="AG49" i="45"/>
  <c r="AF49" i="45"/>
  <c r="AE49" i="45"/>
  <c r="AD49" i="45"/>
  <c r="AC49" i="45"/>
  <c r="AL48" i="45"/>
  <c r="AK48" i="45"/>
  <c r="AJ48" i="45"/>
  <c r="AI48" i="45"/>
  <c r="AH48" i="45"/>
  <c r="AG48" i="45"/>
  <c r="AF48" i="45"/>
  <c r="AE48" i="45"/>
  <c r="AD48" i="45"/>
  <c r="AC48" i="45"/>
  <c r="AL47" i="45"/>
  <c r="AK47" i="45"/>
  <c r="AJ47" i="45"/>
  <c r="AI47" i="45"/>
  <c r="AH47" i="45"/>
  <c r="AG47" i="45"/>
  <c r="AF47" i="45"/>
  <c r="AE47" i="45"/>
  <c r="AD47" i="45"/>
  <c r="AC47" i="45"/>
  <c r="AL57" i="45"/>
  <c r="AK57" i="45"/>
  <c r="AJ57" i="45"/>
  <c r="AI57" i="45"/>
  <c r="AH57" i="45"/>
  <c r="AG57" i="45"/>
  <c r="AF57" i="45"/>
  <c r="AE57" i="45"/>
  <c r="AD57" i="45"/>
  <c r="AL55" i="45"/>
  <c r="AK55" i="45"/>
  <c r="AJ55" i="45"/>
  <c r="AI55" i="45"/>
  <c r="AH55" i="45"/>
  <c r="AG55" i="45"/>
  <c r="AF55" i="45"/>
  <c r="AE55" i="45"/>
  <c r="AC57" i="45"/>
  <c r="AL56" i="45"/>
  <c r="AK56" i="45"/>
  <c r="AJ56" i="45"/>
  <c r="AI56" i="45"/>
  <c r="AH56" i="45"/>
  <c r="AG56" i="45"/>
  <c r="AF56" i="45"/>
  <c r="AE56" i="45"/>
  <c r="AD56" i="45"/>
  <c r="AC56" i="45"/>
  <c r="AB56" i="45"/>
  <c r="AL53" i="45"/>
  <c r="AK53" i="45"/>
  <c r="AJ53" i="45"/>
  <c r="AI53" i="45"/>
  <c r="AH53" i="45"/>
  <c r="AG53" i="45"/>
  <c r="AF53" i="45"/>
  <c r="AE53" i="45"/>
  <c r="AD53" i="45"/>
  <c r="AC53" i="45"/>
  <c r="AC46" i="45"/>
  <c r="AD46" i="45"/>
  <c r="AE46" i="45"/>
  <c r="AF46" i="45"/>
  <c r="AG46" i="45"/>
  <c r="AH46" i="45"/>
  <c r="AI46" i="45"/>
  <c r="AJ46" i="45"/>
  <c r="AK46" i="45"/>
  <c r="AL46" i="45"/>
  <c r="AL44" i="45"/>
  <c r="AK44" i="45"/>
  <c r="AJ44" i="45"/>
  <c r="AI44" i="45"/>
  <c r="AH44" i="45"/>
  <c r="AG44" i="45"/>
  <c r="AF44" i="45"/>
  <c r="AE44" i="45"/>
  <c r="AD44" i="45"/>
  <c r="AC44" i="45"/>
  <c r="AL45" i="45"/>
  <c r="AK45" i="45"/>
  <c r="AJ45" i="45"/>
  <c r="AI45" i="45"/>
  <c r="AH45" i="45"/>
  <c r="AG45" i="45"/>
  <c r="AF45" i="45"/>
  <c r="AE45" i="45"/>
  <c r="AD45" i="45"/>
  <c r="AC45" i="45"/>
  <c r="AD55" i="45"/>
  <c r="AC55" i="45"/>
  <c r="AB55" i="45"/>
  <c r="AA55" i="45"/>
  <c r="AL54" i="45"/>
  <c r="AK54" i="45"/>
  <c r="AJ54" i="45"/>
  <c r="AI54" i="45"/>
  <c r="AH54" i="45"/>
  <c r="AG54" i="45"/>
  <c r="AF54" i="45"/>
  <c r="AE54" i="45"/>
  <c r="AD54" i="45"/>
  <c r="AC54" i="45"/>
  <c r="AB54" i="45"/>
  <c r="AA54" i="45"/>
  <c r="Z54" i="45"/>
  <c r="AB53" i="45"/>
  <c r="AA53" i="45"/>
  <c r="Z53" i="45"/>
  <c r="Y53" i="45"/>
  <c r="AB52" i="45"/>
  <c r="AA52" i="45"/>
  <c r="Z52" i="45"/>
  <c r="Y52" i="45"/>
  <c r="AB51" i="45"/>
  <c r="AA51" i="45"/>
  <c r="Z51" i="45"/>
  <c r="Y51" i="45"/>
  <c r="X52" i="45"/>
  <c r="X51" i="45"/>
  <c r="W51" i="45"/>
  <c r="AB50" i="45"/>
  <c r="AA50" i="45"/>
  <c r="Z50" i="45"/>
  <c r="Y50" i="45"/>
  <c r="X50" i="45"/>
  <c r="W50" i="45"/>
  <c r="AB49" i="45"/>
  <c r="AA49" i="45"/>
  <c r="Z49" i="45"/>
  <c r="Y49" i="45"/>
  <c r="X49" i="45"/>
  <c r="W49" i="45"/>
  <c r="AB48" i="45"/>
  <c r="AA48" i="45"/>
  <c r="Z48" i="45"/>
  <c r="Y48" i="45"/>
  <c r="X48" i="45"/>
  <c r="W48" i="45"/>
  <c r="AB47" i="45"/>
  <c r="AA47" i="45"/>
  <c r="Z47" i="45"/>
  <c r="Y47" i="45"/>
  <c r="X47" i="45"/>
  <c r="W47" i="45"/>
  <c r="AB46" i="45"/>
  <c r="AA46" i="45"/>
  <c r="Z46" i="45"/>
  <c r="Y46" i="45"/>
  <c r="X46" i="45"/>
  <c r="W46" i="45"/>
  <c r="AB45" i="45"/>
  <c r="AA45" i="45"/>
  <c r="Z45" i="45"/>
  <c r="Y45" i="45"/>
  <c r="X45" i="45"/>
  <c r="W45" i="45"/>
  <c r="AB44" i="45"/>
  <c r="AA44" i="45"/>
  <c r="Z44" i="45"/>
  <c r="Y44" i="45"/>
  <c r="X44" i="45"/>
  <c r="W44" i="45"/>
  <c r="AB43" i="45"/>
  <c r="AA43" i="45"/>
  <c r="Z43" i="45"/>
  <c r="Y43" i="45"/>
  <c r="X43" i="45"/>
  <c r="W43" i="45"/>
  <c r="V50" i="45"/>
  <c r="V49" i="45"/>
  <c r="V48" i="45"/>
  <c r="V47" i="45"/>
  <c r="V46" i="45"/>
  <c r="V45" i="45"/>
  <c r="V44" i="45"/>
  <c r="V43" i="45"/>
  <c r="U48" i="45"/>
  <c r="U47" i="45"/>
  <c r="U46" i="45"/>
  <c r="U45" i="45"/>
  <c r="U44" i="45"/>
  <c r="U43" i="45"/>
  <c r="U49" i="45"/>
  <c r="S47" i="45"/>
  <c r="S46" i="45"/>
  <c r="S45" i="45"/>
  <c r="S44" i="45"/>
  <c r="T43" i="45"/>
  <c r="S43" i="45"/>
  <c r="BE42" i="45"/>
  <c r="BD42" i="45"/>
  <c r="BC42" i="45"/>
  <c r="BB42" i="45"/>
  <c r="BA42" i="45"/>
  <c r="AZ42" i="45"/>
  <c r="AY42" i="45"/>
  <c r="AX42" i="45"/>
  <c r="AW42" i="45"/>
  <c r="AV42" i="45"/>
  <c r="AU42" i="45"/>
  <c r="AT42" i="45"/>
  <c r="AS42" i="45"/>
  <c r="AR42" i="45"/>
  <c r="AQ42" i="45"/>
  <c r="AP42" i="45"/>
  <c r="AO42" i="45"/>
  <c r="AN42" i="45"/>
  <c r="AM42" i="45"/>
  <c r="AL42" i="45"/>
  <c r="AK42" i="45"/>
  <c r="AJ42" i="45"/>
  <c r="AI42" i="45"/>
  <c r="AH42" i="45"/>
  <c r="AG42" i="45"/>
  <c r="AF42" i="45"/>
  <c r="AE42" i="45"/>
  <c r="AD42" i="45"/>
  <c r="AC42" i="45"/>
  <c r="AB42" i="45"/>
  <c r="AA42" i="45"/>
  <c r="Z42" i="45"/>
  <c r="Y42" i="45"/>
  <c r="X42" i="45"/>
  <c r="W42" i="45"/>
  <c r="V42" i="45"/>
  <c r="U42" i="45"/>
  <c r="S42" i="45"/>
  <c r="AC41" i="45"/>
  <c r="AD41" i="45"/>
  <c r="AE41" i="45"/>
  <c r="AF41" i="45"/>
  <c r="AG41" i="45"/>
  <c r="AH41" i="45"/>
  <c r="AI41" i="45"/>
  <c r="AJ41" i="45"/>
  <c r="AK41" i="45"/>
  <c r="AL41" i="45"/>
  <c r="AM41" i="45"/>
  <c r="AN41" i="45"/>
  <c r="AO41" i="45"/>
  <c r="AP41" i="45"/>
  <c r="AQ41" i="45"/>
  <c r="AR41" i="45"/>
  <c r="AS41" i="45"/>
  <c r="AT41" i="45"/>
  <c r="AU41" i="45"/>
  <c r="AV41" i="45"/>
  <c r="AW41" i="45"/>
  <c r="AX41" i="45"/>
  <c r="AB41" i="45"/>
  <c r="AA41" i="45"/>
  <c r="Z41" i="45"/>
  <c r="Y41" i="45"/>
  <c r="X41" i="45"/>
  <c r="W41" i="45"/>
  <c r="V41" i="45"/>
  <c r="U41" i="45"/>
  <c r="AY41" i="45"/>
  <c r="AZ41" i="45"/>
  <c r="BA41" i="45"/>
  <c r="BB41" i="45"/>
  <c r="BC41" i="45"/>
  <c r="BD41" i="45"/>
  <c r="AY40" i="45"/>
  <c r="AZ40" i="45"/>
  <c r="BA40" i="45"/>
  <c r="BB40" i="45"/>
  <c r="BC40" i="45"/>
  <c r="AX40" i="45"/>
  <c r="AW40" i="45"/>
  <c r="AV40" i="45"/>
  <c r="AU40" i="45"/>
  <c r="AT40" i="45"/>
  <c r="AS40" i="45"/>
  <c r="AR40" i="45"/>
  <c r="AQ40" i="45"/>
  <c r="AP40" i="45"/>
  <c r="AO40" i="45"/>
  <c r="AN40" i="45"/>
  <c r="AM40" i="45"/>
  <c r="AL40" i="45"/>
  <c r="AK40" i="45"/>
  <c r="AJ40" i="45"/>
  <c r="AI40" i="45"/>
  <c r="AH40" i="45"/>
  <c r="AG40" i="45"/>
  <c r="AF40" i="45"/>
  <c r="AE40" i="45"/>
  <c r="AD40" i="45"/>
  <c r="AC40" i="45"/>
  <c r="AB40" i="45"/>
  <c r="AA40" i="45"/>
  <c r="Z40" i="45"/>
  <c r="Y40" i="45"/>
  <c r="X40" i="45"/>
  <c r="W40" i="45"/>
  <c r="V40" i="45"/>
  <c r="U40" i="45"/>
  <c r="T48" i="45"/>
  <c r="T47" i="45"/>
  <c r="T46" i="45"/>
  <c r="T45" i="45"/>
  <c r="T44" i="45"/>
  <c r="T42" i="45"/>
  <c r="T41" i="45"/>
  <c r="T40" i="45"/>
  <c r="S41" i="45"/>
  <c r="S40" i="45"/>
  <c r="S39" i="45"/>
  <c r="R46" i="45"/>
  <c r="R45" i="45"/>
  <c r="R44" i="45"/>
  <c r="R43" i="45"/>
  <c r="R42" i="45"/>
  <c r="R41" i="45"/>
  <c r="R40" i="45"/>
  <c r="R39" i="45"/>
  <c r="Q45" i="45"/>
  <c r="Q44" i="45"/>
  <c r="Q43" i="45"/>
  <c r="Q42" i="45"/>
  <c r="Q41" i="45"/>
  <c r="Q40" i="45"/>
  <c r="Q39" i="45"/>
  <c r="P44" i="45"/>
  <c r="P43" i="45"/>
  <c r="P42" i="45"/>
  <c r="P41" i="45"/>
  <c r="P40" i="45"/>
  <c r="P39" i="45"/>
  <c r="O43" i="45"/>
  <c r="O42" i="45"/>
  <c r="O41" i="45"/>
  <c r="O40" i="45"/>
  <c r="O39" i="45"/>
  <c r="N42" i="45"/>
  <c r="N41" i="45"/>
  <c r="N40" i="45"/>
  <c r="N39" i="45"/>
  <c r="M41" i="45"/>
  <c r="M40" i="45"/>
  <c r="M39" i="45"/>
  <c r="L41" i="45"/>
  <c r="L40" i="45"/>
  <c r="L39" i="45"/>
  <c r="K40" i="45"/>
  <c r="K39" i="45"/>
  <c r="T39" i="45"/>
  <c r="U39" i="45"/>
  <c r="V39" i="45"/>
  <c r="W39" i="45"/>
  <c r="X39" i="45"/>
  <c r="Y39" i="45"/>
  <c r="Z39" i="45"/>
  <c r="AA39" i="45"/>
  <c r="AB39" i="45"/>
  <c r="AC39" i="45"/>
  <c r="AD39" i="45"/>
  <c r="AE39" i="45"/>
  <c r="AF39" i="45"/>
  <c r="AG39" i="45"/>
  <c r="AH39" i="45"/>
  <c r="AI39" i="45"/>
  <c r="AJ39" i="45"/>
  <c r="AK39" i="45"/>
  <c r="AL39" i="45"/>
  <c r="AM39" i="45"/>
  <c r="AN39" i="45"/>
  <c r="AO39" i="45"/>
  <c r="AP39" i="45"/>
  <c r="AQ39" i="45"/>
  <c r="AR39" i="45"/>
  <c r="AS39" i="45"/>
  <c r="AT39" i="45"/>
  <c r="AU39" i="45"/>
  <c r="AV39" i="45"/>
  <c r="AW39" i="45"/>
  <c r="AX39" i="45"/>
  <c r="AY39" i="45"/>
  <c r="AZ39" i="45"/>
  <c r="BA39" i="45"/>
  <c r="BB39" i="45"/>
  <c r="J39" i="45"/>
  <c r="BA38" i="45"/>
  <c r="AZ38" i="45"/>
  <c r="AY38" i="45"/>
  <c r="AX38" i="45"/>
  <c r="AW38" i="45"/>
  <c r="AV38" i="45"/>
  <c r="AU38" i="45"/>
  <c r="AT38" i="45"/>
  <c r="AS38" i="45"/>
  <c r="AR38" i="45"/>
  <c r="AQ38" i="45"/>
  <c r="AP38" i="45"/>
  <c r="AO38" i="45"/>
  <c r="AN38" i="45"/>
  <c r="AM38" i="45"/>
  <c r="AL38" i="45"/>
  <c r="AK38" i="45"/>
  <c r="AJ38" i="45"/>
  <c r="AI38" i="45"/>
  <c r="AH38" i="45"/>
  <c r="AG38" i="45"/>
  <c r="AF38" i="45"/>
  <c r="AE38" i="45"/>
  <c r="AD38" i="45"/>
  <c r="AC38" i="45"/>
  <c r="AB38" i="45"/>
  <c r="AA38" i="45"/>
  <c r="Z38" i="45"/>
  <c r="Y38" i="45"/>
  <c r="X38" i="45"/>
  <c r="W38" i="45"/>
  <c r="V38" i="45"/>
  <c r="U38" i="45"/>
  <c r="T38" i="45"/>
  <c r="S38" i="45"/>
  <c r="R38" i="45"/>
  <c r="Q38" i="45"/>
  <c r="P38" i="45"/>
  <c r="O38" i="45"/>
  <c r="N38" i="45"/>
  <c r="M38" i="45"/>
  <c r="L38" i="45"/>
  <c r="K38" i="45"/>
  <c r="J38" i="45"/>
  <c r="AZ37" i="45"/>
  <c r="AY37" i="45"/>
  <c r="AX37" i="45"/>
  <c r="AW37" i="45"/>
  <c r="AV37" i="45"/>
  <c r="AU37" i="45"/>
  <c r="AT37" i="45"/>
  <c r="AS37" i="45"/>
  <c r="AR37" i="45"/>
  <c r="AQ37" i="45"/>
  <c r="AP37" i="45"/>
  <c r="AO37" i="45"/>
  <c r="AN37" i="45"/>
  <c r="AM37" i="45"/>
  <c r="AL37" i="45"/>
  <c r="AK37" i="45"/>
  <c r="AJ37" i="45"/>
  <c r="AI37" i="45"/>
  <c r="AH37" i="45"/>
  <c r="AG37" i="45"/>
  <c r="AF37" i="45"/>
  <c r="AE37" i="45"/>
  <c r="AD37" i="45"/>
  <c r="AC37" i="45"/>
  <c r="AB37" i="45"/>
  <c r="AA37" i="45"/>
  <c r="Z37" i="45"/>
  <c r="Y37" i="45"/>
  <c r="X37" i="45"/>
  <c r="W37" i="45"/>
  <c r="V37" i="45"/>
  <c r="U37" i="45"/>
  <c r="T37" i="45"/>
  <c r="S37" i="45"/>
  <c r="R37" i="45"/>
  <c r="Q37" i="45"/>
  <c r="P37" i="45"/>
  <c r="O37" i="45"/>
  <c r="N37" i="45"/>
  <c r="M37" i="45"/>
  <c r="L37" i="45"/>
  <c r="K37" i="45"/>
  <c r="J37" i="45"/>
  <c r="I37" i="45"/>
  <c r="AY36" i="45"/>
  <c r="AX36" i="45"/>
  <c r="AW36" i="45"/>
  <c r="AV36" i="45"/>
  <c r="AU36" i="45"/>
  <c r="AT36" i="45"/>
  <c r="AS36" i="45"/>
  <c r="AR36" i="45"/>
  <c r="AQ36" i="45"/>
  <c r="AP36" i="45"/>
  <c r="AO36" i="45"/>
  <c r="AN36" i="45"/>
  <c r="AM36" i="45"/>
  <c r="AL36" i="45"/>
  <c r="AK36" i="45"/>
  <c r="AJ36" i="45"/>
  <c r="AI36" i="45"/>
  <c r="AH36" i="45"/>
  <c r="AG36" i="45"/>
  <c r="AF36" i="45"/>
  <c r="AE36" i="45"/>
  <c r="AD36" i="45"/>
  <c r="AC36" i="45"/>
  <c r="AB36" i="45"/>
  <c r="AA36" i="45"/>
  <c r="Z36" i="45"/>
  <c r="Y36" i="45"/>
  <c r="X36" i="45"/>
  <c r="W36" i="45"/>
  <c r="V36" i="45"/>
  <c r="U36" i="45"/>
  <c r="T36" i="45"/>
  <c r="S36" i="45"/>
  <c r="R36" i="45"/>
  <c r="Q36" i="45"/>
  <c r="P36" i="45"/>
  <c r="O36" i="45"/>
  <c r="N36" i="45"/>
  <c r="M36" i="45"/>
  <c r="L36" i="45"/>
  <c r="K36" i="45"/>
  <c r="J36" i="45"/>
  <c r="I36" i="45"/>
  <c r="H36" i="45"/>
  <c r="G36" i="45"/>
  <c r="AX35" i="45"/>
  <c r="AW35" i="45"/>
  <c r="AV35" i="45"/>
  <c r="AU35" i="45"/>
  <c r="AT35" i="45"/>
  <c r="AS35" i="45"/>
  <c r="AR35" i="45"/>
  <c r="AQ35" i="45"/>
  <c r="AP35" i="45"/>
  <c r="AO35" i="45"/>
  <c r="AN35" i="45"/>
  <c r="AM35" i="45"/>
  <c r="AL35" i="45"/>
  <c r="AK35" i="45"/>
  <c r="AJ35" i="45"/>
  <c r="AI35" i="45"/>
  <c r="AH35" i="45"/>
  <c r="AG35" i="45"/>
  <c r="AF35" i="45"/>
  <c r="AE35" i="45"/>
  <c r="AD35" i="45"/>
  <c r="AC35" i="45"/>
  <c r="AB35" i="45"/>
  <c r="AA35" i="45"/>
  <c r="Z35" i="45"/>
  <c r="Y35" i="45"/>
  <c r="X35" i="45"/>
  <c r="W35" i="45"/>
  <c r="V35" i="45"/>
  <c r="U35" i="45"/>
  <c r="T35" i="45"/>
  <c r="S35" i="45"/>
  <c r="R35" i="45"/>
  <c r="Q35" i="45"/>
  <c r="P35" i="45"/>
  <c r="O35" i="45"/>
  <c r="N35" i="45"/>
  <c r="M35" i="45"/>
  <c r="L35" i="45"/>
  <c r="K35" i="45"/>
  <c r="J35" i="45"/>
  <c r="I35" i="45"/>
  <c r="H35" i="45"/>
  <c r="G35" i="45"/>
  <c r="AI64" i="45"/>
  <c r="N43" i="45"/>
  <c r="AH33" i="45"/>
  <c r="AH63" i="45"/>
  <c r="AG62" i="45"/>
  <c r="AF61" i="45"/>
  <c r="AE60" i="45"/>
  <c r="AD59" i="45"/>
  <c r="AC58" i="45"/>
  <c r="AB57" i="45"/>
  <c r="AA56" i="45"/>
  <c r="Z55" i="45"/>
  <c r="Y54" i="45"/>
  <c r="X53" i="45"/>
  <c r="W52" i="45"/>
  <c r="V51" i="45"/>
  <c r="U50" i="45"/>
  <c r="T49" i="45"/>
  <c r="S48" i="45"/>
  <c r="R47" i="45"/>
  <c r="Q46" i="45"/>
  <c r="P45" i="45"/>
  <c r="O44" i="45"/>
  <c r="M42" i="45"/>
  <c r="I38" i="45"/>
  <c r="H37" i="45"/>
  <c r="F35" i="45"/>
  <c r="F93" i="45" l="1"/>
  <c r="G93" i="45"/>
  <c r="H93" i="45"/>
  <c r="I93" i="45"/>
  <c r="J93" i="45"/>
  <c r="K93" i="45"/>
  <c r="L93" i="45"/>
  <c r="M93" i="45"/>
  <c r="N93" i="45"/>
  <c r="O93" i="45"/>
  <c r="P93" i="45"/>
  <c r="Q93" i="45"/>
  <c r="R93" i="45"/>
  <c r="S93" i="45"/>
  <c r="T93" i="45"/>
  <c r="U93" i="45"/>
  <c r="V93" i="45"/>
  <c r="W93" i="45"/>
  <c r="X93" i="45"/>
  <c r="Y93" i="45"/>
  <c r="Z93" i="45"/>
  <c r="AA93" i="45"/>
  <c r="AB93" i="45"/>
  <c r="AC93" i="45"/>
  <c r="AD93" i="45"/>
  <c r="AE93" i="45"/>
  <c r="AF93" i="45"/>
  <c r="AG93" i="45"/>
  <c r="AH93" i="45"/>
  <c r="AI93" i="45"/>
  <c r="AJ93" i="45"/>
  <c r="AK93" i="45"/>
  <c r="AL93" i="45"/>
  <c r="AM93" i="45"/>
  <c r="AN93" i="45"/>
  <c r="AO93" i="45"/>
  <c r="AP93" i="45"/>
  <c r="AQ93" i="45"/>
  <c r="AR93" i="45"/>
  <c r="AS93" i="45"/>
  <c r="AT93" i="45"/>
  <c r="AU93" i="45"/>
  <c r="AV93" i="45"/>
  <c r="AW93" i="45"/>
  <c r="AX93" i="45"/>
  <c r="AY93" i="45"/>
  <c r="AZ93" i="45"/>
  <c r="BA93" i="45"/>
  <c r="BB93" i="45"/>
  <c r="BC93" i="45"/>
  <c r="BD93" i="45"/>
  <c r="BE93" i="45"/>
  <c r="BF93" i="45"/>
  <c r="BG93" i="45"/>
  <c r="BH93" i="45"/>
  <c r="BI93" i="45"/>
  <c r="BJ93" i="45"/>
  <c r="BK93" i="45"/>
  <c r="BL93" i="45"/>
  <c r="E93" i="45"/>
  <c r="AL18" i="44"/>
  <c r="F35" i="44"/>
  <c r="G35" i="44"/>
  <c r="H35" i="44"/>
  <c r="I35" i="44"/>
  <c r="J35" i="44"/>
  <c r="K35" i="44"/>
  <c r="L35" i="44"/>
  <c r="M35" i="44"/>
  <c r="N35" i="44"/>
  <c r="O35" i="44"/>
  <c r="P35" i="44"/>
  <c r="Q35" i="44"/>
  <c r="R35" i="44"/>
  <c r="S35" i="44"/>
  <c r="T35" i="44"/>
  <c r="U35" i="44"/>
  <c r="V35" i="44"/>
  <c r="W35" i="44"/>
  <c r="X35" i="44"/>
  <c r="Y35" i="44"/>
  <c r="Z35" i="44"/>
  <c r="AA35" i="44"/>
  <c r="AB35" i="44"/>
  <c r="AC35" i="44"/>
  <c r="AD35" i="44"/>
  <c r="AE35" i="44"/>
  <c r="AF35" i="44"/>
  <c r="AG35" i="44"/>
  <c r="AH35" i="44"/>
  <c r="AI35" i="44"/>
  <c r="AJ35" i="44"/>
  <c r="AK35" i="44"/>
  <c r="AL35" i="44"/>
  <c r="AM35" i="44"/>
  <c r="AN35" i="44"/>
  <c r="AO35" i="44"/>
  <c r="AP35" i="44"/>
  <c r="AQ35" i="44"/>
  <c r="AR35" i="44"/>
  <c r="AS35" i="44"/>
  <c r="AT35" i="44"/>
  <c r="AU35" i="44"/>
  <c r="AV35" i="44"/>
  <c r="AW35" i="44"/>
  <c r="AX35" i="44"/>
  <c r="AY35" i="44"/>
  <c r="AZ35" i="44"/>
  <c r="BA35" i="44"/>
  <c r="BB35" i="44"/>
  <c r="BC35" i="44"/>
  <c r="BD35" i="44"/>
  <c r="BE35" i="44"/>
  <c r="BF35" i="44"/>
  <c r="BG35" i="44"/>
  <c r="BH35" i="44"/>
  <c r="BI35" i="44"/>
  <c r="BJ35" i="44"/>
  <c r="BK35" i="44"/>
  <c r="BL35" i="44"/>
  <c r="E35" i="44"/>
  <c r="C41" i="48" l="1"/>
  <c r="D41" i="48"/>
  <c r="E41" i="48"/>
  <c r="F41" i="48"/>
  <c r="G41" i="48"/>
  <c r="H41" i="48"/>
  <c r="I41" i="48"/>
  <c r="J41" i="48"/>
  <c r="K41" i="48"/>
  <c r="L41" i="48"/>
  <c r="M41" i="48"/>
  <c r="N41" i="48"/>
  <c r="O41" i="48"/>
  <c r="P41" i="48"/>
  <c r="Q41" i="48"/>
  <c r="R41" i="48"/>
  <c r="S41" i="48"/>
  <c r="T41" i="48"/>
  <c r="U41" i="48"/>
  <c r="V41" i="48"/>
  <c r="W41" i="48"/>
  <c r="X41" i="48"/>
  <c r="Y41" i="48"/>
  <c r="Z41" i="48"/>
  <c r="AA41" i="48"/>
  <c r="AB41" i="48"/>
  <c r="AC41" i="48"/>
  <c r="AD41" i="48"/>
  <c r="AE41" i="48"/>
  <c r="AF41" i="48"/>
  <c r="AG41" i="48"/>
  <c r="AH41" i="48"/>
  <c r="AI41" i="48"/>
  <c r="AJ41" i="48"/>
  <c r="AK41" i="48"/>
  <c r="AL41" i="48"/>
  <c r="AM41" i="48"/>
  <c r="AN41" i="48"/>
  <c r="AO41" i="48"/>
  <c r="AP41" i="48"/>
  <c r="AQ41" i="48"/>
  <c r="AR41" i="48"/>
  <c r="AS41" i="48"/>
  <c r="AT41" i="48"/>
  <c r="AU41" i="48"/>
  <c r="AV41" i="48"/>
  <c r="AW41" i="48"/>
  <c r="AX41" i="48"/>
  <c r="AY41" i="48"/>
  <c r="AZ41" i="48"/>
  <c r="BA41" i="48"/>
  <c r="BB41" i="48"/>
  <c r="BC41" i="48"/>
  <c r="BD41" i="48"/>
  <c r="BE41" i="48"/>
  <c r="BF41" i="48"/>
  <c r="BG41" i="48"/>
  <c r="BH41" i="48"/>
  <c r="BI41" i="48"/>
  <c r="BJ41" i="48"/>
  <c r="BK41" i="48"/>
  <c r="BL41" i="48"/>
  <c r="BM41" i="48"/>
  <c r="BN41" i="48"/>
  <c r="BO41" i="48"/>
  <c r="BP41" i="48"/>
  <c r="BQ41" i="48"/>
  <c r="BR41" i="48"/>
  <c r="BS41" i="48"/>
  <c r="BT41" i="48"/>
  <c r="BU41" i="48"/>
  <c r="BV41" i="48"/>
  <c r="BW41" i="48"/>
  <c r="BX41" i="48"/>
  <c r="BY41" i="48"/>
  <c r="BZ41" i="48"/>
  <c r="CA41" i="48"/>
  <c r="CB41" i="48"/>
  <c r="CC41" i="48"/>
  <c r="CD41" i="48"/>
  <c r="CE41" i="48"/>
  <c r="CF41" i="48"/>
  <c r="CG41" i="48"/>
  <c r="C42" i="48"/>
  <c r="D42" i="48"/>
  <c r="E42" i="48"/>
  <c r="F42" i="48"/>
  <c r="G42" i="48"/>
  <c r="H42" i="48"/>
  <c r="I42" i="48"/>
  <c r="J42" i="48"/>
  <c r="K42" i="48"/>
  <c r="L42" i="48"/>
  <c r="M42" i="48"/>
  <c r="N42" i="48"/>
  <c r="O42" i="48"/>
  <c r="P42" i="48"/>
  <c r="Q42" i="48"/>
  <c r="R42" i="48"/>
  <c r="S42" i="48"/>
  <c r="T42" i="48"/>
  <c r="U42" i="48"/>
  <c r="V42" i="48"/>
  <c r="W42" i="48"/>
  <c r="X42" i="48"/>
  <c r="Y42" i="48"/>
  <c r="Z42" i="48"/>
  <c r="AA42" i="48"/>
  <c r="AB42" i="48"/>
  <c r="AC42" i="48"/>
  <c r="AD42" i="48"/>
  <c r="AE42" i="48"/>
  <c r="AF42" i="48"/>
  <c r="AG42" i="48"/>
  <c r="AH42" i="48"/>
  <c r="AI42" i="48"/>
  <c r="AJ42" i="48"/>
  <c r="AK42" i="48"/>
  <c r="AL42" i="48"/>
  <c r="AM42" i="48"/>
  <c r="AN42" i="48"/>
  <c r="AO42" i="48"/>
  <c r="AP42" i="48"/>
  <c r="AQ42" i="48"/>
  <c r="AR42" i="48"/>
  <c r="AS42" i="48"/>
  <c r="AT42" i="48"/>
  <c r="AU42" i="48"/>
  <c r="AV42" i="48"/>
  <c r="AW42" i="48"/>
  <c r="AX42" i="48"/>
  <c r="AY42" i="48"/>
  <c r="AZ42" i="48"/>
  <c r="BA42" i="48"/>
  <c r="BB42" i="48"/>
  <c r="BC42" i="48"/>
  <c r="BD42" i="48"/>
  <c r="BE42" i="48"/>
  <c r="BF42" i="48"/>
  <c r="BG42" i="48"/>
  <c r="BH42" i="48"/>
  <c r="BI42" i="48"/>
  <c r="BJ42" i="48"/>
  <c r="BK42" i="48"/>
  <c r="BL42" i="48"/>
  <c r="BM42" i="48"/>
  <c r="BN42" i="48"/>
  <c r="BO42" i="48"/>
  <c r="BP42" i="48"/>
  <c r="BQ42" i="48"/>
  <c r="BR42" i="48"/>
  <c r="BS42" i="48"/>
  <c r="BT42" i="48"/>
  <c r="BU42" i="48"/>
  <c r="BV42" i="48"/>
  <c r="BW42" i="48"/>
  <c r="BX42" i="48"/>
  <c r="BY42" i="48"/>
  <c r="BZ42" i="48"/>
  <c r="CA42" i="48"/>
  <c r="CB42" i="48"/>
  <c r="CC42" i="48"/>
  <c r="CD42" i="48"/>
  <c r="CE42" i="48"/>
  <c r="CF42" i="48"/>
  <c r="CG42" i="48"/>
  <c r="C43" i="48"/>
  <c r="D43" i="48"/>
  <c r="E43" i="48"/>
  <c r="F43" i="48"/>
  <c r="G43" i="48"/>
  <c r="H43" i="48"/>
  <c r="I43" i="48"/>
  <c r="J43" i="48"/>
  <c r="K43" i="48"/>
  <c r="L43" i="48"/>
  <c r="M43" i="48"/>
  <c r="N43" i="48"/>
  <c r="O43" i="48"/>
  <c r="P43" i="48"/>
  <c r="Q43" i="48"/>
  <c r="R43" i="48"/>
  <c r="S43" i="48"/>
  <c r="T43" i="48"/>
  <c r="U43" i="48"/>
  <c r="V43" i="48"/>
  <c r="W43" i="48"/>
  <c r="X43" i="48"/>
  <c r="Y43" i="48"/>
  <c r="Z43" i="48"/>
  <c r="AA43" i="48"/>
  <c r="AB43" i="48"/>
  <c r="AC43" i="48"/>
  <c r="AD43" i="48"/>
  <c r="AE43" i="48"/>
  <c r="AF43" i="48"/>
  <c r="AG43" i="48"/>
  <c r="AH43" i="48"/>
  <c r="AI43" i="48"/>
  <c r="AJ43" i="48"/>
  <c r="AK43" i="48"/>
  <c r="AL43" i="48"/>
  <c r="AM43" i="48"/>
  <c r="AN43" i="48"/>
  <c r="AO43" i="48"/>
  <c r="AP43" i="48"/>
  <c r="AQ43" i="48"/>
  <c r="AR43" i="48"/>
  <c r="AS43" i="48"/>
  <c r="AT43" i="48"/>
  <c r="AU43" i="48"/>
  <c r="AV43" i="48"/>
  <c r="AW43" i="48"/>
  <c r="AX43" i="48"/>
  <c r="AY43" i="48"/>
  <c r="AZ43" i="48"/>
  <c r="BA43" i="48"/>
  <c r="BB43" i="48"/>
  <c r="BC43" i="48"/>
  <c r="BD43" i="48"/>
  <c r="BE43" i="48"/>
  <c r="BF43" i="48"/>
  <c r="BG43" i="48"/>
  <c r="BH43" i="48"/>
  <c r="BI43" i="48"/>
  <c r="BJ43" i="48"/>
  <c r="BK43" i="48"/>
  <c r="BL43" i="48"/>
  <c r="BM43" i="48"/>
  <c r="BN43" i="48"/>
  <c r="BO43" i="48"/>
  <c r="BP43" i="48"/>
  <c r="BQ43" i="48"/>
  <c r="BR43" i="48"/>
  <c r="BS43" i="48"/>
  <c r="BT43" i="48"/>
  <c r="BU43" i="48"/>
  <c r="BV43" i="48"/>
  <c r="BW43" i="48"/>
  <c r="BX43" i="48"/>
  <c r="BY43" i="48"/>
  <c r="BZ43" i="48"/>
  <c r="CA43" i="48"/>
  <c r="CB43" i="48"/>
  <c r="CC43" i="48"/>
  <c r="CD43" i="48"/>
  <c r="CE43" i="48"/>
  <c r="CF43" i="48"/>
  <c r="CG43" i="48"/>
  <c r="C44" i="48"/>
  <c r="D44" i="48"/>
  <c r="E44" i="48"/>
  <c r="F44" i="48"/>
  <c r="G44" i="48"/>
  <c r="H44" i="48"/>
  <c r="I44" i="48"/>
  <c r="J44" i="48"/>
  <c r="K44" i="48"/>
  <c r="L44" i="48"/>
  <c r="M44" i="48"/>
  <c r="N44" i="48"/>
  <c r="O44" i="48"/>
  <c r="P44" i="48"/>
  <c r="Q44" i="48"/>
  <c r="R44" i="48"/>
  <c r="S44" i="48"/>
  <c r="T44" i="48"/>
  <c r="U44" i="48"/>
  <c r="V44" i="48"/>
  <c r="W44" i="48"/>
  <c r="X44" i="48"/>
  <c r="Y44" i="48"/>
  <c r="Z44" i="48"/>
  <c r="AA44" i="48"/>
  <c r="AB44" i="48"/>
  <c r="AC44" i="48"/>
  <c r="AD44" i="48"/>
  <c r="AE44" i="48"/>
  <c r="AF44" i="48"/>
  <c r="AG44" i="48"/>
  <c r="AH44" i="48"/>
  <c r="AI44" i="48"/>
  <c r="AJ44" i="48"/>
  <c r="AK44" i="48"/>
  <c r="AL44" i="48"/>
  <c r="AM44" i="48"/>
  <c r="AN44" i="48"/>
  <c r="AO44" i="48"/>
  <c r="AP44" i="48"/>
  <c r="AQ44" i="48"/>
  <c r="AR44" i="48"/>
  <c r="AS44" i="48"/>
  <c r="AT44" i="48"/>
  <c r="AU44" i="48"/>
  <c r="AV44" i="48"/>
  <c r="AW44" i="48"/>
  <c r="AX44" i="48"/>
  <c r="AY44" i="48"/>
  <c r="AZ44" i="48"/>
  <c r="BA44" i="48"/>
  <c r="BB44" i="48"/>
  <c r="BC44" i="48"/>
  <c r="BD44" i="48"/>
  <c r="BE44" i="48"/>
  <c r="BF44" i="48"/>
  <c r="BG44" i="48"/>
  <c r="BH44" i="48"/>
  <c r="BI44" i="48"/>
  <c r="BJ44" i="48"/>
  <c r="BK44" i="48"/>
  <c r="BL44" i="48"/>
  <c r="BM44" i="48"/>
  <c r="BN44" i="48"/>
  <c r="BO44" i="48"/>
  <c r="BP44" i="48"/>
  <c r="BQ44" i="48"/>
  <c r="BR44" i="48"/>
  <c r="BS44" i="48"/>
  <c r="BT44" i="48"/>
  <c r="BU44" i="48"/>
  <c r="BV44" i="48"/>
  <c r="BW44" i="48"/>
  <c r="BX44" i="48"/>
  <c r="BY44" i="48"/>
  <c r="BZ44" i="48"/>
  <c r="CA44" i="48"/>
  <c r="CB44" i="48"/>
  <c r="CC44" i="48"/>
  <c r="CD44" i="48"/>
  <c r="CE44" i="48"/>
  <c r="CF44" i="48"/>
  <c r="CG44" i="48"/>
  <c r="C45" i="48"/>
  <c r="D45" i="48"/>
  <c r="E45" i="48"/>
  <c r="F45" i="48"/>
  <c r="G45" i="48"/>
  <c r="H45" i="48"/>
  <c r="I45" i="48"/>
  <c r="J45" i="48"/>
  <c r="K45" i="48"/>
  <c r="L45" i="48"/>
  <c r="M45" i="48"/>
  <c r="N45" i="48"/>
  <c r="O45" i="48"/>
  <c r="P45" i="48"/>
  <c r="Q45" i="48"/>
  <c r="R45" i="48"/>
  <c r="S45" i="48"/>
  <c r="T45" i="48"/>
  <c r="U45" i="48"/>
  <c r="V45" i="48"/>
  <c r="W45" i="48"/>
  <c r="X45" i="48"/>
  <c r="Y45" i="48"/>
  <c r="Z45" i="48"/>
  <c r="AA45" i="48"/>
  <c r="AB45" i="48"/>
  <c r="AC45" i="48"/>
  <c r="AD45" i="48"/>
  <c r="AE45" i="48"/>
  <c r="AF45" i="48"/>
  <c r="AG45" i="48"/>
  <c r="AH45" i="48"/>
  <c r="AI45" i="48"/>
  <c r="AJ45" i="48"/>
  <c r="AK45" i="48"/>
  <c r="AL45" i="48"/>
  <c r="AM45" i="48"/>
  <c r="AN45" i="48"/>
  <c r="AO45" i="48"/>
  <c r="AP45" i="48"/>
  <c r="AQ45" i="48"/>
  <c r="AR45" i="48"/>
  <c r="AS45" i="48"/>
  <c r="AT45" i="48"/>
  <c r="AU45" i="48"/>
  <c r="AV45" i="48"/>
  <c r="AW45" i="48"/>
  <c r="AX45" i="48"/>
  <c r="AY45" i="48"/>
  <c r="AZ45" i="48"/>
  <c r="BA45" i="48"/>
  <c r="BB45" i="48"/>
  <c r="BC45" i="48"/>
  <c r="BD45" i="48"/>
  <c r="BE45" i="48"/>
  <c r="BF45" i="48"/>
  <c r="BG45" i="48"/>
  <c r="BH45" i="48"/>
  <c r="BI45" i="48"/>
  <c r="BJ45" i="48"/>
  <c r="BK45" i="48"/>
  <c r="BL45" i="48"/>
  <c r="BM45" i="48"/>
  <c r="BN45" i="48"/>
  <c r="BO45" i="48"/>
  <c r="BP45" i="48"/>
  <c r="BQ45" i="48"/>
  <c r="BR45" i="48"/>
  <c r="BS45" i="48"/>
  <c r="BT45" i="48"/>
  <c r="BU45" i="48"/>
  <c r="BV45" i="48"/>
  <c r="BW45" i="48"/>
  <c r="BX45" i="48"/>
  <c r="BY45" i="48"/>
  <c r="BZ45" i="48"/>
  <c r="CA45" i="48"/>
  <c r="CB45" i="48"/>
  <c r="CC45" i="48"/>
  <c r="CD45" i="48"/>
  <c r="CE45" i="48"/>
  <c r="CF45" i="48"/>
  <c r="CG45" i="48"/>
  <c r="C46" i="48"/>
  <c r="D46" i="48"/>
  <c r="E46" i="48"/>
  <c r="F46" i="48"/>
  <c r="G46" i="48"/>
  <c r="H46" i="48"/>
  <c r="I46" i="48"/>
  <c r="J46" i="48"/>
  <c r="K46" i="48"/>
  <c r="L46" i="48"/>
  <c r="M46" i="48"/>
  <c r="N46" i="48"/>
  <c r="O46" i="48"/>
  <c r="P46" i="48"/>
  <c r="Q46" i="48"/>
  <c r="R46" i="48"/>
  <c r="S46" i="48"/>
  <c r="T46" i="48"/>
  <c r="U46" i="48"/>
  <c r="V46" i="48"/>
  <c r="W46" i="48"/>
  <c r="X46" i="48"/>
  <c r="Y46" i="48"/>
  <c r="Z46" i="48"/>
  <c r="AA46" i="48"/>
  <c r="AB46" i="48"/>
  <c r="AC46" i="48"/>
  <c r="AD46" i="48"/>
  <c r="AE46" i="48"/>
  <c r="AF46" i="48"/>
  <c r="AG46" i="48"/>
  <c r="AH46" i="48"/>
  <c r="AI46" i="48"/>
  <c r="AJ46" i="48"/>
  <c r="AK46" i="48"/>
  <c r="AL46" i="48"/>
  <c r="AM46" i="48"/>
  <c r="AN46" i="48"/>
  <c r="AO46" i="48"/>
  <c r="AP46" i="48"/>
  <c r="AQ46" i="48"/>
  <c r="AR46" i="48"/>
  <c r="AS46" i="48"/>
  <c r="AT46" i="48"/>
  <c r="AU46" i="48"/>
  <c r="AV46" i="48"/>
  <c r="AW46" i="48"/>
  <c r="AX46" i="48"/>
  <c r="AY46" i="48"/>
  <c r="AZ46" i="48"/>
  <c r="BA46" i="48"/>
  <c r="BB46" i="48"/>
  <c r="BC46" i="48"/>
  <c r="BD46" i="48"/>
  <c r="BE46" i="48"/>
  <c r="BF46" i="48"/>
  <c r="BG46" i="48"/>
  <c r="BH46" i="48"/>
  <c r="BI46" i="48"/>
  <c r="BJ46" i="48"/>
  <c r="BK46" i="48"/>
  <c r="BL46" i="48"/>
  <c r="BM46" i="48"/>
  <c r="BN46" i="48"/>
  <c r="BO46" i="48"/>
  <c r="BP46" i="48"/>
  <c r="BQ46" i="48"/>
  <c r="BR46" i="48"/>
  <c r="BS46" i="48"/>
  <c r="BT46" i="48"/>
  <c r="BU46" i="48"/>
  <c r="BV46" i="48"/>
  <c r="BW46" i="48"/>
  <c r="BX46" i="48"/>
  <c r="BY46" i="48"/>
  <c r="BZ46" i="48"/>
  <c r="CA46" i="48"/>
  <c r="CB46" i="48"/>
  <c r="CC46" i="48"/>
  <c r="CD46" i="48"/>
  <c r="CE46" i="48"/>
  <c r="CF46" i="48"/>
  <c r="CG46" i="48"/>
  <c r="C47" i="48"/>
  <c r="D47" i="48"/>
  <c r="E47" i="48"/>
  <c r="F47" i="48"/>
  <c r="G47" i="48"/>
  <c r="H47" i="48"/>
  <c r="I47" i="48"/>
  <c r="J47" i="48"/>
  <c r="K47" i="48"/>
  <c r="L47" i="48"/>
  <c r="M47" i="48"/>
  <c r="N47" i="48"/>
  <c r="O47" i="48"/>
  <c r="P47" i="48"/>
  <c r="Q47" i="48"/>
  <c r="R47" i="48"/>
  <c r="S47" i="48"/>
  <c r="T47" i="48"/>
  <c r="U47" i="48"/>
  <c r="V47" i="48"/>
  <c r="W47" i="48"/>
  <c r="X47" i="48"/>
  <c r="Y47" i="48"/>
  <c r="Z47" i="48"/>
  <c r="AA47" i="48"/>
  <c r="AB47" i="48"/>
  <c r="AC47" i="48"/>
  <c r="AD47" i="48"/>
  <c r="AE47" i="48"/>
  <c r="AF47" i="48"/>
  <c r="AG47" i="48"/>
  <c r="AH47" i="48"/>
  <c r="AI47" i="48"/>
  <c r="AJ47" i="48"/>
  <c r="AK47" i="48"/>
  <c r="AL47" i="48"/>
  <c r="AM47" i="48"/>
  <c r="AN47" i="48"/>
  <c r="AO47" i="48"/>
  <c r="AP47" i="48"/>
  <c r="AQ47" i="48"/>
  <c r="AR47" i="48"/>
  <c r="AS47" i="48"/>
  <c r="AT47" i="48"/>
  <c r="AU47" i="48"/>
  <c r="AV47" i="48"/>
  <c r="AW47" i="48"/>
  <c r="AX47" i="48"/>
  <c r="AY47" i="48"/>
  <c r="AZ47" i="48"/>
  <c r="BA47" i="48"/>
  <c r="BB47" i="48"/>
  <c r="BC47" i="48"/>
  <c r="BD47" i="48"/>
  <c r="BE47" i="48"/>
  <c r="BF47" i="48"/>
  <c r="BG47" i="48"/>
  <c r="BH47" i="48"/>
  <c r="BI47" i="48"/>
  <c r="BJ47" i="48"/>
  <c r="BK47" i="48"/>
  <c r="BL47" i="48"/>
  <c r="BM47" i="48"/>
  <c r="BN47" i="48"/>
  <c r="BO47" i="48"/>
  <c r="BP47" i="48"/>
  <c r="BQ47" i="48"/>
  <c r="BR47" i="48"/>
  <c r="BS47" i="48"/>
  <c r="BT47" i="48"/>
  <c r="BU47" i="48"/>
  <c r="BV47" i="48"/>
  <c r="BW47" i="48"/>
  <c r="BX47" i="48"/>
  <c r="BY47" i="48"/>
  <c r="BZ47" i="48"/>
  <c r="CA47" i="48"/>
  <c r="CB47" i="48"/>
  <c r="CC47" i="48"/>
  <c r="CD47" i="48"/>
  <c r="CE47" i="48"/>
  <c r="CF47" i="48"/>
  <c r="CG47" i="48"/>
  <c r="C48" i="48"/>
  <c r="D48" i="48"/>
  <c r="E48" i="48"/>
  <c r="F48" i="48"/>
  <c r="G48" i="48"/>
  <c r="H48" i="48"/>
  <c r="I48" i="48"/>
  <c r="J48" i="48"/>
  <c r="K48" i="48"/>
  <c r="L48" i="48"/>
  <c r="M48" i="48"/>
  <c r="N48" i="48"/>
  <c r="O48" i="48"/>
  <c r="P48" i="48"/>
  <c r="Q48" i="48"/>
  <c r="R48" i="48"/>
  <c r="S48" i="48"/>
  <c r="T48" i="48"/>
  <c r="U48" i="48"/>
  <c r="V48" i="48"/>
  <c r="W48" i="48"/>
  <c r="X48" i="48"/>
  <c r="Y48" i="48"/>
  <c r="Z48" i="48"/>
  <c r="AA48" i="48"/>
  <c r="AB48" i="48"/>
  <c r="AC48" i="48"/>
  <c r="AD48" i="48"/>
  <c r="AE48" i="48"/>
  <c r="AF48" i="48"/>
  <c r="AG48" i="48"/>
  <c r="AH48" i="48"/>
  <c r="AI48" i="48"/>
  <c r="AJ48" i="48"/>
  <c r="AK48" i="48"/>
  <c r="AL48" i="48"/>
  <c r="AM48" i="48"/>
  <c r="AN48" i="48"/>
  <c r="AO48" i="48"/>
  <c r="AP48" i="48"/>
  <c r="AQ48" i="48"/>
  <c r="AR48" i="48"/>
  <c r="AS48" i="48"/>
  <c r="AT48" i="48"/>
  <c r="AU48" i="48"/>
  <c r="AV48" i="48"/>
  <c r="AW48" i="48"/>
  <c r="AX48" i="48"/>
  <c r="AY48" i="48"/>
  <c r="AZ48" i="48"/>
  <c r="BA48" i="48"/>
  <c r="BB48" i="48"/>
  <c r="BC48" i="48"/>
  <c r="BD48" i="48"/>
  <c r="BE48" i="48"/>
  <c r="BF48" i="48"/>
  <c r="BG48" i="48"/>
  <c r="BH48" i="48"/>
  <c r="BI48" i="48"/>
  <c r="BJ48" i="48"/>
  <c r="BK48" i="48"/>
  <c r="BL48" i="48"/>
  <c r="BM48" i="48"/>
  <c r="BN48" i="48"/>
  <c r="BO48" i="48"/>
  <c r="BP48" i="48"/>
  <c r="BQ48" i="48"/>
  <c r="BR48" i="48"/>
  <c r="BS48" i="48"/>
  <c r="BT48" i="48"/>
  <c r="BU48" i="48"/>
  <c r="BV48" i="48"/>
  <c r="BW48" i="48"/>
  <c r="BX48" i="48"/>
  <c r="BY48" i="48"/>
  <c r="BZ48" i="48"/>
  <c r="CA48" i="48"/>
  <c r="CB48" i="48"/>
  <c r="CC48" i="48"/>
  <c r="CD48" i="48"/>
  <c r="CE48" i="48"/>
  <c r="CF48" i="48"/>
  <c r="CG48" i="48"/>
  <c r="C49" i="48"/>
  <c r="D49" i="48"/>
  <c r="E49" i="48"/>
  <c r="F49" i="48"/>
  <c r="G49" i="48"/>
  <c r="H49" i="48"/>
  <c r="I49" i="48"/>
  <c r="J49" i="48"/>
  <c r="K49" i="48"/>
  <c r="L49" i="48"/>
  <c r="M49" i="48"/>
  <c r="N49" i="48"/>
  <c r="O49" i="48"/>
  <c r="P49" i="48"/>
  <c r="Q49" i="48"/>
  <c r="R49" i="48"/>
  <c r="S49" i="48"/>
  <c r="T49" i="48"/>
  <c r="U49" i="48"/>
  <c r="V49" i="48"/>
  <c r="W49" i="48"/>
  <c r="X49" i="48"/>
  <c r="Y49" i="48"/>
  <c r="Z49" i="48"/>
  <c r="AA49" i="48"/>
  <c r="AB49" i="48"/>
  <c r="AC49" i="48"/>
  <c r="AD49" i="48"/>
  <c r="AE49" i="48"/>
  <c r="AF49" i="48"/>
  <c r="AG49" i="48"/>
  <c r="AH49" i="48"/>
  <c r="AI49" i="48"/>
  <c r="AJ49" i="48"/>
  <c r="AK49" i="48"/>
  <c r="AL49" i="48"/>
  <c r="AM49" i="48"/>
  <c r="AN49" i="48"/>
  <c r="AO49" i="48"/>
  <c r="AP49" i="48"/>
  <c r="AQ49" i="48"/>
  <c r="AR49" i="48"/>
  <c r="AS49" i="48"/>
  <c r="AT49" i="48"/>
  <c r="AU49" i="48"/>
  <c r="AV49" i="48"/>
  <c r="AW49" i="48"/>
  <c r="AX49" i="48"/>
  <c r="AY49" i="48"/>
  <c r="AZ49" i="48"/>
  <c r="BA49" i="48"/>
  <c r="BB49" i="48"/>
  <c r="BC49" i="48"/>
  <c r="BD49" i="48"/>
  <c r="BE49" i="48"/>
  <c r="BF49" i="48"/>
  <c r="BG49" i="48"/>
  <c r="BH49" i="48"/>
  <c r="BI49" i="48"/>
  <c r="BJ49" i="48"/>
  <c r="BK49" i="48"/>
  <c r="BL49" i="48"/>
  <c r="BM49" i="48"/>
  <c r="BN49" i="48"/>
  <c r="BO49" i="48"/>
  <c r="BP49" i="48"/>
  <c r="BQ49" i="48"/>
  <c r="BR49" i="48"/>
  <c r="BS49" i="48"/>
  <c r="BT49" i="48"/>
  <c r="BU49" i="48"/>
  <c r="BV49" i="48"/>
  <c r="BW49" i="48"/>
  <c r="BX49" i="48"/>
  <c r="BY49" i="48"/>
  <c r="BZ49" i="48"/>
  <c r="CA49" i="48"/>
  <c r="CB49" i="48"/>
  <c r="CC49" i="48"/>
  <c r="CD49" i="48"/>
  <c r="CE49" i="48"/>
  <c r="CF49" i="48"/>
  <c r="CG49" i="48"/>
  <c r="C50" i="48"/>
  <c r="D50" i="48"/>
  <c r="E50" i="48"/>
  <c r="F50" i="48"/>
  <c r="G50" i="48"/>
  <c r="H50" i="48"/>
  <c r="I50" i="48"/>
  <c r="J50" i="48"/>
  <c r="K50" i="48"/>
  <c r="L50" i="48"/>
  <c r="M50" i="48"/>
  <c r="N50" i="48"/>
  <c r="O50" i="48"/>
  <c r="P50" i="48"/>
  <c r="Q50" i="48"/>
  <c r="R50" i="48"/>
  <c r="S50" i="48"/>
  <c r="T50" i="48"/>
  <c r="U50" i="48"/>
  <c r="V50" i="48"/>
  <c r="W50" i="48"/>
  <c r="X50" i="48"/>
  <c r="Y50" i="48"/>
  <c r="Z50" i="48"/>
  <c r="AA50" i="48"/>
  <c r="AB50" i="48"/>
  <c r="AC50" i="48"/>
  <c r="AD50" i="48"/>
  <c r="AE50" i="48"/>
  <c r="AF50" i="48"/>
  <c r="AG50" i="48"/>
  <c r="AH50" i="48"/>
  <c r="AI50" i="48"/>
  <c r="AJ50" i="48"/>
  <c r="AK50" i="48"/>
  <c r="AL50" i="48"/>
  <c r="AM50" i="48"/>
  <c r="AN50" i="48"/>
  <c r="AO50" i="48"/>
  <c r="AP50" i="48"/>
  <c r="AQ50" i="48"/>
  <c r="AR50" i="48"/>
  <c r="AS50" i="48"/>
  <c r="AT50" i="48"/>
  <c r="AU50" i="48"/>
  <c r="AV50" i="48"/>
  <c r="AW50" i="48"/>
  <c r="AX50" i="48"/>
  <c r="AY50" i="48"/>
  <c r="AZ50" i="48"/>
  <c r="BA50" i="48"/>
  <c r="BB50" i="48"/>
  <c r="BC50" i="48"/>
  <c r="BD50" i="48"/>
  <c r="BE50" i="48"/>
  <c r="BF50" i="48"/>
  <c r="BG50" i="48"/>
  <c r="BH50" i="48"/>
  <c r="BI50" i="48"/>
  <c r="BJ50" i="48"/>
  <c r="BK50" i="48"/>
  <c r="BL50" i="48"/>
  <c r="BM50" i="48"/>
  <c r="BN50" i="48"/>
  <c r="BO50" i="48"/>
  <c r="BP50" i="48"/>
  <c r="BQ50" i="48"/>
  <c r="BR50" i="48"/>
  <c r="BS50" i="48"/>
  <c r="BT50" i="48"/>
  <c r="BU50" i="48"/>
  <c r="BV50" i="48"/>
  <c r="BW50" i="48"/>
  <c r="BX50" i="48"/>
  <c r="BY50" i="48"/>
  <c r="BZ50" i="48"/>
  <c r="CA50" i="48"/>
  <c r="CB50" i="48"/>
  <c r="CC50" i="48"/>
  <c r="CD50" i="48"/>
  <c r="CE50" i="48"/>
  <c r="CF50" i="48"/>
  <c r="CG50" i="48"/>
  <c r="C51" i="48"/>
  <c r="D51" i="48"/>
  <c r="E51" i="48"/>
  <c r="F51" i="48"/>
  <c r="G51" i="48"/>
  <c r="H51" i="48"/>
  <c r="I51" i="48"/>
  <c r="J51" i="48"/>
  <c r="K51" i="48"/>
  <c r="L51" i="48"/>
  <c r="M51" i="48"/>
  <c r="N51" i="48"/>
  <c r="O51" i="48"/>
  <c r="P51" i="48"/>
  <c r="Q51" i="48"/>
  <c r="R51" i="48"/>
  <c r="S51" i="48"/>
  <c r="T51" i="48"/>
  <c r="U51" i="48"/>
  <c r="V51" i="48"/>
  <c r="W51" i="48"/>
  <c r="X51" i="48"/>
  <c r="Y51" i="48"/>
  <c r="Z51" i="48"/>
  <c r="AA51" i="48"/>
  <c r="AB51" i="48"/>
  <c r="AC51" i="48"/>
  <c r="AD51" i="48"/>
  <c r="AE51" i="48"/>
  <c r="AF51" i="48"/>
  <c r="AG51" i="48"/>
  <c r="AH51" i="48"/>
  <c r="AI51" i="48"/>
  <c r="AJ51" i="48"/>
  <c r="AK51" i="48"/>
  <c r="AL51" i="48"/>
  <c r="AM51" i="48"/>
  <c r="AN51" i="48"/>
  <c r="AO51" i="48"/>
  <c r="AP51" i="48"/>
  <c r="AQ51" i="48"/>
  <c r="AR51" i="48"/>
  <c r="AS51" i="48"/>
  <c r="AT51" i="48"/>
  <c r="AU51" i="48"/>
  <c r="AV51" i="48"/>
  <c r="AW51" i="48"/>
  <c r="AX51" i="48"/>
  <c r="AY51" i="48"/>
  <c r="AZ51" i="48"/>
  <c r="BA51" i="48"/>
  <c r="BB51" i="48"/>
  <c r="BC51" i="48"/>
  <c r="BD51" i="48"/>
  <c r="BE51" i="48"/>
  <c r="BF51" i="48"/>
  <c r="BG51" i="48"/>
  <c r="BH51" i="48"/>
  <c r="BI51" i="48"/>
  <c r="BJ51" i="48"/>
  <c r="BK51" i="48"/>
  <c r="BL51" i="48"/>
  <c r="BM51" i="48"/>
  <c r="BN51" i="48"/>
  <c r="BO51" i="48"/>
  <c r="BP51" i="48"/>
  <c r="BQ51" i="48"/>
  <c r="BR51" i="48"/>
  <c r="BS51" i="48"/>
  <c r="BT51" i="48"/>
  <c r="BU51" i="48"/>
  <c r="BV51" i="48"/>
  <c r="BW51" i="48"/>
  <c r="BX51" i="48"/>
  <c r="BY51" i="48"/>
  <c r="BZ51" i="48"/>
  <c r="CA51" i="48"/>
  <c r="CB51" i="48"/>
  <c r="CC51" i="48"/>
  <c r="CD51" i="48"/>
  <c r="CE51" i="48"/>
  <c r="CF51" i="48"/>
  <c r="CG51" i="48"/>
  <c r="C52" i="48"/>
  <c r="D52" i="48"/>
  <c r="E52" i="48"/>
  <c r="F52" i="48"/>
  <c r="G52" i="48"/>
  <c r="H52" i="48"/>
  <c r="I52" i="48"/>
  <c r="J52" i="48"/>
  <c r="K52" i="48"/>
  <c r="L52" i="48"/>
  <c r="M52" i="48"/>
  <c r="N52" i="48"/>
  <c r="O52" i="48"/>
  <c r="P52" i="48"/>
  <c r="Q52" i="48"/>
  <c r="R52" i="48"/>
  <c r="S52" i="48"/>
  <c r="T52" i="48"/>
  <c r="U52" i="48"/>
  <c r="V52" i="48"/>
  <c r="W52" i="48"/>
  <c r="X52" i="48"/>
  <c r="Y52" i="48"/>
  <c r="Z52" i="48"/>
  <c r="AA52" i="48"/>
  <c r="AB52" i="48"/>
  <c r="AC52" i="48"/>
  <c r="AD52" i="48"/>
  <c r="AE52" i="48"/>
  <c r="AF52" i="48"/>
  <c r="AG52" i="48"/>
  <c r="AH52" i="48"/>
  <c r="AI52" i="48"/>
  <c r="AJ52" i="48"/>
  <c r="AK52" i="48"/>
  <c r="AL52" i="48"/>
  <c r="AM52" i="48"/>
  <c r="AN52" i="48"/>
  <c r="AO52" i="48"/>
  <c r="AP52" i="48"/>
  <c r="AQ52" i="48"/>
  <c r="AR52" i="48"/>
  <c r="AS52" i="48"/>
  <c r="AT52" i="48"/>
  <c r="AU52" i="48"/>
  <c r="AV52" i="48"/>
  <c r="AW52" i="48"/>
  <c r="AX52" i="48"/>
  <c r="AY52" i="48"/>
  <c r="AZ52" i="48"/>
  <c r="BA52" i="48"/>
  <c r="BB52" i="48"/>
  <c r="BC52" i="48"/>
  <c r="BD52" i="48"/>
  <c r="BE52" i="48"/>
  <c r="BF52" i="48"/>
  <c r="BG52" i="48"/>
  <c r="BH52" i="48"/>
  <c r="BI52" i="48"/>
  <c r="BJ52" i="48"/>
  <c r="BK52" i="48"/>
  <c r="BL52" i="48"/>
  <c r="BM52" i="48"/>
  <c r="BN52" i="48"/>
  <c r="BO52" i="48"/>
  <c r="BP52" i="48"/>
  <c r="BQ52" i="48"/>
  <c r="BR52" i="48"/>
  <c r="BS52" i="48"/>
  <c r="BT52" i="48"/>
  <c r="BU52" i="48"/>
  <c r="BV52" i="48"/>
  <c r="BW52" i="48"/>
  <c r="BX52" i="48"/>
  <c r="BY52" i="48"/>
  <c r="BZ52" i="48"/>
  <c r="CA52" i="48"/>
  <c r="CB52" i="48"/>
  <c r="CC52" i="48"/>
  <c r="CD52" i="48"/>
  <c r="CE52" i="48"/>
  <c r="CF52" i="48"/>
  <c r="CG52" i="48"/>
  <c r="C53" i="48"/>
  <c r="D53" i="48"/>
  <c r="E53" i="48"/>
  <c r="F53" i="48"/>
  <c r="G53" i="48"/>
  <c r="H53" i="48"/>
  <c r="I53" i="48"/>
  <c r="J53" i="48"/>
  <c r="K53" i="48"/>
  <c r="L53" i="48"/>
  <c r="M53" i="48"/>
  <c r="N53" i="48"/>
  <c r="O53" i="48"/>
  <c r="P53" i="48"/>
  <c r="Q53" i="48"/>
  <c r="R53" i="48"/>
  <c r="S53" i="48"/>
  <c r="T53" i="48"/>
  <c r="U53" i="48"/>
  <c r="V53" i="48"/>
  <c r="W53" i="48"/>
  <c r="X53" i="48"/>
  <c r="Y53" i="48"/>
  <c r="Z53" i="48"/>
  <c r="AA53" i="48"/>
  <c r="AB53" i="48"/>
  <c r="AC53" i="48"/>
  <c r="AD53" i="48"/>
  <c r="AE53" i="48"/>
  <c r="AF53" i="48"/>
  <c r="AG53" i="48"/>
  <c r="AH53" i="48"/>
  <c r="AI53" i="48"/>
  <c r="AJ53" i="48"/>
  <c r="AK53" i="48"/>
  <c r="AL53" i="48"/>
  <c r="AM53" i="48"/>
  <c r="AN53" i="48"/>
  <c r="AO53" i="48"/>
  <c r="AP53" i="48"/>
  <c r="AQ53" i="48"/>
  <c r="AR53" i="48"/>
  <c r="AS53" i="48"/>
  <c r="AT53" i="48"/>
  <c r="AU53" i="48"/>
  <c r="AV53" i="48"/>
  <c r="AW53" i="48"/>
  <c r="AX53" i="48"/>
  <c r="AY53" i="48"/>
  <c r="AZ53" i="48"/>
  <c r="BA53" i="48"/>
  <c r="BB53" i="48"/>
  <c r="BC53" i="48"/>
  <c r="BD53" i="48"/>
  <c r="BE53" i="48"/>
  <c r="BF53" i="48"/>
  <c r="BG53" i="48"/>
  <c r="BH53" i="48"/>
  <c r="BI53" i="48"/>
  <c r="BJ53" i="48"/>
  <c r="BK53" i="48"/>
  <c r="BL53" i="48"/>
  <c r="BM53" i="48"/>
  <c r="BN53" i="48"/>
  <c r="BO53" i="48"/>
  <c r="BP53" i="48"/>
  <c r="BQ53" i="48"/>
  <c r="BR53" i="48"/>
  <c r="BS53" i="48"/>
  <c r="BT53" i="48"/>
  <c r="BU53" i="48"/>
  <c r="BV53" i="48"/>
  <c r="BW53" i="48"/>
  <c r="BX53" i="48"/>
  <c r="BY53" i="48"/>
  <c r="BZ53" i="48"/>
  <c r="CA53" i="48"/>
  <c r="CB53" i="48"/>
  <c r="CC53" i="48"/>
  <c r="CD53" i="48"/>
  <c r="CE53" i="48"/>
  <c r="CF53" i="48"/>
  <c r="CG53" i="48"/>
  <c r="C54" i="48"/>
  <c r="D54" i="48"/>
  <c r="E54" i="48"/>
  <c r="F54" i="48"/>
  <c r="G54" i="48"/>
  <c r="H54" i="48"/>
  <c r="I54" i="48"/>
  <c r="J54" i="48"/>
  <c r="K54" i="48"/>
  <c r="L54" i="48"/>
  <c r="M54" i="48"/>
  <c r="N54" i="48"/>
  <c r="O54" i="48"/>
  <c r="P54" i="48"/>
  <c r="Q54" i="48"/>
  <c r="R54" i="48"/>
  <c r="S54" i="48"/>
  <c r="T54" i="48"/>
  <c r="U54" i="48"/>
  <c r="V54" i="48"/>
  <c r="W54" i="48"/>
  <c r="X54" i="48"/>
  <c r="Y54" i="48"/>
  <c r="Z54" i="48"/>
  <c r="AA54" i="48"/>
  <c r="AB54" i="48"/>
  <c r="AC54" i="48"/>
  <c r="AD54" i="48"/>
  <c r="AE54" i="48"/>
  <c r="AF54" i="48"/>
  <c r="AG54" i="48"/>
  <c r="AH54" i="48"/>
  <c r="AI54" i="48"/>
  <c r="AJ54" i="48"/>
  <c r="AK54" i="48"/>
  <c r="AL54" i="48"/>
  <c r="AM54" i="48"/>
  <c r="AN54" i="48"/>
  <c r="AO54" i="48"/>
  <c r="AP54" i="48"/>
  <c r="AQ54" i="48"/>
  <c r="AR54" i="48"/>
  <c r="AS54" i="48"/>
  <c r="AT54" i="48"/>
  <c r="AU54" i="48"/>
  <c r="AV54" i="48"/>
  <c r="AW54" i="48"/>
  <c r="AX54" i="48"/>
  <c r="AY54" i="48"/>
  <c r="AZ54" i="48"/>
  <c r="BA54" i="48"/>
  <c r="BB54" i="48"/>
  <c r="BC54" i="48"/>
  <c r="BD54" i="48"/>
  <c r="BE54" i="48"/>
  <c r="BF54" i="48"/>
  <c r="BG54" i="48"/>
  <c r="BH54" i="48"/>
  <c r="BI54" i="48"/>
  <c r="BJ54" i="48"/>
  <c r="BK54" i="48"/>
  <c r="BL54" i="48"/>
  <c r="BM54" i="48"/>
  <c r="BN54" i="48"/>
  <c r="BO54" i="48"/>
  <c r="BP54" i="48"/>
  <c r="BQ54" i="48"/>
  <c r="BR54" i="48"/>
  <c r="BS54" i="48"/>
  <c r="BT54" i="48"/>
  <c r="BU54" i="48"/>
  <c r="BV54" i="48"/>
  <c r="BW54" i="48"/>
  <c r="BX54" i="48"/>
  <c r="BY54" i="48"/>
  <c r="BZ54" i="48"/>
  <c r="CA54" i="48"/>
  <c r="CB54" i="48"/>
  <c r="CC54" i="48"/>
  <c r="CD54" i="48"/>
  <c r="CE54" i="48"/>
  <c r="CF54" i="48"/>
  <c r="CG54" i="48"/>
  <c r="C55" i="48"/>
  <c r="D55" i="48"/>
  <c r="E55" i="48"/>
  <c r="F55" i="48"/>
  <c r="G55" i="48"/>
  <c r="H55" i="48"/>
  <c r="I55" i="48"/>
  <c r="J55" i="48"/>
  <c r="K55" i="48"/>
  <c r="L55" i="48"/>
  <c r="M55" i="48"/>
  <c r="N55" i="48"/>
  <c r="O55" i="48"/>
  <c r="P55" i="48"/>
  <c r="Q55" i="48"/>
  <c r="R55" i="48"/>
  <c r="S55" i="48"/>
  <c r="T55" i="48"/>
  <c r="U55" i="48"/>
  <c r="V55" i="48"/>
  <c r="W55" i="48"/>
  <c r="X55" i="48"/>
  <c r="Y55" i="48"/>
  <c r="Z55" i="48"/>
  <c r="AA55" i="48"/>
  <c r="AB55" i="48"/>
  <c r="AC55" i="48"/>
  <c r="AD55" i="48"/>
  <c r="AE55" i="48"/>
  <c r="AF55" i="48"/>
  <c r="AG55" i="48"/>
  <c r="AH55" i="48"/>
  <c r="AI55" i="48"/>
  <c r="AJ55" i="48"/>
  <c r="AK55" i="48"/>
  <c r="AL55" i="48"/>
  <c r="AM55" i="48"/>
  <c r="AN55" i="48"/>
  <c r="AO55" i="48"/>
  <c r="AP55" i="48"/>
  <c r="AQ55" i="48"/>
  <c r="AR55" i="48"/>
  <c r="AS55" i="48"/>
  <c r="AT55" i="48"/>
  <c r="AU55" i="48"/>
  <c r="AV55" i="48"/>
  <c r="AW55" i="48"/>
  <c r="AX55" i="48"/>
  <c r="AY55" i="48"/>
  <c r="AZ55" i="48"/>
  <c r="BA55" i="48"/>
  <c r="BB55" i="48"/>
  <c r="BC55" i="48"/>
  <c r="BD55" i="48"/>
  <c r="BE55" i="48"/>
  <c r="BF55" i="48"/>
  <c r="BG55" i="48"/>
  <c r="BH55" i="48"/>
  <c r="BI55" i="48"/>
  <c r="BJ55" i="48"/>
  <c r="BK55" i="48"/>
  <c r="BL55" i="48"/>
  <c r="BM55" i="48"/>
  <c r="BN55" i="48"/>
  <c r="BO55" i="48"/>
  <c r="BP55" i="48"/>
  <c r="BQ55" i="48"/>
  <c r="BR55" i="48"/>
  <c r="BS55" i="48"/>
  <c r="BT55" i="48"/>
  <c r="BU55" i="48"/>
  <c r="BV55" i="48"/>
  <c r="BW55" i="48"/>
  <c r="BX55" i="48"/>
  <c r="BY55" i="48"/>
  <c r="BZ55" i="48"/>
  <c r="CA55" i="48"/>
  <c r="CB55" i="48"/>
  <c r="CC55" i="48"/>
  <c r="CD55" i="48"/>
  <c r="CE55" i="48"/>
  <c r="CF55" i="48"/>
  <c r="CG55" i="48"/>
  <c r="C56" i="48"/>
  <c r="D56" i="48"/>
  <c r="E56" i="48"/>
  <c r="F56" i="48"/>
  <c r="G56" i="48"/>
  <c r="H56" i="48"/>
  <c r="I56" i="48"/>
  <c r="J56" i="48"/>
  <c r="K56" i="48"/>
  <c r="L56" i="48"/>
  <c r="M56" i="48"/>
  <c r="N56" i="48"/>
  <c r="O56" i="48"/>
  <c r="P56" i="48"/>
  <c r="Q56" i="48"/>
  <c r="R56" i="48"/>
  <c r="S56" i="48"/>
  <c r="T56" i="48"/>
  <c r="U56" i="48"/>
  <c r="V56" i="48"/>
  <c r="W56" i="48"/>
  <c r="X56" i="48"/>
  <c r="Y56" i="48"/>
  <c r="Z56" i="48"/>
  <c r="AA56" i="48"/>
  <c r="AB56" i="48"/>
  <c r="AC56" i="48"/>
  <c r="AD56" i="48"/>
  <c r="AE56" i="48"/>
  <c r="AF56" i="48"/>
  <c r="AG56" i="48"/>
  <c r="AH56" i="48"/>
  <c r="AI56" i="48"/>
  <c r="AJ56" i="48"/>
  <c r="AK56" i="48"/>
  <c r="AL56" i="48"/>
  <c r="AM56" i="48"/>
  <c r="AN56" i="48"/>
  <c r="AO56" i="48"/>
  <c r="AP56" i="48"/>
  <c r="AQ56" i="48"/>
  <c r="AR56" i="48"/>
  <c r="AS56" i="48"/>
  <c r="AT56" i="48"/>
  <c r="AU56" i="48"/>
  <c r="AV56" i="48"/>
  <c r="AW56" i="48"/>
  <c r="AX56" i="48"/>
  <c r="AY56" i="48"/>
  <c r="AZ56" i="48"/>
  <c r="BA56" i="48"/>
  <c r="BB56" i="48"/>
  <c r="BC56" i="48"/>
  <c r="BD56" i="48"/>
  <c r="BE56" i="48"/>
  <c r="BF56" i="48"/>
  <c r="BG56" i="48"/>
  <c r="BH56" i="48"/>
  <c r="BI56" i="48"/>
  <c r="BJ56" i="48"/>
  <c r="BK56" i="48"/>
  <c r="BL56" i="48"/>
  <c r="BM56" i="48"/>
  <c r="BN56" i="48"/>
  <c r="BO56" i="48"/>
  <c r="BP56" i="48"/>
  <c r="BQ56" i="48"/>
  <c r="BR56" i="48"/>
  <c r="BS56" i="48"/>
  <c r="BT56" i="48"/>
  <c r="BU56" i="48"/>
  <c r="BV56" i="48"/>
  <c r="BW56" i="48"/>
  <c r="BX56" i="48"/>
  <c r="BY56" i="48"/>
  <c r="BZ56" i="48"/>
  <c r="CA56" i="48"/>
  <c r="CB56" i="48"/>
  <c r="CC56" i="48"/>
  <c r="CD56" i="48"/>
  <c r="CE56" i="48"/>
  <c r="CF56" i="48"/>
  <c r="CG56" i="48"/>
  <c r="C57" i="48"/>
  <c r="D57" i="48"/>
  <c r="E57" i="48"/>
  <c r="F57" i="48"/>
  <c r="G57" i="48"/>
  <c r="H57" i="48"/>
  <c r="I57" i="48"/>
  <c r="J57" i="48"/>
  <c r="K57" i="48"/>
  <c r="L57" i="48"/>
  <c r="M57" i="48"/>
  <c r="N57" i="48"/>
  <c r="O57" i="48"/>
  <c r="P57" i="48"/>
  <c r="Q57" i="48"/>
  <c r="R57" i="48"/>
  <c r="S57" i="48"/>
  <c r="T57" i="48"/>
  <c r="U57" i="48"/>
  <c r="V57" i="48"/>
  <c r="W57" i="48"/>
  <c r="X57" i="48"/>
  <c r="Y57" i="48"/>
  <c r="Z57" i="48"/>
  <c r="AA57" i="48"/>
  <c r="AB57" i="48"/>
  <c r="AC57" i="48"/>
  <c r="AD57" i="48"/>
  <c r="AE57" i="48"/>
  <c r="AF57" i="48"/>
  <c r="AG57" i="48"/>
  <c r="AH57" i="48"/>
  <c r="AI57" i="48"/>
  <c r="AJ57" i="48"/>
  <c r="AK57" i="48"/>
  <c r="AL57" i="48"/>
  <c r="AM57" i="48"/>
  <c r="AN57" i="48"/>
  <c r="AO57" i="48"/>
  <c r="AP57" i="48"/>
  <c r="AQ57" i="48"/>
  <c r="AR57" i="48"/>
  <c r="AS57" i="48"/>
  <c r="AT57" i="48"/>
  <c r="AU57" i="48"/>
  <c r="AV57" i="48"/>
  <c r="AW57" i="48"/>
  <c r="AX57" i="48"/>
  <c r="AY57" i="48"/>
  <c r="AZ57" i="48"/>
  <c r="BA57" i="48"/>
  <c r="BB57" i="48"/>
  <c r="BC57" i="48"/>
  <c r="BD57" i="48"/>
  <c r="BE57" i="48"/>
  <c r="BF57" i="48"/>
  <c r="BG57" i="48"/>
  <c r="BH57" i="48"/>
  <c r="BI57" i="48"/>
  <c r="BJ57" i="48"/>
  <c r="BK57" i="48"/>
  <c r="BL57" i="48"/>
  <c r="BM57" i="48"/>
  <c r="BN57" i="48"/>
  <c r="BO57" i="48"/>
  <c r="BP57" i="48"/>
  <c r="BQ57" i="48"/>
  <c r="BR57" i="48"/>
  <c r="BS57" i="48"/>
  <c r="BT57" i="48"/>
  <c r="BU57" i="48"/>
  <c r="BV57" i="48"/>
  <c r="BW57" i="48"/>
  <c r="BX57" i="48"/>
  <c r="BY57" i="48"/>
  <c r="BZ57" i="48"/>
  <c r="CA57" i="48"/>
  <c r="CB57" i="48"/>
  <c r="CC57" i="48"/>
  <c r="CD57" i="48"/>
  <c r="CE57" i="48"/>
  <c r="CF57" i="48"/>
  <c r="CG57" i="48"/>
  <c r="C58" i="48"/>
  <c r="D58" i="48"/>
  <c r="E58" i="48"/>
  <c r="F58" i="48"/>
  <c r="G58" i="48"/>
  <c r="H58" i="48"/>
  <c r="I58" i="48"/>
  <c r="J58" i="48"/>
  <c r="K58" i="48"/>
  <c r="L58" i="48"/>
  <c r="M58" i="48"/>
  <c r="N58" i="48"/>
  <c r="O58" i="48"/>
  <c r="P58" i="48"/>
  <c r="Q58" i="48"/>
  <c r="R58" i="48"/>
  <c r="S58" i="48"/>
  <c r="T58" i="48"/>
  <c r="U58" i="48"/>
  <c r="V58" i="48"/>
  <c r="W58" i="48"/>
  <c r="X58" i="48"/>
  <c r="Y58" i="48"/>
  <c r="Z58" i="48"/>
  <c r="AA58" i="48"/>
  <c r="AB58" i="48"/>
  <c r="AC58" i="48"/>
  <c r="AD58" i="48"/>
  <c r="AE58" i="48"/>
  <c r="AF58" i="48"/>
  <c r="AG58" i="48"/>
  <c r="AH58" i="48"/>
  <c r="AI58" i="48"/>
  <c r="AJ58" i="48"/>
  <c r="AK58" i="48"/>
  <c r="AL58" i="48"/>
  <c r="AM58" i="48"/>
  <c r="AN58" i="48"/>
  <c r="AO58" i="48"/>
  <c r="AP58" i="48"/>
  <c r="AQ58" i="48"/>
  <c r="AR58" i="48"/>
  <c r="AS58" i="48"/>
  <c r="AT58" i="48"/>
  <c r="AU58" i="48"/>
  <c r="AV58" i="48"/>
  <c r="AW58" i="48"/>
  <c r="AX58" i="48"/>
  <c r="AY58" i="48"/>
  <c r="AZ58" i="48"/>
  <c r="BA58" i="48"/>
  <c r="BB58" i="48"/>
  <c r="BC58" i="48"/>
  <c r="BD58" i="48"/>
  <c r="BE58" i="48"/>
  <c r="BF58" i="48"/>
  <c r="BG58" i="48"/>
  <c r="BH58" i="48"/>
  <c r="BI58" i="48"/>
  <c r="BJ58" i="48"/>
  <c r="BK58" i="48"/>
  <c r="BL58" i="48"/>
  <c r="BM58" i="48"/>
  <c r="BN58" i="48"/>
  <c r="BO58" i="48"/>
  <c r="BP58" i="48"/>
  <c r="BQ58" i="48"/>
  <c r="BR58" i="48"/>
  <c r="BS58" i="48"/>
  <c r="BT58" i="48"/>
  <c r="BU58" i="48"/>
  <c r="BV58" i="48"/>
  <c r="BW58" i="48"/>
  <c r="BX58" i="48"/>
  <c r="BY58" i="48"/>
  <c r="BZ58" i="48"/>
  <c r="CA58" i="48"/>
  <c r="CB58" i="48"/>
  <c r="CC58" i="48"/>
  <c r="CD58" i="48"/>
  <c r="CE58" i="48"/>
  <c r="CF58" i="48"/>
  <c r="CG58" i="48"/>
  <c r="C59" i="48"/>
  <c r="D59" i="48"/>
  <c r="E59" i="48"/>
  <c r="F59" i="48"/>
  <c r="G59" i="48"/>
  <c r="H59" i="48"/>
  <c r="I59" i="48"/>
  <c r="J59" i="48"/>
  <c r="K59" i="48"/>
  <c r="L59" i="48"/>
  <c r="M59" i="48"/>
  <c r="N59" i="48"/>
  <c r="O59" i="48"/>
  <c r="P59" i="48"/>
  <c r="Q59" i="48"/>
  <c r="R59" i="48"/>
  <c r="S59" i="48"/>
  <c r="T59" i="48"/>
  <c r="U59" i="48"/>
  <c r="V59" i="48"/>
  <c r="W59" i="48"/>
  <c r="X59" i="48"/>
  <c r="Y59" i="48"/>
  <c r="Z59" i="48"/>
  <c r="AA59" i="48"/>
  <c r="AB59" i="48"/>
  <c r="AC59" i="48"/>
  <c r="AD59" i="48"/>
  <c r="AE59" i="48"/>
  <c r="AF59" i="48"/>
  <c r="AG59" i="48"/>
  <c r="AH59" i="48"/>
  <c r="AI59" i="48"/>
  <c r="AJ59" i="48"/>
  <c r="AK59" i="48"/>
  <c r="AL59" i="48"/>
  <c r="AM59" i="48"/>
  <c r="AN59" i="48"/>
  <c r="AO59" i="48"/>
  <c r="AP59" i="48"/>
  <c r="AQ59" i="48"/>
  <c r="AR59" i="48"/>
  <c r="AS59" i="48"/>
  <c r="AT59" i="48"/>
  <c r="AU59" i="48"/>
  <c r="AV59" i="48"/>
  <c r="AW59" i="48"/>
  <c r="AX59" i="48"/>
  <c r="AY59" i="48"/>
  <c r="AZ59" i="48"/>
  <c r="BA59" i="48"/>
  <c r="BB59" i="48"/>
  <c r="BC59" i="48"/>
  <c r="BD59" i="48"/>
  <c r="BE59" i="48"/>
  <c r="BF59" i="48"/>
  <c r="BG59" i="48"/>
  <c r="BH59" i="48"/>
  <c r="BI59" i="48"/>
  <c r="BJ59" i="48"/>
  <c r="BK59" i="48"/>
  <c r="BL59" i="48"/>
  <c r="BM59" i="48"/>
  <c r="BN59" i="48"/>
  <c r="BO59" i="48"/>
  <c r="BP59" i="48"/>
  <c r="BQ59" i="48"/>
  <c r="BR59" i="48"/>
  <c r="BS59" i="48"/>
  <c r="BT59" i="48"/>
  <c r="BU59" i="48"/>
  <c r="BV59" i="48"/>
  <c r="BW59" i="48"/>
  <c r="BX59" i="48"/>
  <c r="BY59" i="48"/>
  <c r="BZ59" i="48"/>
  <c r="CA59" i="48"/>
  <c r="CB59" i="48"/>
  <c r="CC59" i="48"/>
  <c r="CD59" i="48"/>
  <c r="CE59" i="48"/>
  <c r="CF59" i="48"/>
  <c r="CG59" i="48"/>
  <c r="C60" i="48"/>
  <c r="D60" i="48"/>
  <c r="E60" i="48"/>
  <c r="F60" i="48"/>
  <c r="G60" i="48"/>
  <c r="H60" i="48"/>
  <c r="I60" i="48"/>
  <c r="J60" i="48"/>
  <c r="K60" i="48"/>
  <c r="L60" i="48"/>
  <c r="M60" i="48"/>
  <c r="N60" i="48"/>
  <c r="O60" i="48"/>
  <c r="P60" i="48"/>
  <c r="Q60" i="48"/>
  <c r="R60" i="48"/>
  <c r="S60" i="48"/>
  <c r="T60" i="48"/>
  <c r="U60" i="48"/>
  <c r="V60" i="48"/>
  <c r="W60" i="48"/>
  <c r="X60" i="48"/>
  <c r="Y60" i="48"/>
  <c r="Z60" i="48"/>
  <c r="AA60" i="48"/>
  <c r="AB60" i="48"/>
  <c r="AC60" i="48"/>
  <c r="AD60" i="48"/>
  <c r="AE60" i="48"/>
  <c r="AF60" i="48"/>
  <c r="AG60" i="48"/>
  <c r="AH60" i="48"/>
  <c r="AI60" i="48"/>
  <c r="AJ60" i="48"/>
  <c r="AK60" i="48"/>
  <c r="AL60" i="48"/>
  <c r="AM60" i="48"/>
  <c r="AN60" i="48"/>
  <c r="AO60" i="48"/>
  <c r="AP60" i="48"/>
  <c r="AQ60" i="48"/>
  <c r="AR60" i="48"/>
  <c r="AS60" i="48"/>
  <c r="AT60" i="48"/>
  <c r="AU60" i="48"/>
  <c r="AV60" i="48"/>
  <c r="AW60" i="48"/>
  <c r="AX60" i="48"/>
  <c r="AY60" i="48"/>
  <c r="AZ60" i="48"/>
  <c r="BA60" i="48"/>
  <c r="BB60" i="48"/>
  <c r="BC60" i="48"/>
  <c r="BD60" i="48"/>
  <c r="BE60" i="48"/>
  <c r="BF60" i="48"/>
  <c r="BG60" i="48"/>
  <c r="BH60" i="48"/>
  <c r="BI60" i="48"/>
  <c r="BJ60" i="48"/>
  <c r="BK60" i="48"/>
  <c r="BL60" i="48"/>
  <c r="BM60" i="48"/>
  <c r="BN60" i="48"/>
  <c r="BO60" i="48"/>
  <c r="BP60" i="48"/>
  <c r="BQ60" i="48"/>
  <c r="BR60" i="48"/>
  <c r="BS60" i="48"/>
  <c r="BT60" i="48"/>
  <c r="BU60" i="48"/>
  <c r="BV60" i="48"/>
  <c r="BW60" i="48"/>
  <c r="BX60" i="48"/>
  <c r="BY60" i="48"/>
  <c r="BZ60" i="48"/>
  <c r="CA60" i="48"/>
  <c r="CB60" i="48"/>
  <c r="CC60" i="48"/>
  <c r="CD60" i="48"/>
  <c r="CE60" i="48"/>
  <c r="CF60" i="48"/>
  <c r="CG60" i="48"/>
  <c r="C61" i="48"/>
  <c r="D61" i="48"/>
  <c r="E61" i="48"/>
  <c r="F61" i="48"/>
  <c r="G61" i="48"/>
  <c r="H61" i="48"/>
  <c r="I61" i="48"/>
  <c r="J61" i="48"/>
  <c r="K61" i="48"/>
  <c r="L61" i="48"/>
  <c r="M61" i="48"/>
  <c r="N61" i="48"/>
  <c r="O61" i="48"/>
  <c r="P61" i="48"/>
  <c r="Q61" i="48"/>
  <c r="R61" i="48"/>
  <c r="S61" i="48"/>
  <c r="T61" i="48"/>
  <c r="U61" i="48"/>
  <c r="V61" i="48"/>
  <c r="W61" i="48"/>
  <c r="X61" i="48"/>
  <c r="Y61" i="48"/>
  <c r="Z61" i="48"/>
  <c r="AA61" i="48"/>
  <c r="AB61" i="48"/>
  <c r="AC61" i="48"/>
  <c r="AD61" i="48"/>
  <c r="AE61" i="48"/>
  <c r="AF61" i="48"/>
  <c r="AG61" i="48"/>
  <c r="AH61" i="48"/>
  <c r="AI61" i="48"/>
  <c r="AJ61" i="48"/>
  <c r="AK61" i="48"/>
  <c r="AL61" i="48"/>
  <c r="AM61" i="48"/>
  <c r="AN61" i="48"/>
  <c r="AO61" i="48"/>
  <c r="AP61" i="48"/>
  <c r="AQ61" i="48"/>
  <c r="AR61" i="48"/>
  <c r="AS61" i="48"/>
  <c r="AT61" i="48"/>
  <c r="AU61" i="48"/>
  <c r="AV61" i="48"/>
  <c r="AW61" i="48"/>
  <c r="AX61" i="48"/>
  <c r="AY61" i="48"/>
  <c r="AZ61" i="48"/>
  <c r="BA61" i="48"/>
  <c r="BB61" i="48"/>
  <c r="BC61" i="48"/>
  <c r="BD61" i="48"/>
  <c r="BE61" i="48"/>
  <c r="BF61" i="48"/>
  <c r="BG61" i="48"/>
  <c r="BH61" i="48"/>
  <c r="BI61" i="48"/>
  <c r="BJ61" i="48"/>
  <c r="BK61" i="48"/>
  <c r="BL61" i="48"/>
  <c r="BM61" i="48"/>
  <c r="BN61" i="48"/>
  <c r="BO61" i="48"/>
  <c r="BP61" i="48"/>
  <c r="BQ61" i="48"/>
  <c r="BR61" i="48"/>
  <c r="BS61" i="48"/>
  <c r="BT61" i="48"/>
  <c r="BU61" i="48"/>
  <c r="BV61" i="48"/>
  <c r="BW61" i="48"/>
  <c r="BX61" i="48"/>
  <c r="BY61" i="48"/>
  <c r="BZ61" i="48"/>
  <c r="CA61" i="48"/>
  <c r="CB61" i="48"/>
  <c r="CC61" i="48"/>
  <c r="CD61" i="48"/>
  <c r="CE61" i="48"/>
  <c r="CF61" i="48"/>
  <c r="CG61" i="48"/>
  <c r="C62" i="48"/>
  <c r="D62" i="48"/>
  <c r="E62" i="48"/>
  <c r="F62" i="48"/>
  <c r="G62" i="48"/>
  <c r="H62" i="48"/>
  <c r="I62" i="48"/>
  <c r="J62" i="48"/>
  <c r="K62" i="48"/>
  <c r="L62" i="48"/>
  <c r="M62" i="48"/>
  <c r="N62" i="48"/>
  <c r="O62" i="48"/>
  <c r="P62" i="48"/>
  <c r="Q62" i="48"/>
  <c r="R62" i="48"/>
  <c r="S62" i="48"/>
  <c r="T62" i="48"/>
  <c r="U62" i="48"/>
  <c r="V62" i="48"/>
  <c r="W62" i="48"/>
  <c r="X62" i="48"/>
  <c r="Y62" i="48"/>
  <c r="Z62" i="48"/>
  <c r="AA62" i="48"/>
  <c r="AB62" i="48"/>
  <c r="AC62" i="48"/>
  <c r="AD62" i="48"/>
  <c r="AE62" i="48"/>
  <c r="AF62" i="48"/>
  <c r="AG62" i="48"/>
  <c r="AH62" i="48"/>
  <c r="AI62" i="48"/>
  <c r="AJ62" i="48"/>
  <c r="AK62" i="48"/>
  <c r="AL62" i="48"/>
  <c r="AM62" i="48"/>
  <c r="AN62" i="48"/>
  <c r="AO62" i="48"/>
  <c r="AP62" i="48"/>
  <c r="AQ62" i="48"/>
  <c r="AR62" i="48"/>
  <c r="AS62" i="48"/>
  <c r="AT62" i="48"/>
  <c r="AU62" i="48"/>
  <c r="AV62" i="48"/>
  <c r="AW62" i="48"/>
  <c r="AX62" i="48"/>
  <c r="AY62" i="48"/>
  <c r="AZ62" i="48"/>
  <c r="BA62" i="48"/>
  <c r="BB62" i="48"/>
  <c r="BC62" i="48"/>
  <c r="BD62" i="48"/>
  <c r="BE62" i="48"/>
  <c r="BF62" i="48"/>
  <c r="BG62" i="48"/>
  <c r="BH62" i="48"/>
  <c r="BI62" i="48"/>
  <c r="BJ62" i="48"/>
  <c r="BK62" i="48"/>
  <c r="BL62" i="48"/>
  <c r="BM62" i="48"/>
  <c r="BN62" i="48"/>
  <c r="BO62" i="48"/>
  <c r="BP62" i="48"/>
  <c r="BQ62" i="48"/>
  <c r="BR62" i="48"/>
  <c r="BS62" i="48"/>
  <c r="BT62" i="48"/>
  <c r="BU62" i="48"/>
  <c r="BV62" i="48"/>
  <c r="BW62" i="48"/>
  <c r="BX62" i="48"/>
  <c r="BY62" i="48"/>
  <c r="BZ62" i="48"/>
  <c r="CA62" i="48"/>
  <c r="CB62" i="48"/>
  <c r="CC62" i="48"/>
  <c r="CD62" i="48"/>
  <c r="CE62" i="48"/>
  <c r="CF62" i="48"/>
  <c r="CG62" i="48"/>
  <c r="C63" i="48"/>
  <c r="D63" i="48"/>
  <c r="E63" i="48"/>
  <c r="F63" i="48"/>
  <c r="G63" i="48"/>
  <c r="H63" i="48"/>
  <c r="I63" i="48"/>
  <c r="J63" i="48"/>
  <c r="K63" i="48"/>
  <c r="L63" i="48"/>
  <c r="M63" i="48"/>
  <c r="N63" i="48"/>
  <c r="O63" i="48"/>
  <c r="P63" i="48"/>
  <c r="Q63" i="48"/>
  <c r="R63" i="48"/>
  <c r="S63" i="48"/>
  <c r="T63" i="48"/>
  <c r="U63" i="48"/>
  <c r="V63" i="48"/>
  <c r="W63" i="48"/>
  <c r="X63" i="48"/>
  <c r="Y63" i="48"/>
  <c r="Z63" i="48"/>
  <c r="AA63" i="48"/>
  <c r="AB63" i="48"/>
  <c r="AC63" i="48"/>
  <c r="AD63" i="48"/>
  <c r="AE63" i="48"/>
  <c r="AF63" i="48"/>
  <c r="AG63" i="48"/>
  <c r="AH63" i="48"/>
  <c r="AI63" i="48"/>
  <c r="AJ63" i="48"/>
  <c r="AK63" i="48"/>
  <c r="AL63" i="48"/>
  <c r="AM63" i="48"/>
  <c r="AN63" i="48"/>
  <c r="AO63" i="48"/>
  <c r="AP63" i="48"/>
  <c r="AQ63" i="48"/>
  <c r="AR63" i="48"/>
  <c r="AS63" i="48"/>
  <c r="AT63" i="48"/>
  <c r="AU63" i="48"/>
  <c r="AV63" i="48"/>
  <c r="AW63" i="48"/>
  <c r="AX63" i="48"/>
  <c r="AY63" i="48"/>
  <c r="AZ63" i="48"/>
  <c r="BA63" i="48"/>
  <c r="BB63" i="48"/>
  <c r="BC63" i="48"/>
  <c r="BD63" i="48"/>
  <c r="BE63" i="48"/>
  <c r="BF63" i="48"/>
  <c r="BG63" i="48"/>
  <c r="BH63" i="48"/>
  <c r="BI63" i="48"/>
  <c r="BJ63" i="48"/>
  <c r="BK63" i="48"/>
  <c r="BL63" i="48"/>
  <c r="BM63" i="48"/>
  <c r="BN63" i="48"/>
  <c r="BO63" i="48"/>
  <c r="BP63" i="48"/>
  <c r="BQ63" i="48"/>
  <c r="BR63" i="48"/>
  <c r="BS63" i="48"/>
  <c r="BT63" i="48"/>
  <c r="BU63" i="48"/>
  <c r="BV63" i="48"/>
  <c r="BW63" i="48"/>
  <c r="BX63" i="48"/>
  <c r="BY63" i="48"/>
  <c r="BZ63" i="48"/>
  <c r="CA63" i="48"/>
  <c r="CB63" i="48"/>
  <c r="CC63" i="48"/>
  <c r="CD63" i="48"/>
  <c r="CE63" i="48"/>
  <c r="CF63" i="48"/>
  <c r="CG63" i="48"/>
  <c r="C64" i="48"/>
  <c r="D64" i="48"/>
  <c r="E64" i="48"/>
  <c r="F64" i="48"/>
  <c r="G64" i="48"/>
  <c r="H64" i="48"/>
  <c r="I64" i="48"/>
  <c r="J64" i="48"/>
  <c r="K64" i="48"/>
  <c r="L64" i="48"/>
  <c r="M64" i="48"/>
  <c r="N64" i="48"/>
  <c r="O64" i="48"/>
  <c r="P64" i="48"/>
  <c r="Q64" i="48"/>
  <c r="R64" i="48"/>
  <c r="S64" i="48"/>
  <c r="T64" i="48"/>
  <c r="U64" i="48"/>
  <c r="V64" i="48"/>
  <c r="W64" i="48"/>
  <c r="X64" i="48"/>
  <c r="Y64" i="48"/>
  <c r="Z64" i="48"/>
  <c r="AA64" i="48"/>
  <c r="AB64" i="48"/>
  <c r="AC64" i="48"/>
  <c r="AD64" i="48"/>
  <c r="AE64" i="48"/>
  <c r="AF64" i="48"/>
  <c r="AG64" i="48"/>
  <c r="AH64" i="48"/>
  <c r="AI64" i="48"/>
  <c r="AJ64" i="48"/>
  <c r="AK64" i="48"/>
  <c r="AL64" i="48"/>
  <c r="AM64" i="48"/>
  <c r="AN64" i="48"/>
  <c r="AO64" i="48"/>
  <c r="AP64" i="48"/>
  <c r="AQ64" i="48"/>
  <c r="AR64" i="48"/>
  <c r="AS64" i="48"/>
  <c r="AT64" i="48"/>
  <c r="AU64" i="48"/>
  <c r="AV64" i="48"/>
  <c r="AW64" i="48"/>
  <c r="AX64" i="48"/>
  <c r="AY64" i="48"/>
  <c r="AZ64" i="48"/>
  <c r="BA64" i="48"/>
  <c r="BB64" i="48"/>
  <c r="BC64" i="48"/>
  <c r="BD64" i="48"/>
  <c r="BE64" i="48"/>
  <c r="BF64" i="48"/>
  <c r="BG64" i="48"/>
  <c r="BH64" i="48"/>
  <c r="BI64" i="48"/>
  <c r="BJ64" i="48"/>
  <c r="BK64" i="48"/>
  <c r="BL64" i="48"/>
  <c r="BM64" i="48"/>
  <c r="BN64" i="48"/>
  <c r="BO64" i="48"/>
  <c r="BP64" i="48"/>
  <c r="BQ64" i="48"/>
  <c r="BR64" i="48"/>
  <c r="BS64" i="48"/>
  <c r="BT64" i="48"/>
  <c r="BU64" i="48"/>
  <c r="BV64" i="48"/>
  <c r="BW64" i="48"/>
  <c r="BX64" i="48"/>
  <c r="BY64" i="48"/>
  <c r="BZ64" i="48"/>
  <c r="CA64" i="48"/>
  <c r="CB64" i="48"/>
  <c r="CC64" i="48"/>
  <c r="CD64" i="48"/>
  <c r="CE64" i="48"/>
  <c r="CF64" i="48"/>
  <c r="CG64" i="48"/>
  <c r="C65" i="48"/>
  <c r="D65" i="48"/>
  <c r="E65" i="48"/>
  <c r="F65" i="48"/>
  <c r="G65" i="48"/>
  <c r="H65" i="48"/>
  <c r="I65" i="48"/>
  <c r="J65" i="48"/>
  <c r="K65" i="48"/>
  <c r="L65" i="48"/>
  <c r="M65" i="48"/>
  <c r="N65" i="48"/>
  <c r="O65" i="48"/>
  <c r="P65" i="48"/>
  <c r="Q65" i="48"/>
  <c r="R65" i="48"/>
  <c r="S65" i="48"/>
  <c r="T65" i="48"/>
  <c r="U65" i="48"/>
  <c r="V65" i="48"/>
  <c r="W65" i="48"/>
  <c r="X65" i="48"/>
  <c r="Y65" i="48"/>
  <c r="Z65" i="48"/>
  <c r="AA65" i="48"/>
  <c r="AB65" i="48"/>
  <c r="AC65" i="48"/>
  <c r="AD65" i="48"/>
  <c r="AE65" i="48"/>
  <c r="AF65" i="48"/>
  <c r="AG65" i="48"/>
  <c r="AH65" i="48"/>
  <c r="AI65" i="48"/>
  <c r="AJ65" i="48"/>
  <c r="AK65" i="48"/>
  <c r="AL65" i="48"/>
  <c r="AM65" i="48"/>
  <c r="AN65" i="48"/>
  <c r="AO65" i="48"/>
  <c r="AP65" i="48"/>
  <c r="AQ65" i="48"/>
  <c r="AR65" i="48"/>
  <c r="AS65" i="48"/>
  <c r="AT65" i="48"/>
  <c r="AU65" i="48"/>
  <c r="AV65" i="48"/>
  <c r="AW65" i="48"/>
  <c r="AX65" i="48"/>
  <c r="AY65" i="48"/>
  <c r="AZ65" i="48"/>
  <c r="BA65" i="48"/>
  <c r="BB65" i="48"/>
  <c r="BC65" i="48"/>
  <c r="BD65" i="48"/>
  <c r="BE65" i="48"/>
  <c r="BF65" i="48"/>
  <c r="BG65" i="48"/>
  <c r="BH65" i="48"/>
  <c r="BI65" i="48"/>
  <c r="BJ65" i="48"/>
  <c r="BK65" i="48"/>
  <c r="BL65" i="48"/>
  <c r="BM65" i="48"/>
  <c r="BN65" i="48"/>
  <c r="BO65" i="48"/>
  <c r="BP65" i="48"/>
  <c r="BQ65" i="48"/>
  <c r="BR65" i="48"/>
  <c r="BS65" i="48"/>
  <c r="BT65" i="48"/>
  <c r="BU65" i="48"/>
  <c r="BV65" i="48"/>
  <c r="BW65" i="48"/>
  <c r="BX65" i="48"/>
  <c r="BY65" i="48"/>
  <c r="BZ65" i="48"/>
  <c r="CA65" i="48"/>
  <c r="CB65" i="48"/>
  <c r="CC65" i="48"/>
  <c r="CD65" i="48"/>
  <c r="CE65" i="48"/>
  <c r="CF65" i="48"/>
  <c r="CG65" i="48"/>
  <c r="C66" i="48"/>
  <c r="D66" i="48"/>
  <c r="E66" i="48"/>
  <c r="F66" i="48"/>
  <c r="G66" i="48"/>
  <c r="H66" i="48"/>
  <c r="I66" i="48"/>
  <c r="J66" i="48"/>
  <c r="K66" i="48"/>
  <c r="L66" i="48"/>
  <c r="M66" i="48"/>
  <c r="N66" i="48"/>
  <c r="O66" i="48"/>
  <c r="P66" i="48"/>
  <c r="Q66" i="48"/>
  <c r="R66" i="48"/>
  <c r="S66" i="48"/>
  <c r="T66" i="48"/>
  <c r="U66" i="48"/>
  <c r="V66" i="48"/>
  <c r="W66" i="48"/>
  <c r="X66" i="48"/>
  <c r="Y66" i="48"/>
  <c r="Z66" i="48"/>
  <c r="AA66" i="48"/>
  <c r="AB66" i="48"/>
  <c r="AC66" i="48"/>
  <c r="AD66" i="48"/>
  <c r="AE66" i="48"/>
  <c r="AF66" i="48"/>
  <c r="AG66" i="48"/>
  <c r="AH66" i="48"/>
  <c r="AI66" i="48"/>
  <c r="AJ66" i="48"/>
  <c r="AK66" i="48"/>
  <c r="AL66" i="48"/>
  <c r="AM66" i="48"/>
  <c r="AN66" i="48"/>
  <c r="AO66" i="48"/>
  <c r="AP66" i="48"/>
  <c r="AQ66" i="48"/>
  <c r="AR66" i="48"/>
  <c r="AS66" i="48"/>
  <c r="AT66" i="48"/>
  <c r="AU66" i="48"/>
  <c r="AV66" i="48"/>
  <c r="AW66" i="48"/>
  <c r="AX66" i="48"/>
  <c r="AY66" i="48"/>
  <c r="AZ66" i="48"/>
  <c r="BA66" i="48"/>
  <c r="BB66" i="48"/>
  <c r="BC66" i="48"/>
  <c r="BD66" i="48"/>
  <c r="BE66" i="48"/>
  <c r="BF66" i="48"/>
  <c r="BG66" i="48"/>
  <c r="BH66" i="48"/>
  <c r="BI66" i="48"/>
  <c r="BJ66" i="48"/>
  <c r="BK66" i="48"/>
  <c r="BL66" i="48"/>
  <c r="BM66" i="48"/>
  <c r="BN66" i="48"/>
  <c r="BO66" i="48"/>
  <c r="BP66" i="48"/>
  <c r="BQ66" i="48"/>
  <c r="BR66" i="48"/>
  <c r="BS66" i="48"/>
  <c r="BT66" i="48"/>
  <c r="BU66" i="48"/>
  <c r="BV66" i="48"/>
  <c r="BW66" i="48"/>
  <c r="BX66" i="48"/>
  <c r="BY66" i="48"/>
  <c r="BZ66" i="48"/>
  <c r="CA66" i="48"/>
  <c r="CB66" i="48"/>
  <c r="CC66" i="48"/>
  <c r="CD66" i="48"/>
  <c r="CE66" i="48"/>
  <c r="CF66" i="48"/>
  <c r="CG66" i="48"/>
  <c r="C67" i="48"/>
  <c r="D67" i="48"/>
  <c r="E67" i="48"/>
  <c r="F67" i="48"/>
  <c r="G67" i="48"/>
  <c r="H67" i="48"/>
  <c r="I67" i="48"/>
  <c r="J67" i="48"/>
  <c r="K67" i="48"/>
  <c r="L67" i="48"/>
  <c r="M67" i="48"/>
  <c r="N67" i="48"/>
  <c r="O67" i="48"/>
  <c r="P67" i="48"/>
  <c r="Q67" i="48"/>
  <c r="R67" i="48"/>
  <c r="S67" i="48"/>
  <c r="T67" i="48"/>
  <c r="U67" i="48"/>
  <c r="V67" i="48"/>
  <c r="W67" i="48"/>
  <c r="X67" i="48"/>
  <c r="Y67" i="48"/>
  <c r="Z67" i="48"/>
  <c r="AA67" i="48"/>
  <c r="AB67" i="48"/>
  <c r="AC67" i="48"/>
  <c r="AD67" i="48"/>
  <c r="AE67" i="48"/>
  <c r="AF67" i="48"/>
  <c r="AG67" i="48"/>
  <c r="AH67" i="48"/>
  <c r="AI67" i="48"/>
  <c r="AJ67" i="48"/>
  <c r="AK67" i="48"/>
  <c r="AL67" i="48"/>
  <c r="AM67" i="48"/>
  <c r="AN67" i="48"/>
  <c r="AO67" i="48"/>
  <c r="AP67" i="48"/>
  <c r="AQ67" i="48"/>
  <c r="AR67" i="48"/>
  <c r="AS67" i="48"/>
  <c r="AT67" i="48"/>
  <c r="AU67" i="48"/>
  <c r="AV67" i="48"/>
  <c r="AW67" i="48"/>
  <c r="AX67" i="48"/>
  <c r="AY67" i="48"/>
  <c r="AZ67" i="48"/>
  <c r="BA67" i="48"/>
  <c r="BB67" i="48"/>
  <c r="BC67" i="48"/>
  <c r="BD67" i="48"/>
  <c r="BE67" i="48"/>
  <c r="BF67" i="48"/>
  <c r="BG67" i="48"/>
  <c r="BH67" i="48"/>
  <c r="BI67" i="48"/>
  <c r="BJ67" i="48"/>
  <c r="BK67" i="48"/>
  <c r="BL67" i="48"/>
  <c r="BM67" i="48"/>
  <c r="BN67" i="48"/>
  <c r="BO67" i="48"/>
  <c r="BP67" i="48"/>
  <c r="BQ67" i="48"/>
  <c r="BR67" i="48"/>
  <c r="BS67" i="48"/>
  <c r="BT67" i="48"/>
  <c r="BU67" i="48"/>
  <c r="BV67" i="48"/>
  <c r="BW67" i="48"/>
  <c r="BX67" i="48"/>
  <c r="BY67" i="48"/>
  <c r="BZ67" i="48"/>
  <c r="CA67" i="48"/>
  <c r="CB67" i="48"/>
  <c r="CC67" i="48"/>
  <c r="CD67" i="48"/>
  <c r="CE67" i="48"/>
  <c r="CF67" i="48"/>
  <c r="CG67" i="48"/>
  <c r="C68" i="48"/>
  <c r="D68" i="48"/>
  <c r="E68" i="48"/>
  <c r="F68" i="48"/>
  <c r="G68" i="48"/>
  <c r="H68" i="48"/>
  <c r="I68" i="48"/>
  <c r="J68" i="48"/>
  <c r="K68" i="48"/>
  <c r="L68" i="48"/>
  <c r="M68" i="48"/>
  <c r="N68" i="48"/>
  <c r="O68" i="48"/>
  <c r="P68" i="48"/>
  <c r="Q68" i="48"/>
  <c r="R68" i="48"/>
  <c r="S68" i="48"/>
  <c r="T68" i="48"/>
  <c r="U68" i="48"/>
  <c r="V68" i="48"/>
  <c r="W68" i="48"/>
  <c r="X68" i="48"/>
  <c r="Y68" i="48"/>
  <c r="Z68" i="48"/>
  <c r="AA68" i="48"/>
  <c r="AB68" i="48"/>
  <c r="AC68" i="48"/>
  <c r="AD68" i="48"/>
  <c r="AE68" i="48"/>
  <c r="AF68" i="48"/>
  <c r="AG68" i="48"/>
  <c r="AH68" i="48"/>
  <c r="AI68" i="48"/>
  <c r="AJ68" i="48"/>
  <c r="AK68" i="48"/>
  <c r="AL68" i="48"/>
  <c r="AM68" i="48"/>
  <c r="AN68" i="48"/>
  <c r="AO68" i="48"/>
  <c r="AP68" i="48"/>
  <c r="AQ68" i="48"/>
  <c r="AR68" i="48"/>
  <c r="AS68" i="48"/>
  <c r="AT68" i="48"/>
  <c r="AU68" i="48"/>
  <c r="AV68" i="48"/>
  <c r="AW68" i="48"/>
  <c r="AX68" i="48"/>
  <c r="AY68" i="48"/>
  <c r="AZ68" i="48"/>
  <c r="BA68" i="48"/>
  <c r="BB68" i="48"/>
  <c r="BC68" i="48"/>
  <c r="BD68" i="48"/>
  <c r="BE68" i="48"/>
  <c r="BF68" i="48"/>
  <c r="BG68" i="48"/>
  <c r="BH68" i="48"/>
  <c r="BI68" i="48"/>
  <c r="BJ68" i="48"/>
  <c r="BK68" i="48"/>
  <c r="BL68" i="48"/>
  <c r="BM68" i="48"/>
  <c r="BN68" i="48"/>
  <c r="BO68" i="48"/>
  <c r="BP68" i="48"/>
  <c r="BQ68" i="48"/>
  <c r="BR68" i="48"/>
  <c r="BS68" i="48"/>
  <c r="BT68" i="48"/>
  <c r="BU68" i="48"/>
  <c r="BV68" i="48"/>
  <c r="BW68" i="48"/>
  <c r="BX68" i="48"/>
  <c r="BY68" i="48"/>
  <c r="BZ68" i="48"/>
  <c r="CA68" i="48"/>
  <c r="CB68" i="48"/>
  <c r="CC68" i="48"/>
  <c r="CD68" i="48"/>
  <c r="CE68" i="48"/>
  <c r="CF68" i="48"/>
  <c r="CG68" i="48"/>
  <c r="C69" i="48"/>
  <c r="D69" i="48"/>
  <c r="E69" i="48"/>
  <c r="F69" i="48"/>
  <c r="G69" i="48"/>
  <c r="H69" i="48"/>
  <c r="I69" i="48"/>
  <c r="J69" i="48"/>
  <c r="K69" i="48"/>
  <c r="L69" i="48"/>
  <c r="M69" i="48"/>
  <c r="N69" i="48"/>
  <c r="O69" i="48"/>
  <c r="P69" i="48"/>
  <c r="Q69" i="48"/>
  <c r="R69" i="48"/>
  <c r="S69" i="48"/>
  <c r="T69" i="48"/>
  <c r="U69" i="48"/>
  <c r="V69" i="48"/>
  <c r="W69" i="48"/>
  <c r="X69" i="48"/>
  <c r="Y69" i="48"/>
  <c r="Z69" i="48"/>
  <c r="AA69" i="48"/>
  <c r="AB69" i="48"/>
  <c r="AC69" i="48"/>
  <c r="AD69" i="48"/>
  <c r="AE69" i="48"/>
  <c r="AF69" i="48"/>
  <c r="AG69" i="48"/>
  <c r="AH69" i="48"/>
  <c r="AI69" i="48"/>
  <c r="AJ69" i="48"/>
  <c r="AK69" i="48"/>
  <c r="AL69" i="48"/>
  <c r="AM69" i="48"/>
  <c r="AN69" i="48"/>
  <c r="AO69" i="48"/>
  <c r="AP69" i="48"/>
  <c r="AQ69" i="48"/>
  <c r="AR69" i="48"/>
  <c r="AS69" i="48"/>
  <c r="AT69" i="48"/>
  <c r="AU69" i="48"/>
  <c r="AV69" i="48"/>
  <c r="AW69" i="48"/>
  <c r="AX69" i="48"/>
  <c r="AY69" i="48"/>
  <c r="AZ69" i="48"/>
  <c r="BA69" i="48"/>
  <c r="BB69" i="48"/>
  <c r="BC69" i="48"/>
  <c r="BD69" i="48"/>
  <c r="BE69" i="48"/>
  <c r="BF69" i="48"/>
  <c r="BG69" i="48"/>
  <c r="BH69" i="48"/>
  <c r="BI69" i="48"/>
  <c r="BJ69" i="48"/>
  <c r="BK69" i="48"/>
  <c r="BL69" i="48"/>
  <c r="BM69" i="48"/>
  <c r="BN69" i="48"/>
  <c r="BO69" i="48"/>
  <c r="BP69" i="48"/>
  <c r="BQ69" i="48"/>
  <c r="BR69" i="48"/>
  <c r="BS69" i="48"/>
  <c r="BT69" i="48"/>
  <c r="BU69" i="48"/>
  <c r="BV69" i="48"/>
  <c r="BW69" i="48"/>
  <c r="BX69" i="48"/>
  <c r="BY69" i="48"/>
  <c r="BZ69" i="48"/>
  <c r="CA69" i="48"/>
  <c r="CB69" i="48"/>
  <c r="CC69" i="48"/>
  <c r="CD69" i="48"/>
  <c r="CE69" i="48"/>
  <c r="CF69" i="48"/>
  <c r="CG69" i="48"/>
  <c r="C70" i="48"/>
  <c r="D70" i="48"/>
  <c r="E70" i="48"/>
  <c r="F70" i="48"/>
  <c r="G70" i="48"/>
  <c r="H70" i="48"/>
  <c r="I70" i="48"/>
  <c r="J70" i="48"/>
  <c r="K70" i="48"/>
  <c r="L70" i="48"/>
  <c r="M70" i="48"/>
  <c r="N70" i="48"/>
  <c r="O70" i="48"/>
  <c r="P70" i="48"/>
  <c r="Q70" i="48"/>
  <c r="R70" i="48"/>
  <c r="S70" i="48"/>
  <c r="T70" i="48"/>
  <c r="U70" i="48"/>
  <c r="V70" i="48"/>
  <c r="W70" i="48"/>
  <c r="X70" i="48"/>
  <c r="Y70" i="48"/>
  <c r="Z70" i="48"/>
  <c r="AA70" i="48"/>
  <c r="AB70" i="48"/>
  <c r="AC70" i="48"/>
  <c r="AD70" i="48"/>
  <c r="AE70" i="48"/>
  <c r="AF70" i="48"/>
  <c r="AG70" i="48"/>
  <c r="AH70" i="48"/>
  <c r="AI70" i="48"/>
  <c r="AJ70" i="48"/>
  <c r="AK70" i="48"/>
  <c r="AL70" i="48"/>
  <c r="AM70" i="48"/>
  <c r="AN70" i="48"/>
  <c r="AO70" i="48"/>
  <c r="AP70" i="48"/>
  <c r="AQ70" i="48"/>
  <c r="AR70" i="48"/>
  <c r="AS70" i="48"/>
  <c r="AT70" i="48"/>
  <c r="AU70" i="48"/>
  <c r="AV70" i="48"/>
  <c r="AW70" i="48"/>
  <c r="AX70" i="48"/>
  <c r="AY70" i="48"/>
  <c r="AZ70" i="48"/>
  <c r="BA70" i="48"/>
  <c r="BB70" i="48"/>
  <c r="BC70" i="48"/>
  <c r="BD70" i="48"/>
  <c r="BE70" i="48"/>
  <c r="BF70" i="48"/>
  <c r="BG70" i="48"/>
  <c r="BH70" i="48"/>
  <c r="BI70" i="48"/>
  <c r="BJ70" i="48"/>
  <c r="BK70" i="48"/>
  <c r="BL70" i="48"/>
  <c r="BM70" i="48"/>
  <c r="BN70" i="48"/>
  <c r="BO70" i="48"/>
  <c r="BP70" i="48"/>
  <c r="BQ70" i="48"/>
  <c r="BR70" i="48"/>
  <c r="BS70" i="48"/>
  <c r="BT70" i="48"/>
  <c r="BU70" i="48"/>
  <c r="BV70" i="48"/>
  <c r="BW70" i="48"/>
  <c r="BX70" i="48"/>
  <c r="BY70" i="48"/>
  <c r="BZ70" i="48"/>
  <c r="CA70" i="48"/>
  <c r="CB70" i="48"/>
  <c r="CC70" i="48"/>
  <c r="CD70" i="48"/>
  <c r="CE70" i="48"/>
  <c r="CF70" i="48"/>
  <c r="CG70" i="48"/>
  <c r="C71" i="48"/>
  <c r="D71" i="48"/>
  <c r="E71" i="48"/>
  <c r="F71" i="48"/>
  <c r="G71" i="48"/>
  <c r="H71" i="48"/>
  <c r="I71" i="48"/>
  <c r="J71" i="48"/>
  <c r="K71" i="48"/>
  <c r="L71" i="48"/>
  <c r="M71" i="48"/>
  <c r="N71" i="48"/>
  <c r="O71" i="48"/>
  <c r="P71" i="48"/>
  <c r="Q71" i="48"/>
  <c r="R71" i="48"/>
  <c r="S71" i="48"/>
  <c r="T71" i="48"/>
  <c r="U71" i="48"/>
  <c r="V71" i="48"/>
  <c r="W71" i="48"/>
  <c r="X71" i="48"/>
  <c r="Y71" i="48"/>
  <c r="Z71" i="48"/>
  <c r="AA71" i="48"/>
  <c r="AB71" i="48"/>
  <c r="AC71" i="48"/>
  <c r="AD71" i="48"/>
  <c r="AE71" i="48"/>
  <c r="AF71" i="48"/>
  <c r="AG71" i="48"/>
  <c r="AH71" i="48"/>
  <c r="AI71" i="48"/>
  <c r="AJ71" i="48"/>
  <c r="AK71" i="48"/>
  <c r="AL71" i="48"/>
  <c r="AM71" i="48"/>
  <c r="AN71" i="48"/>
  <c r="AO71" i="48"/>
  <c r="AP71" i="48"/>
  <c r="AQ71" i="48"/>
  <c r="AR71" i="48"/>
  <c r="AS71" i="48"/>
  <c r="AT71" i="48"/>
  <c r="AU71" i="48"/>
  <c r="AV71" i="48"/>
  <c r="AW71" i="48"/>
  <c r="AX71" i="48"/>
  <c r="AY71" i="48"/>
  <c r="AZ71" i="48"/>
  <c r="BA71" i="48"/>
  <c r="BB71" i="48"/>
  <c r="BC71" i="48"/>
  <c r="BD71" i="48"/>
  <c r="BE71" i="48"/>
  <c r="BF71" i="48"/>
  <c r="BG71" i="48"/>
  <c r="BH71" i="48"/>
  <c r="BI71" i="48"/>
  <c r="BJ71" i="48"/>
  <c r="BK71" i="48"/>
  <c r="BL71" i="48"/>
  <c r="BM71" i="48"/>
  <c r="BN71" i="48"/>
  <c r="BO71" i="48"/>
  <c r="BP71" i="48"/>
  <c r="BQ71" i="48"/>
  <c r="BR71" i="48"/>
  <c r="BS71" i="48"/>
  <c r="BT71" i="48"/>
  <c r="BU71" i="48"/>
  <c r="BV71" i="48"/>
  <c r="BW71" i="48"/>
  <c r="BX71" i="48"/>
  <c r="BY71" i="48"/>
  <c r="BZ71" i="48"/>
  <c r="CA71" i="48"/>
  <c r="CB71" i="48"/>
  <c r="CC71" i="48"/>
  <c r="CD71" i="48"/>
  <c r="CE71" i="48"/>
  <c r="CF71" i="48"/>
  <c r="CG71" i="48"/>
  <c r="C72" i="48"/>
  <c r="D72" i="48"/>
  <c r="E72" i="48"/>
  <c r="F72" i="48"/>
  <c r="G72" i="48"/>
  <c r="H72" i="48"/>
  <c r="I72" i="48"/>
  <c r="J72" i="48"/>
  <c r="K72" i="48"/>
  <c r="L72" i="48"/>
  <c r="M72" i="48"/>
  <c r="N72" i="48"/>
  <c r="O72" i="48"/>
  <c r="P72" i="48"/>
  <c r="Q72" i="48"/>
  <c r="R72" i="48"/>
  <c r="S72" i="48"/>
  <c r="T72" i="48"/>
  <c r="U72" i="48"/>
  <c r="V72" i="48"/>
  <c r="W72" i="48"/>
  <c r="X72" i="48"/>
  <c r="Y72" i="48"/>
  <c r="Z72" i="48"/>
  <c r="AA72" i="48"/>
  <c r="AB72" i="48"/>
  <c r="AC72" i="48"/>
  <c r="AD72" i="48"/>
  <c r="AE72" i="48"/>
  <c r="AF72" i="48"/>
  <c r="AG72" i="48"/>
  <c r="AH72" i="48"/>
  <c r="AI72" i="48"/>
  <c r="AJ72" i="48"/>
  <c r="AK72" i="48"/>
  <c r="AL72" i="48"/>
  <c r="AM72" i="48"/>
  <c r="AN72" i="48"/>
  <c r="AO72" i="48"/>
  <c r="AP72" i="48"/>
  <c r="AQ72" i="48"/>
  <c r="AR72" i="48"/>
  <c r="AS72" i="48"/>
  <c r="AT72" i="48"/>
  <c r="AU72" i="48"/>
  <c r="AV72" i="48"/>
  <c r="AW72" i="48"/>
  <c r="AX72" i="48"/>
  <c r="AY72" i="48"/>
  <c r="AZ72" i="48"/>
  <c r="BA72" i="48"/>
  <c r="BB72" i="48"/>
  <c r="BC72" i="48"/>
  <c r="BD72" i="48"/>
  <c r="BE72" i="48"/>
  <c r="BF72" i="48"/>
  <c r="BG72" i="48"/>
  <c r="BH72" i="48"/>
  <c r="BI72" i="48"/>
  <c r="BJ72" i="48"/>
  <c r="BK72" i="48"/>
  <c r="BL72" i="48"/>
  <c r="BM72" i="48"/>
  <c r="BN72" i="48"/>
  <c r="BO72" i="48"/>
  <c r="BP72" i="48"/>
  <c r="BQ72" i="48"/>
  <c r="BR72" i="48"/>
  <c r="BS72" i="48"/>
  <c r="BT72" i="48"/>
  <c r="BU72" i="48"/>
  <c r="BV72" i="48"/>
  <c r="BW72" i="48"/>
  <c r="BX72" i="48"/>
  <c r="BY72" i="48"/>
  <c r="BZ72" i="48"/>
  <c r="CA72" i="48"/>
  <c r="CB72" i="48"/>
  <c r="CC72" i="48"/>
  <c r="CD72" i="48"/>
  <c r="CE72" i="48"/>
  <c r="CF72" i="48"/>
  <c r="CG72" i="48"/>
  <c r="C73" i="48"/>
  <c r="D73" i="48"/>
  <c r="E73" i="48"/>
  <c r="F73" i="48"/>
  <c r="G73" i="48"/>
  <c r="H73" i="48"/>
  <c r="I73" i="48"/>
  <c r="J73" i="48"/>
  <c r="K73" i="48"/>
  <c r="L73" i="48"/>
  <c r="M73" i="48"/>
  <c r="N73" i="48"/>
  <c r="O73" i="48"/>
  <c r="P73" i="48"/>
  <c r="Q73" i="48"/>
  <c r="R73" i="48"/>
  <c r="S73" i="48"/>
  <c r="T73" i="48"/>
  <c r="U73" i="48"/>
  <c r="V73" i="48"/>
  <c r="W73" i="48"/>
  <c r="X73" i="48"/>
  <c r="Y73" i="48"/>
  <c r="Z73" i="48"/>
  <c r="AA73" i="48"/>
  <c r="AB73" i="48"/>
  <c r="AC73" i="48"/>
  <c r="AD73" i="48"/>
  <c r="AE73" i="48"/>
  <c r="AF73" i="48"/>
  <c r="AG73" i="48"/>
  <c r="AH73" i="48"/>
  <c r="AI73" i="48"/>
  <c r="AJ73" i="48"/>
  <c r="AK73" i="48"/>
  <c r="AL73" i="48"/>
  <c r="AM73" i="48"/>
  <c r="AN73" i="48"/>
  <c r="AO73" i="48"/>
  <c r="AP73" i="48"/>
  <c r="AQ73" i="48"/>
  <c r="AR73" i="48"/>
  <c r="AS73" i="48"/>
  <c r="AT73" i="48"/>
  <c r="AU73" i="48"/>
  <c r="AV73" i="48"/>
  <c r="AW73" i="48"/>
  <c r="AX73" i="48"/>
  <c r="AY73" i="48"/>
  <c r="AZ73" i="48"/>
  <c r="BA73" i="48"/>
  <c r="BB73" i="48"/>
  <c r="BC73" i="48"/>
  <c r="BD73" i="48"/>
  <c r="BE73" i="48"/>
  <c r="BF73" i="48"/>
  <c r="BG73" i="48"/>
  <c r="BH73" i="48"/>
  <c r="BI73" i="48"/>
  <c r="BJ73" i="48"/>
  <c r="BK73" i="48"/>
  <c r="BL73" i="48"/>
  <c r="BM73" i="48"/>
  <c r="BN73" i="48"/>
  <c r="BO73" i="48"/>
  <c r="BP73" i="48"/>
  <c r="BQ73" i="48"/>
  <c r="BR73" i="48"/>
  <c r="BS73" i="48"/>
  <c r="BT73" i="48"/>
  <c r="BU73" i="48"/>
  <c r="BV73" i="48"/>
  <c r="BW73" i="48"/>
  <c r="BX73" i="48"/>
  <c r="BY73" i="48"/>
  <c r="BZ73" i="48"/>
  <c r="CA73" i="48"/>
  <c r="CB73" i="48"/>
  <c r="CC73" i="48"/>
  <c r="CD73" i="48"/>
  <c r="CE73" i="48"/>
  <c r="CF73" i="48"/>
  <c r="CG73" i="48"/>
  <c r="C74" i="48"/>
  <c r="D74" i="48"/>
  <c r="E74" i="48"/>
  <c r="F74" i="48"/>
  <c r="G74" i="48"/>
  <c r="H74" i="48"/>
  <c r="I74" i="48"/>
  <c r="J74" i="48"/>
  <c r="K74" i="48"/>
  <c r="L74" i="48"/>
  <c r="M74" i="48"/>
  <c r="N74" i="48"/>
  <c r="O74" i="48"/>
  <c r="P74" i="48"/>
  <c r="Q74" i="48"/>
  <c r="R74" i="48"/>
  <c r="S74" i="48"/>
  <c r="T74" i="48"/>
  <c r="U74" i="48"/>
  <c r="V74" i="48"/>
  <c r="W74" i="48"/>
  <c r="X74" i="48"/>
  <c r="Y74" i="48"/>
  <c r="Z74" i="48"/>
  <c r="AA74" i="48"/>
  <c r="AB74" i="48"/>
  <c r="AC74" i="48"/>
  <c r="AD74" i="48"/>
  <c r="AE74" i="48"/>
  <c r="AF74" i="48"/>
  <c r="AG74" i="48"/>
  <c r="AH74" i="48"/>
  <c r="AI74" i="48"/>
  <c r="AJ74" i="48"/>
  <c r="AK74" i="48"/>
  <c r="AL74" i="48"/>
  <c r="AM74" i="48"/>
  <c r="AN74" i="48"/>
  <c r="AO74" i="48"/>
  <c r="AP74" i="48"/>
  <c r="AQ74" i="48"/>
  <c r="AR74" i="48"/>
  <c r="AS74" i="48"/>
  <c r="AT74" i="48"/>
  <c r="AU74" i="48"/>
  <c r="AV74" i="48"/>
  <c r="AW74" i="48"/>
  <c r="AX74" i="48"/>
  <c r="AY74" i="48"/>
  <c r="AZ74" i="48"/>
  <c r="BA74" i="48"/>
  <c r="BB74" i="48"/>
  <c r="BC74" i="48"/>
  <c r="BD74" i="48"/>
  <c r="BE74" i="48"/>
  <c r="BF74" i="48"/>
  <c r="BG74" i="48"/>
  <c r="BH74" i="48"/>
  <c r="BI74" i="48"/>
  <c r="BJ74" i="48"/>
  <c r="BK74" i="48"/>
  <c r="BL74" i="48"/>
  <c r="BM74" i="48"/>
  <c r="BN74" i="48"/>
  <c r="BO74" i="48"/>
  <c r="BP74" i="48"/>
  <c r="BQ74" i="48"/>
  <c r="BR74" i="48"/>
  <c r="BS74" i="48"/>
  <c r="BT74" i="48"/>
  <c r="BU74" i="48"/>
  <c r="BV74" i="48"/>
  <c r="BW74" i="48"/>
  <c r="BX74" i="48"/>
  <c r="BY74" i="48"/>
  <c r="BZ74" i="48"/>
  <c r="CA74" i="48"/>
  <c r="CB74" i="48"/>
  <c r="CC74" i="48"/>
  <c r="CD74" i="48"/>
  <c r="CE74" i="48"/>
  <c r="CF74" i="48"/>
  <c r="CG74" i="48"/>
  <c r="C75" i="48"/>
  <c r="D75" i="48"/>
  <c r="E75" i="48"/>
  <c r="F75" i="48"/>
  <c r="G75" i="48"/>
  <c r="H75" i="48"/>
  <c r="I75" i="48"/>
  <c r="J75" i="48"/>
  <c r="K75" i="48"/>
  <c r="L75" i="48"/>
  <c r="M75" i="48"/>
  <c r="N75" i="48"/>
  <c r="O75" i="48"/>
  <c r="P75" i="48"/>
  <c r="Q75" i="48"/>
  <c r="R75" i="48"/>
  <c r="S75" i="48"/>
  <c r="T75" i="48"/>
  <c r="U75" i="48"/>
  <c r="V75" i="48"/>
  <c r="W75" i="48"/>
  <c r="X75" i="48"/>
  <c r="Y75" i="48"/>
  <c r="Z75" i="48"/>
  <c r="AA75" i="48"/>
  <c r="AB75" i="48"/>
  <c r="AC75" i="48"/>
  <c r="AD75" i="48"/>
  <c r="AE75" i="48"/>
  <c r="AF75" i="48"/>
  <c r="AG75" i="48"/>
  <c r="AH75" i="48"/>
  <c r="AI75" i="48"/>
  <c r="AJ75" i="48"/>
  <c r="AK75" i="48"/>
  <c r="AL75" i="48"/>
  <c r="AM75" i="48"/>
  <c r="AN75" i="48"/>
  <c r="AO75" i="48"/>
  <c r="AP75" i="48"/>
  <c r="AQ75" i="48"/>
  <c r="AR75" i="48"/>
  <c r="AS75" i="48"/>
  <c r="AT75" i="48"/>
  <c r="AU75" i="48"/>
  <c r="AV75" i="48"/>
  <c r="AW75" i="48"/>
  <c r="AX75" i="48"/>
  <c r="AY75" i="48"/>
  <c r="AZ75" i="48"/>
  <c r="BA75" i="48"/>
  <c r="BB75" i="48"/>
  <c r="BC75" i="48"/>
  <c r="BD75" i="48"/>
  <c r="BE75" i="48"/>
  <c r="BF75" i="48"/>
  <c r="BG75" i="48"/>
  <c r="BH75" i="48"/>
  <c r="BI75" i="48"/>
  <c r="BJ75" i="48"/>
  <c r="BK75" i="48"/>
  <c r="BL75" i="48"/>
  <c r="BM75" i="48"/>
  <c r="BN75" i="48"/>
  <c r="BO75" i="48"/>
  <c r="BP75" i="48"/>
  <c r="BQ75" i="48"/>
  <c r="BR75" i="48"/>
  <c r="BS75" i="48"/>
  <c r="BT75" i="48"/>
  <c r="BU75" i="48"/>
  <c r="BV75" i="48"/>
  <c r="BW75" i="48"/>
  <c r="BX75" i="48"/>
  <c r="BY75" i="48"/>
  <c r="BZ75" i="48"/>
  <c r="CA75" i="48"/>
  <c r="CB75" i="48"/>
  <c r="CC75" i="48"/>
  <c r="CD75" i="48"/>
  <c r="CE75" i="48"/>
  <c r="CF75" i="48"/>
  <c r="CG75" i="48"/>
  <c r="C76" i="48"/>
  <c r="D76" i="48"/>
  <c r="E76" i="48"/>
  <c r="F76" i="48"/>
  <c r="G76" i="48"/>
  <c r="H76" i="48"/>
  <c r="I76" i="48"/>
  <c r="J76" i="48"/>
  <c r="K76" i="48"/>
  <c r="L76" i="48"/>
  <c r="M76" i="48"/>
  <c r="N76" i="48"/>
  <c r="O76" i="48"/>
  <c r="P76" i="48"/>
  <c r="Q76" i="48"/>
  <c r="R76" i="48"/>
  <c r="S76" i="48"/>
  <c r="T76" i="48"/>
  <c r="U76" i="48"/>
  <c r="V76" i="48"/>
  <c r="W76" i="48"/>
  <c r="X76" i="48"/>
  <c r="Y76" i="48"/>
  <c r="Z76" i="48"/>
  <c r="AA76" i="48"/>
  <c r="AB76" i="48"/>
  <c r="AC76" i="48"/>
  <c r="AD76" i="48"/>
  <c r="AE76" i="48"/>
  <c r="AF76" i="48"/>
  <c r="AG76" i="48"/>
  <c r="AH76" i="48"/>
  <c r="AI76" i="48"/>
  <c r="AJ76" i="48"/>
  <c r="AK76" i="48"/>
  <c r="AL76" i="48"/>
  <c r="AM76" i="48"/>
  <c r="AN76" i="48"/>
  <c r="AO76" i="48"/>
  <c r="AP76" i="48"/>
  <c r="AQ76" i="48"/>
  <c r="AR76" i="48"/>
  <c r="AS76" i="48"/>
  <c r="AT76" i="48"/>
  <c r="AU76" i="48"/>
  <c r="AV76" i="48"/>
  <c r="AW76" i="48"/>
  <c r="AX76" i="48"/>
  <c r="AY76" i="48"/>
  <c r="AZ76" i="48"/>
  <c r="BA76" i="48"/>
  <c r="BB76" i="48"/>
  <c r="BC76" i="48"/>
  <c r="BD76" i="48"/>
  <c r="BE76" i="48"/>
  <c r="BF76" i="48"/>
  <c r="BG76" i="48"/>
  <c r="BH76" i="48"/>
  <c r="BI76" i="48"/>
  <c r="BJ76" i="48"/>
  <c r="BK76" i="48"/>
  <c r="BL76" i="48"/>
  <c r="BM76" i="48"/>
  <c r="BN76" i="48"/>
  <c r="BO76" i="48"/>
  <c r="BP76" i="48"/>
  <c r="BQ76" i="48"/>
  <c r="BR76" i="48"/>
  <c r="BS76" i="48"/>
  <c r="BT76" i="48"/>
  <c r="BU76" i="48"/>
  <c r="BV76" i="48"/>
  <c r="BW76" i="48"/>
  <c r="BX76" i="48"/>
  <c r="BY76" i="48"/>
  <c r="BZ76" i="48"/>
  <c r="CA76" i="48"/>
  <c r="CB76" i="48"/>
  <c r="CC76" i="48"/>
  <c r="CD76" i="48"/>
  <c r="CE76" i="48"/>
  <c r="CF76" i="48"/>
  <c r="CG76" i="48"/>
  <c r="C77" i="48"/>
  <c r="D77" i="48"/>
  <c r="E77" i="48"/>
  <c r="F77" i="48"/>
  <c r="G77" i="48"/>
  <c r="H77" i="48"/>
  <c r="I77" i="48"/>
  <c r="J77" i="48"/>
  <c r="K77" i="48"/>
  <c r="L77" i="48"/>
  <c r="M77" i="48"/>
  <c r="N77" i="48"/>
  <c r="O77" i="48"/>
  <c r="P77" i="48"/>
  <c r="Q77" i="48"/>
  <c r="R77" i="48"/>
  <c r="S77" i="48"/>
  <c r="T77" i="48"/>
  <c r="U77" i="48"/>
  <c r="V77" i="48"/>
  <c r="W77" i="48"/>
  <c r="X77" i="48"/>
  <c r="Y77" i="48"/>
  <c r="Z77" i="48"/>
  <c r="AA77" i="48"/>
  <c r="AB77" i="48"/>
  <c r="AC77" i="48"/>
  <c r="AD77" i="48"/>
  <c r="AE77" i="48"/>
  <c r="AF77" i="48"/>
  <c r="AG77" i="48"/>
  <c r="AH77" i="48"/>
  <c r="AI77" i="48"/>
  <c r="AJ77" i="48"/>
  <c r="AK77" i="48"/>
  <c r="AL77" i="48"/>
  <c r="AM77" i="48"/>
  <c r="AN77" i="48"/>
  <c r="AO77" i="48"/>
  <c r="AP77" i="48"/>
  <c r="AQ77" i="48"/>
  <c r="AR77" i="48"/>
  <c r="AS77" i="48"/>
  <c r="AT77" i="48"/>
  <c r="AU77" i="48"/>
  <c r="AV77" i="48"/>
  <c r="AW77" i="48"/>
  <c r="AX77" i="48"/>
  <c r="AY77" i="48"/>
  <c r="AZ77" i="48"/>
  <c r="BA77" i="48"/>
  <c r="BB77" i="48"/>
  <c r="BC77" i="48"/>
  <c r="BD77" i="48"/>
  <c r="BE77" i="48"/>
  <c r="BF77" i="48"/>
  <c r="BG77" i="48"/>
  <c r="BH77" i="48"/>
  <c r="BI77" i="48"/>
  <c r="BJ77" i="48"/>
  <c r="BK77" i="48"/>
  <c r="BL77" i="48"/>
  <c r="BM77" i="48"/>
  <c r="BN77" i="48"/>
  <c r="BO77" i="48"/>
  <c r="BP77" i="48"/>
  <c r="BQ77" i="48"/>
  <c r="BR77" i="48"/>
  <c r="BS77" i="48"/>
  <c r="BT77" i="48"/>
  <c r="BU77" i="48"/>
  <c r="BV77" i="48"/>
  <c r="BW77" i="48"/>
  <c r="BX77" i="48"/>
  <c r="BY77" i="48"/>
  <c r="BZ77" i="48"/>
  <c r="CA77" i="48"/>
  <c r="CB77" i="48"/>
  <c r="CC77" i="48"/>
  <c r="CD77" i="48"/>
  <c r="CE77" i="48"/>
  <c r="CF77" i="48"/>
  <c r="CG77" i="48"/>
  <c r="C78" i="48"/>
  <c r="D78" i="48"/>
  <c r="E78" i="48"/>
  <c r="F78" i="48"/>
  <c r="G78" i="48"/>
  <c r="H78" i="48"/>
  <c r="I78" i="48"/>
  <c r="J78" i="48"/>
  <c r="K78" i="48"/>
  <c r="L78" i="48"/>
  <c r="M78" i="48"/>
  <c r="N78" i="48"/>
  <c r="O78" i="48"/>
  <c r="P78" i="48"/>
  <c r="Q78" i="48"/>
  <c r="R78" i="48"/>
  <c r="S78" i="48"/>
  <c r="T78" i="48"/>
  <c r="U78" i="48"/>
  <c r="V78" i="48"/>
  <c r="W78" i="48"/>
  <c r="X78" i="48"/>
  <c r="Y78" i="48"/>
  <c r="Z78" i="48"/>
  <c r="AA78" i="48"/>
  <c r="AB78" i="48"/>
  <c r="AC78" i="48"/>
  <c r="AD78" i="48"/>
  <c r="AE78" i="48"/>
  <c r="AF78" i="48"/>
  <c r="AG78" i="48"/>
  <c r="AH78" i="48"/>
  <c r="AI78" i="48"/>
  <c r="AJ78" i="48"/>
  <c r="AK78" i="48"/>
  <c r="AL78" i="48"/>
  <c r="AM78" i="48"/>
  <c r="AN78" i="48"/>
  <c r="AO78" i="48"/>
  <c r="AP78" i="48"/>
  <c r="AQ78" i="48"/>
  <c r="AR78" i="48"/>
  <c r="AS78" i="48"/>
  <c r="AT78" i="48"/>
  <c r="AU78" i="48"/>
  <c r="AV78" i="48"/>
  <c r="AW78" i="48"/>
  <c r="AX78" i="48"/>
  <c r="AY78" i="48"/>
  <c r="AZ78" i="48"/>
  <c r="BA78" i="48"/>
  <c r="BB78" i="48"/>
  <c r="BC78" i="48"/>
  <c r="BD78" i="48"/>
  <c r="BE78" i="48"/>
  <c r="BF78" i="48"/>
  <c r="BG78" i="48"/>
  <c r="BH78" i="48"/>
  <c r="BI78" i="48"/>
  <c r="BJ78" i="48"/>
  <c r="BK78" i="48"/>
  <c r="BL78" i="48"/>
  <c r="BM78" i="48"/>
  <c r="BN78" i="48"/>
  <c r="BO78" i="48"/>
  <c r="BP78" i="48"/>
  <c r="BQ78" i="48"/>
  <c r="BR78" i="48"/>
  <c r="BS78" i="48"/>
  <c r="BT78" i="48"/>
  <c r="BU78" i="48"/>
  <c r="BV78" i="48"/>
  <c r="BW78" i="48"/>
  <c r="BX78" i="48"/>
  <c r="BY78" i="48"/>
  <c r="BZ78" i="48"/>
  <c r="CA78" i="48"/>
  <c r="CB78" i="48"/>
  <c r="CC78" i="48"/>
  <c r="CD78" i="48"/>
  <c r="CE78" i="48"/>
  <c r="CF78" i="48"/>
  <c r="CG78" i="48"/>
  <c r="C79" i="48"/>
  <c r="D79" i="48"/>
  <c r="E79" i="48"/>
  <c r="F79" i="48"/>
  <c r="G79" i="48"/>
  <c r="H79" i="48"/>
  <c r="I79" i="48"/>
  <c r="J79" i="48"/>
  <c r="K79" i="48"/>
  <c r="L79" i="48"/>
  <c r="M79" i="48"/>
  <c r="N79" i="48"/>
  <c r="O79" i="48"/>
  <c r="P79" i="48"/>
  <c r="Q79" i="48"/>
  <c r="R79" i="48"/>
  <c r="S79" i="48"/>
  <c r="T79" i="48"/>
  <c r="U79" i="48"/>
  <c r="V79" i="48"/>
  <c r="W79" i="48"/>
  <c r="X79" i="48"/>
  <c r="Y79" i="48"/>
  <c r="Z79" i="48"/>
  <c r="AA79" i="48"/>
  <c r="AB79" i="48"/>
  <c r="AC79" i="48"/>
  <c r="AD79" i="48"/>
  <c r="AE79" i="48"/>
  <c r="AF79" i="48"/>
  <c r="AG79" i="48"/>
  <c r="AH79" i="48"/>
  <c r="AI79" i="48"/>
  <c r="AJ79" i="48"/>
  <c r="AK79" i="48"/>
  <c r="AL79" i="48"/>
  <c r="AM79" i="48"/>
  <c r="AN79" i="48"/>
  <c r="AO79" i="48"/>
  <c r="AP79" i="48"/>
  <c r="AQ79" i="48"/>
  <c r="AR79" i="48"/>
  <c r="AS79" i="48"/>
  <c r="AT79" i="48"/>
  <c r="AU79" i="48"/>
  <c r="AV79" i="48"/>
  <c r="AW79" i="48"/>
  <c r="AX79" i="48"/>
  <c r="AY79" i="48"/>
  <c r="AZ79" i="48"/>
  <c r="BA79" i="48"/>
  <c r="BB79" i="48"/>
  <c r="BC79" i="48"/>
  <c r="BD79" i="48"/>
  <c r="BE79" i="48"/>
  <c r="BF79" i="48"/>
  <c r="BG79" i="48"/>
  <c r="BH79" i="48"/>
  <c r="BI79" i="48"/>
  <c r="BJ79" i="48"/>
  <c r="BK79" i="48"/>
  <c r="BL79" i="48"/>
  <c r="BM79" i="48"/>
  <c r="BN79" i="48"/>
  <c r="BO79" i="48"/>
  <c r="BP79" i="48"/>
  <c r="BQ79" i="48"/>
  <c r="BR79" i="48"/>
  <c r="BS79" i="48"/>
  <c r="BT79" i="48"/>
  <c r="BU79" i="48"/>
  <c r="BV79" i="48"/>
  <c r="BW79" i="48"/>
  <c r="BX79" i="48"/>
  <c r="BY79" i="48"/>
  <c r="BZ79" i="48"/>
  <c r="CA79" i="48"/>
  <c r="CB79" i="48"/>
  <c r="CC79" i="48"/>
  <c r="CD79" i="48"/>
  <c r="CE79" i="48"/>
  <c r="CF79" i="48"/>
  <c r="CG79" i="48"/>
  <c r="C80" i="48"/>
  <c r="D80" i="48"/>
  <c r="E80" i="48"/>
  <c r="F80" i="48"/>
  <c r="G80" i="48"/>
  <c r="H80" i="48"/>
  <c r="I80" i="48"/>
  <c r="J80" i="48"/>
  <c r="K80" i="48"/>
  <c r="L80" i="48"/>
  <c r="M80" i="48"/>
  <c r="N80" i="48"/>
  <c r="O80" i="48"/>
  <c r="P80" i="48"/>
  <c r="Q80" i="48"/>
  <c r="R80" i="48"/>
  <c r="S80" i="48"/>
  <c r="T80" i="48"/>
  <c r="U80" i="48"/>
  <c r="V80" i="48"/>
  <c r="W80" i="48"/>
  <c r="X80" i="48"/>
  <c r="Y80" i="48"/>
  <c r="Z80" i="48"/>
  <c r="AA80" i="48"/>
  <c r="AB80" i="48"/>
  <c r="AC80" i="48"/>
  <c r="AD80" i="48"/>
  <c r="AE80" i="48"/>
  <c r="AF80" i="48"/>
  <c r="AG80" i="48"/>
  <c r="AH80" i="48"/>
  <c r="AI80" i="48"/>
  <c r="AJ80" i="48"/>
  <c r="AK80" i="48"/>
  <c r="AL80" i="48"/>
  <c r="AM80" i="48"/>
  <c r="AN80" i="48"/>
  <c r="AO80" i="48"/>
  <c r="AP80" i="48"/>
  <c r="AQ80" i="48"/>
  <c r="AR80" i="48"/>
  <c r="AS80" i="48"/>
  <c r="AT80" i="48"/>
  <c r="AU80" i="48"/>
  <c r="AV80" i="48"/>
  <c r="AW80" i="48"/>
  <c r="AX80" i="48"/>
  <c r="AY80" i="48"/>
  <c r="AZ80" i="48"/>
  <c r="BA80" i="48"/>
  <c r="BB80" i="48"/>
  <c r="BC80" i="48"/>
  <c r="BD80" i="48"/>
  <c r="BE80" i="48"/>
  <c r="BF80" i="48"/>
  <c r="BG80" i="48"/>
  <c r="BH80" i="48"/>
  <c r="BI80" i="48"/>
  <c r="BJ80" i="48"/>
  <c r="BK80" i="48"/>
  <c r="BL80" i="48"/>
  <c r="BM80" i="48"/>
  <c r="BN80" i="48"/>
  <c r="BO80" i="48"/>
  <c r="BP80" i="48"/>
  <c r="BQ80" i="48"/>
  <c r="BR80" i="48"/>
  <c r="BS80" i="48"/>
  <c r="BT80" i="48"/>
  <c r="BU80" i="48"/>
  <c r="BV80" i="48"/>
  <c r="BW80" i="48"/>
  <c r="BX80" i="48"/>
  <c r="BY80" i="48"/>
  <c r="BZ80" i="48"/>
  <c r="CA80" i="48"/>
  <c r="CB80" i="48"/>
  <c r="CC80" i="48"/>
  <c r="CD80" i="48"/>
  <c r="CE80" i="48"/>
  <c r="CF80" i="48"/>
  <c r="CG80" i="48"/>
  <c r="C81" i="48"/>
  <c r="D81" i="48"/>
  <c r="E81" i="48"/>
  <c r="F81" i="48"/>
  <c r="G81" i="48"/>
  <c r="H81" i="48"/>
  <c r="I81" i="48"/>
  <c r="J81" i="48"/>
  <c r="K81" i="48"/>
  <c r="L81" i="48"/>
  <c r="M81" i="48"/>
  <c r="N81" i="48"/>
  <c r="O81" i="48"/>
  <c r="P81" i="48"/>
  <c r="Q81" i="48"/>
  <c r="R81" i="48"/>
  <c r="S81" i="48"/>
  <c r="T81" i="48"/>
  <c r="U81" i="48"/>
  <c r="V81" i="48"/>
  <c r="W81" i="48"/>
  <c r="X81" i="48"/>
  <c r="Y81" i="48"/>
  <c r="Z81" i="48"/>
  <c r="AA81" i="48"/>
  <c r="AB81" i="48"/>
  <c r="AC81" i="48"/>
  <c r="AD81" i="48"/>
  <c r="AE81" i="48"/>
  <c r="AF81" i="48"/>
  <c r="AG81" i="48"/>
  <c r="AH81" i="48"/>
  <c r="AI81" i="48"/>
  <c r="AJ81" i="48"/>
  <c r="AK81" i="48"/>
  <c r="AL81" i="48"/>
  <c r="AM81" i="48"/>
  <c r="AN81" i="48"/>
  <c r="AO81" i="48"/>
  <c r="AP81" i="48"/>
  <c r="AQ81" i="48"/>
  <c r="AR81" i="48"/>
  <c r="AS81" i="48"/>
  <c r="AT81" i="48"/>
  <c r="AU81" i="48"/>
  <c r="AV81" i="48"/>
  <c r="AW81" i="48"/>
  <c r="AX81" i="48"/>
  <c r="AY81" i="48"/>
  <c r="AZ81" i="48"/>
  <c r="BA81" i="48"/>
  <c r="BB81" i="48"/>
  <c r="BC81" i="48"/>
  <c r="BD81" i="48"/>
  <c r="BE81" i="48"/>
  <c r="BF81" i="48"/>
  <c r="BG81" i="48"/>
  <c r="BH81" i="48"/>
  <c r="BI81" i="48"/>
  <c r="BJ81" i="48"/>
  <c r="BK81" i="48"/>
  <c r="BL81" i="48"/>
  <c r="BM81" i="48"/>
  <c r="BN81" i="48"/>
  <c r="BO81" i="48"/>
  <c r="BP81" i="48"/>
  <c r="BQ81" i="48"/>
  <c r="BR81" i="48"/>
  <c r="BS81" i="48"/>
  <c r="BT81" i="48"/>
  <c r="BU81" i="48"/>
  <c r="BV81" i="48"/>
  <c r="BW81" i="48"/>
  <c r="BX81" i="48"/>
  <c r="BY81" i="48"/>
  <c r="BZ81" i="48"/>
  <c r="CA81" i="48"/>
  <c r="CB81" i="48"/>
  <c r="CC81" i="48"/>
  <c r="CD81" i="48"/>
  <c r="CE81" i="48"/>
  <c r="CF81" i="48"/>
  <c r="CG81" i="48"/>
  <c r="C82" i="48"/>
  <c r="D82" i="48"/>
  <c r="E82" i="48"/>
  <c r="F82" i="48"/>
  <c r="G82" i="48"/>
  <c r="H82" i="48"/>
  <c r="I82" i="48"/>
  <c r="J82" i="48"/>
  <c r="K82" i="48"/>
  <c r="L82" i="48"/>
  <c r="M82" i="48"/>
  <c r="N82" i="48"/>
  <c r="O82" i="48"/>
  <c r="P82" i="48"/>
  <c r="Q82" i="48"/>
  <c r="R82" i="48"/>
  <c r="S82" i="48"/>
  <c r="T82" i="48"/>
  <c r="U82" i="48"/>
  <c r="V82" i="48"/>
  <c r="W82" i="48"/>
  <c r="X82" i="48"/>
  <c r="Y82" i="48"/>
  <c r="Z82" i="48"/>
  <c r="AA82" i="48"/>
  <c r="AB82" i="48"/>
  <c r="AC82" i="48"/>
  <c r="AD82" i="48"/>
  <c r="AE82" i="48"/>
  <c r="AF82" i="48"/>
  <c r="AG82" i="48"/>
  <c r="AH82" i="48"/>
  <c r="AI82" i="48"/>
  <c r="AJ82" i="48"/>
  <c r="AK82" i="48"/>
  <c r="AL82" i="48"/>
  <c r="AM82" i="48"/>
  <c r="AN82" i="48"/>
  <c r="AO82" i="48"/>
  <c r="AP82" i="48"/>
  <c r="AQ82" i="48"/>
  <c r="AR82" i="48"/>
  <c r="AS82" i="48"/>
  <c r="AT82" i="48"/>
  <c r="AU82" i="48"/>
  <c r="AV82" i="48"/>
  <c r="AW82" i="48"/>
  <c r="AX82" i="48"/>
  <c r="AY82" i="48"/>
  <c r="AZ82" i="48"/>
  <c r="BA82" i="48"/>
  <c r="BB82" i="48"/>
  <c r="BC82" i="48"/>
  <c r="BD82" i="48"/>
  <c r="BE82" i="48"/>
  <c r="BF82" i="48"/>
  <c r="BG82" i="48"/>
  <c r="BH82" i="48"/>
  <c r="BI82" i="48"/>
  <c r="BJ82" i="48"/>
  <c r="BK82" i="48"/>
  <c r="BL82" i="48"/>
  <c r="BM82" i="48"/>
  <c r="BN82" i="48"/>
  <c r="BO82" i="48"/>
  <c r="BP82" i="48"/>
  <c r="BQ82" i="48"/>
  <c r="BR82" i="48"/>
  <c r="BS82" i="48"/>
  <c r="BT82" i="48"/>
  <c r="BU82" i="48"/>
  <c r="BV82" i="48"/>
  <c r="BW82" i="48"/>
  <c r="BX82" i="48"/>
  <c r="BY82" i="48"/>
  <c r="BZ82" i="48"/>
  <c r="CA82" i="48"/>
  <c r="CB82" i="48"/>
  <c r="CC82" i="48"/>
  <c r="CD82" i="48"/>
  <c r="CE82" i="48"/>
  <c r="CF82" i="48"/>
  <c r="CG82" i="48"/>
  <c r="C83" i="48"/>
  <c r="D83" i="48"/>
  <c r="E83" i="48"/>
  <c r="F83" i="48"/>
  <c r="G83" i="48"/>
  <c r="H83" i="48"/>
  <c r="I83" i="48"/>
  <c r="J83" i="48"/>
  <c r="K83" i="48"/>
  <c r="L83" i="48"/>
  <c r="M83" i="48"/>
  <c r="N83" i="48"/>
  <c r="O83" i="48"/>
  <c r="P83" i="48"/>
  <c r="Q83" i="48"/>
  <c r="R83" i="48"/>
  <c r="S83" i="48"/>
  <c r="T83" i="48"/>
  <c r="U83" i="48"/>
  <c r="V83" i="48"/>
  <c r="W83" i="48"/>
  <c r="X83" i="48"/>
  <c r="Y83" i="48"/>
  <c r="Z83" i="48"/>
  <c r="AA83" i="48"/>
  <c r="AB83" i="48"/>
  <c r="AC83" i="48"/>
  <c r="AD83" i="48"/>
  <c r="AE83" i="48"/>
  <c r="AF83" i="48"/>
  <c r="AG83" i="48"/>
  <c r="AH83" i="48"/>
  <c r="AI83" i="48"/>
  <c r="AJ83" i="48"/>
  <c r="AK83" i="48"/>
  <c r="AL83" i="48"/>
  <c r="AM83" i="48"/>
  <c r="AN83" i="48"/>
  <c r="AO83" i="48"/>
  <c r="AP83" i="48"/>
  <c r="AQ83" i="48"/>
  <c r="AR83" i="48"/>
  <c r="AS83" i="48"/>
  <c r="AT83" i="48"/>
  <c r="AU83" i="48"/>
  <c r="AV83" i="48"/>
  <c r="AW83" i="48"/>
  <c r="AX83" i="48"/>
  <c r="AY83" i="48"/>
  <c r="AZ83" i="48"/>
  <c r="BA83" i="48"/>
  <c r="BB83" i="48"/>
  <c r="BC83" i="48"/>
  <c r="BD83" i="48"/>
  <c r="BE83" i="48"/>
  <c r="BF83" i="48"/>
  <c r="BG83" i="48"/>
  <c r="BH83" i="48"/>
  <c r="BI83" i="48"/>
  <c r="BJ83" i="48"/>
  <c r="BK83" i="48"/>
  <c r="BL83" i="48"/>
  <c r="BM83" i="48"/>
  <c r="BN83" i="48"/>
  <c r="BO83" i="48"/>
  <c r="BP83" i="48"/>
  <c r="BQ83" i="48"/>
  <c r="BR83" i="48"/>
  <c r="BS83" i="48"/>
  <c r="BT83" i="48"/>
  <c r="BU83" i="48"/>
  <c r="BV83" i="48"/>
  <c r="BW83" i="48"/>
  <c r="BX83" i="48"/>
  <c r="BY83" i="48"/>
  <c r="BZ83" i="48"/>
  <c r="CA83" i="48"/>
  <c r="CB83" i="48"/>
  <c r="CC83" i="48"/>
  <c r="CD83" i="48"/>
  <c r="CE83" i="48"/>
  <c r="CF83" i="48"/>
  <c r="CG83" i="48"/>
  <c r="C84" i="48"/>
  <c r="D84" i="48"/>
  <c r="E84" i="48"/>
  <c r="F84" i="48"/>
  <c r="G84" i="48"/>
  <c r="H84" i="48"/>
  <c r="I84" i="48"/>
  <c r="J84" i="48"/>
  <c r="K84" i="48"/>
  <c r="L84" i="48"/>
  <c r="M84" i="48"/>
  <c r="N84" i="48"/>
  <c r="O84" i="48"/>
  <c r="P84" i="48"/>
  <c r="Q84" i="48"/>
  <c r="R84" i="48"/>
  <c r="S84" i="48"/>
  <c r="T84" i="48"/>
  <c r="U84" i="48"/>
  <c r="V84" i="48"/>
  <c r="W84" i="48"/>
  <c r="X84" i="48"/>
  <c r="Y84" i="48"/>
  <c r="Z84" i="48"/>
  <c r="AA84" i="48"/>
  <c r="AB84" i="48"/>
  <c r="AC84" i="48"/>
  <c r="AD84" i="48"/>
  <c r="AE84" i="48"/>
  <c r="AF84" i="48"/>
  <c r="AG84" i="48"/>
  <c r="AH84" i="48"/>
  <c r="AI84" i="48"/>
  <c r="AJ84" i="48"/>
  <c r="AK84" i="48"/>
  <c r="AL84" i="48"/>
  <c r="AM84" i="48"/>
  <c r="AN84" i="48"/>
  <c r="AO84" i="48"/>
  <c r="AP84" i="48"/>
  <c r="AQ84" i="48"/>
  <c r="AR84" i="48"/>
  <c r="AS84" i="48"/>
  <c r="AT84" i="48"/>
  <c r="AU84" i="48"/>
  <c r="AV84" i="48"/>
  <c r="AW84" i="48"/>
  <c r="AX84" i="48"/>
  <c r="AY84" i="48"/>
  <c r="AZ84" i="48"/>
  <c r="BA84" i="48"/>
  <c r="BB84" i="48"/>
  <c r="BC84" i="48"/>
  <c r="BD84" i="48"/>
  <c r="BE84" i="48"/>
  <c r="BF84" i="48"/>
  <c r="BG84" i="48"/>
  <c r="BH84" i="48"/>
  <c r="BI84" i="48"/>
  <c r="BJ84" i="48"/>
  <c r="BK84" i="48"/>
  <c r="BL84" i="48"/>
  <c r="BM84" i="48"/>
  <c r="BN84" i="48"/>
  <c r="BO84" i="48"/>
  <c r="BP84" i="48"/>
  <c r="BQ84" i="48"/>
  <c r="BR84" i="48"/>
  <c r="BS84" i="48"/>
  <c r="BT84" i="48"/>
  <c r="BU84" i="48"/>
  <c r="BV84" i="48"/>
  <c r="BW84" i="48"/>
  <c r="BX84" i="48"/>
  <c r="BY84" i="48"/>
  <c r="BZ84" i="48"/>
  <c r="CA84" i="48"/>
  <c r="CB84" i="48"/>
  <c r="CC84" i="48"/>
  <c r="CD84" i="48"/>
  <c r="CE84" i="48"/>
  <c r="CF84" i="48"/>
  <c r="CG84" i="48"/>
  <c r="C85" i="48"/>
  <c r="D85" i="48"/>
  <c r="E85" i="48"/>
  <c r="F85" i="48"/>
  <c r="G85" i="48"/>
  <c r="H85" i="48"/>
  <c r="I85" i="48"/>
  <c r="J85" i="48"/>
  <c r="K85" i="48"/>
  <c r="L85" i="48"/>
  <c r="M85" i="48"/>
  <c r="N85" i="48"/>
  <c r="O85" i="48"/>
  <c r="P85" i="48"/>
  <c r="Q85" i="48"/>
  <c r="R85" i="48"/>
  <c r="S85" i="48"/>
  <c r="T85" i="48"/>
  <c r="U85" i="48"/>
  <c r="V85" i="48"/>
  <c r="W85" i="48"/>
  <c r="X85" i="48"/>
  <c r="Y85" i="48"/>
  <c r="Z85" i="48"/>
  <c r="AA85" i="48"/>
  <c r="AB85" i="48"/>
  <c r="AC85" i="48"/>
  <c r="AD85" i="48"/>
  <c r="AE85" i="48"/>
  <c r="AF85" i="48"/>
  <c r="AG85" i="48"/>
  <c r="AH85" i="48"/>
  <c r="AI85" i="48"/>
  <c r="AJ85" i="48"/>
  <c r="AK85" i="48"/>
  <c r="AL85" i="48"/>
  <c r="AM85" i="48"/>
  <c r="AN85" i="48"/>
  <c r="AO85" i="48"/>
  <c r="AP85" i="48"/>
  <c r="AQ85" i="48"/>
  <c r="AR85" i="48"/>
  <c r="AS85" i="48"/>
  <c r="AT85" i="48"/>
  <c r="AU85" i="48"/>
  <c r="AV85" i="48"/>
  <c r="AW85" i="48"/>
  <c r="AX85" i="48"/>
  <c r="AY85" i="48"/>
  <c r="AZ85" i="48"/>
  <c r="BA85" i="48"/>
  <c r="BB85" i="48"/>
  <c r="BC85" i="48"/>
  <c r="BD85" i="48"/>
  <c r="BE85" i="48"/>
  <c r="BF85" i="48"/>
  <c r="BG85" i="48"/>
  <c r="BH85" i="48"/>
  <c r="BI85" i="48"/>
  <c r="BJ85" i="48"/>
  <c r="BK85" i="48"/>
  <c r="BL85" i="48"/>
  <c r="BM85" i="48"/>
  <c r="BN85" i="48"/>
  <c r="BO85" i="48"/>
  <c r="BP85" i="48"/>
  <c r="BQ85" i="48"/>
  <c r="BR85" i="48"/>
  <c r="BS85" i="48"/>
  <c r="BT85" i="48"/>
  <c r="BU85" i="48"/>
  <c r="BV85" i="48"/>
  <c r="BW85" i="48"/>
  <c r="BX85" i="48"/>
  <c r="BY85" i="48"/>
  <c r="BZ85" i="48"/>
  <c r="CA85" i="48"/>
  <c r="CB85" i="48"/>
  <c r="CC85" i="48"/>
  <c r="CD85" i="48"/>
  <c r="CE85" i="48"/>
  <c r="CF85" i="48"/>
  <c r="CG85" i="48"/>
  <c r="C86" i="48"/>
  <c r="D86" i="48"/>
  <c r="E86" i="48"/>
  <c r="F86" i="48"/>
  <c r="G86" i="48"/>
  <c r="H86" i="48"/>
  <c r="I86" i="48"/>
  <c r="J86" i="48"/>
  <c r="K86" i="48"/>
  <c r="L86" i="48"/>
  <c r="M86" i="48"/>
  <c r="N86" i="48"/>
  <c r="O86" i="48"/>
  <c r="P86" i="48"/>
  <c r="Q86" i="48"/>
  <c r="R86" i="48"/>
  <c r="S86" i="48"/>
  <c r="T86" i="48"/>
  <c r="U86" i="48"/>
  <c r="V86" i="48"/>
  <c r="W86" i="48"/>
  <c r="X86" i="48"/>
  <c r="Y86" i="48"/>
  <c r="Z86" i="48"/>
  <c r="AA86" i="48"/>
  <c r="AB86" i="48"/>
  <c r="AC86" i="48"/>
  <c r="AD86" i="48"/>
  <c r="AE86" i="48"/>
  <c r="AF86" i="48"/>
  <c r="AG86" i="48"/>
  <c r="AH86" i="48"/>
  <c r="AI86" i="48"/>
  <c r="AJ86" i="48"/>
  <c r="AK86" i="48"/>
  <c r="AL86" i="48"/>
  <c r="AM86" i="48"/>
  <c r="AN86" i="48"/>
  <c r="AO86" i="48"/>
  <c r="AP86" i="48"/>
  <c r="AQ86" i="48"/>
  <c r="AR86" i="48"/>
  <c r="AS86" i="48"/>
  <c r="AT86" i="48"/>
  <c r="AU86" i="48"/>
  <c r="AV86" i="48"/>
  <c r="AW86" i="48"/>
  <c r="AX86" i="48"/>
  <c r="AY86" i="48"/>
  <c r="AZ86" i="48"/>
  <c r="BA86" i="48"/>
  <c r="BB86" i="48"/>
  <c r="BC86" i="48"/>
  <c r="BD86" i="48"/>
  <c r="BE86" i="48"/>
  <c r="BF86" i="48"/>
  <c r="BG86" i="48"/>
  <c r="BH86" i="48"/>
  <c r="BI86" i="48"/>
  <c r="BJ86" i="48"/>
  <c r="BK86" i="48"/>
  <c r="BL86" i="48"/>
  <c r="BM86" i="48"/>
  <c r="BN86" i="48"/>
  <c r="BO86" i="48"/>
  <c r="BP86" i="48"/>
  <c r="BQ86" i="48"/>
  <c r="BR86" i="48"/>
  <c r="BS86" i="48"/>
  <c r="BT86" i="48"/>
  <c r="BU86" i="48"/>
  <c r="BV86" i="48"/>
  <c r="BW86" i="48"/>
  <c r="BX86" i="48"/>
  <c r="BY86" i="48"/>
  <c r="BZ86" i="48"/>
  <c r="CA86" i="48"/>
  <c r="CB86" i="48"/>
  <c r="CC86" i="48"/>
  <c r="CD86" i="48"/>
  <c r="CE86" i="48"/>
  <c r="CF86" i="48"/>
  <c r="CG86" i="48"/>
  <c r="C87" i="48"/>
  <c r="D87" i="48"/>
  <c r="E87" i="48"/>
  <c r="F87" i="48"/>
  <c r="G87" i="48"/>
  <c r="H87" i="48"/>
  <c r="I87" i="48"/>
  <c r="J87" i="48"/>
  <c r="K87" i="48"/>
  <c r="L87" i="48"/>
  <c r="M87" i="48"/>
  <c r="N87" i="48"/>
  <c r="O87" i="48"/>
  <c r="P87" i="48"/>
  <c r="Q87" i="48"/>
  <c r="R87" i="48"/>
  <c r="S87" i="48"/>
  <c r="T87" i="48"/>
  <c r="U87" i="48"/>
  <c r="V87" i="48"/>
  <c r="W87" i="48"/>
  <c r="X87" i="48"/>
  <c r="Y87" i="48"/>
  <c r="Z87" i="48"/>
  <c r="AA87" i="48"/>
  <c r="AB87" i="48"/>
  <c r="AC87" i="48"/>
  <c r="AD87" i="48"/>
  <c r="AE87" i="48"/>
  <c r="AF87" i="48"/>
  <c r="AG87" i="48"/>
  <c r="AH87" i="48"/>
  <c r="AI87" i="48"/>
  <c r="AJ87" i="48"/>
  <c r="AK87" i="48"/>
  <c r="AL87" i="48"/>
  <c r="AM87" i="48"/>
  <c r="AN87" i="48"/>
  <c r="AO87" i="48"/>
  <c r="AP87" i="48"/>
  <c r="AQ87" i="48"/>
  <c r="AR87" i="48"/>
  <c r="AS87" i="48"/>
  <c r="AT87" i="48"/>
  <c r="AU87" i="48"/>
  <c r="AV87" i="48"/>
  <c r="AW87" i="48"/>
  <c r="AX87" i="48"/>
  <c r="AY87" i="48"/>
  <c r="AZ87" i="48"/>
  <c r="BA87" i="48"/>
  <c r="BB87" i="48"/>
  <c r="BC87" i="48"/>
  <c r="BD87" i="48"/>
  <c r="BE87" i="48"/>
  <c r="BF87" i="48"/>
  <c r="BG87" i="48"/>
  <c r="BH87" i="48"/>
  <c r="BI87" i="48"/>
  <c r="BJ87" i="48"/>
  <c r="BK87" i="48"/>
  <c r="BL87" i="48"/>
  <c r="BM87" i="48"/>
  <c r="BN87" i="48"/>
  <c r="BO87" i="48"/>
  <c r="BP87" i="48"/>
  <c r="BQ87" i="48"/>
  <c r="BR87" i="48"/>
  <c r="BS87" i="48"/>
  <c r="BT87" i="48"/>
  <c r="BU87" i="48"/>
  <c r="BV87" i="48"/>
  <c r="BW87" i="48"/>
  <c r="BX87" i="48"/>
  <c r="BY87" i="48"/>
  <c r="BZ87" i="48"/>
  <c r="CA87" i="48"/>
  <c r="CB87" i="48"/>
  <c r="CC87" i="48"/>
  <c r="CD87" i="48"/>
  <c r="CE87" i="48"/>
  <c r="CF87" i="48"/>
  <c r="CG87" i="48"/>
  <c r="C88" i="48"/>
  <c r="D88" i="48"/>
  <c r="E88" i="48"/>
  <c r="F88" i="48"/>
  <c r="G88" i="48"/>
  <c r="H88" i="48"/>
  <c r="I88" i="48"/>
  <c r="J88" i="48"/>
  <c r="K88" i="48"/>
  <c r="L88" i="48"/>
  <c r="M88" i="48"/>
  <c r="N88" i="48"/>
  <c r="O88" i="48"/>
  <c r="P88" i="48"/>
  <c r="Q88" i="48"/>
  <c r="R88" i="48"/>
  <c r="S88" i="48"/>
  <c r="T88" i="48"/>
  <c r="U88" i="48"/>
  <c r="V88" i="48"/>
  <c r="W88" i="48"/>
  <c r="X88" i="48"/>
  <c r="Y88" i="48"/>
  <c r="Z88" i="48"/>
  <c r="AA88" i="48"/>
  <c r="AB88" i="48"/>
  <c r="AC88" i="48"/>
  <c r="AD88" i="48"/>
  <c r="AE88" i="48"/>
  <c r="AF88" i="48"/>
  <c r="AG88" i="48"/>
  <c r="AH88" i="48"/>
  <c r="AI88" i="48"/>
  <c r="AJ88" i="48"/>
  <c r="AK88" i="48"/>
  <c r="AL88" i="48"/>
  <c r="AM88" i="48"/>
  <c r="AN88" i="48"/>
  <c r="AO88" i="48"/>
  <c r="AP88" i="48"/>
  <c r="AQ88" i="48"/>
  <c r="AR88" i="48"/>
  <c r="AS88" i="48"/>
  <c r="AT88" i="48"/>
  <c r="AU88" i="48"/>
  <c r="AV88" i="48"/>
  <c r="AW88" i="48"/>
  <c r="AX88" i="48"/>
  <c r="AY88" i="48"/>
  <c r="AZ88" i="48"/>
  <c r="BA88" i="48"/>
  <c r="BB88" i="48"/>
  <c r="BC88" i="48"/>
  <c r="BD88" i="48"/>
  <c r="BE88" i="48"/>
  <c r="BF88" i="48"/>
  <c r="BG88" i="48"/>
  <c r="BH88" i="48"/>
  <c r="BI88" i="48"/>
  <c r="BJ88" i="48"/>
  <c r="BK88" i="48"/>
  <c r="BL88" i="48"/>
  <c r="BM88" i="48"/>
  <c r="BN88" i="48"/>
  <c r="BO88" i="48"/>
  <c r="BP88" i="48"/>
  <c r="BQ88" i="48"/>
  <c r="BR88" i="48"/>
  <c r="BS88" i="48"/>
  <c r="BT88" i="48"/>
  <c r="BU88" i="48"/>
  <c r="BV88" i="48"/>
  <c r="BW88" i="48"/>
  <c r="BX88" i="48"/>
  <c r="BY88" i="48"/>
  <c r="BZ88" i="48"/>
  <c r="CA88" i="48"/>
  <c r="CB88" i="48"/>
  <c r="CC88" i="48"/>
  <c r="CD88" i="48"/>
  <c r="CE88" i="48"/>
  <c r="CF88" i="48"/>
  <c r="CG88" i="48"/>
  <c r="C89" i="48"/>
  <c r="D89" i="48"/>
  <c r="E89" i="48"/>
  <c r="F89" i="48"/>
  <c r="G89" i="48"/>
  <c r="H89" i="48"/>
  <c r="I89" i="48"/>
  <c r="J89" i="48"/>
  <c r="K89" i="48"/>
  <c r="L89" i="48"/>
  <c r="M89" i="48"/>
  <c r="N89" i="48"/>
  <c r="O89" i="48"/>
  <c r="P89" i="48"/>
  <c r="Q89" i="48"/>
  <c r="R89" i="48"/>
  <c r="S89" i="48"/>
  <c r="T89" i="48"/>
  <c r="U89" i="48"/>
  <c r="V89" i="48"/>
  <c r="W89" i="48"/>
  <c r="X89" i="48"/>
  <c r="Y89" i="48"/>
  <c r="Z89" i="48"/>
  <c r="AA89" i="48"/>
  <c r="AB89" i="48"/>
  <c r="AC89" i="48"/>
  <c r="AD89" i="48"/>
  <c r="AE89" i="48"/>
  <c r="AF89" i="48"/>
  <c r="AG89" i="48"/>
  <c r="AH89" i="48"/>
  <c r="AI89" i="48"/>
  <c r="AJ89" i="48"/>
  <c r="AK89" i="48"/>
  <c r="AL89" i="48"/>
  <c r="AM89" i="48"/>
  <c r="AN89" i="48"/>
  <c r="AO89" i="48"/>
  <c r="AP89" i="48"/>
  <c r="AQ89" i="48"/>
  <c r="AR89" i="48"/>
  <c r="AS89" i="48"/>
  <c r="AT89" i="48"/>
  <c r="AU89" i="48"/>
  <c r="AV89" i="48"/>
  <c r="AW89" i="48"/>
  <c r="AX89" i="48"/>
  <c r="AY89" i="48"/>
  <c r="AZ89" i="48"/>
  <c r="BA89" i="48"/>
  <c r="BB89" i="48"/>
  <c r="BC89" i="48"/>
  <c r="BD89" i="48"/>
  <c r="BE89" i="48"/>
  <c r="BF89" i="48"/>
  <c r="BG89" i="48"/>
  <c r="BH89" i="48"/>
  <c r="BI89" i="48"/>
  <c r="BJ89" i="48"/>
  <c r="BK89" i="48"/>
  <c r="BL89" i="48"/>
  <c r="BM89" i="48"/>
  <c r="BN89" i="48"/>
  <c r="BO89" i="48"/>
  <c r="BP89" i="48"/>
  <c r="BQ89" i="48"/>
  <c r="BR89" i="48"/>
  <c r="BS89" i="48"/>
  <c r="BT89" i="48"/>
  <c r="BU89" i="48"/>
  <c r="BV89" i="48"/>
  <c r="BW89" i="48"/>
  <c r="BX89" i="48"/>
  <c r="BY89" i="48"/>
  <c r="BZ89" i="48"/>
  <c r="CA89" i="48"/>
  <c r="CB89" i="48"/>
  <c r="CC89" i="48"/>
  <c r="CD89" i="48"/>
  <c r="CE89" i="48"/>
  <c r="CF89" i="48"/>
  <c r="CG89" i="48"/>
  <c r="C90" i="48"/>
  <c r="D90" i="48"/>
  <c r="E90" i="48"/>
  <c r="F90" i="48"/>
  <c r="G90" i="48"/>
  <c r="H90" i="48"/>
  <c r="I90" i="48"/>
  <c r="J90" i="48"/>
  <c r="K90" i="48"/>
  <c r="L90" i="48"/>
  <c r="M90" i="48"/>
  <c r="N90" i="48"/>
  <c r="O90" i="48"/>
  <c r="P90" i="48"/>
  <c r="Q90" i="48"/>
  <c r="R90" i="48"/>
  <c r="S90" i="48"/>
  <c r="T90" i="48"/>
  <c r="U90" i="48"/>
  <c r="V90" i="48"/>
  <c r="W90" i="48"/>
  <c r="X90" i="48"/>
  <c r="Y90" i="48"/>
  <c r="Z90" i="48"/>
  <c r="AA90" i="48"/>
  <c r="AB90" i="48"/>
  <c r="AC90" i="48"/>
  <c r="AD90" i="48"/>
  <c r="AE90" i="48"/>
  <c r="AF90" i="48"/>
  <c r="AG90" i="48"/>
  <c r="AH90" i="48"/>
  <c r="AI90" i="48"/>
  <c r="AJ90" i="48"/>
  <c r="AK90" i="48"/>
  <c r="AL90" i="48"/>
  <c r="AM90" i="48"/>
  <c r="AN90" i="48"/>
  <c r="AO90" i="48"/>
  <c r="AP90" i="48"/>
  <c r="AQ90" i="48"/>
  <c r="AR90" i="48"/>
  <c r="AS90" i="48"/>
  <c r="AT90" i="48"/>
  <c r="AU90" i="48"/>
  <c r="AV90" i="48"/>
  <c r="AW90" i="48"/>
  <c r="AX90" i="48"/>
  <c r="AY90" i="48"/>
  <c r="AZ90" i="48"/>
  <c r="BA90" i="48"/>
  <c r="BB90" i="48"/>
  <c r="BC90" i="48"/>
  <c r="BD90" i="48"/>
  <c r="BE90" i="48"/>
  <c r="BF90" i="48"/>
  <c r="BG90" i="48"/>
  <c r="BH90" i="48"/>
  <c r="BI90" i="48"/>
  <c r="BJ90" i="48"/>
  <c r="BK90" i="48"/>
  <c r="BL90" i="48"/>
  <c r="BM90" i="48"/>
  <c r="BN90" i="48"/>
  <c r="BO90" i="48"/>
  <c r="BP90" i="48"/>
  <c r="BQ90" i="48"/>
  <c r="BR90" i="48"/>
  <c r="BS90" i="48"/>
  <c r="BT90" i="48"/>
  <c r="BU90" i="48"/>
  <c r="BV90" i="48"/>
  <c r="BW90" i="48"/>
  <c r="BX90" i="48"/>
  <c r="BY90" i="48"/>
  <c r="BZ90" i="48"/>
  <c r="CA90" i="48"/>
  <c r="CB90" i="48"/>
  <c r="CC90" i="48"/>
  <c r="CD90" i="48"/>
  <c r="CE90" i="48"/>
  <c r="CF90" i="48"/>
  <c r="CG90" i="48"/>
  <c r="C91" i="48"/>
  <c r="D91" i="48"/>
  <c r="E91" i="48"/>
  <c r="F91" i="48"/>
  <c r="G91" i="48"/>
  <c r="H91" i="48"/>
  <c r="I91" i="48"/>
  <c r="J91" i="48"/>
  <c r="K91" i="48"/>
  <c r="L91" i="48"/>
  <c r="M91" i="48"/>
  <c r="N91" i="48"/>
  <c r="O91" i="48"/>
  <c r="P91" i="48"/>
  <c r="Q91" i="48"/>
  <c r="R91" i="48"/>
  <c r="S91" i="48"/>
  <c r="T91" i="48"/>
  <c r="U91" i="48"/>
  <c r="V91" i="48"/>
  <c r="W91" i="48"/>
  <c r="X91" i="48"/>
  <c r="Y91" i="48"/>
  <c r="Z91" i="48"/>
  <c r="AA91" i="48"/>
  <c r="AB91" i="48"/>
  <c r="AC91" i="48"/>
  <c r="AD91" i="48"/>
  <c r="AE91" i="48"/>
  <c r="AF91" i="48"/>
  <c r="AG91" i="48"/>
  <c r="AH91" i="48"/>
  <c r="AI91" i="48"/>
  <c r="AJ91" i="48"/>
  <c r="AK91" i="48"/>
  <c r="AL91" i="48"/>
  <c r="AM91" i="48"/>
  <c r="AN91" i="48"/>
  <c r="AO91" i="48"/>
  <c r="AP91" i="48"/>
  <c r="AQ91" i="48"/>
  <c r="AR91" i="48"/>
  <c r="AS91" i="48"/>
  <c r="AT91" i="48"/>
  <c r="AU91" i="48"/>
  <c r="AV91" i="48"/>
  <c r="AW91" i="48"/>
  <c r="AX91" i="48"/>
  <c r="AY91" i="48"/>
  <c r="AZ91" i="48"/>
  <c r="BA91" i="48"/>
  <c r="BB91" i="48"/>
  <c r="BC91" i="48"/>
  <c r="BD91" i="48"/>
  <c r="BE91" i="48"/>
  <c r="BF91" i="48"/>
  <c r="BG91" i="48"/>
  <c r="BH91" i="48"/>
  <c r="BI91" i="48"/>
  <c r="BJ91" i="48"/>
  <c r="BK91" i="48"/>
  <c r="BL91" i="48"/>
  <c r="BM91" i="48"/>
  <c r="BN91" i="48"/>
  <c r="BO91" i="48"/>
  <c r="BP91" i="48"/>
  <c r="BQ91" i="48"/>
  <c r="BR91" i="48"/>
  <c r="BS91" i="48"/>
  <c r="BT91" i="48"/>
  <c r="BU91" i="48"/>
  <c r="BV91" i="48"/>
  <c r="BW91" i="48"/>
  <c r="BX91" i="48"/>
  <c r="BY91" i="48"/>
  <c r="BZ91" i="48"/>
  <c r="CA91" i="48"/>
  <c r="CB91" i="48"/>
  <c r="CC91" i="48"/>
  <c r="CD91" i="48"/>
  <c r="CE91" i="48"/>
  <c r="CF91" i="48"/>
  <c r="CG91" i="48"/>
  <c r="C92" i="48"/>
  <c r="D92" i="48"/>
  <c r="E92" i="48"/>
  <c r="F92" i="48"/>
  <c r="G92" i="48"/>
  <c r="H92" i="48"/>
  <c r="I92" i="48"/>
  <c r="J92" i="48"/>
  <c r="K92" i="48"/>
  <c r="L92" i="48"/>
  <c r="M92" i="48"/>
  <c r="N92" i="48"/>
  <c r="O92" i="48"/>
  <c r="P92" i="48"/>
  <c r="Q92" i="48"/>
  <c r="R92" i="48"/>
  <c r="S92" i="48"/>
  <c r="T92" i="48"/>
  <c r="U92" i="48"/>
  <c r="V92" i="48"/>
  <c r="W92" i="48"/>
  <c r="X92" i="48"/>
  <c r="Y92" i="48"/>
  <c r="Z92" i="48"/>
  <c r="AA92" i="48"/>
  <c r="AB92" i="48"/>
  <c r="AC92" i="48"/>
  <c r="AD92" i="48"/>
  <c r="AE92" i="48"/>
  <c r="AF92" i="48"/>
  <c r="AG92" i="48"/>
  <c r="AH92" i="48"/>
  <c r="AI92" i="48"/>
  <c r="AJ92" i="48"/>
  <c r="AK92" i="48"/>
  <c r="AL92" i="48"/>
  <c r="AM92" i="48"/>
  <c r="AN92" i="48"/>
  <c r="AO92" i="48"/>
  <c r="AP92" i="48"/>
  <c r="AQ92" i="48"/>
  <c r="AR92" i="48"/>
  <c r="AS92" i="48"/>
  <c r="AT92" i="48"/>
  <c r="AU92" i="48"/>
  <c r="AV92" i="48"/>
  <c r="AW92" i="48"/>
  <c r="AX92" i="48"/>
  <c r="AY92" i="48"/>
  <c r="AZ92" i="48"/>
  <c r="BA92" i="48"/>
  <c r="BB92" i="48"/>
  <c r="BC92" i="48"/>
  <c r="BD92" i="48"/>
  <c r="BE92" i="48"/>
  <c r="BF92" i="48"/>
  <c r="BG92" i="48"/>
  <c r="BH92" i="48"/>
  <c r="BI92" i="48"/>
  <c r="BJ92" i="48"/>
  <c r="BK92" i="48"/>
  <c r="BL92" i="48"/>
  <c r="BM92" i="48"/>
  <c r="BN92" i="48"/>
  <c r="BO92" i="48"/>
  <c r="BP92" i="48"/>
  <c r="BQ92" i="48"/>
  <c r="BR92" i="48"/>
  <c r="BS92" i="48"/>
  <c r="BT92" i="48"/>
  <c r="BU92" i="48"/>
  <c r="BV92" i="48"/>
  <c r="BW92" i="48"/>
  <c r="BX92" i="48"/>
  <c r="BY92" i="48"/>
  <c r="BZ92" i="48"/>
  <c r="CA92" i="48"/>
  <c r="CB92" i="48"/>
  <c r="CC92" i="48"/>
  <c r="CD92" i="48"/>
  <c r="CE92" i="48"/>
  <c r="CF92" i="48"/>
  <c r="CG92" i="48"/>
  <c r="C93" i="48"/>
  <c r="D93" i="48"/>
  <c r="E93" i="48"/>
  <c r="F93" i="48"/>
  <c r="G93" i="48"/>
  <c r="H93" i="48"/>
  <c r="I93" i="48"/>
  <c r="J93" i="48"/>
  <c r="K93" i="48"/>
  <c r="L93" i="48"/>
  <c r="M93" i="48"/>
  <c r="N93" i="48"/>
  <c r="O93" i="48"/>
  <c r="P93" i="48"/>
  <c r="Q93" i="48"/>
  <c r="R93" i="48"/>
  <c r="S93" i="48"/>
  <c r="T93" i="48"/>
  <c r="U93" i="48"/>
  <c r="V93" i="48"/>
  <c r="W93" i="48"/>
  <c r="X93" i="48"/>
  <c r="Y93" i="48"/>
  <c r="Z93" i="48"/>
  <c r="AA93" i="48"/>
  <c r="AB93" i="48"/>
  <c r="AC93" i="48"/>
  <c r="AD93" i="48"/>
  <c r="AE93" i="48"/>
  <c r="AF93" i="48"/>
  <c r="AG93" i="48"/>
  <c r="AH93" i="48"/>
  <c r="AI93" i="48"/>
  <c r="AJ93" i="48"/>
  <c r="AK93" i="48"/>
  <c r="AL93" i="48"/>
  <c r="AM93" i="48"/>
  <c r="AN93" i="48"/>
  <c r="AO93" i="48"/>
  <c r="AP93" i="48"/>
  <c r="AQ93" i="48"/>
  <c r="AR93" i="48"/>
  <c r="AS93" i="48"/>
  <c r="AT93" i="48"/>
  <c r="AU93" i="48"/>
  <c r="AV93" i="48"/>
  <c r="AW93" i="48"/>
  <c r="AX93" i="48"/>
  <c r="AY93" i="48"/>
  <c r="AZ93" i="48"/>
  <c r="BA93" i="48"/>
  <c r="BB93" i="48"/>
  <c r="BC93" i="48"/>
  <c r="BD93" i="48"/>
  <c r="BE93" i="48"/>
  <c r="BF93" i="48"/>
  <c r="BG93" i="48"/>
  <c r="BH93" i="48"/>
  <c r="BI93" i="48"/>
  <c r="BJ93" i="48"/>
  <c r="BK93" i="48"/>
  <c r="BL93" i="48"/>
  <c r="BM93" i="48"/>
  <c r="BN93" i="48"/>
  <c r="BO93" i="48"/>
  <c r="BP93" i="48"/>
  <c r="BQ93" i="48"/>
  <c r="BR93" i="48"/>
  <c r="BS93" i="48"/>
  <c r="BT93" i="48"/>
  <c r="BU93" i="48"/>
  <c r="BV93" i="48"/>
  <c r="BW93" i="48"/>
  <c r="BX93" i="48"/>
  <c r="BY93" i="48"/>
  <c r="BZ93" i="48"/>
  <c r="CA93" i="48"/>
  <c r="CB93" i="48"/>
  <c r="CC93" i="48"/>
  <c r="CD93" i="48"/>
  <c r="CE93" i="48"/>
  <c r="CF93" i="48"/>
  <c r="CG93" i="48"/>
  <c r="C94" i="48"/>
  <c r="D94" i="48"/>
  <c r="E94" i="48"/>
  <c r="F94" i="48"/>
  <c r="G94" i="48"/>
  <c r="H94" i="48"/>
  <c r="I94" i="48"/>
  <c r="J94" i="48"/>
  <c r="K94" i="48"/>
  <c r="L94" i="48"/>
  <c r="M94" i="48"/>
  <c r="N94" i="48"/>
  <c r="O94" i="48"/>
  <c r="P94" i="48"/>
  <c r="Q94" i="48"/>
  <c r="R94" i="48"/>
  <c r="S94" i="48"/>
  <c r="T94" i="48"/>
  <c r="U94" i="48"/>
  <c r="V94" i="48"/>
  <c r="W94" i="48"/>
  <c r="X94" i="48"/>
  <c r="Y94" i="48"/>
  <c r="Z94" i="48"/>
  <c r="AA94" i="48"/>
  <c r="AB94" i="48"/>
  <c r="AC94" i="48"/>
  <c r="AD94" i="48"/>
  <c r="AE94" i="48"/>
  <c r="AF94" i="48"/>
  <c r="AG94" i="48"/>
  <c r="AH94" i="48"/>
  <c r="AI94" i="48"/>
  <c r="AJ94" i="48"/>
  <c r="AK94" i="48"/>
  <c r="AL94" i="48"/>
  <c r="AM94" i="48"/>
  <c r="AN94" i="48"/>
  <c r="AO94" i="48"/>
  <c r="AP94" i="48"/>
  <c r="AQ94" i="48"/>
  <c r="AR94" i="48"/>
  <c r="AS94" i="48"/>
  <c r="AT94" i="48"/>
  <c r="AU94" i="48"/>
  <c r="AV94" i="48"/>
  <c r="AW94" i="48"/>
  <c r="AX94" i="48"/>
  <c r="AY94" i="48"/>
  <c r="AZ94" i="48"/>
  <c r="BA94" i="48"/>
  <c r="BB94" i="48"/>
  <c r="BC94" i="48"/>
  <c r="BD94" i="48"/>
  <c r="BE94" i="48"/>
  <c r="BF94" i="48"/>
  <c r="BG94" i="48"/>
  <c r="BH94" i="48"/>
  <c r="BI94" i="48"/>
  <c r="BJ94" i="48"/>
  <c r="BK94" i="48"/>
  <c r="BL94" i="48"/>
  <c r="BM94" i="48"/>
  <c r="BN94" i="48"/>
  <c r="BO94" i="48"/>
  <c r="BP94" i="48"/>
  <c r="BQ94" i="48"/>
  <c r="BR94" i="48"/>
  <c r="BS94" i="48"/>
  <c r="BT94" i="48"/>
  <c r="BU94" i="48"/>
  <c r="BV94" i="48"/>
  <c r="BW94" i="48"/>
  <c r="BX94" i="48"/>
  <c r="BY94" i="48"/>
  <c r="BZ94" i="48"/>
  <c r="CA94" i="48"/>
  <c r="CB94" i="48"/>
  <c r="CC94" i="48"/>
  <c r="CD94" i="48"/>
  <c r="CE94" i="48"/>
  <c r="CF94" i="48"/>
  <c r="CG94" i="48"/>
  <c r="B42" i="48"/>
  <c r="B43" i="48"/>
  <c r="B44" i="48"/>
  <c r="B45" i="48"/>
  <c r="B46" i="48"/>
  <c r="B47" i="48"/>
  <c r="B48" i="48"/>
  <c r="B49" i="48"/>
  <c r="B50" i="48"/>
  <c r="B51" i="48"/>
  <c r="B52" i="48"/>
  <c r="B53" i="48"/>
  <c r="B54" i="48"/>
  <c r="B55" i="48"/>
  <c r="B56" i="48"/>
  <c r="B57" i="48"/>
  <c r="B58" i="48"/>
  <c r="B59" i="48"/>
  <c r="B60" i="48"/>
  <c r="B61" i="48"/>
  <c r="B62" i="48"/>
  <c r="B63" i="48"/>
  <c r="B64" i="48"/>
  <c r="B65" i="48"/>
  <c r="B66" i="48"/>
  <c r="B67" i="48"/>
  <c r="B68" i="48"/>
  <c r="B69" i="48"/>
  <c r="B70" i="48"/>
  <c r="B71" i="48"/>
  <c r="B72" i="48"/>
  <c r="B73" i="48"/>
  <c r="B74" i="48"/>
  <c r="B75" i="48"/>
  <c r="B76" i="48"/>
  <c r="B77" i="48"/>
  <c r="B78" i="48"/>
  <c r="B79" i="48"/>
  <c r="B80" i="48"/>
  <c r="B81" i="48"/>
  <c r="B82" i="48"/>
  <c r="B83" i="48"/>
  <c r="B84" i="48"/>
  <c r="B85" i="48"/>
  <c r="B86" i="48"/>
  <c r="B87" i="48"/>
  <c r="B88" i="48"/>
  <c r="B89" i="48"/>
  <c r="B90" i="48"/>
  <c r="B91" i="48"/>
  <c r="B92" i="48"/>
  <c r="B93" i="48"/>
  <c r="B94" i="48"/>
  <c r="B41" i="48"/>
  <c r="BK84" i="45" l="1"/>
  <c r="BK85" i="45"/>
  <c r="BF84" i="45"/>
  <c r="BF85" i="45"/>
  <c r="BA84" i="45"/>
  <c r="BA85" i="45"/>
  <c r="AW84" i="45"/>
  <c r="AW85" i="45"/>
  <c r="AR84" i="45"/>
  <c r="AR85" i="45"/>
  <c r="AM84" i="45"/>
  <c r="AM85" i="45"/>
  <c r="AH84" i="45"/>
  <c r="AH85" i="45"/>
  <c r="BJ30" i="45"/>
  <c r="AB23" i="45"/>
  <c r="AC23" i="45"/>
  <c r="F23" i="45"/>
  <c r="G23" i="45"/>
  <c r="H23" i="45"/>
  <c r="I23" i="45"/>
  <c r="J23" i="45"/>
  <c r="K23" i="45"/>
  <c r="L23" i="45"/>
  <c r="M23" i="45"/>
  <c r="N23" i="45"/>
  <c r="O23" i="45"/>
  <c r="P23" i="45"/>
  <c r="Q23" i="45"/>
  <c r="R23" i="45"/>
  <c r="S23" i="45"/>
  <c r="T23" i="45"/>
  <c r="U23" i="45"/>
  <c r="V23" i="45"/>
  <c r="W23" i="45"/>
  <c r="X23" i="45"/>
  <c r="Y23" i="45"/>
  <c r="Z23" i="45"/>
  <c r="AA23" i="45"/>
  <c r="E23" i="45"/>
  <c r="BE30" i="45" l="1"/>
  <c r="BJ23" i="45"/>
  <c r="BJ31" i="45" s="1"/>
  <c r="BJ33" i="45" s="1"/>
  <c r="BJ34" i="45" s="1"/>
  <c r="BE23" i="45"/>
  <c r="AZ30" i="45"/>
  <c r="AZ23" i="45"/>
  <c r="AV30" i="45"/>
  <c r="AV23" i="45"/>
  <c r="AQ30" i="45"/>
  <c r="AQ23" i="45"/>
  <c r="AL30" i="45"/>
  <c r="AL23" i="45"/>
  <c r="AG23" i="45"/>
  <c r="AG85" i="45"/>
  <c r="AG84" i="45"/>
  <c r="AG30" i="45"/>
  <c r="BK17" i="44"/>
  <c r="BF17" i="44"/>
  <c r="BA17" i="44"/>
  <c r="AV17" i="44"/>
  <c r="AQ17" i="44"/>
  <c r="AL17" i="44"/>
  <c r="AG17" i="44"/>
  <c r="AH17" i="44" s="1"/>
  <c r="BC17" i="44"/>
  <c r="BD17" i="44"/>
  <c r="BE17" i="44"/>
  <c r="BG17" i="44"/>
  <c r="BH17" i="44"/>
  <c r="BI17" i="44"/>
  <c r="BJ17" i="44"/>
  <c r="BL17" i="44"/>
  <c r="AQ31" i="45" l="1"/>
  <c r="AQ33" i="45" s="1"/>
  <c r="AQ34" i="45" s="1"/>
  <c r="BE31" i="45"/>
  <c r="BE33" i="45" s="1"/>
  <c r="BE34" i="45" s="1"/>
  <c r="AL31" i="45"/>
  <c r="AL33" i="45" s="1"/>
  <c r="AL34" i="45" s="1"/>
  <c r="AZ31" i="45"/>
  <c r="AZ33" i="45" s="1"/>
  <c r="AZ34" i="45" s="1"/>
  <c r="AV31" i="45"/>
  <c r="AG31" i="45"/>
  <c r="AG33" i="45" s="1"/>
  <c r="AG34" i="45" s="1"/>
  <c r="F85" i="45"/>
  <c r="G85" i="45"/>
  <c r="H85" i="45"/>
  <c r="I85" i="45"/>
  <c r="J85" i="45"/>
  <c r="K85" i="45"/>
  <c r="L85" i="45"/>
  <c r="M85" i="45"/>
  <c r="N85" i="45"/>
  <c r="O85" i="45"/>
  <c r="P85" i="45"/>
  <c r="Q85" i="45"/>
  <c r="R85" i="45"/>
  <c r="S85" i="45"/>
  <c r="T85" i="45"/>
  <c r="U85" i="45"/>
  <c r="V85" i="45"/>
  <c r="W85" i="45"/>
  <c r="X85" i="45"/>
  <c r="Y85" i="45"/>
  <c r="Z85" i="45"/>
  <c r="AA85" i="45"/>
  <c r="AB85" i="45"/>
  <c r="AC85" i="45"/>
  <c r="AD85" i="45"/>
  <c r="AE85" i="45"/>
  <c r="AF85" i="45"/>
  <c r="AI85" i="45"/>
  <c r="AJ85" i="45" s="1"/>
  <c r="AK85" i="45" s="1"/>
  <c r="E85" i="45"/>
  <c r="F84" i="45"/>
  <c r="G84" i="45"/>
  <c r="H84" i="45"/>
  <c r="I84" i="45"/>
  <c r="J84" i="45"/>
  <c r="K84" i="45"/>
  <c r="L84" i="45"/>
  <c r="M84" i="45"/>
  <c r="N84" i="45"/>
  <c r="O84" i="45"/>
  <c r="P84" i="45"/>
  <c r="Q84" i="45"/>
  <c r="R84" i="45"/>
  <c r="S84" i="45"/>
  <c r="T84" i="45"/>
  <c r="U84" i="45"/>
  <c r="V84" i="45"/>
  <c r="W84" i="45"/>
  <c r="X84" i="45"/>
  <c r="Y84" i="45"/>
  <c r="Z84" i="45"/>
  <c r="AA84" i="45"/>
  <c r="AB84" i="45"/>
  <c r="AC84" i="45"/>
  <c r="AD84" i="45"/>
  <c r="AE84" i="45"/>
  <c r="AF84" i="45"/>
  <c r="AI84" i="45"/>
  <c r="AJ84" i="45" s="1"/>
  <c r="AK84" i="45" s="1"/>
  <c r="E84" i="45"/>
  <c r="AV33" i="45" l="1"/>
  <c r="AV34" i="45" s="1"/>
  <c r="AN84" i="45"/>
  <c r="AO84" i="45" s="1"/>
  <c r="AP84" i="45" s="1"/>
  <c r="AQ84" i="45" s="1"/>
  <c r="AL84" i="45"/>
  <c r="AN85" i="45"/>
  <c r="AO85" i="45" s="1"/>
  <c r="AP85" i="45" s="1"/>
  <c r="AL85" i="45"/>
  <c r="AS85" i="45" l="1"/>
  <c r="AT85" i="45" s="1"/>
  <c r="AU85" i="45" s="1"/>
  <c r="AQ85" i="45"/>
  <c r="AS84" i="45"/>
  <c r="AT84" i="45" s="1"/>
  <c r="AU84" i="45" s="1"/>
  <c r="BC23" i="45"/>
  <c r="BD23" i="45"/>
  <c r="BF23" i="45"/>
  <c r="BG23" i="45"/>
  <c r="BH23" i="45"/>
  <c r="BI23" i="45"/>
  <c r="BK23" i="45"/>
  <c r="BL23" i="45"/>
  <c r="AX84" i="45" l="1"/>
  <c r="AY84" i="45" s="1"/>
  <c r="AZ84" i="45" s="1"/>
  <c r="AV84" i="45"/>
  <c r="AX85" i="45"/>
  <c r="AY85" i="45" s="1"/>
  <c r="AV85" i="45"/>
  <c r="C8" i="49"/>
  <c r="C9" i="49"/>
  <c r="C10" i="49"/>
  <c r="C11" i="49"/>
  <c r="C12" i="49"/>
  <c r="C14" i="49"/>
  <c r="C15" i="49"/>
  <c r="C16" i="49"/>
  <c r="C17" i="49"/>
  <c r="C18" i="49"/>
  <c r="C19" i="49"/>
  <c r="C20" i="49"/>
  <c r="C21" i="49"/>
  <c r="C22" i="49"/>
  <c r="C23" i="49"/>
  <c r="F23" i="49" s="1"/>
  <c r="C24" i="49"/>
  <c r="E16" i="49" s="1"/>
  <c r="C13" i="49"/>
  <c r="F13" i="49" s="1"/>
  <c r="F22" i="49" l="1"/>
  <c r="D8" i="49"/>
  <c r="F20" i="49"/>
  <c r="E19" i="49"/>
  <c r="BB85" i="45"/>
  <c r="BC85" i="45" s="1"/>
  <c r="BD85" i="45" s="1"/>
  <c r="AZ85" i="45"/>
  <c r="BB84" i="45"/>
  <c r="BC84" i="45" s="1"/>
  <c r="BD84" i="45" s="1"/>
  <c r="D24" i="49"/>
  <c r="D14" i="49"/>
  <c r="E18" i="49"/>
  <c r="E17" i="49"/>
  <c r="D11" i="49"/>
  <c r="D21" i="49"/>
  <c r="F15" i="49"/>
  <c r="D9" i="49"/>
  <c r="F14" i="49"/>
  <c r="D22" i="49"/>
  <c r="E12" i="49"/>
  <c r="F12" i="49"/>
  <c r="D20" i="49"/>
  <c r="F16" i="49"/>
  <c r="E8" i="49"/>
  <c r="F21" i="49"/>
  <c r="K10" i="48"/>
  <c r="K8" i="48"/>
  <c r="K9" i="48"/>
  <c r="K11" i="48"/>
  <c r="E13" i="49"/>
  <c r="F19" i="49"/>
  <c r="E23" i="49"/>
  <c r="E15" i="49"/>
  <c r="D17" i="49"/>
  <c r="E22" i="49"/>
  <c r="E14" i="49"/>
  <c r="D13" i="49"/>
  <c r="D16" i="49"/>
  <c r="E21" i="49"/>
  <c r="F17" i="49"/>
  <c r="E10" i="49"/>
  <c r="D18" i="49"/>
  <c r="F18" i="49"/>
  <c r="D23" i="49"/>
  <c r="D15" i="49"/>
  <c r="E20" i="49"/>
  <c r="F24" i="49"/>
  <c r="D10" i="49"/>
  <c r="F10" i="49"/>
  <c r="D19" i="49"/>
  <c r="E24" i="49"/>
  <c r="D12" i="49"/>
  <c r="F8" i="49"/>
  <c r="F11" i="49"/>
  <c r="F9" i="49"/>
  <c r="E11" i="49"/>
  <c r="E9" i="49"/>
  <c r="BA21" i="44" l="1"/>
  <c r="AZ74" i="45"/>
  <c r="AG21" i="44"/>
  <c r="AV74" i="45"/>
  <c r="BJ74" i="45"/>
  <c r="AQ74" i="45"/>
  <c r="AG74" i="45"/>
  <c r="BF21" i="44"/>
  <c r="AQ21" i="44"/>
  <c r="AL74" i="45"/>
  <c r="BK21" i="44"/>
  <c r="AV21" i="44"/>
  <c r="AL21" i="44"/>
  <c r="BE74" i="45"/>
  <c r="BE78" i="45"/>
  <c r="AV78" i="45"/>
  <c r="BJ78" i="45"/>
  <c r="AQ78" i="45"/>
  <c r="AG78" i="45"/>
  <c r="AZ78" i="45"/>
  <c r="AV25" i="44"/>
  <c r="AL25" i="44"/>
  <c r="AG25" i="44"/>
  <c r="BK25" i="44"/>
  <c r="BF25" i="44"/>
  <c r="BA25" i="44"/>
  <c r="AQ25" i="44"/>
  <c r="AL78" i="45"/>
  <c r="AZ73" i="45"/>
  <c r="AV20" i="44"/>
  <c r="AL20" i="44"/>
  <c r="AG20" i="44"/>
  <c r="BE73" i="45"/>
  <c r="BJ73" i="45"/>
  <c r="AL73" i="45"/>
  <c r="BK20" i="44"/>
  <c r="AQ20" i="44"/>
  <c r="AV73" i="45"/>
  <c r="AG73" i="45"/>
  <c r="BF20" i="44"/>
  <c r="BA20" i="44"/>
  <c r="AQ73" i="45"/>
  <c r="E15" i="48"/>
  <c r="E14" i="48"/>
  <c r="AQ71" i="45"/>
  <c r="BF18" i="44"/>
  <c r="AG18" i="44"/>
  <c r="BE71" i="45"/>
  <c r="AL71" i="45"/>
  <c r="BA18" i="44"/>
  <c r="AV71" i="45"/>
  <c r="BJ71" i="45"/>
  <c r="AG71" i="45"/>
  <c r="AV18" i="44"/>
  <c r="AZ71" i="45"/>
  <c r="AQ18" i="44"/>
  <c r="BK18" i="44"/>
  <c r="BG84" i="45"/>
  <c r="BH84" i="45" s="1"/>
  <c r="BI84" i="45" s="1"/>
  <c r="BE84" i="45"/>
  <c r="BG85" i="45"/>
  <c r="BH85" i="45" s="1"/>
  <c r="BI85" i="45" s="1"/>
  <c r="BE85" i="45"/>
  <c r="F21" i="48"/>
  <c r="H21" i="48"/>
  <c r="I21" i="48"/>
  <c r="L21" i="48"/>
  <c r="M21" i="48"/>
  <c r="J21" i="48"/>
  <c r="D21" i="48"/>
  <c r="B21" i="48"/>
  <c r="G21" i="48"/>
  <c r="C21" i="48"/>
  <c r="K21" i="48"/>
  <c r="E21" i="48"/>
  <c r="Q20" i="48"/>
  <c r="Q21" i="48" s="1"/>
  <c r="BE20" i="48"/>
  <c r="BE21" i="48" s="1"/>
  <c r="R20" i="48"/>
  <c r="R21" i="48" s="1"/>
  <c r="Z20" i="48"/>
  <c r="Z21" i="48" s="1"/>
  <c r="AH20" i="48"/>
  <c r="AH21" i="48" s="1"/>
  <c r="AP20" i="48"/>
  <c r="AP21" i="48" s="1"/>
  <c r="AX20" i="48"/>
  <c r="AX21" i="48" s="1"/>
  <c r="BF20" i="48"/>
  <c r="BF21" i="48" s="1"/>
  <c r="BN20" i="48"/>
  <c r="BN21" i="48" s="1"/>
  <c r="CD20" i="48"/>
  <c r="CD21" i="48" s="1"/>
  <c r="S20" i="48"/>
  <c r="S21" i="48" s="1"/>
  <c r="AA20" i="48"/>
  <c r="AA21" i="48" s="1"/>
  <c r="AI20" i="48"/>
  <c r="AI21" i="48" s="1"/>
  <c r="AQ20" i="48"/>
  <c r="AQ21" i="48" s="1"/>
  <c r="AY20" i="48"/>
  <c r="AY21" i="48" s="1"/>
  <c r="BG20" i="48"/>
  <c r="BG21" i="48" s="1"/>
  <c r="BO20" i="48"/>
  <c r="BO21" i="48" s="1"/>
  <c r="BW20" i="48"/>
  <c r="BW21" i="48" s="1"/>
  <c r="CE20" i="48"/>
  <c r="CE21" i="48" s="1"/>
  <c r="BV20" i="48"/>
  <c r="BV21" i="48" s="1"/>
  <c r="T20" i="48"/>
  <c r="T21" i="48" s="1"/>
  <c r="AB20" i="48"/>
  <c r="AB21" i="48" s="1"/>
  <c r="AJ20" i="48"/>
  <c r="AJ21" i="48" s="1"/>
  <c r="AR20" i="48"/>
  <c r="AR21" i="48" s="1"/>
  <c r="AZ20" i="48"/>
  <c r="AZ21" i="48" s="1"/>
  <c r="BH20" i="48"/>
  <c r="BH21" i="48" s="1"/>
  <c r="BP20" i="48"/>
  <c r="BP21" i="48" s="1"/>
  <c r="BX20" i="48"/>
  <c r="BX21" i="48" s="1"/>
  <c r="CF20" i="48"/>
  <c r="CF21" i="48" s="1"/>
  <c r="W20" i="48"/>
  <c r="W21" i="48" s="1"/>
  <c r="BC20" i="48"/>
  <c r="BC21" i="48" s="1"/>
  <c r="CA20" i="48"/>
  <c r="CA21" i="48" s="1"/>
  <c r="X20" i="48"/>
  <c r="X21" i="48" s="1"/>
  <c r="AV20" i="48"/>
  <c r="AV21" i="48" s="1"/>
  <c r="BT20" i="48"/>
  <c r="BT21" i="48" s="1"/>
  <c r="Y20" i="48"/>
  <c r="Y21" i="48" s="1"/>
  <c r="AW20" i="48"/>
  <c r="AW21" i="48" s="1"/>
  <c r="CC20" i="48"/>
  <c r="CC21" i="48" s="1"/>
  <c r="U20" i="48"/>
  <c r="U21" i="48" s="1"/>
  <c r="AC20" i="48"/>
  <c r="AC21" i="48" s="1"/>
  <c r="AK20" i="48"/>
  <c r="AK21" i="48" s="1"/>
  <c r="AS20" i="48"/>
  <c r="AS21" i="48" s="1"/>
  <c r="BA20" i="48"/>
  <c r="BA21" i="48" s="1"/>
  <c r="BI20" i="48"/>
  <c r="BI21" i="48" s="1"/>
  <c r="BQ20" i="48"/>
  <c r="BQ21" i="48" s="1"/>
  <c r="BY20" i="48"/>
  <c r="BY21" i="48" s="1"/>
  <c r="N20" i="48"/>
  <c r="N21" i="48" s="1"/>
  <c r="AE20" i="48"/>
  <c r="AE21" i="48" s="1"/>
  <c r="AM20" i="48"/>
  <c r="AM21" i="48" s="1"/>
  <c r="BK20" i="48"/>
  <c r="BK21" i="48" s="1"/>
  <c r="AF20" i="48"/>
  <c r="AF21" i="48" s="1"/>
  <c r="BD20" i="48"/>
  <c r="BD21" i="48" s="1"/>
  <c r="CB20" i="48"/>
  <c r="CB21" i="48" s="1"/>
  <c r="AG20" i="48"/>
  <c r="AG21" i="48" s="1"/>
  <c r="BM20" i="48"/>
  <c r="BM21" i="48" s="1"/>
  <c r="V20" i="48"/>
  <c r="V21" i="48" s="1"/>
  <c r="AD20" i="48"/>
  <c r="AD21" i="48" s="1"/>
  <c r="AL20" i="48"/>
  <c r="AL21" i="48" s="1"/>
  <c r="AT20" i="48"/>
  <c r="AT21" i="48" s="1"/>
  <c r="BB20" i="48"/>
  <c r="BB21" i="48" s="1"/>
  <c r="BJ20" i="48"/>
  <c r="BJ21" i="48" s="1"/>
  <c r="BR20" i="48"/>
  <c r="BR21" i="48" s="1"/>
  <c r="BZ20" i="48"/>
  <c r="BZ21" i="48" s="1"/>
  <c r="O20" i="48"/>
  <c r="O21" i="48" s="1"/>
  <c r="AU20" i="48"/>
  <c r="AU21" i="48" s="1"/>
  <c r="BS20" i="48"/>
  <c r="BS21" i="48" s="1"/>
  <c r="P20" i="48"/>
  <c r="P21" i="48" s="1"/>
  <c r="AN20" i="48"/>
  <c r="AN21" i="48" s="1"/>
  <c r="BL20" i="48"/>
  <c r="BL21" i="48" s="1"/>
  <c r="AO20" i="48"/>
  <c r="AO21" i="48" s="1"/>
  <c r="BU20" i="48"/>
  <c r="BU21" i="48" s="1"/>
  <c r="AG19" i="44" l="1"/>
  <c r="AG22" i="44"/>
  <c r="AG75" i="45"/>
  <c r="AG72" i="45"/>
  <c r="BE75" i="45"/>
  <c r="BE72" i="45"/>
  <c r="AZ75" i="45"/>
  <c r="AZ72" i="45"/>
  <c r="BJ75" i="45"/>
  <c r="BJ72" i="45"/>
  <c r="BF22" i="44"/>
  <c r="BF19" i="44"/>
  <c r="AV75" i="45"/>
  <c r="AV19" i="44"/>
  <c r="AV29" i="44" s="1"/>
  <c r="AV22" i="44"/>
  <c r="AV72" i="45"/>
  <c r="BK22" i="44"/>
  <c r="BK19" i="44"/>
  <c r="BK29" i="44" s="1"/>
  <c r="BJ77" i="45"/>
  <c r="AQ77" i="45"/>
  <c r="AG77" i="45"/>
  <c r="AL77" i="45"/>
  <c r="BK24" i="44"/>
  <c r="BF24" i="44"/>
  <c r="BA24" i="44"/>
  <c r="AV24" i="44"/>
  <c r="AQ24" i="44"/>
  <c r="AV77" i="45"/>
  <c r="AG24" i="44"/>
  <c r="BE77" i="45"/>
  <c r="AZ77" i="45"/>
  <c r="AL24" i="44"/>
  <c r="AQ19" i="44"/>
  <c r="AQ22" i="44"/>
  <c r="AQ75" i="45"/>
  <c r="AQ72" i="45"/>
  <c r="AL19" i="44"/>
  <c r="AL75" i="45"/>
  <c r="AL22" i="44"/>
  <c r="AL72" i="45"/>
  <c r="AL76" i="45"/>
  <c r="BK23" i="44"/>
  <c r="BF23" i="44"/>
  <c r="AG23" i="44"/>
  <c r="BJ76" i="45"/>
  <c r="AQ76" i="45"/>
  <c r="BA23" i="44"/>
  <c r="BE76" i="45"/>
  <c r="AV76" i="45"/>
  <c r="AG76" i="45"/>
  <c r="AZ76" i="45"/>
  <c r="AV23" i="44"/>
  <c r="AL23" i="44"/>
  <c r="AQ23" i="44"/>
  <c r="BA22" i="44"/>
  <c r="BA19" i="44"/>
  <c r="BA29" i="44" s="1"/>
  <c r="BL84" i="45"/>
  <c r="BJ84" i="45"/>
  <c r="BL85" i="45"/>
  <c r="BJ85" i="45"/>
  <c r="BL30" i="45"/>
  <c r="BL31" i="45" s="1"/>
  <c r="BL33" i="45" l="1"/>
  <c r="BL34" i="45" s="1"/>
  <c r="AG29" i="44"/>
  <c r="AL82" i="45"/>
  <c r="AV82" i="45"/>
  <c r="AG82" i="45"/>
  <c r="AQ82" i="45"/>
  <c r="AZ82" i="45"/>
  <c r="BF29" i="44"/>
  <c r="AQ29" i="44"/>
  <c r="AL29" i="44"/>
  <c r="BE82" i="45"/>
  <c r="BJ82" i="45"/>
  <c r="B33" i="29"/>
  <c r="CF22" i="48" l="1"/>
  <c r="CE22" i="48"/>
  <c r="CD22" i="48"/>
  <c r="CC22" i="48"/>
  <c r="CB22" i="48"/>
  <c r="CA22" i="48"/>
  <c r="BZ22" i="48"/>
  <c r="BY22" i="48"/>
  <c r="BX22" i="48"/>
  <c r="BW22" i="48"/>
  <c r="BV22" i="48"/>
  <c r="BU22" i="48"/>
  <c r="BT22" i="48"/>
  <c r="BS22" i="48"/>
  <c r="BR22" i="48"/>
  <c r="BQ22" i="48"/>
  <c r="BP22" i="48"/>
  <c r="BO22" i="48"/>
  <c r="BN22" i="48"/>
  <c r="BM22" i="48"/>
  <c r="BL22" i="48"/>
  <c r="BK22" i="48"/>
  <c r="BJ22" i="48"/>
  <c r="BI22" i="48"/>
  <c r="BH22" i="48"/>
  <c r="BG22" i="48"/>
  <c r="BF22" i="48"/>
  <c r="BE22" i="48"/>
  <c r="BD22" i="48"/>
  <c r="BC22" i="48"/>
  <c r="BB22" i="48"/>
  <c r="BA22" i="48"/>
  <c r="AZ22" i="48"/>
  <c r="AY22" i="48"/>
  <c r="AX22" i="48"/>
  <c r="AW22" i="48"/>
  <c r="AV22" i="48"/>
  <c r="AU22" i="48"/>
  <c r="AT22" i="48"/>
  <c r="AS22" i="48"/>
  <c r="AR22" i="48"/>
  <c r="AQ22" i="48"/>
  <c r="AP22" i="48"/>
  <c r="AO22" i="48"/>
  <c r="AN22" i="48"/>
  <c r="AM22" i="48"/>
  <c r="AL22" i="48"/>
  <c r="AK22" i="48"/>
  <c r="AJ22" i="48"/>
  <c r="AI22" i="48"/>
  <c r="AH22" i="48"/>
  <c r="C22" i="48"/>
  <c r="B22" i="48"/>
  <c r="D19" i="48"/>
  <c r="D22" i="48" s="1"/>
  <c r="A29" i="48" l="1"/>
  <c r="E19" i="48" s="1"/>
  <c r="E22" i="48" l="1"/>
  <c r="F19" i="48"/>
  <c r="G19" i="48" l="1"/>
  <c r="F22" i="48"/>
  <c r="H19" i="48" l="1"/>
  <c r="G22" i="48"/>
  <c r="H22" i="48" l="1"/>
  <c r="I19" i="48"/>
  <c r="J19" i="48" l="1"/>
  <c r="I22" i="48"/>
  <c r="K19" i="48" l="1"/>
  <c r="J22" i="48"/>
  <c r="L19" i="48" l="1"/>
  <c r="K22" i="48"/>
  <c r="L22" i="48" l="1"/>
  <c r="M19" i="48"/>
  <c r="M22" i="48" l="1"/>
  <c r="N19" i="48"/>
  <c r="O19" i="48" l="1"/>
  <c r="N22" i="48"/>
  <c r="P19" i="48" l="1"/>
  <c r="O22" i="48"/>
  <c r="P22" i="48" l="1"/>
  <c r="Q19" i="48"/>
  <c r="Q22" i="48" l="1"/>
  <c r="R19" i="48"/>
  <c r="S19" i="48" l="1"/>
  <c r="R22" i="48"/>
  <c r="T19" i="48" l="1"/>
  <c r="S22" i="48"/>
  <c r="T22" i="48" l="1"/>
  <c r="U19" i="48"/>
  <c r="V19" i="48" l="1"/>
  <c r="U22" i="48"/>
  <c r="W19" i="48" l="1"/>
  <c r="V22" i="48"/>
  <c r="X19" i="48" l="1"/>
  <c r="W22" i="48"/>
  <c r="X22" i="48" l="1"/>
  <c r="Y19" i="48"/>
  <c r="Y22" i="48" l="1"/>
  <c r="Z19" i="48"/>
  <c r="AA19" i="48" l="1"/>
  <c r="Z22" i="48"/>
  <c r="AB19" i="48" l="1"/>
  <c r="AA22" i="48"/>
  <c r="AB22" i="48" l="1"/>
  <c r="AC19" i="48"/>
  <c r="AC22" i="48" l="1"/>
  <c r="AD19" i="48"/>
  <c r="AE19" i="48" l="1"/>
  <c r="AD22" i="48"/>
  <c r="AF19" i="48" l="1"/>
  <c r="AE22" i="48"/>
  <c r="AF22" i="48" l="1"/>
  <c r="AG19" i="48"/>
  <c r="AG22" i="48" s="1"/>
  <c r="BL73" i="45" l="1"/>
  <c r="BL76" i="45"/>
  <c r="BL77" i="45" l="1"/>
  <c r="BL74" i="45"/>
  <c r="BL71" i="45"/>
  <c r="BL78" i="45"/>
  <c r="N71" i="45"/>
  <c r="Y71" i="45"/>
  <c r="U71" i="45"/>
  <c r="L71" i="45"/>
  <c r="E71" i="45"/>
  <c r="BC71" i="45"/>
  <c r="AF78" i="45"/>
  <c r="T25" i="44"/>
  <c r="AI25" i="44"/>
  <c r="G76" i="45"/>
  <c r="K76" i="45"/>
  <c r="O76" i="45"/>
  <c r="S76" i="45"/>
  <c r="W76" i="45"/>
  <c r="AA76" i="45"/>
  <c r="AE76" i="45"/>
  <c r="AJ76" i="45"/>
  <c r="AO76" i="45"/>
  <c r="AT76" i="45"/>
  <c r="AY76" i="45"/>
  <c r="BD76" i="45"/>
  <c r="BI76" i="45"/>
  <c r="H76" i="45"/>
  <c r="L76" i="45"/>
  <c r="P76" i="45"/>
  <c r="T76" i="45"/>
  <c r="X76" i="45"/>
  <c r="AB76" i="45"/>
  <c r="AF76" i="45"/>
  <c r="AK76" i="45"/>
  <c r="AP76" i="45"/>
  <c r="AU76" i="45"/>
  <c r="BA76" i="45"/>
  <c r="BF76" i="45"/>
  <c r="BK76" i="45"/>
  <c r="J76" i="45"/>
  <c r="R76" i="45"/>
  <c r="Z76" i="45"/>
  <c r="AI76" i="45"/>
  <c r="AS76" i="45"/>
  <c r="BC76" i="45"/>
  <c r="M76" i="45"/>
  <c r="U76" i="45"/>
  <c r="AC76" i="45"/>
  <c r="AM76" i="45"/>
  <c r="AW76" i="45"/>
  <c r="BG76" i="45"/>
  <c r="F76" i="45"/>
  <c r="N76" i="45"/>
  <c r="V76" i="45"/>
  <c r="AD76" i="45"/>
  <c r="AN76" i="45"/>
  <c r="AX76" i="45"/>
  <c r="BH76" i="45"/>
  <c r="Q76" i="45"/>
  <c r="BB76" i="45"/>
  <c r="F23" i="44"/>
  <c r="J23" i="44"/>
  <c r="Y76" i="45"/>
  <c r="E76" i="45"/>
  <c r="G23" i="44"/>
  <c r="K23" i="44"/>
  <c r="AH76" i="45"/>
  <c r="H23" i="44"/>
  <c r="L23" i="44"/>
  <c r="I76" i="45"/>
  <c r="AR76" i="45"/>
  <c r="N23" i="44"/>
  <c r="R23" i="44"/>
  <c r="V23" i="44"/>
  <c r="Z23" i="44"/>
  <c r="AD23" i="44"/>
  <c r="AI23" i="44"/>
  <c r="AN23" i="44"/>
  <c r="AS23" i="44"/>
  <c r="AX23" i="44"/>
  <c r="BC23" i="44"/>
  <c r="BH23" i="44"/>
  <c r="E23" i="44"/>
  <c r="O23" i="44"/>
  <c r="S23" i="44"/>
  <c r="W23" i="44"/>
  <c r="AA23" i="44"/>
  <c r="AE23" i="44"/>
  <c r="AJ23" i="44"/>
  <c r="AO23" i="44"/>
  <c r="AT23" i="44"/>
  <c r="AY23" i="44"/>
  <c r="BD23" i="44"/>
  <c r="BI23" i="44"/>
  <c r="I23" i="44"/>
  <c r="P23" i="44"/>
  <c r="T23" i="44"/>
  <c r="X23" i="44"/>
  <c r="AB23" i="44"/>
  <c r="AF23" i="44"/>
  <c r="AK23" i="44"/>
  <c r="AP23" i="44"/>
  <c r="AU23" i="44"/>
  <c r="AZ23" i="44"/>
  <c r="BE23" i="44"/>
  <c r="BJ23" i="44"/>
  <c r="M23" i="44"/>
  <c r="Q23" i="44"/>
  <c r="U23" i="44"/>
  <c r="Y23" i="44"/>
  <c r="AC23" i="44"/>
  <c r="AH23" i="44"/>
  <c r="AM23" i="44"/>
  <c r="AR23" i="44"/>
  <c r="AW23" i="44"/>
  <c r="BB23" i="44"/>
  <c r="BG23" i="44"/>
  <c r="BL23" i="44"/>
  <c r="I73" i="45"/>
  <c r="M73" i="45"/>
  <c r="Q73" i="45"/>
  <c r="U73" i="45"/>
  <c r="Y73" i="45"/>
  <c r="AC73" i="45"/>
  <c r="AH73" i="45"/>
  <c r="AM73" i="45"/>
  <c r="AR73" i="45"/>
  <c r="AW73" i="45"/>
  <c r="BB73" i="45"/>
  <c r="BG73" i="45"/>
  <c r="E73" i="45"/>
  <c r="G73" i="45"/>
  <c r="K73" i="45"/>
  <c r="O73" i="45"/>
  <c r="S73" i="45"/>
  <c r="W73" i="45"/>
  <c r="L73" i="45"/>
  <c r="T73" i="45"/>
  <c r="AA73" i="45"/>
  <c r="AF73" i="45"/>
  <c r="AN73" i="45"/>
  <c r="AT73" i="45"/>
  <c r="BA73" i="45"/>
  <c r="BH73" i="45"/>
  <c r="F73" i="45"/>
  <c r="N73" i="45"/>
  <c r="V73" i="45"/>
  <c r="AB73" i="45"/>
  <c r="AI73" i="45"/>
  <c r="AO73" i="45"/>
  <c r="AU73" i="45"/>
  <c r="BC73" i="45"/>
  <c r="BI73" i="45"/>
  <c r="H73" i="45"/>
  <c r="P73" i="45"/>
  <c r="X73" i="45"/>
  <c r="AD73" i="45"/>
  <c r="AJ73" i="45"/>
  <c r="AP73" i="45"/>
  <c r="AX73" i="45"/>
  <c r="BD73" i="45"/>
  <c r="BK73" i="45"/>
  <c r="J73" i="45"/>
  <c r="R73" i="45"/>
  <c r="Z73" i="45"/>
  <c r="AE73" i="45"/>
  <c r="AK73" i="45"/>
  <c r="AS73" i="45"/>
  <c r="AY73" i="45"/>
  <c r="BF73" i="45"/>
  <c r="G77" i="45"/>
  <c r="K77" i="45"/>
  <c r="O77" i="45"/>
  <c r="S77" i="45"/>
  <c r="W77" i="45"/>
  <c r="AA77" i="45"/>
  <c r="AE77" i="45"/>
  <c r="AJ77" i="45"/>
  <c r="AO77" i="45"/>
  <c r="AT77" i="45"/>
  <c r="AY77" i="45"/>
  <c r="BD77" i="45"/>
  <c r="BI77" i="45"/>
  <c r="H77" i="45"/>
  <c r="L77" i="45"/>
  <c r="P77" i="45"/>
  <c r="T77" i="45"/>
  <c r="X77" i="45"/>
  <c r="AB77" i="45"/>
  <c r="AF77" i="45"/>
  <c r="AK77" i="45"/>
  <c r="AP77" i="45"/>
  <c r="AU77" i="45"/>
  <c r="BA77" i="45"/>
  <c r="BF77" i="45"/>
  <c r="BK77" i="45"/>
  <c r="F77" i="45"/>
  <c r="N77" i="45"/>
  <c r="V77" i="45"/>
  <c r="AD77" i="45"/>
  <c r="AN77" i="45"/>
  <c r="AX77" i="45"/>
  <c r="BH77" i="45"/>
  <c r="I77" i="45"/>
  <c r="Q77" i="45"/>
  <c r="Y77" i="45"/>
  <c r="AH77" i="45"/>
  <c r="AR77" i="45"/>
  <c r="BB77" i="45"/>
  <c r="E77" i="45"/>
  <c r="J77" i="45"/>
  <c r="R77" i="45"/>
  <c r="Z77" i="45"/>
  <c r="AI77" i="45"/>
  <c r="AS77" i="45"/>
  <c r="BC77" i="45"/>
  <c r="AM77" i="45"/>
  <c r="G24" i="44"/>
  <c r="K24" i="44"/>
  <c r="O24" i="44"/>
  <c r="S24" i="44"/>
  <c r="W24" i="44"/>
  <c r="AA24" i="44"/>
  <c r="AE24" i="44"/>
  <c r="AJ24" i="44"/>
  <c r="AO24" i="44"/>
  <c r="AT24" i="44"/>
  <c r="AY24" i="44"/>
  <c r="BD24" i="44"/>
  <c r="BI24" i="44"/>
  <c r="M77" i="45"/>
  <c r="AW77" i="45"/>
  <c r="H24" i="44"/>
  <c r="L24" i="44"/>
  <c r="P24" i="44"/>
  <c r="T24" i="44"/>
  <c r="X24" i="44"/>
  <c r="AB24" i="44"/>
  <c r="AF24" i="44"/>
  <c r="AK24" i="44"/>
  <c r="AP24" i="44"/>
  <c r="AU24" i="44"/>
  <c r="AZ24" i="44"/>
  <c r="BE24" i="44"/>
  <c r="BJ24" i="44"/>
  <c r="U77" i="45"/>
  <c r="BG77" i="45"/>
  <c r="I24" i="44"/>
  <c r="M24" i="44"/>
  <c r="Q24" i="44"/>
  <c r="U24" i="44"/>
  <c r="Y24" i="44"/>
  <c r="AC24" i="44"/>
  <c r="AH24" i="44"/>
  <c r="AM24" i="44"/>
  <c r="AR24" i="44"/>
  <c r="AW24" i="44"/>
  <c r="BB24" i="44"/>
  <c r="BG24" i="44"/>
  <c r="BL24" i="44"/>
  <c r="AC77" i="45"/>
  <c r="F24" i="44"/>
  <c r="J24" i="44"/>
  <c r="N24" i="44"/>
  <c r="R24" i="44"/>
  <c r="V24" i="44"/>
  <c r="Z24" i="44"/>
  <c r="AD24" i="44"/>
  <c r="AI24" i="44"/>
  <c r="AN24" i="44"/>
  <c r="AS24" i="44"/>
  <c r="AX24" i="44"/>
  <c r="BC24" i="44"/>
  <c r="BH24" i="44"/>
  <c r="E24" i="44"/>
  <c r="O74" i="45"/>
  <c r="W74" i="45"/>
  <c r="AA74" i="45"/>
  <c r="T74" i="45"/>
  <c r="AB74" i="45"/>
  <c r="J74" i="45"/>
  <c r="AR74" i="45"/>
  <c r="BB74" i="45"/>
  <c r="BG74" i="45"/>
  <c r="N74" i="45"/>
  <c r="AD74" i="45"/>
  <c r="AJ74" i="45"/>
  <c r="BI74" i="45"/>
  <c r="AF74" i="45"/>
  <c r="AP74" i="45"/>
  <c r="AS74" i="45"/>
  <c r="Y74" i="45"/>
  <c r="AK74" i="45"/>
  <c r="AX74" i="45"/>
  <c r="G21" i="44"/>
  <c r="K21" i="44"/>
  <c r="AE21" i="44"/>
  <c r="AO21" i="44"/>
  <c r="AT21" i="44"/>
  <c r="L21" i="44"/>
  <c r="T21" i="44"/>
  <c r="X21" i="44"/>
  <c r="AU21" i="44"/>
  <c r="BE21" i="44"/>
  <c r="BJ21" i="44"/>
  <c r="Y21" i="44"/>
  <c r="AH21" i="44"/>
  <c r="AM21" i="44"/>
  <c r="BL21" i="44"/>
  <c r="J21" i="44"/>
  <c r="N21" i="44"/>
  <c r="AI21" i="44"/>
  <c r="AS21" i="44"/>
  <c r="AX21" i="44"/>
  <c r="AY18" i="44"/>
  <c r="O18" i="44"/>
  <c r="E18" i="44"/>
  <c r="Z18" i="44"/>
  <c r="AP18" i="44"/>
  <c r="G20" i="44"/>
  <c r="K20" i="44"/>
  <c r="O20" i="44"/>
  <c r="S20" i="44"/>
  <c r="W20" i="44"/>
  <c r="AA20" i="44"/>
  <c r="AE20" i="44"/>
  <c r="AJ20" i="44"/>
  <c r="AO20" i="44"/>
  <c r="AT20" i="44"/>
  <c r="AY20" i="44"/>
  <c r="BD20" i="44"/>
  <c r="BI20" i="44"/>
  <c r="H20" i="44"/>
  <c r="L20" i="44"/>
  <c r="T20" i="44"/>
  <c r="X20" i="44"/>
  <c r="AB20" i="44"/>
  <c r="AF20" i="44"/>
  <c r="AK20" i="44"/>
  <c r="AU20" i="44"/>
  <c r="BE20" i="44"/>
  <c r="BJ20" i="44"/>
  <c r="F20" i="44"/>
  <c r="N20" i="44"/>
  <c r="AD20" i="44"/>
  <c r="AS20" i="44"/>
  <c r="BC20" i="44"/>
  <c r="P20" i="44"/>
  <c r="AP20" i="44"/>
  <c r="AZ20" i="44"/>
  <c r="V20" i="44"/>
  <c r="AN20" i="44"/>
  <c r="BH20" i="44"/>
  <c r="I20" i="44"/>
  <c r="M20" i="44"/>
  <c r="Q20" i="44"/>
  <c r="U20" i="44"/>
  <c r="Y20" i="44"/>
  <c r="AC20" i="44"/>
  <c r="AH20" i="44"/>
  <c r="AM20" i="44"/>
  <c r="AR20" i="44"/>
  <c r="AW20" i="44"/>
  <c r="BB20" i="44"/>
  <c r="BG20" i="44"/>
  <c r="BL20" i="44"/>
  <c r="J20" i="44"/>
  <c r="R20" i="44"/>
  <c r="Z20" i="44"/>
  <c r="AI20" i="44"/>
  <c r="AX20" i="44"/>
  <c r="E20" i="44"/>
  <c r="AC18" i="44"/>
  <c r="AH18" i="44" l="1"/>
  <c r="AZ18" i="44"/>
  <c r="S18" i="44"/>
  <c r="AN18" i="44"/>
  <c r="AB18" i="44"/>
  <c r="AX71" i="45"/>
  <c r="M18" i="44"/>
  <c r="AW18" i="44"/>
  <c r="J18" i="44"/>
  <c r="AS18" i="44"/>
  <c r="AK18" i="44"/>
  <c r="AE18" i="44"/>
  <c r="AU18" i="44"/>
  <c r="AD21" i="44"/>
  <c r="BG21" i="44"/>
  <c r="U21" i="44"/>
  <c r="AP21" i="44"/>
  <c r="H21" i="44"/>
  <c r="AA21" i="44"/>
  <c r="AN74" i="45"/>
  <c r="AI74" i="45"/>
  <c r="BD74" i="45"/>
  <c r="F74" i="45"/>
  <c r="AM74" i="45"/>
  <c r="P74" i="45"/>
  <c r="K74" i="45"/>
  <c r="AC71" i="45"/>
  <c r="AO71" i="45"/>
  <c r="BA71" i="45"/>
  <c r="AY71" i="45"/>
  <c r="AS71" i="45"/>
  <c r="AR18" i="44"/>
  <c r="F18" i="44"/>
  <c r="AA18" i="44"/>
  <c r="AJ71" i="45"/>
  <c r="BI71" i="45"/>
  <c r="Q18" i="44"/>
  <c r="BB18" i="44"/>
  <c r="H18" i="44"/>
  <c r="N18" i="44"/>
  <c r="AX18" i="44"/>
  <c r="BE18" i="44"/>
  <c r="AJ18" i="44"/>
  <c r="E21" i="44"/>
  <c r="Z21" i="44"/>
  <c r="BB21" i="44"/>
  <c r="Q21" i="44"/>
  <c r="AK21" i="44"/>
  <c r="BI21" i="44"/>
  <c r="W21" i="44"/>
  <c r="AC74" i="45"/>
  <c r="Q74" i="45"/>
  <c r="AY74" i="45"/>
  <c r="U74" i="45"/>
  <c r="AH74" i="45"/>
  <c r="L74" i="45"/>
  <c r="G74" i="45"/>
  <c r="X71" i="45"/>
  <c r="AH71" i="45"/>
  <c r="AM71" i="45"/>
  <c r="AR71" i="45"/>
  <c r="AN71" i="45"/>
  <c r="AU71" i="45"/>
  <c r="I18" i="44"/>
  <c r="U18" i="44"/>
  <c r="BG18" i="44"/>
  <c r="T18" i="44"/>
  <c r="R18" i="44"/>
  <c r="BC18" i="44"/>
  <c r="G18" i="44"/>
  <c r="AO18" i="44"/>
  <c r="BH21" i="44"/>
  <c r="V21" i="44"/>
  <c r="AW21" i="44"/>
  <c r="M21" i="44"/>
  <c r="AF21" i="44"/>
  <c r="BD21" i="44"/>
  <c r="S21" i="44"/>
  <c r="BF74" i="45"/>
  <c r="BK74" i="45"/>
  <c r="AT74" i="45"/>
  <c r="M74" i="45"/>
  <c r="Z74" i="45"/>
  <c r="H74" i="45"/>
  <c r="S71" i="45"/>
  <c r="W71" i="45"/>
  <c r="AF71" i="45"/>
  <c r="AK71" i="45"/>
  <c r="AI71" i="45"/>
  <c r="AD18" i="44"/>
  <c r="BD18" i="44"/>
  <c r="X18" i="44"/>
  <c r="BF71" i="45"/>
  <c r="Y18" i="44"/>
  <c r="BL18" i="44"/>
  <c r="AF18" i="44"/>
  <c r="V18" i="44"/>
  <c r="BH18" i="44"/>
  <c r="K18" i="44"/>
  <c r="AT18" i="44"/>
  <c r="BC21" i="44"/>
  <c r="R21" i="44"/>
  <c r="AR21" i="44"/>
  <c r="I21" i="44"/>
  <c r="AB21" i="44"/>
  <c r="AY21" i="44"/>
  <c r="O21" i="44"/>
  <c r="AU74" i="45"/>
  <c r="BA74" i="45"/>
  <c r="AO74" i="45"/>
  <c r="E74" i="45"/>
  <c r="R74" i="45"/>
  <c r="AE74" i="45"/>
  <c r="BH71" i="45"/>
  <c r="H71" i="45"/>
  <c r="Q71" i="45"/>
  <c r="AA71" i="45"/>
  <c r="AE71" i="45"/>
  <c r="AD71" i="45"/>
  <c r="L18" i="44"/>
  <c r="AW71" i="45"/>
  <c r="BG71" i="45"/>
  <c r="G71" i="45"/>
  <c r="P71" i="45"/>
  <c r="T71" i="45"/>
  <c r="J71" i="45"/>
  <c r="AM18" i="44"/>
  <c r="BJ18" i="44"/>
  <c r="AI18" i="44"/>
  <c r="P18" i="44"/>
  <c r="W18" i="44"/>
  <c r="BI18" i="44"/>
  <c r="AN21" i="44"/>
  <c r="F21" i="44"/>
  <c r="AC21" i="44"/>
  <c r="AZ21" i="44"/>
  <c r="P21" i="44"/>
  <c r="AJ21" i="44"/>
  <c r="BH74" i="45"/>
  <c r="BC74" i="45"/>
  <c r="I74" i="45"/>
  <c r="V74" i="45"/>
  <c r="AW74" i="45"/>
  <c r="X74" i="45"/>
  <c r="S74" i="45"/>
  <c r="AP71" i="45"/>
  <c r="BB71" i="45"/>
  <c r="BK71" i="45"/>
  <c r="K71" i="45"/>
  <c r="O71" i="45"/>
  <c r="F71" i="45"/>
  <c r="AB78" i="45"/>
  <c r="BB78" i="45"/>
  <c r="Q78" i="45"/>
  <c r="AD25" i="44"/>
  <c r="AA78" i="45"/>
  <c r="AR78" i="45"/>
  <c r="I78" i="45"/>
  <c r="AJ25" i="44"/>
  <c r="AH25" i="44"/>
  <c r="AE25" i="44"/>
  <c r="BJ25" i="44"/>
  <c r="AC25" i="44"/>
  <c r="BE25" i="44"/>
  <c r="X25" i="44"/>
  <c r="W78" i="45"/>
  <c r="AX78" i="45"/>
  <c r="AN78" i="45"/>
  <c r="AS78" i="45"/>
  <c r="AI78" i="45"/>
  <c r="AA25" i="44"/>
  <c r="E25" i="44"/>
  <c r="Z25" i="44"/>
  <c r="BL25" i="44"/>
  <c r="Y25" i="44"/>
  <c r="AZ25" i="44"/>
  <c r="P25" i="44"/>
  <c r="AD78" i="45"/>
  <c r="Z78" i="45"/>
  <c r="L78" i="45"/>
  <c r="S78" i="45"/>
  <c r="BI25" i="44"/>
  <c r="W25" i="44"/>
  <c r="BH25" i="44"/>
  <c r="V25" i="44"/>
  <c r="BG25" i="44"/>
  <c r="U25" i="44"/>
  <c r="AU25" i="44"/>
  <c r="L25" i="44"/>
  <c r="F78" i="45"/>
  <c r="R78" i="45"/>
  <c r="H78" i="45"/>
  <c r="O78" i="45"/>
  <c r="BD25" i="44"/>
  <c r="S25" i="44"/>
  <c r="BC25" i="44"/>
  <c r="R25" i="44"/>
  <c r="BB25" i="44"/>
  <c r="Q25" i="44"/>
  <c r="AP25" i="44"/>
  <c r="H25" i="44"/>
  <c r="BG78" i="45"/>
  <c r="J78" i="45"/>
  <c r="BI78" i="45"/>
  <c r="AY25" i="44"/>
  <c r="O25" i="44"/>
  <c r="AX25" i="44"/>
  <c r="N25" i="44"/>
  <c r="AW25" i="44"/>
  <c r="M25" i="44"/>
  <c r="AK25" i="44"/>
  <c r="E78" i="45"/>
  <c r="AW78" i="45"/>
  <c r="AU78" i="45"/>
  <c r="BD78" i="45"/>
  <c r="AT25" i="44"/>
  <c r="K25" i="44"/>
  <c r="AS25" i="44"/>
  <c r="J25" i="44"/>
  <c r="AR25" i="44"/>
  <c r="I25" i="44"/>
  <c r="AF25" i="44"/>
  <c r="Y78" i="45"/>
  <c r="AM78" i="45"/>
  <c r="AP78" i="45"/>
  <c r="AY78" i="45"/>
  <c r="AO25" i="44"/>
  <c r="G25" i="44"/>
  <c r="AN25" i="44"/>
  <c r="F25" i="44"/>
  <c r="AM25" i="44"/>
  <c r="AH78" i="45"/>
  <c r="AB25" i="44"/>
  <c r="BH78" i="45"/>
  <c r="AC78" i="45"/>
  <c r="AK78" i="45"/>
  <c r="AE78" i="45"/>
  <c r="G22" i="44"/>
  <c r="G75" i="45"/>
  <c r="G19" i="44"/>
  <c r="G72" i="45"/>
  <c r="X22" i="44"/>
  <c r="X75" i="45"/>
  <c r="X72" i="45"/>
  <c r="X19" i="44"/>
  <c r="I22" i="44"/>
  <c r="I75" i="45"/>
  <c r="I19" i="44"/>
  <c r="I72" i="45"/>
  <c r="AI22" i="44"/>
  <c r="AI75" i="45"/>
  <c r="AI19" i="44"/>
  <c r="AI72" i="45"/>
  <c r="L22" i="44"/>
  <c r="L75" i="45"/>
  <c r="L72" i="45"/>
  <c r="L19" i="44"/>
  <c r="AD75" i="45"/>
  <c r="AD22" i="44"/>
  <c r="AD72" i="45"/>
  <c r="AD19" i="44"/>
  <c r="O75" i="45"/>
  <c r="O22" i="44"/>
  <c r="O19" i="44"/>
  <c r="O72" i="45"/>
  <c r="AF75" i="45"/>
  <c r="AF22" i="44"/>
  <c r="AF72" i="45"/>
  <c r="AF19" i="44"/>
  <c r="AH75" i="45"/>
  <c r="AH22" i="44"/>
  <c r="AH72" i="45"/>
  <c r="AH19" i="44"/>
  <c r="AS75" i="45"/>
  <c r="AS22" i="44"/>
  <c r="AS19" i="44"/>
  <c r="AS72" i="45"/>
  <c r="T75" i="45"/>
  <c r="T22" i="44"/>
  <c r="T19" i="44"/>
  <c r="T72" i="45"/>
  <c r="E75" i="45"/>
  <c r="E22" i="44"/>
  <c r="E72" i="45"/>
  <c r="E19" i="44"/>
  <c r="AN75" i="45"/>
  <c r="AN22" i="44"/>
  <c r="AN19" i="44"/>
  <c r="AN72" i="45"/>
  <c r="W22" i="44"/>
  <c r="W75" i="45"/>
  <c r="W72" i="45"/>
  <c r="W19" i="44"/>
  <c r="M75" i="45"/>
  <c r="M22" i="44"/>
  <c r="M72" i="45"/>
  <c r="M19" i="44"/>
  <c r="AP75" i="45"/>
  <c r="AP22" i="44"/>
  <c r="AP19" i="44"/>
  <c r="AP72" i="45"/>
  <c r="BL22" i="44"/>
  <c r="BL75" i="45"/>
  <c r="BL72" i="45"/>
  <c r="BL19" i="44"/>
  <c r="BC22" i="44"/>
  <c r="BC75" i="45"/>
  <c r="BC72" i="45"/>
  <c r="BC19" i="44"/>
  <c r="K75" i="45"/>
  <c r="K22" i="44"/>
  <c r="K72" i="45"/>
  <c r="K19" i="44"/>
  <c r="AB22" i="44"/>
  <c r="AB75" i="45"/>
  <c r="AB72" i="45"/>
  <c r="AB19" i="44"/>
  <c r="U75" i="45"/>
  <c r="U22" i="44"/>
  <c r="U72" i="45"/>
  <c r="U19" i="44"/>
  <c r="AX22" i="44"/>
  <c r="AX75" i="45"/>
  <c r="AX19" i="44"/>
  <c r="AX72" i="45"/>
  <c r="AE75" i="45"/>
  <c r="AE22" i="44"/>
  <c r="AE19" i="44"/>
  <c r="AE72" i="45"/>
  <c r="AW75" i="45"/>
  <c r="AW22" i="44"/>
  <c r="AW72" i="45"/>
  <c r="AW19" i="44"/>
  <c r="BA75" i="45"/>
  <c r="AZ22" i="44"/>
  <c r="BA72" i="45"/>
  <c r="AZ19" i="44"/>
  <c r="S75" i="45"/>
  <c r="S22" i="44"/>
  <c r="S19" i="44"/>
  <c r="S72" i="45"/>
  <c r="AK75" i="45"/>
  <c r="AK22" i="44"/>
  <c r="AK19" i="44"/>
  <c r="AK72" i="45"/>
  <c r="AM75" i="45"/>
  <c r="AM22" i="44"/>
  <c r="AM19" i="44"/>
  <c r="AM72" i="45"/>
  <c r="BH75" i="45"/>
  <c r="BH22" i="44"/>
  <c r="BH72" i="45"/>
  <c r="BH19" i="44"/>
  <c r="U78" i="45"/>
  <c r="BK78" i="45"/>
  <c r="X78" i="45"/>
  <c r="AT78" i="45"/>
  <c r="K78" i="45"/>
  <c r="Z71" i="45"/>
  <c r="AC75" i="45"/>
  <c r="AC22" i="44"/>
  <c r="AC19" i="44"/>
  <c r="AC72" i="45"/>
  <c r="AO22" i="44"/>
  <c r="AO75" i="45"/>
  <c r="AO19" i="44"/>
  <c r="AO72" i="45"/>
  <c r="BK75" i="45"/>
  <c r="BJ22" i="44"/>
  <c r="BK72" i="45"/>
  <c r="BJ19" i="44"/>
  <c r="AA75" i="45"/>
  <c r="AA22" i="44"/>
  <c r="AA19" i="44"/>
  <c r="AA72" i="45"/>
  <c r="Y22" i="44"/>
  <c r="Y75" i="45"/>
  <c r="Y72" i="45"/>
  <c r="Y19" i="44"/>
  <c r="AU22" i="44"/>
  <c r="AU75" i="45"/>
  <c r="AU19" i="44"/>
  <c r="AU72" i="45"/>
  <c r="V78" i="45"/>
  <c r="M78" i="45"/>
  <c r="BF78" i="45"/>
  <c r="T78" i="45"/>
  <c r="AO78" i="45"/>
  <c r="G78" i="45"/>
  <c r="V71" i="45"/>
  <c r="BG75" i="45"/>
  <c r="BG22" i="44"/>
  <c r="BG72" i="45"/>
  <c r="BG19" i="44"/>
  <c r="AY75" i="45"/>
  <c r="AY22" i="44"/>
  <c r="AY19" i="44"/>
  <c r="AY72" i="45"/>
  <c r="J75" i="45"/>
  <c r="J22" i="44"/>
  <c r="J72" i="45"/>
  <c r="J19" i="44"/>
  <c r="AJ75" i="45"/>
  <c r="AJ22" i="44"/>
  <c r="AJ72" i="45"/>
  <c r="AJ19" i="44"/>
  <c r="BB75" i="45"/>
  <c r="BB22" i="44"/>
  <c r="BB19" i="44"/>
  <c r="BB72" i="45"/>
  <c r="BF75" i="45"/>
  <c r="BE22" i="44"/>
  <c r="BF72" i="45"/>
  <c r="BE19" i="44"/>
  <c r="F75" i="45"/>
  <c r="F22" i="44"/>
  <c r="F72" i="45"/>
  <c r="F19" i="44"/>
  <c r="N78" i="45"/>
  <c r="BC78" i="45"/>
  <c r="BA78" i="45"/>
  <c r="P78" i="45"/>
  <c r="AJ78" i="45"/>
  <c r="M71" i="45"/>
  <c r="AB71" i="45"/>
  <c r="AT71" i="45"/>
  <c r="BD71" i="45"/>
  <c r="I71" i="45"/>
  <c r="R71" i="45"/>
  <c r="BI22" i="44"/>
  <c r="BI75" i="45"/>
  <c r="BI19" i="44"/>
  <c r="BI72" i="45"/>
  <c r="H22" i="44"/>
  <c r="H75" i="45"/>
  <c r="H72" i="45"/>
  <c r="H19" i="44"/>
  <c r="R22" i="44"/>
  <c r="R75" i="45"/>
  <c r="R19" i="44"/>
  <c r="R72" i="45"/>
  <c r="Q22" i="44"/>
  <c r="Q75" i="45"/>
  <c r="Q19" i="44"/>
  <c r="Q72" i="45"/>
  <c r="AT75" i="45"/>
  <c r="AT22" i="44"/>
  <c r="AT72" i="45"/>
  <c r="AT19" i="44"/>
  <c r="N75" i="45"/>
  <c r="N22" i="44"/>
  <c r="N72" i="45"/>
  <c r="N19" i="44"/>
  <c r="P75" i="45"/>
  <c r="P22" i="44"/>
  <c r="P72" i="45"/>
  <c r="P19" i="44"/>
  <c r="Z75" i="45"/>
  <c r="Z22" i="44"/>
  <c r="Z72" i="45"/>
  <c r="Z19" i="44"/>
  <c r="AR22" i="44"/>
  <c r="AR75" i="45"/>
  <c r="AR19" i="44"/>
  <c r="AR72" i="45"/>
  <c r="BD22" i="44"/>
  <c r="BD75" i="45"/>
  <c r="BD72" i="45"/>
  <c r="BD19" i="44"/>
  <c r="V75" i="45"/>
  <c r="V22" i="44"/>
  <c r="V72" i="45"/>
  <c r="V19" i="44"/>
  <c r="E65" i="45"/>
  <c r="BK30" i="45"/>
  <c r="BK31" i="45" s="1"/>
  <c r="BI30" i="45"/>
  <c r="BI31" i="45" s="1"/>
  <c r="BI33" i="45" s="1"/>
  <c r="BI34" i="45" s="1"/>
  <c r="BH30" i="45"/>
  <c r="BH31" i="45" s="1"/>
  <c r="BG30" i="45"/>
  <c r="BG31" i="45" s="1"/>
  <c r="BF30" i="45"/>
  <c r="BF31" i="45" s="1"/>
  <c r="BD30" i="45"/>
  <c r="BD31" i="45" s="1"/>
  <c r="BC30" i="45"/>
  <c r="BC31" i="45" s="1"/>
  <c r="BB30" i="45"/>
  <c r="BA30" i="45"/>
  <c r="AY30" i="45"/>
  <c r="AX30" i="45"/>
  <c r="AW30" i="45"/>
  <c r="AU30" i="45"/>
  <c r="AT30" i="45"/>
  <c r="AS30" i="45"/>
  <c r="AR30" i="45"/>
  <c r="AP30" i="45"/>
  <c r="AO30" i="45"/>
  <c r="AN30" i="45"/>
  <c r="AM30" i="45"/>
  <c r="AK30" i="45"/>
  <c r="AJ30" i="45"/>
  <c r="AI30" i="45"/>
  <c r="AH30" i="45"/>
  <c r="AF30" i="45"/>
  <c r="AE30" i="45"/>
  <c r="AD30" i="45"/>
  <c r="AC30" i="45"/>
  <c r="AB30" i="45"/>
  <c r="AA30" i="45"/>
  <c r="Z30" i="45"/>
  <c r="Y30" i="45"/>
  <c r="X30" i="45"/>
  <c r="W30" i="45"/>
  <c r="V30" i="45"/>
  <c r="U30" i="45"/>
  <c r="T30" i="45"/>
  <c r="S30" i="45"/>
  <c r="R30" i="45"/>
  <c r="Q30" i="45"/>
  <c r="P30" i="45"/>
  <c r="O30" i="45"/>
  <c r="N30" i="45"/>
  <c r="M30" i="45"/>
  <c r="L30" i="45"/>
  <c r="K30" i="45"/>
  <c r="J30" i="45"/>
  <c r="I30" i="45"/>
  <c r="H30" i="45"/>
  <c r="G30" i="45"/>
  <c r="F30" i="45"/>
  <c r="E30" i="45"/>
  <c r="BB23" i="45"/>
  <c r="BA23" i="45"/>
  <c r="AY23" i="45"/>
  <c r="AX23" i="45"/>
  <c r="AW23" i="45"/>
  <c r="AU23" i="45"/>
  <c r="AT23" i="45"/>
  <c r="AS23" i="45"/>
  <c r="AR23" i="45"/>
  <c r="AP23" i="45"/>
  <c r="AO23" i="45"/>
  <c r="AN23" i="45"/>
  <c r="AM23" i="45"/>
  <c r="AK23" i="45"/>
  <c r="AJ23" i="45"/>
  <c r="AI23" i="45"/>
  <c r="AH23" i="45"/>
  <c r="AF23" i="45"/>
  <c r="AE23" i="45"/>
  <c r="AD23" i="45"/>
  <c r="AD17" i="44"/>
  <c r="AE17" i="44"/>
  <c r="AF17" i="44"/>
  <c r="AI17" i="44"/>
  <c r="AJ17" i="44"/>
  <c r="AK17" i="44"/>
  <c r="AM17" i="44"/>
  <c r="AN17" i="44"/>
  <c r="AO17" i="44"/>
  <c r="AP17" i="44"/>
  <c r="AR17" i="44"/>
  <c r="AS17" i="44"/>
  <c r="AT17" i="44"/>
  <c r="AU17" i="44"/>
  <c r="AW17" i="44"/>
  <c r="AX17" i="44"/>
  <c r="AY17" i="44"/>
  <c r="AZ17" i="44"/>
  <c r="BB17" i="44"/>
  <c r="AC17" i="44"/>
  <c r="AB17" i="44"/>
  <c r="AA17" i="44"/>
  <c r="Z17" i="44"/>
  <c r="Y17" i="44"/>
  <c r="X17" i="44"/>
  <c r="W17" i="44"/>
  <c r="V17" i="44"/>
  <c r="U17" i="44"/>
  <c r="T17" i="44"/>
  <c r="S17" i="44"/>
  <c r="R17" i="44"/>
  <c r="Q17" i="44"/>
  <c r="P17" i="44"/>
  <c r="O17" i="44"/>
  <c r="N17" i="44"/>
  <c r="M17" i="44"/>
  <c r="L17" i="44"/>
  <c r="K17" i="44"/>
  <c r="J17" i="44"/>
  <c r="I17" i="44"/>
  <c r="H17" i="44"/>
  <c r="G17" i="44"/>
  <c r="F17" i="44"/>
  <c r="E17" i="44"/>
  <c r="BD33" i="45" l="1"/>
  <c r="BD34" i="45" s="1"/>
  <c r="BF33" i="45"/>
  <c r="BF34" i="45" s="1"/>
  <c r="BG33" i="45"/>
  <c r="BG34" i="45" s="1"/>
  <c r="BH33" i="45"/>
  <c r="BH34" i="45" s="1"/>
  <c r="BK33" i="45"/>
  <c r="BK34" i="45" s="1"/>
  <c r="BC33" i="45"/>
  <c r="BC34" i="45" s="1"/>
  <c r="R31" i="45"/>
  <c r="R33" i="45" s="1"/>
  <c r="AS31" i="45"/>
  <c r="AS33" i="45" s="1"/>
  <c r="AS34" i="45" s="1"/>
  <c r="J31" i="45"/>
  <c r="Z31" i="45"/>
  <c r="Z33" i="45" s="1"/>
  <c r="AI31" i="45"/>
  <c r="AI33" i="45" s="1"/>
  <c r="F31" i="45"/>
  <c r="F33" i="45" s="1"/>
  <c r="V31" i="45"/>
  <c r="V33" i="45" s="1"/>
  <c r="AD31" i="45"/>
  <c r="AD33" i="45" s="1"/>
  <c r="AN31" i="45"/>
  <c r="AN33" i="45" s="1"/>
  <c r="AN34" i="45" s="1"/>
  <c r="AX31" i="45"/>
  <c r="AX33" i="45" s="1"/>
  <c r="AX34" i="45" s="1"/>
  <c r="N31" i="45"/>
  <c r="N33" i="45" s="1"/>
  <c r="P31" i="45"/>
  <c r="P33" i="45" s="1"/>
  <c r="BA31" i="45"/>
  <c r="BA33" i="45" s="1"/>
  <c r="AR31" i="45"/>
  <c r="AR33" i="45" s="1"/>
  <c r="AR34" i="45" s="1"/>
  <c r="BB31" i="45"/>
  <c r="BB33" i="45" s="1"/>
  <c r="BB34" i="45" s="1"/>
  <c r="X31" i="45"/>
  <c r="X33" i="45" s="1"/>
  <c r="AF31" i="45"/>
  <c r="AF33" i="45" s="1"/>
  <c r="H31" i="45"/>
  <c r="AP31" i="45"/>
  <c r="AP33" i="45" s="1"/>
  <c r="AP34" i="45" s="1"/>
  <c r="AO31" i="45"/>
  <c r="AO33" i="45" s="1"/>
  <c r="AO34" i="45" s="1"/>
  <c r="T31" i="45"/>
  <c r="T33" i="45" s="1"/>
  <c r="AK31" i="45"/>
  <c r="AK33" i="45" s="1"/>
  <c r="AK34" i="45" s="1"/>
  <c r="L31" i="45"/>
  <c r="L33" i="45" s="1"/>
  <c r="AB31" i="45"/>
  <c r="AB33" i="45" s="1"/>
  <c r="AU31" i="45"/>
  <c r="AU33" i="45" s="1"/>
  <c r="AU34" i="45" s="1"/>
  <c r="AT31" i="45"/>
  <c r="AT33" i="45" s="1"/>
  <c r="AJ31" i="45"/>
  <c r="AJ33" i="45" s="1"/>
  <c r="AJ34" i="45" s="1"/>
  <c r="AY31" i="45"/>
  <c r="AY33" i="45" s="1"/>
  <c r="AY34" i="45" s="1"/>
  <c r="S31" i="45"/>
  <c r="S33" i="45" s="1"/>
  <c r="AA31" i="45"/>
  <c r="AA33" i="45" s="1"/>
  <c r="M31" i="45"/>
  <c r="M33" i="45" s="1"/>
  <c r="U31" i="45"/>
  <c r="U33" i="45" s="1"/>
  <c r="O31" i="45"/>
  <c r="O33" i="45" s="1"/>
  <c r="W31" i="45"/>
  <c r="W33" i="45" s="1"/>
  <c r="AE31" i="45"/>
  <c r="AE33" i="45" s="1"/>
  <c r="K31" i="45"/>
  <c r="K33" i="45" s="1"/>
  <c r="G31" i="45"/>
  <c r="G33" i="45" s="1"/>
  <c r="AC31" i="45"/>
  <c r="AC33" i="45" s="1"/>
  <c r="AW31" i="45"/>
  <c r="AW33" i="45" s="1"/>
  <c r="E31" i="45"/>
  <c r="E33" i="45" s="1"/>
  <c r="AM31" i="45"/>
  <c r="AM33" i="45" s="1"/>
  <c r="AM34" i="45" s="1"/>
  <c r="I31" i="45"/>
  <c r="I33" i="45" s="1"/>
  <c r="Q31" i="45"/>
  <c r="Q33" i="45" s="1"/>
  <c r="Y31" i="45"/>
  <c r="Y33" i="45" s="1"/>
  <c r="AH31" i="45"/>
  <c r="H82" i="45"/>
  <c r="G82" i="45"/>
  <c r="AP29" i="44"/>
  <c r="N82" i="45"/>
  <c r="S82" i="45"/>
  <c r="BC29" i="44"/>
  <c r="BF82" i="45"/>
  <c r="BL82" i="45"/>
  <c r="AN29" i="44"/>
  <c r="AM29" i="44"/>
  <c r="AO29" i="44"/>
  <c r="AC82" i="45"/>
  <c r="BG29" i="44"/>
  <c r="BK82" i="45"/>
  <c r="AM82" i="45"/>
  <c r="AW82" i="45"/>
  <c r="AB82" i="45"/>
  <c r="AJ29" i="44"/>
  <c r="W82" i="45"/>
  <c r="AT82" i="45"/>
  <c r="BB82" i="45"/>
  <c r="Y82" i="45"/>
  <c r="U82" i="45"/>
  <c r="AX29" i="44"/>
  <c r="AP82" i="45"/>
  <c r="AS82" i="45"/>
  <c r="AT29" i="44"/>
  <c r="BI82" i="45"/>
  <c r="F82" i="45"/>
  <c r="BB29" i="44"/>
  <c r="J82" i="45"/>
  <c r="M82" i="45"/>
  <c r="BH29" i="44"/>
  <c r="AZ29" i="44"/>
  <c r="AR82" i="45"/>
  <c r="X82" i="45"/>
  <c r="AI82" i="45"/>
  <c r="AN82" i="45"/>
  <c r="AK29" i="44"/>
  <c r="L82" i="45"/>
  <c r="BJ29" i="44"/>
  <c r="Q82" i="45"/>
  <c r="BD82" i="45"/>
  <c r="BC82" i="45"/>
  <c r="BG82" i="45"/>
  <c r="AA82" i="45"/>
  <c r="AY29" i="44"/>
  <c r="AX82" i="45"/>
  <c r="E82" i="45"/>
  <c r="BH82" i="45"/>
  <c r="AS29" i="44"/>
  <c r="AW29" i="44"/>
  <c r="R82" i="45"/>
  <c r="AJ82" i="45"/>
  <c r="AU82" i="45"/>
  <c r="I82" i="45"/>
  <c r="BD29" i="44"/>
  <c r="AO82" i="45"/>
  <c r="AF82" i="45"/>
  <c r="AD82" i="45"/>
  <c r="AR29" i="44"/>
  <c r="P82" i="45"/>
  <c r="BI29" i="44"/>
  <c r="AY82" i="45"/>
  <c r="AU29" i="44"/>
  <c r="AK82" i="45"/>
  <c r="Z82" i="45"/>
  <c r="AI29" i="44"/>
  <c r="V82" i="45"/>
  <c r="BA82" i="45"/>
  <c r="AE82" i="45"/>
  <c r="K82" i="45"/>
  <c r="BL29" i="44"/>
  <c r="T82" i="45"/>
  <c r="AH82" i="45"/>
  <c r="O82" i="45"/>
  <c r="H33" i="45"/>
  <c r="J33" i="45"/>
  <c r="BE29" i="44"/>
  <c r="L29" i="44"/>
  <c r="X29" i="44"/>
  <c r="AD29" i="44"/>
  <c r="E29" i="44"/>
  <c r="I29" i="44"/>
  <c r="M29" i="44"/>
  <c r="Q29" i="44"/>
  <c r="U29" i="44"/>
  <c r="Z29" i="44"/>
  <c r="AE29" i="44"/>
  <c r="P29" i="44"/>
  <c r="Y29" i="44"/>
  <c r="F29" i="44"/>
  <c r="J29" i="44"/>
  <c r="N29" i="44"/>
  <c r="R29" i="44"/>
  <c r="V29" i="44"/>
  <c r="AA29" i="44"/>
  <c r="AF29" i="44"/>
  <c r="H29" i="44"/>
  <c r="T29" i="44"/>
  <c r="AC29" i="44"/>
  <c r="G29" i="44"/>
  <c r="K29" i="44"/>
  <c r="O29" i="44"/>
  <c r="S29" i="44"/>
  <c r="W29" i="44"/>
  <c r="AB29" i="44"/>
  <c r="AH29" i="44"/>
  <c r="F65" i="45" l="1"/>
  <c r="AI34" i="45"/>
  <c r="AB34" i="45"/>
  <c r="AD34" i="45"/>
  <c r="J34" i="45"/>
  <c r="AC34" i="45"/>
  <c r="T34" i="45"/>
  <c r="Z34" i="45"/>
  <c r="R34" i="45"/>
  <c r="N34" i="45"/>
  <c r="M34" i="45"/>
  <c r="U34" i="45"/>
  <c r="E34" i="45"/>
  <c r="O34" i="45"/>
  <c r="P34" i="45"/>
  <c r="K34" i="45"/>
  <c r="AE34" i="45"/>
  <c r="AF34" i="45"/>
  <c r="L34" i="45"/>
  <c r="G34" i="45"/>
  <c r="S34" i="45"/>
  <c r="V34" i="45"/>
  <c r="F34" i="45"/>
  <c r="W34" i="45"/>
  <c r="X34" i="45"/>
  <c r="AT34" i="45"/>
  <c r="AA34" i="45"/>
  <c r="BA34" i="45"/>
  <c r="H34" i="45"/>
  <c r="E68" i="45"/>
  <c r="E67" i="45" s="1"/>
  <c r="E69" i="45" s="1"/>
  <c r="AH34" i="45"/>
  <c r="Y34" i="45"/>
  <c r="Q34" i="45"/>
  <c r="I34" i="45"/>
  <c r="AW34" i="45"/>
  <c r="AP65" i="45" l="1"/>
  <c r="AO65" i="45"/>
  <c r="AN65" i="45"/>
  <c r="AQ65" i="45"/>
  <c r="BE65" i="45"/>
  <c r="BJ65" i="45"/>
  <c r="AZ65" i="45"/>
  <c r="AV65" i="45"/>
  <c r="AG65" i="45"/>
  <c r="AL65" i="45"/>
  <c r="BD65" i="45"/>
  <c r="BL65" i="45"/>
  <c r="U65" i="45"/>
  <c r="Y65" i="45"/>
  <c r="AS65" i="45"/>
  <c r="AE65" i="45"/>
  <c r="E70" i="45"/>
  <c r="F66" i="45"/>
  <c r="N65" i="45"/>
  <c r="R65" i="45"/>
  <c r="S65" i="45"/>
  <c r="H65" i="45"/>
  <c r="BH65" i="45"/>
  <c r="AM65" i="45"/>
  <c r="V65" i="45"/>
  <c r="I65" i="45"/>
  <c r="AR65" i="45"/>
  <c r="Z65" i="45"/>
  <c r="G65" i="45"/>
  <c r="W65" i="45"/>
  <c r="L65" i="45"/>
  <c r="AB65" i="45"/>
  <c r="AU65" i="45"/>
  <c r="BI65" i="45"/>
  <c r="O65" i="45"/>
  <c r="AY65" i="45"/>
  <c r="AK65" i="45"/>
  <c r="AC65" i="45"/>
  <c r="AX65" i="45"/>
  <c r="AH65" i="45"/>
  <c r="BC65" i="45"/>
  <c r="AJ65" i="45"/>
  <c r="X65" i="45"/>
  <c r="BG65" i="45"/>
  <c r="BF65" i="45"/>
  <c r="BK65" i="45"/>
  <c r="M65" i="45"/>
  <c r="AW65" i="45"/>
  <c r="AD65" i="45"/>
  <c r="Q65" i="45"/>
  <c r="BB65" i="45"/>
  <c r="AI65" i="45"/>
  <c r="K65" i="45"/>
  <c r="AA65" i="45"/>
  <c r="AT65" i="45"/>
  <c r="P65" i="45"/>
  <c r="AF65" i="45"/>
  <c r="BA65" i="45"/>
  <c r="J65" i="45"/>
  <c r="T65" i="45"/>
  <c r="E83" i="45" l="1"/>
  <c r="E86" i="45" s="1"/>
  <c r="F68" i="45"/>
  <c r="F67" i="45" s="1"/>
  <c r="F69" i="45" s="1"/>
  <c r="E87" i="45" l="1"/>
  <c r="G66" i="45"/>
  <c r="G68" i="45" s="1"/>
  <c r="F70" i="45"/>
  <c r="H66" i="45" l="1"/>
  <c r="H68" i="45" s="1"/>
  <c r="G67" i="45"/>
  <c r="G69" i="45" s="1"/>
  <c r="G70" i="45" s="1"/>
  <c r="F83" i="45"/>
  <c r="F86" i="45" s="1"/>
  <c r="F87" i="45" s="1"/>
  <c r="I66" i="45" l="1"/>
  <c r="I68" i="45" s="1"/>
  <c r="H67" i="45"/>
  <c r="H69" i="45" s="1"/>
  <c r="H70" i="45" s="1"/>
  <c r="G83" i="45"/>
  <c r="G86" i="45" s="1"/>
  <c r="G87" i="45" s="1"/>
  <c r="J66" i="45" l="1"/>
  <c r="J68" i="45" s="1"/>
  <c r="I67" i="45"/>
  <c r="I69" i="45" s="1"/>
  <c r="I70" i="45" s="1"/>
  <c r="H83" i="45"/>
  <c r="H86" i="45" s="1"/>
  <c r="H87" i="45" s="1"/>
  <c r="K66" i="45" l="1"/>
  <c r="K68" i="45" s="1"/>
  <c r="J67" i="45"/>
  <c r="J69" i="45" s="1"/>
  <c r="J70" i="45" s="1"/>
  <c r="I83" i="45"/>
  <c r="I86" i="45" s="1"/>
  <c r="I87" i="45" s="1"/>
  <c r="L66" i="45" l="1"/>
  <c r="L68" i="45" s="1"/>
  <c r="K67" i="45"/>
  <c r="K69" i="45" s="1"/>
  <c r="K70" i="45" s="1"/>
  <c r="J83" i="45"/>
  <c r="J86" i="45" s="1"/>
  <c r="J87" i="45" s="1"/>
  <c r="M66" i="45" l="1"/>
  <c r="M68" i="45" s="1"/>
  <c r="L67" i="45"/>
  <c r="L69" i="45" s="1"/>
  <c r="L70" i="45" s="1"/>
  <c r="K83" i="45"/>
  <c r="K86" i="45" s="1"/>
  <c r="K87" i="45" s="1"/>
  <c r="N66" i="45" l="1"/>
  <c r="N68" i="45" s="1"/>
  <c r="M67" i="45"/>
  <c r="M69" i="45" s="1"/>
  <c r="M70" i="45" s="1"/>
  <c r="L83" i="45"/>
  <c r="L86" i="45" s="1"/>
  <c r="L87" i="45" s="1"/>
  <c r="O66" i="45" l="1"/>
  <c r="O68" i="45" s="1"/>
  <c r="N67" i="45"/>
  <c r="N69" i="45" s="1"/>
  <c r="N70" i="45" s="1"/>
  <c r="M83" i="45"/>
  <c r="M86" i="45" s="1"/>
  <c r="M87" i="45" s="1"/>
  <c r="P66" i="45" l="1"/>
  <c r="P68" i="45" s="1"/>
  <c r="O67" i="45"/>
  <c r="O69" i="45" s="1"/>
  <c r="O70" i="45" s="1"/>
  <c r="N83" i="45"/>
  <c r="N86" i="45" s="1"/>
  <c r="N87" i="45" s="1"/>
  <c r="C9" i="45" s="1"/>
  <c r="Q66" i="45" l="1"/>
  <c r="Q68" i="45" s="1"/>
  <c r="P67" i="45"/>
  <c r="P69" i="45" s="1"/>
  <c r="P70" i="45" s="1"/>
  <c r="O83" i="45"/>
  <c r="O86" i="45" s="1"/>
  <c r="O87" i="45" s="1"/>
  <c r="R66" i="45" l="1"/>
  <c r="R68" i="45" s="1"/>
  <c r="Q67" i="45"/>
  <c r="Q69" i="45" s="1"/>
  <c r="Q70" i="45" s="1"/>
  <c r="P83" i="45"/>
  <c r="P86" i="45" s="1"/>
  <c r="P87" i="45" s="1"/>
  <c r="S66" i="45" l="1"/>
  <c r="S68" i="45" s="1"/>
  <c r="R67" i="45"/>
  <c r="R69" i="45" s="1"/>
  <c r="R70" i="45" s="1"/>
  <c r="Q83" i="45"/>
  <c r="Q86" i="45" s="1"/>
  <c r="Q87" i="45" s="1"/>
  <c r="T66" i="45" l="1"/>
  <c r="T68" i="45" s="1"/>
  <c r="S67" i="45"/>
  <c r="S69" i="45" s="1"/>
  <c r="S70" i="45" s="1"/>
  <c r="R83" i="45"/>
  <c r="R86" i="45" s="1"/>
  <c r="R87" i="45" s="1"/>
  <c r="U66" i="45" l="1"/>
  <c r="U68" i="45" s="1"/>
  <c r="T67" i="45"/>
  <c r="T69" i="45" s="1"/>
  <c r="T70" i="45" s="1"/>
  <c r="S83" i="45"/>
  <c r="S86" i="45" s="1"/>
  <c r="S87" i="45" s="1"/>
  <c r="V66" i="45" l="1"/>
  <c r="V68" i="45" s="1"/>
  <c r="U67" i="45"/>
  <c r="U69" i="45" s="1"/>
  <c r="U70" i="45" s="1"/>
  <c r="T83" i="45"/>
  <c r="T86" i="45" s="1"/>
  <c r="T87" i="45" s="1"/>
  <c r="W66" i="45" l="1"/>
  <c r="W68" i="45" s="1"/>
  <c r="V67" i="45"/>
  <c r="V69" i="45" s="1"/>
  <c r="V70" i="45" s="1"/>
  <c r="U83" i="45"/>
  <c r="U86" i="45" s="1"/>
  <c r="U87" i="45" s="1"/>
  <c r="X66" i="45" l="1"/>
  <c r="X68" i="45" s="1"/>
  <c r="W67" i="45"/>
  <c r="W69" i="45" s="1"/>
  <c r="W70" i="45" s="1"/>
  <c r="V83" i="45"/>
  <c r="V86" i="45" s="1"/>
  <c r="V87" i="45" s="1"/>
  <c r="Y66" i="45" l="1"/>
  <c r="Y68" i="45" s="1"/>
  <c r="X67" i="45"/>
  <c r="X69" i="45" s="1"/>
  <c r="X70" i="45" s="1"/>
  <c r="W83" i="45"/>
  <c r="W86" i="45" s="1"/>
  <c r="W87" i="45" s="1"/>
  <c r="Z66" i="45" l="1"/>
  <c r="Z68" i="45" s="1"/>
  <c r="Y67" i="45"/>
  <c r="Y69" i="45" s="1"/>
  <c r="Y70" i="45" s="1"/>
  <c r="X83" i="45"/>
  <c r="X86" i="45" s="1"/>
  <c r="X87" i="45" s="1"/>
  <c r="C10" i="45" s="1"/>
  <c r="AA66" i="45" l="1"/>
  <c r="AA68" i="45" s="1"/>
  <c r="Z67" i="45"/>
  <c r="Z69" i="45" s="1"/>
  <c r="Z70" i="45" s="1"/>
  <c r="Y83" i="45"/>
  <c r="Y86" i="45" s="1"/>
  <c r="Y87" i="45" s="1"/>
  <c r="AB66" i="45" l="1"/>
  <c r="AB68" i="45" s="1"/>
  <c r="AA67" i="45"/>
  <c r="AA69" i="45" s="1"/>
  <c r="AA70" i="45" s="1"/>
  <c r="Z83" i="45"/>
  <c r="Z86" i="45" s="1"/>
  <c r="Z87" i="45" s="1"/>
  <c r="AC66" i="45" l="1"/>
  <c r="AC68" i="45" s="1"/>
  <c r="AB67" i="45"/>
  <c r="AB69" i="45" s="1"/>
  <c r="AB70" i="45" s="1"/>
  <c r="AA83" i="45"/>
  <c r="AA86" i="45" s="1"/>
  <c r="AA87" i="45" s="1"/>
  <c r="F33" i="29" s="1"/>
  <c r="AD66" i="45" l="1"/>
  <c r="AD68" i="45" s="1"/>
  <c r="AC67" i="45"/>
  <c r="AC69" i="45" s="1"/>
  <c r="AC70" i="45" s="1"/>
  <c r="AB83" i="45"/>
  <c r="AB86" i="45" s="1"/>
  <c r="AB87" i="45" s="1"/>
  <c r="AE66" i="45" l="1"/>
  <c r="AE68" i="45" s="1"/>
  <c r="AD67" i="45"/>
  <c r="AD69" i="45" s="1"/>
  <c r="AD70" i="45" s="1"/>
  <c r="AC83" i="45"/>
  <c r="AC86" i="45" s="1"/>
  <c r="AC87" i="45" s="1"/>
  <c r="AF66" i="45" l="1"/>
  <c r="AF68" i="45" s="1"/>
  <c r="AG66" i="45" s="1"/>
  <c r="AG68" i="45" s="1"/>
  <c r="AE67" i="45"/>
  <c r="AE69" i="45" s="1"/>
  <c r="AE70" i="45" s="1"/>
  <c r="AD83" i="45"/>
  <c r="AD86" i="45" s="1"/>
  <c r="AD87" i="45" s="1"/>
  <c r="AG67" i="45" l="1"/>
  <c r="AG69" i="45" s="1"/>
  <c r="AG70" i="45" s="1"/>
  <c r="AG83" i="45" s="1"/>
  <c r="AG86" i="45" s="1"/>
  <c r="AH66" i="45"/>
  <c r="AH68" i="45" s="1"/>
  <c r="AF67" i="45"/>
  <c r="AF69" i="45" s="1"/>
  <c r="AF70" i="45" s="1"/>
  <c r="AE83" i="45"/>
  <c r="AE86" i="45" s="1"/>
  <c r="AE87" i="45" s="1"/>
  <c r="AI66" i="45" l="1"/>
  <c r="AI68" i="45" s="1"/>
  <c r="AH67" i="45"/>
  <c r="AH69" i="45" s="1"/>
  <c r="AH70" i="45" s="1"/>
  <c r="AF83" i="45"/>
  <c r="AF86" i="45" s="1"/>
  <c r="AF87" i="45" s="1"/>
  <c r="AG87" i="45" s="1"/>
  <c r="AJ66" i="45" l="1"/>
  <c r="AJ68" i="45" s="1"/>
  <c r="AI67" i="45"/>
  <c r="AI69" i="45" s="1"/>
  <c r="AI70" i="45" s="1"/>
  <c r="AH83" i="45"/>
  <c r="AH86" i="45" s="1"/>
  <c r="AH87" i="45" s="1"/>
  <c r="C11" i="45" s="1"/>
  <c r="AK66" i="45" l="1"/>
  <c r="AK68" i="45" s="1"/>
  <c r="AL66" i="45" s="1"/>
  <c r="AJ67" i="45"/>
  <c r="AJ69" i="45" s="1"/>
  <c r="AJ70" i="45" s="1"/>
  <c r="AI83" i="45"/>
  <c r="AI86" i="45" s="1"/>
  <c r="AI87" i="45" s="1"/>
  <c r="AL68" i="45" l="1"/>
  <c r="AK67" i="45"/>
  <c r="AK69" i="45" s="1"/>
  <c r="AK70" i="45" s="1"/>
  <c r="AJ83" i="45"/>
  <c r="AL67" i="45" l="1"/>
  <c r="AL69" i="45" s="1"/>
  <c r="AL70" i="45" s="1"/>
  <c r="AL83" i="45" s="1"/>
  <c r="AL86" i="45" s="1"/>
  <c r="AM66" i="45"/>
  <c r="AM68" i="45" s="1"/>
  <c r="AN66" i="45" s="1"/>
  <c r="AN68" i="45" s="1"/>
  <c r="AK83" i="45"/>
  <c r="AM67" i="45" l="1"/>
  <c r="AM69" i="45" s="1"/>
  <c r="AM70" i="45" s="1"/>
  <c r="AM83" i="45" s="1"/>
  <c r="AM86" i="45" s="1"/>
  <c r="AO66" i="45"/>
  <c r="AO68" i="45" s="1"/>
  <c r="AN67" i="45"/>
  <c r="AN69" i="45" s="1"/>
  <c r="AN70" i="45" s="1"/>
  <c r="AP66" i="45" l="1"/>
  <c r="AP68" i="45" s="1"/>
  <c r="AQ66" i="45" s="1"/>
  <c r="AQ68" i="45" s="1"/>
  <c r="AO67" i="45"/>
  <c r="AO69" i="45" s="1"/>
  <c r="AO70" i="45" s="1"/>
  <c r="AN83" i="45"/>
  <c r="AQ67" i="45" l="1"/>
  <c r="AQ69" i="45" s="1"/>
  <c r="AQ70" i="45" s="1"/>
  <c r="AQ83" i="45" s="1"/>
  <c r="AQ86" i="45" s="1"/>
  <c r="AR66" i="45"/>
  <c r="AR68" i="45" s="1"/>
  <c r="AP67" i="45"/>
  <c r="AP69" i="45" s="1"/>
  <c r="AP70" i="45" s="1"/>
  <c r="AO83" i="45"/>
  <c r="AS66" i="45" l="1"/>
  <c r="AS68" i="45" s="1"/>
  <c r="AR67" i="45"/>
  <c r="AR69" i="45" s="1"/>
  <c r="AR70" i="45" s="1"/>
  <c r="AP83" i="45"/>
  <c r="AT66" i="45" l="1"/>
  <c r="AT68" i="45" s="1"/>
  <c r="AS67" i="45"/>
  <c r="AS69" i="45" s="1"/>
  <c r="AS70" i="45" s="1"/>
  <c r="AR83" i="45"/>
  <c r="AR86" i="45" s="1"/>
  <c r="AU66" i="45" l="1"/>
  <c r="AU68" i="45" s="1"/>
  <c r="AV66" i="45" s="1"/>
  <c r="AV68" i="45" s="1"/>
  <c r="AT67" i="45"/>
  <c r="AT69" i="45" s="1"/>
  <c r="AT70" i="45" s="1"/>
  <c r="AS83" i="45"/>
  <c r="AV67" i="45" l="1"/>
  <c r="AV69" i="45" s="1"/>
  <c r="AV70" i="45" s="1"/>
  <c r="AV83" i="45" s="1"/>
  <c r="AV86" i="45" s="1"/>
  <c r="AW66" i="45"/>
  <c r="AW68" i="45" s="1"/>
  <c r="AU67" i="45"/>
  <c r="AU69" i="45" s="1"/>
  <c r="AU70" i="45" s="1"/>
  <c r="AT83" i="45"/>
  <c r="AX66" i="45" l="1"/>
  <c r="AX68" i="45" s="1"/>
  <c r="AW67" i="45"/>
  <c r="AW69" i="45" s="1"/>
  <c r="AW70" i="45" s="1"/>
  <c r="AU83" i="45"/>
  <c r="AY66" i="45" l="1"/>
  <c r="AY68" i="45" s="1"/>
  <c r="AZ66" i="45" s="1"/>
  <c r="AZ68" i="45" s="1"/>
  <c r="AX67" i="45"/>
  <c r="AX69" i="45" s="1"/>
  <c r="AX70" i="45" s="1"/>
  <c r="AW83" i="45"/>
  <c r="AW86" i="45" s="1"/>
  <c r="AZ67" i="45" l="1"/>
  <c r="AZ69" i="45" s="1"/>
  <c r="AZ70" i="45" s="1"/>
  <c r="AZ83" i="45" s="1"/>
  <c r="AZ86" i="45" s="1"/>
  <c r="BA66" i="45"/>
  <c r="BA68" i="45" s="1"/>
  <c r="AY67" i="45"/>
  <c r="AY69" i="45" s="1"/>
  <c r="AY70" i="45" s="1"/>
  <c r="AX83" i="45"/>
  <c r="BB66" i="45" l="1"/>
  <c r="BB68" i="45" s="1"/>
  <c r="BA67" i="45"/>
  <c r="BA69" i="45" s="1"/>
  <c r="BA70" i="45" s="1"/>
  <c r="AY83" i="45"/>
  <c r="BC66" i="45" l="1"/>
  <c r="BC68" i="45" s="1"/>
  <c r="BB67" i="45"/>
  <c r="BB69" i="45" s="1"/>
  <c r="BB70" i="45" s="1"/>
  <c r="BA83" i="45"/>
  <c r="BA86" i="45" s="1"/>
  <c r="BD66" i="45" l="1"/>
  <c r="BD68" i="45" s="1"/>
  <c r="BE66" i="45" s="1"/>
  <c r="BE68" i="45" s="1"/>
  <c r="BC67" i="45"/>
  <c r="BC69" i="45" s="1"/>
  <c r="BC70" i="45" s="1"/>
  <c r="BB83" i="45"/>
  <c r="BE67" i="45" l="1"/>
  <c r="BE69" i="45" s="1"/>
  <c r="BE70" i="45" s="1"/>
  <c r="BE83" i="45" s="1"/>
  <c r="BE86" i="45" s="1"/>
  <c r="BF66" i="45"/>
  <c r="BF68" i="45" s="1"/>
  <c r="BD67" i="45"/>
  <c r="BD69" i="45" s="1"/>
  <c r="BD70" i="45" s="1"/>
  <c r="BC83" i="45"/>
  <c r="BG66" i="45" l="1"/>
  <c r="BG68" i="45" s="1"/>
  <c r="BF67" i="45"/>
  <c r="BF69" i="45" s="1"/>
  <c r="BF70" i="45" s="1"/>
  <c r="BD83" i="45"/>
  <c r="BH66" i="45" l="1"/>
  <c r="BH68" i="45" s="1"/>
  <c r="BG67" i="45"/>
  <c r="BG69" i="45" s="1"/>
  <c r="BG70" i="45" s="1"/>
  <c r="BF83" i="45"/>
  <c r="BF86" i="45" s="1"/>
  <c r="BI66" i="45" l="1"/>
  <c r="BI68" i="45" s="1"/>
  <c r="BJ66" i="45" s="1"/>
  <c r="BJ68" i="45" s="1"/>
  <c r="BH67" i="45"/>
  <c r="BH69" i="45" s="1"/>
  <c r="BH70" i="45" s="1"/>
  <c r="BG83" i="45"/>
  <c r="BJ67" i="45" l="1"/>
  <c r="BJ69" i="45" s="1"/>
  <c r="BJ70" i="45" s="1"/>
  <c r="BJ83" i="45" s="1"/>
  <c r="BJ86" i="45" s="1"/>
  <c r="BK66" i="45"/>
  <c r="BK68" i="45" s="1"/>
  <c r="BI67" i="45"/>
  <c r="BI69" i="45" s="1"/>
  <c r="BI70" i="45" s="1"/>
  <c r="BH83" i="45"/>
  <c r="BL66" i="45" l="1"/>
  <c r="BK67" i="45"/>
  <c r="BK69" i="45" s="1"/>
  <c r="BK70" i="45" s="1"/>
  <c r="BI83" i="45"/>
  <c r="BL68" i="45" l="1"/>
  <c r="BL67" i="45" s="1"/>
  <c r="BK83" i="45"/>
  <c r="BK86" i="45" s="1"/>
  <c r="BL69" i="45" l="1"/>
  <c r="BL70" i="45" s="1"/>
  <c r="BL83" i="45" s="1"/>
  <c r="G33" i="29" l="1"/>
  <c r="BL86" i="45" l="1"/>
  <c r="AJ86" i="45"/>
  <c r="AJ87" i="45" s="1"/>
  <c r="BI86" i="45"/>
  <c r="BG86" i="45"/>
  <c r="AU86" i="45"/>
  <c r="AK86" i="45"/>
  <c r="BD86" i="45"/>
  <c r="AT86" i="45"/>
  <c r="AO86" i="45"/>
  <c r="BH86" i="45"/>
  <c r="AN86" i="45"/>
  <c r="BC86" i="45"/>
  <c r="AS86" i="45"/>
  <c r="AY86" i="45"/>
  <c r="AX86" i="45"/>
  <c r="BB86" i="45"/>
  <c r="AP86" i="45"/>
  <c r="AK87" i="45" l="1"/>
  <c r="H33" i="29"/>
  <c r="AL87" i="45" l="1"/>
  <c r="AM87" i="45" s="1"/>
  <c r="AN87" i="45" s="1"/>
  <c r="AO87" i="45" s="1"/>
  <c r="AP87" i="45" s="1"/>
  <c r="AQ87" i="45" l="1"/>
  <c r="AR87" i="45" s="1"/>
  <c r="AS87" i="45" s="1"/>
  <c r="AT87" i="45" s="1"/>
  <c r="AU87" i="45" s="1"/>
  <c r="AV87" i="45" s="1"/>
  <c r="AW87" i="45" s="1"/>
  <c r="AX87" i="45" l="1"/>
  <c r="AY87" i="45" s="1"/>
  <c r="C12" i="45"/>
  <c r="AZ87" i="45" l="1"/>
  <c r="BA87" i="45" s="1"/>
  <c r="BB87" i="45" s="1"/>
  <c r="BC87" i="45" s="1"/>
  <c r="BD87" i="45" s="1"/>
  <c r="I33" i="29"/>
  <c r="BE87" i="45" l="1"/>
  <c r="BF87" i="45" s="1"/>
  <c r="BG87" i="45" s="1"/>
  <c r="BH87" i="45" s="1"/>
  <c r="BI87" i="45" s="1"/>
  <c r="BJ87" i="45" l="1"/>
  <c r="BK87" i="45" s="1"/>
  <c r="BL87" i="45" s="1"/>
  <c r="C13" i="45" s="1"/>
  <c r="J33"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E16" authorId="0" shapeId="0" xr:uid="{DADFE3F9-FBC8-4D7B-8EF7-5776B2B69ED4}">
      <text>
        <r>
          <rPr>
            <b/>
            <sz val="9"/>
            <color indexed="81"/>
            <rFont val="Tahoma"/>
            <family val="2"/>
          </rPr>
          <t>Dheeraj Viswanath:</t>
        </r>
        <r>
          <rPr>
            <sz val="9"/>
            <color indexed="81"/>
            <rFont val="Tahoma"/>
            <family val="2"/>
          </rPr>
          <t xml:space="preserve">
Please specify safety consquence factor. A default factor of 6.25 has been applied aligned with CNAIM v2.1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44" authorId="0" shapeId="0" xr:uid="{56600439-219C-488F-9DF1-184422901767}">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Dheeraj Viswanath</author>
  </authors>
  <commentList>
    <comment ref="B32" authorId="0" shapeId="0" xr:uid="{B5CCCDD9-3C4D-482F-BE99-08598D3BB239}">
      <text>
        <r>
          <rPr>
            <b/>
            <sz val="9"/>
            <color indexed="81"/>
            <rFont val="Tahoma"/>
            <family val="2"/>
          </rPr>
          <t>Ofgem:</t>
        </r>
        <r>
          <rPr>
            <sz val="9"/>
            <color indexed="81"/>
            <rFont val="Tahoma"/>
            <family val="2"/>
          </rPr>
          <t xml:space="preserve">
DNOs should add their own capitalisation rate assumptions in line with Business Plans where necessary. 
We have set a capitalisation rate of 85% as a default assumption.
</t>
        </r>
      </text>
    </comment>
    <comment ref="B101" authorId="0" shapeId="0" xr:uid="{9D70E3B7-F933-4AB8-BB58-16BAE6119E1F}">
      <text>
        <r>
          <rPr>
            <b/>
            <sz val="9"/>
            <color indexed="81"/>
            <rFont val="Tahoma"/>
            <family val="2"/>
          </rPr>
          <t>Dheeraj Viswanath:</t>
        </r>
        <r>
          <rPr>
            <sz val="9"/>
            <color indexed="81"/>
            <rFont val="Tahoma"/>
            <family val="2"/>
          </rPr>
          <t xml:space="preserve">
This line records the total monetised risk of the modelled scenario. It acts as a cross-reference between the CBA and NARM BPDTs and should not directly link to any formulas in the CBA analysis above.</t>
        </r>
      </text>
    </comment>
  </commentList>
</comments>
</file>

<file path=xl/sharedStrings.xml><?xml version="1.0" encoding="utf-8"?>
<sst xmlns="http://schemas.openxmlformats.org/spreadsheetml/2006/main" count="749" uniqueCount="408">
  <si>
    <t>Assumed Asset Life (Years)</t>
  </si>
  <si>
    <t>Depreciation</t>
  </si>
  <si>
    <t>Cost of Capital</t>
  </si>
  <si>
    <t>Discount Rate &lt;= 30 years</t>
  </si>
  <si>
    <t>Discount Rate &gt; 30 years</t>
  </si>
  <si>
    <t>Investment</t>
  </si>
  <si>
    <t>Capitalised investment</t>
  </si>
  <si>
    <t>Capitalisation rates</t>
  </si>
  <si>
    <t>Tab</t>
  </si>
  <si>
    <t>Net benefits</t>
  </si>
  <si>
    <t>Discounted net benefits</t>
  </si>
  <si>
    <t>Cumulative discounted net benefits</t>
  </si>
  <si>
    <t>RIIO-ED2</t>
  </si>
  <si>
    <t>RIIO-ED3</t>
  </si>
  <si>
    <t>RIIO-ED4</t>
  </si>
  <si>
    <t>RIIO-ED5</t>
  </si>
  <si>
    <t>RIIO-ED6</t>
  </si>
  <si>
    <t>Colour code:</t>
  </si>
  <si>
    <t>User populated cells</t>
  </si>
  <si>
    <t>Instructions</t>
  </si>
  <si>
    <t>Options considered</t>
  </si>
  <si>
    <t>Decision</t>
  </si>
  <si>
    <t>Adopted</t>
  </si>
  <si>
    <t>Comment</t>
  </si>
  <si>
    <t>Closing RAV balance</t>
  </si>
  <si>
    <t>Opening RAV balance</t>
  </si>
  <si>
    <t>Losses</t>
  </si>
  <si>
    <t>Other 1 (specify)</t>
  </si>
  <si>
    <t>Other 2 (specify)</t>
  </si>
  <si>
    <t>Option summary</t>
  </si>
  <si>
    <t>£m</t>
  </si>
  <si>
    <t>(2)</t>
  </si>
  <si>
    <t>%</t>
  </si>
  <si>
    <t>(3)=(1)x(2)</t>
  </si>
  <si>
    <t>(4)=(1)-(3)</t>
  </si>
  <si>
    <t>(7)=(4)+(5)+(6)</t>
  </si>
  <si>
    <t>Calculation</t>
  </si>
  <si>
    <t>Units</t>
  </si>
  <si>
    <t>Option no.</t>
  </si>
  <si>
    <t>List below all options considered to meet the stated aim</t>
  </si>
  <si>
    <t>List below the short list of those options which have been costed within this CBA workbook</t>
  </si>
  <si>
    <t>RIIO-ED7</t>
  </si>
  <si>
    <r>
      <t>(5)=∑(5)</t>
    </r>
    <r>
      <rPr>
        <vertAlign val="subscript"/>
        <sz val="10"/>
        <color theme="1"/>
        <rFont val="Gill Sans MT"/>
        <family val="2"/>
      </rPr>
      <t>t</t>
    </r>
  </si>
  <si>
    <r>
      <t>(6</t>
    </r>
    <r>
      <rPr>
        <vertAlign val="superscript"/>
        <sz val="10"/>
        <color theme="1"/>
        <rFont val="Gill Sans MT"/>
        <family val="2"/>
      </rPr>
      <t>op</t>
    </r>
    <r>
      <rPr>
        <sz val="10"/>
        <color theme="1"/>
        <rFont val="Gill Sans MT"/>
        <family val="2"/>
      </rPr>
      <t>)</t>
    </r>
    <r>
      <rPr>
        <vertAlign val="subscript"/>
        <sz val="10"/>
        <color theme="1"/>
        <rFont val="Gill Sans MT"/>
        <family val="2"/>
      </rPr>
      <t>t</t>
    </r>
    <r>
      <rPr>
        <sz val="10"/>
        <color theme="1"/>
        <rFont val="Gill Sans MT"/>
        <family val="2"/>
      </rPr>
      <t>=(6</t>
    </r>
    <r>
      <rPr>
        <vertAlign val="superscript"/>
        <sz val="10"/>
        <color theme="1"/>
        <rFont val="Gill Sans MT"/>
        <family val="2"/>
      </rPr>
      <t>cl</t>
    </r>
    <r>
      <rPr>
        <sz val="10"/>
        <color theme="1"/>
        <rFont val="Gill Sans MT"/>
        <family val="2"/>
      </rPr>
      <t>)</t>
    </r>
    <r>
      <rPr>
        <vertAlign val="subscript"/>
        <sz val="10"/>
        <color theme="1"/>
        <rFont val="Gill Sans MT"/>
        <family val="2"/>
      </rPr>
      <t>t-1</t>
    </r>
  </si>
  <si>
    <t>pre-tax WACC</t>
  </si>
  <si>
    <t>Discount factor</t>
  </si>
  <si>
    <t>=1/[(1+SRTP)^n]</t>
  </si>
  <si>
    <t>The user should populate the light blue cells. All other cells are either fixed or auto-populated.</t>
  </si>
  <si>
    <r>
      <t>(6</t>
    </r>
    <r>
      <rPr>
        <vertAlign val="superscript"/>
        <sz val="10"/>
        <color theme="1"/>
        <rFont val="Gill Sans MT"/>
        <family val="2"/>
      </rPr>
      <t>cl</t>
    </r>
    <r>
      <rPr>
        <sz val="10"/>
        <color theme="1"/>
        <rFont val="Gill Sans MT"/>
        <family val="2"/>
      </rPr>
      <t>)=(3)-(5)+(6</t>
    </r>
    <r>
      <rPr>
        <vertAlign val="superscript"/>
        <sz val="10"/>
        <color theme="1"/>
        <rFont val="Gill Sans MT"/>
        <family val="2"/>
      </rPr>
      <t>op</t>
    </r>
    <r>
      <rPr>
        <sz val="10"/>
        <color theme="1"/>
        <rFont val="Gill Sans MT"/>
        <family val="2"/>
      </rPr>
      <t>)</t>
    </r>
  </si>
  <si>
    <t>Fatality</t>
  </si>
  <si>
    <t>Major injury</t>
  </si>
  <si>
    <t>2011/12</t>
  </si>
  <si>
    <t>Discount factor (safety)</t>
  </si>
  <si>
    <t>=1/[(1+PTPR)^n]</t>
  </si>
  <si>
    <t>Use this sheet to provide details of assumptions and calculation methodology used in CBA model</t>
  </si>
  <si>
    <t>Guidance for CBA spreadsheet model</t>
  </si>
  <si>
    <t>If investment is to replace an existing asset / asset class, please state the condition of the asset / asset class (HI / CI etc.)</t>
  </si>
  <si>
    <t xml:space="preserve">Rejected </t>
  </si>
  <si>
    <t>Oil leakage</t>
  </si>
  <si>
    <t>Parameters</t>
  </si>
  <si>
    <t>MWh</t>
  </si>
  <si>
    <t>Mins</t>
  </si>
  <si>
    <t>tCO2e</t>
  </si>
  <si>
    <t>Litres</t>
  </si>
  <si>
    <t>Investment to be expensed</t>
  </si>
  <si>
    <t>(1) = investment + DNO benefits</t>
  </si>
  <si>
    <t>Total Net DNO benefits</t>
  </si>
  <si>
    <t>Total DNO net benefits before capitalisation</t>
  </si>
  <si>
    <t>NPV (£m)</t>
  </si>
  <si>
    <t xml:space="preserve">Provide a description of the stated aim / investment decision contained within this CBA analysis workbook, along with a list of options considered to meet the aim.  
Also include here the short list of options contained within this workbook which have been fully costed and specify which option has been adopted following CBA and included in your business plan submission. </t>
  </si>
  <si>
    <t xml:space="preserve">Please highlight your chosen option by colouring the worksheet tab yellow.  </t>
  </si>
  <si>
    <t>Costs entered should correspond to values set out in company business plans i.e. should exclude RPEs and include ongoing efficiencies consistent with assumptions contained in your business plan submission.</t>
  </si>
  <si>
    <t>Total societal net benefits</t>
  </si>
  <si>
    <t>NPVs based on payback periods</t>
  </si>
  <si>
    <t>45 years</t>
  </si>
  <si>
    <t>DNO view</t>
  </si>
  <si>
    <r>
      <t>If more options are costed, please copy</t>
    </r>
    <r>
      <rPr>
        <i/>
        <sz val="10"/>
        <color theme="1"/>
        <rFont val="Gill Sans MT"/>
        <family val="2"/>
      </rPr>
      <t xml:space="preserve"> Option 1</t>
    </r>
    <r>
      <rPr>
        <sz val="10"/>
        <color theme="1"/>
        <rFont val="Gill Sans MT"/>
        <family val="2"/>
      </rPr>
      <t xml:space="preserve"> and </t>
    </r>
    <r>
      <rPr>
        <i/>
        <sz val="10"/>
        <color theme="1"/>
        <rFont val="Gill Sans MT"/>
        <family val="2"/>
      </rPr>
      <t>workings 1</t>
    </r>
    <r>
      <rPr>
        <sz val="10"/>
        <color theme="1"/>
        <rFont val="Gill Sans MT"/>
        <family val="2"/>
      </rPr>
      <t xml:space="preserve"> worksheets and add detail to the short list table above.</t>
    </r>
  </si>
  <si>
    <t>2012/13</t>
  </si>
  <si>
    <r>
      <t>(5)</t>
    </r>
    <r>
      <rPr>
        <vertAlign val="subscript"/>
        <sz val="10"/>
        <color theme="1"/>
        <rFont val="Gill Sans MT"/>
        <family val="2"/>
      </rPr>
      <t>2024</t>
    </r>
    <r>
      <rPr>
        <sz val="10"/>
        <color theme="1"/>
        <rFont val="Gill Sans MT"/>
        <family val="2"/>
      </rPr>
      <t>=(3)</t>
    </r>
    <r>
      <rPr>
        <vertAlign val="subscript"/>
        <sz val="10"/>
        <color theme="1"/>
        <rFont val="Gill Sans MT"/>
        <family val="2"/>
      </rPr>
      <t>2024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</si>
  <si>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2025</t>
    </r>
    <r>
      <rPr>
        <sz val="10"/>
        <color theme="1"/>
        <rFont val="Gill Sans MT"/>
        <family val="2"/>
      </rPr>
      <t>=(3)</t>
    </r>
    <r>
      <rPr>
        <vertAlign val="subscript"/>
        <sz val="10"/>
        <color theme="1"/>
        <rFont val="Gill Sans MT"/>
        <family val="2"/>
      </rPr>
      <t>2025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</si>
  <si>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2026</t>
    </r>
    <r>
      <rPr>
        <sz val="10"/>
        <color theme="1"/>
        <rFont val="Gill Sans MT"/>
        <family val="2"/>
      </rPr>
      <t>=(3)</t>
    </r>
    <r>
      <rPr>
        <vertAlign val="subscript"/>
        <sz val="10"/>
        <color theme="1"/>
        <rFont val="Gill Sans MT"/>
        <family val="2"/>
      </rPr>
      <t>2026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</si>
  <si>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2027</t>
    </r>
    <r>
      <rPr>
        <sz val="10"/>
        <color theme="1"/>
        <rFont val="Gill Sans MT"/>
        <family val="2"/>
      </rPr>
      <t>=(3)</t>
    </r>
    <r>
      <rPr>
        <vertAlign val="subscript"/>
        <sz val="10"/>
        <color theme="1"/>
        <rFont val="Gill Sans MT"/>
        <family val="2"/>
      </rPr>
      <t>2027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</si>
  <si>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2028</t>
    </r>
    <r>
      <rPr>
        <sz val="10"/>
        <color theme="1"/>
        <rFont val="Gill Sans MT"/>
        <family val="2"/>
      </rPr>
      <t>=(3)</t>
    </r>
    <r>
      <rPr>
        <vertAlign val="subscript"/>
        <sz val="10"/>
        <color theme="1"/>
        <rFont val="Gill Sans MT"/>
        <family val="2"/>
      </rPr>
      <t>2028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</si>
  <si>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2029</t>
    </r>
    <r>
      <rPr>
        <sz val="10"/>
        <color theme="1"/>
        <rFont val="Gill Sans MT"/>
        <family val="2"/>
      </rPr>
      <t>=(3)</t>
    </r>
    <r>
      <rPr>
        <vertAlign val="subscript"/>
        <sz val="10"/>
        <color theme="1"/>
        <rFont val="Gill Sans MT"/>
        <family val="2"/>
      </rPr>
      <t>2029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</si>
  <si>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2030</t>
    </r>
    <r>
      <rPr>
        <sz val="10"/>
        <color theme="1"/>
        <rFont val="Gill Sans MT"/>
        <family val="2"/>
      </rPr>
      <t>=(3)</t>
    </r>
    <r>
      <rPr>
        <vertAlign val="subscript"/>
        <sz val="10"/>
        <color theme="1"/>
        <rFont val="Gill Sans MT"/>
        <family val="2"/>
      </rPr>
      <t>2030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</si>
  <si>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2031</t>
    </r>
    <r>
      <rPr>
        <sz val="10"/>
        <color theme="1"/>
        <rFont val="Gill Sans MT"/>
        <family val="2"/>
      </rPr>
      <t>=(3)</t>
    </r>
    <r>
      <rPr>
        <vertAlign val="subscript"/>
        <sz val="10"/>
        <color theme="1"/>
        <rFont val="Gill Sans MT"/>
        <family val="2"/>
      </rPr>
      <t>2031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</si>
  <si>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2032</t>
    </r>
    <r>
      <rPr>
        <sz val="10"/>
        <color theme="1"/>
        <rFont val="Gill Sans MT"/>
        <family val="2"/>
      </rPr>
      <t>=(3)</t>
    </r>
    <r>
      <rPr>
        <vertAlign val="subscript"/>
        <sz val="10"/>
        <color theme="1"/>
        <rFont val="Gill Sans MT"/>
        <family val="2"/>
      </rPr>
      <t>2032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</si>
  <si>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2033</t>
    </r>
    <r>
      <rPr>
        <sz val="10"/>
        <color theme="1"/>
        <rFont val="Gill Sans MT"/>
        <family val="2"/>
      </rPr>
      <t>=(3)</t>
    </r>
    <r>
      <rPr>
        <vertAlign val="subscript"/>
        <sz val="10"/>
        <color theme="1"/>
        <rFont val="Gill Sans MT"/>
        <family val="2"/>
      </rPr>
      <t>2033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</si>
  <si>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2034</t>
    </r>
    <r>
      <rPr>
        <sz val="10"/>
        <color theme="1"/>
        <rFont val="Gill Sans MT"/>
        <family val="2"/>
      </rPr>
      <t>=(3)</t>
    </r>
    <r>
      <rPr>
        <vertAlign val="subscript"/>
        <sz val="10"/>
        <color theme="1"/>
        <rFont val="Gill Sans MT"/>
        <family val="2"/>
      </rPr>
      <t>2034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</si>
  <si>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2035</t>
    </r>
    <r>
      <rPr>
        <sz val="10"/>
        <color theme="1"/>
        <rFont val="Gill Sans MT"/>
        <family val="2"/>
      </rPr>
      <t>=(3)</t>
    </r>
    <r>
      <rPr>
        <vertAlign val="subscript"/>
        <sz val="10"/>
        <color theme="1"/>
        <rFont val="Gill Sans MT"/>
        <family val="2"/>
      </rPr>
      <t>2035</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</si>
  <si>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2036</t>
    </r>
    <r>
      <rPr>
        <sz val="10"/>
        <color theme="1"/>
        <rFont val="Gill Sans MT"/>
        <family val="2"/>
      </rPr>
      <t>=(3)</t>
    </r>
    <r>
      <rPr>
        <vertAlign val="subscript"/>
        <sz val="10"/>
        <color theme="1"/>
        <rFont val="Gill Sans MT"/>
        <family val="2"/>
      </rPr>
      <t>2036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</si>
  <si>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2037</t>
    </r>
    <r>
      <rPr>
        <sz val="10"/>
        <color theme="1"/>
        <rFont val="Gill Sans MT"/>
        <family val="2"/>
      </rPr>
      <t>=(3)</t>
    </r>
    <r>
      <rPr>
        <vertAlign val="subscript"/>
        <sz val="10"/>
        <color theme="1"/>
        <rFont val="Gill Sans MT"/>
        <family val="2"/>
      </rPr>
      <t>2037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</si>
  <si>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2038</t>
    </r>
    <r>
      <rPr>
        <sz val="10"/>
        <color theme="1"/>
        <rFont val="Gill Sans MT"/>
        <family val="2"/>
      </rPr>
      <t>=(3)</t>
    </r>
    <r>
      <rPr>
        <vertAlign val="subscript"/>
        <sz val="10"/>
        <color theme="1"/>
        <rFont val="Gill Sans MT"/>
        <family val="2"/>
      </rPr>
      <t>2038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</si>
  <si>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2039</t>
    </r>
    <r>
      <rPr>
        <sz val="10"/>
        <color theme="1"/>
        <rFont val="Gill Sans MT"/>
        <family val="2"/>
      </rPr>
      <t>=(3)</t>
    </r>
    <r>
      <rPr>
        <vertAlign val="subscript"/>
        <sz val="10"/>
        <color theme="1"/>
        <rFont val="Gill Sans MT"/>
        <family val="2"/>
      </rPr>
      <t>2039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</si>
  <si>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2040</t>
    </r>
    <r>
      <rPr>
        <sz val="10"/>
        <color theme="1"/>
        <rFont val="Gill Sans MT"/>
        <family val="2"/>
      </rPr>
      <t>=(3)</t>
    </r>
    <r>
      <rPr>
        <vertAlign val="subscript"/>
        <sz val="10"/>
        <color theme="1"/>
        <rFont val="Gill Sans MT"/>
        <family val="2"/>
      </rPr>
      <t>2040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</si>
  <si>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2041</t>
    </r>
    <r>
      <rPr>
        <sz val="10"/>
        <color theme="1"/>
        <rFont val="Gill Sans MT"/>
        <family val="2"/>
      </rPr>
      <t>=(3)</t>
    </r>
    <r>
      <rPr>
        <vertAlign val="subscript"/>
        <sz val="10"/>
        <color theme="1"/>
        <rFont val="Gill Sans MT"/>
        <family val="2"/>
      </rPr>
      <t>2041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</si>
  <si>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2042</t>
    </r>
    <r>
      <rPr>
        <sz val="10"/>
        <color theme="1"/>
        <rFont val="Gill Sans MT"/>
        <family val="2"/>
      </rPr>
      <t>=(3)</t>
    </r>
    <r>
      <rPr>
        <vertAlign val="subscript"/>
        <sz val="10"/>
        <color theme="1"/>
        <rFont val="Gill Sans MT"/>
        <family val="2"/>
      </rPr>
      <t>2042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</si>
  <si>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2043</t>
    </r>
    <r>
      <rPr>
        <sz val="10"/>
        <color theme="1"/>
        <rFont val="Gill Sans MT"/>
        <family val="2"/>
      </rPr>
      <t>=(3)</t>
    </r>
    <r>
      <rPr>
        <vertAlign val="subscript"/>
        <sz val="10"/>
        <color theme="1"/>
        <rFont val="Gill Sans MT"/>
        <family val="2"/>
      </rPr>
      <t>2043</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</si>
  <si>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2044</t>
    </r>
    <r>
      <rPr>
        <sz val="10"/>
        <color theme="1"/>
        <rFont val="Gill Sans MT"/>
        <family val="2"/>
      </rPr>
      <t>=(3)</t>
    </r>
    <r>
      <rPr>
        <vertAlign val="subscript"/>
        <sz val="10"/>
        <color theme="1"/>
        <rFont val="Gill Sans MT"/>
        <family val="2"/>
      </rPr>
      <t>2044</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</si>
  <si>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2045</t>
    </r>
    <r>
      <rPr>
        <sz val="10"/>
        <color theme="1"/>
        <rFont val="Gill Sans MT"/>
        <family val="2"/>
      </rPr>
      <t>=(3)</t>
    </r>
    <r>
      <rPr>
        <vertAlign val="subscript"/>
        <sz val="10"/>
        <color theme="1"/>
        <rFont val="Gill Sans MT"/>
        <family val="2"/>
      </rPr>
      <t>2045</t>
    </r>
    <r>
      <rPr>
        <sz val="10"/>
        <color theme="1"/>
        <rFont val="Gill Sans MT"/>
        <family val="2"/>
      </rPr>
      <t>*Dep_rate</t>
    </r>
    <r>
      <rPr>
        <vertAlign val="subscript"/>
        <sz val="10"/>
        <color theme="1"/>
        <rFont val="Gill Sans MT"/>
        <family val="2"/>
      </rPr>
      <t>t</t>
    </r>
  </si>
  <si>
    <t xml:space="preserve">http://www.hse.gov.uk/risk/theory/alarpcheck.htm  </t>
  </si>
  <si>
    <t xml:space="preserve">http://www.defra.gov.uk/publications/2012/05/30/pb13773-2012-ghg-conversion/  </t>
  </si>
  <si>
    <t>Asset Replacement</t>
  </si>
  <si>
    <t>Legal &amp; Safety</t>
  </si>
  <si>
    <t>BT21CN</t>
  </si>
  <si>
    <t>Worst Served Customers</t>
  </si>
  <si>
    <t>Inspections &amp; Maintenance</t>
  </si>
  <si>
    <t>Tree Cutting</t>
  </si>
  <si>
    <t>Smart Meters</t>
  </si>
  <si>
    <t>Property Mgt</t>
  </si>
  <si>
    <t>Total investment</t>
  </si>
  <si>
    <t>Please specify</t>
  </si>
  <si>
    <t>CO2e associated with losses</t>
  </si>
  <si>
    <t>Other GHG emissions (CO2e) i.e. not associated with losses</t>
  </si>
  <si>
    <t>Losses (£/MWh)</t>
  </si>
  <si>
    <t>CML (£s per minute lost)</t>
  </si>
  <si>
    <t>Cost per litre oil (£/litre)</t>
  </si>
  <si>
    <t>CI (£s per interruption)</t>
  </si>
  <si>
    <t>no.</t>
  </si>
  <si>
    <t>Other 3 (specify)</t>
  </si>
  <si>
    <t>Reduced losses</t>
  </si>
  <si>
    <t>Reduced emissions associated with losses</t>
  </si>
  <si>
    <t>Reduced number of customers interrupted</t>
  </si>
  <si>
    <t>Reduced customer minutes lost</t>
  </si>
  <si>
    <t>Reduced oil leakage</t>
  </si>
  <si>
    <t>Non-DNO (eg societal) benefits</t>
  </si>
  <si>
    <t>Working 1</t>
  </si>
  <si>
    <t>Show any calculation used to derive the values in your CBA</t>
  </si>
  <si>
    <t>Fixed data</t>
  </si>
  <si>
    <t>Enter pre-tax WACC and prices consistent with your business plan</t>
  </si>
  <si>
    <t>Other formula</t>
  </si>
  <si>
    <r>
      <t xml:space="preserve">Copy </t>
    </r>
    <r>
      <rPr>
        <i/>
        <sz val="10"/>
        <color theme="1"/>
        <rFont val="Gill Sans MT"/>
        <family val="2"/>
      </rPr>
      <t xml:space="preserve">Option 1 worksheet &amp; workings 1 </t>
    </r>
    <r>
      <rPr>
        <sz val="10"/>
        <color theme="1"/>
        <rFont val="Gill Sans MT"/>
        <family val="2"/>
      </rPr>
      <t xml:space="preserve">for each CBA option and label these </t>
    </r>
    <r>
      <rPr>
        <i/>
        <sz val="10"/>
        <color theme="1"/>
        <rFont val="Gill Sans MT"/>
        <family val="2"/>
      </rPr>
      <t>option 2 &amp; workings 2</t>
    </r>
    <r>
      <rPr>
        <sz val="10"/>
        <color theme="1"/>
        <rFont val="Gill Sans MT"/>
        <family val="2"/>
      </rPr>
      <t xml:space="preserve"> etc.</t>
    </r>
  </si>
  <si>
    <r>
      <t xml:space="preserve">Use the relevant </t>
    </r>
    <r>
      <rPr>
        <i/>
        <sz val="10"/>
        <color theme="1"/>
        <rFont val="Gill Sans MT"/>
        <family val="2"/>
      </rPr>
      <t>Workings worksheet</t>
    </r>
    <r>
      <rPr>
        <sz val="10"/>
        <color theme="1"/>
        <rFont val="Gill Sans MT"/>
        <family val="2"/>
      </rPr>
      <t xml:space="preserve"> to demonstrate any calculation/information that can support the costs and benefits you have entered for each option.  This is free fill and provides you with an opportunity to show additional underlying data you believe will assist Ofgem in evaluating/understanding your CBA.</t>
    </r>
  </si>
  <si>
    <t>Summation formula</t>
  </si>
  <si>
    <t>Option 1</t>
  </si>
  <si>
    <t>Costs should be entered as negative values.</t>
  </si>
  <si>
    <t>Benefits (i.e. avoided costs) should be entered a positive values.</t>
  </si>
  <si>
    <t>Societal benefits (£m) i.e. costs avoided</t>
  </si>
  <si>
    <t>2009/10</t>
  </si>
  <si>
    <t>2010/11</t>
  </si>
  <si>
    <t>2013/14</t>
  </si>
  <si>
    <t>2014/15</t>
  </si>
  <si>
    <t>2015/16</t>
  </si>
  <si>
    <t>2016/17</t>
  </si>
  <si>
    <t>2017/18</t>
  </si>
  <si>
    <t>2018/19</t>
  </si>
  <si>
    <t>2019/20</t>
  </si>
  <si>
    <t>enter DNO specific pre-tax WACC figure</t>
  </si>
  <si>
    <t>Customer interruptions (CI)</t>
  </si>
  <si>
    <t>Customer minutes lost (CML)</t>
  </si>
  <si>
    <t>Societal net benefits (impact relative to business as usual scenario)</t>
  </si>
  <si>
    <t xml:space="preserve">Avoided DNO costs </t>
  </si>
  <si>
    <t>CBA Option 1 - Option 1</t>
  </si>
  <si>
    <t>Baseline Scenario</t>
  </si>
  <si>
    <t>Baseline scenario</t>
  </si>
  <si>
    <t>Working baseline</t>
  </si>
  <si>
    <t>Show any calculation used to derive the values in your baseline scenario</t>
  </si>
  <si>
    <t>Societal costs</t>
  </si>
  <si>
    <t>Societal costs (£m)</t>
  </si>
  <si>
    <t>enter text</t>
  </si>
  <si>
    <t>Where a 'do minimum option' exists, Option 1 should represent your 'do minimum' or 'reference scenario' e.g. do nothing, ongoing maintenance of existing asset or the option which requires the minimum investment .</t>
  </si>
  <si>
    <t>Where losses are entered in terms of MWh, the CO2e associated with those losses will be calculated based on an assumed GHG conversion factor.   The tCO2e are monetised using DECC traded carbon values.</t>
  </si>
  <si>
    <t>Total avoided DNO costs</t>
  </si>
  <si>
    <t>2005/06</t>
  </si>
  <si>
    <t>2006/07</t>
  </si>
  <si>
    <t>2007/08</t>
  </si>
  <si>
    <t>2008/09</t>
  </si>
  <si>
    <r>
      <t>Reduced emissions (not associated with losses)</t>
    </r>
    <r>
      <rPr>
        <vertAlign val="superscript"/>
        <sz val="10"/>
        <color theme="1"/>
        <rFont val="Gill Sans MT"/>
        <family val="2"/>
      </rPr>
      <t>1</t>
    </r>
  </si>
  <si>
    <r>
      <t>Reduced probability of fatality</t>
    </r>
    <r>
      <rPr>
        <vertAlign val="superscript"/>
        <sz val="10"/>
        <color theme="1"/>
        <rFont val="Gill Sans MT"/>
        <family val="2"/>
      </rPr>
      <t>2</t>
    </r>
  </si>
  <si>
    <r>
      <t>Reduced probability of major injury</t>
    </r>
    <r>
      <rPr>
        <vertAlign val="superscript"/>
        <sz val="10"/>
        <color theme="1"/>
        <rFont val="Gill Sans MT"/>
        <family val="2"/>
      </rPr>
      <t>2</t>
    </r>
  </si>
  <si>
    <r>
      <rPr>
        <sz val="10"/>
        <color theme="1"/>
        <rFont val="Gill Sans MT"/>
        <family val="2"/>
      </rPr>
      <t>Inc</t>
    </r>
    <r>
      <rPr>
        <sz val="10"/>
        <color theme="1"/>
        <rFont val="Gill Sans MT"/>
        <family val="2"/>
      </rPr>
      <t>ludes all GHG not associated with losses e.g. SF6 converted to tCO2e using Defra conversion factors</t>
    </r>
  </si>
  <si>
    <t>All other GHG emissions not associated with losses should be entered in row 33 to avoid double counting.</t>
  </si>
  <si>
    <t>All other GHG emissions not associated with losses should be entered in row 90 to avoid double counting.</t>
  </si>
  <si>
    <r>
      <t xml:space="preserve">Enter costs and benefits </t>
    </r>
    <r>
      <rPr>
        <i/>
        <sz val="10"/>
        <color theme="1"/>
        <rFont val="Gill Sans MT"/>
        <family val="2"/>
      </rPr>
      <t>over and above the baseline scenario</t>
    </r>
    <r>
      <rPr>
        <sz val="10"/>
        <color theme="1"/>
        <rFont val="Gill Sans MT"/>
        <family val="2"/>
      </rPr>
      <t xml:space="preserve"> i.e. the marginal or incremental costs / benefits of the option being considered.  
Enter capitalisation rates consistent with your business plan.</t>
    </r>
  </si>
  <si>
    <t xml:space="preserve">Enter costs and benefits associated with the baseline scenario.   The baseline scenario represents status quo; that is the cost of business as usual in the absence of any investment intervention. 
Where business as usual is not an option i.e. an investment intervention of some kind is required DNOs should chose the option with the lowest investment to represent the baseline scenario.
</t>
  </si>
  <si>
    <r>
      <t xml:space="preserve">Purpose of CBA: describe the </t>
    </r>
    <r>
      <rPr>
        <b/>
        <sz val="10"/>
        <color rgb="FF0070C0"/>
        <rFont val="Gill Sans MT"/>
        <family val="2"/>
      </rPr>
      <t xml:space="preserve">primary driver </t>
    </r>
    <r>
      <rPr>
        <b/>
        <sz val="10"/>
        <color theme="1"/>
        <rFont val="Gill Sans MT"/>
        <family val="2"/>
      </rPr>
      <t xml:space="preserve">of the investment decision </t>
    </r>
  </si>
  <si>
    <t>Options considered / project name</t>
  </si>
  <si>
    <t>RIIO-ED2 Cost Benefit Analysis template</t>
  </si>
  <si>
    <t>Summary</t>
  </si>
  <si>
    <t>Changes Log</t>
  </si>
  <si>
    <t>For DNO and Ofgem to log changes that are made to the template</t>
  </si>
  <si>
    <t>Date</t>
  </si>
  <si>
    <t>Version</t>
  </si>
  <si>
    <t xml:space="preserve">Amendment </t>
  </si>
  <si>
    <t xml:space="preserve">Version: </t>
  </si>
  <si>
    <t>Option Summary</t>
  </si>
  <si>
    <t>Regulatory Year</t>
  </si>
  <si>
    <t>Average Index</t>
  </si>
  <si>
    <t>Calendar Year</t>
  </si>
  <si>
    <t>2020/21</t>
  </si>
  <si>
    <t>Risk Register</t>
  </si>
  <si>
    <r>
      <t>(5)</t>
    </r>
    <r>
      <rPr>
        <vertAlign val="subscript"/>
        <sz val="10"/>
        <color theme="1"/>
        <rFont val="Gill Sans MT"/>
        <family val="2"/>
      </rPr>
      <t>2046</t>
    </r>
    <r>
      <rPr>
        <sz val="10"/>
        <color theme="1"/>
        <rFont val="Gill Sans MT"/>
        <family val="2"/>
      </rPr>
      <t>=(3)</t>
    </r>
    <r>
      <rPr>
        <vertAlign val="subscript"/>
        <sz val="10"/>
        <color theme="1"/>
        <rFont val="Gill Sans MT"/>
        <family val="2"/>
      </rPr>
      <t>2046</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</si>
  <si>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2047</t>
    </r>
    <r>
      <rPr>
        <sz val="10"/>
        <color theme="1"/>
        <rFont val="Gill Sans MT"/>
        <family val="2"/>
      </rPr>
      <t>=(3)</t>
    </r>
    <r>
      <rPr>
        <vertAlign val="subscript"/>
        <sz val="10"/>
        <color theme="1"/>
        <rFont val="Gill Sans MT"/>
        <family val="2"/>
      </rPr>
      <t>2047</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</si>
  <si>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2048</t>
    </r>
    <r>
      <rPr>
        <sz val="10"/>
        <color theme="1"/>
        <rFont val="Gill Sans MT"/>
        <family val="2"/>
      </rPr>
      <t>=(3)</t>
    </r>
    <r>
      <rPr>
        <vertAlign val="subscript"/>
        <sz val="10"/>
        <color theme="1"/>
        <rFont val="Gill Sans MT"/>
        <family val="2"/>
      </rPr>
      <t>2048</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</si>
  <si>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2049</t>
    </r>
    <r>
      <rPr>
        <sz val="10"/>
        <color theme="1"/>
        <rFont val="Gill Sans MT"/>
        <family val="2"/>
      </rPr>
      <t>=(3)</t>
    </r>
    <r>
      <rPr>
        <vertAlign val="subscript"/>
        <sz val="10"/>
        <color theme="1"/>
        <rFont val="Gill Sans MT"/>
        <family val="2"/>
      </rPr>
      <t>2049</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</si>
  <si>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2050</t>
    </r>
    <r>
      <rPr>
        <sz val="10"/>
        <color theme="1"/>
        <rFont val="Gill Sans MT"/>
        <family val="2"/>
      </rPr>
      <t>=(3)</t>
    </r>
    <r>
      <rPr>
        <vertAlign val="subscript"/>
        <sz val="10"/>
        <color theme="1"/>
        <rFont val="Gill Sans MT"/>
        <family val="2"/>
      </rPr>
      <t>2050</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</si>
  <si>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2051</t>
    </r>
    <r>
      <rPr>
        <sz val="10"/>
        <color theme="1"/>
        <rFont val="Gill Sans MT"/>
        <family val="2"/>
      </rPr>
      <t>=(3)</t>
    </r>
    <r>
      <rPr>
        <vertAlign val="subscript"/>
        <sz val="10"/>
        <color theme="1"/>
        <rFont val="Gill Sans MT"/>
        <family val="2"/>
      </rPr>
      <t>2051</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</si>
  <si>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2052</t>
    </r>
    <r>
      <rPr>
        <sz val="10"/>
        <color theme="1"/>
        <rFont val="Gill Sans MT"/>
        <family val="2"/>
      </rPr>
      <t>=(3)</t>
    </r>
    <r>
      <rPr>
        <vertAlign val="subscript"/>
        <sz val="10"/>
        <color theme="1"/>
        <rFont val="Gill Sans MT"/>
        <family val="2"/>
      </rPr>
      <t>2052</t>
    </r>
    <r>
      <rPr>
        <sz val="10"/>
        <color theme="1"/>
        <rFont val="Gill Sans MT"/>
        <family val="2"/>
      </rPr>
      <t>*Dep_rate</t>
    </r>
    <r>
      <rPr>
        <vertAlign val="subscript"/>
        <sz val="10"/>
        <color theme="1"/>
        <rFont val="Gill Sans MT"/>
        <family val="2"/>
      </rPr>
      <t>t</t>
    </r>
  </si>
  <si>
    <r>
      <t>(5)</t>
    </r>
    <r>
      <rPr>
        <vertAlign val="subscript"/>
        <sz val="10"/>
        <color theme="1"/>
        <rFont val="Gill Sans MT"/>
        <family val="2"/>
      </rPr>
      <t>2053</t>
    </r>
    <r>
      <rPr>
        <sz val="10"/>
        <color theme="1"/>
        <rFont val="Gill Sans MT"/>
        <family val="2"/>
      </rPr>
      <t>=(3)</t>
    </r>
    <r>
      <rPr>
        <vertAlign val="subscript"/>
        <sz val="10"/>
        <color theme="1"/>
        <rFont val="Gill Sans MT"/>
        <family val="2"/>
      </rPr>
      <t>2053</t>
    </r>
    <r>
      <rPr>
        <sz val="10"/>
        <color theme="1"/>
        <rFont val="Gill Sans MT"/>
        <family val="2"/>
      </rPr>
      <t>*Dep_rate</t>
    </r>
    <r>
      <rPr>
        <vertAlign val="subscript"/>
        <sz val="10"/>
        <color theme="1"/>
        <rFont val="Gill Sans MT"/>
        <family val="2"/>
      </rPr>
      <t>t</t>
    </r>
  </si>
  <si>
    <t>HMRC Green Book (see Discount Factors spreadsheet 'Standard Discount Factors' tab</t>
  </si>
  <si>
    <t>HMRC Green Book Link</t>
  </si>
  <si>
    <t>Discount rate for safety &lt;= 30 years</t>
  </si>
  <si>
    <t>HMRC Green Book (see Discount Factors spreadsheet 'Health Discount Factors' tab</t>
  </si>
  <si>
    <t xml:space="preserve">Discount rate for safety &gt; 30 years </t>
  </si>
  <si>
    <t>Cost per Fatality (£m)</t>
  </si>
  <si>
    <t>Health and Safety Executive Link</t>
  </si>
  <si>
    <t>Cost per Non Fatal injury (£m)</t>
  </si>
  <si>
    <t>Traded carbon price (£/t 2017/18 prices)</t>
  </si>
  <si>
    <t>Electricity GHG conversion factor (tonnes per MWh)</t>
  </si>
  <si>
    <t>Carbon Valuation Link</t>
  </si>
  <si>
    <t>Traded carbon price (£/t 2020/21 prices)</t>
  </si>
  <si>
    <t>Fixed data - Inflation</t>
  </si>
  <si>
    <t>Conversion from FY to 2020/21</t>
  </si>
  <si>
    <t>Coversion from FY to 2017/18</t>
  </si>
  <si>
    <t>£m (2018/19 prices)</t>
  </si>
  <si>
    <t>Fixed Data</t>
  </si>
  <si>
    <t xml:space="preserve">Source: </t>
  </si>
  <si>
    <t>Updated short-term traded carbon values used for UK policy appraisal (2018)</t>
  </si>
  <si>
    <t>Guidance on estimating carbon values beyond 2050</t>
  </si>
  <si>
    <t xml:space="preserve">Note: </t>
  </si>
  <si>
    <r>
      <rPr>
        <b/>
        <sz val="10"/>
        <color theme="1"/>
        <rFont val="Verdana"/>
        <family val="2"/>
      </rPr>
      <t>Decarbonisation of electricity assumption:</t>
    </r>
    <r>
      <rPr>
        <sz val="11"/>
        <color theme="1"/>
        <rFont val="Verdana"/>
        <family val="2"/>
      </rPr>
      <t xml:space="preserve">
Power sector emissions are anticipated to reduce to 10g/kWh by 2050. Assume a linear decarbonisation pathway from 2020/21 until 2050. 
Power sector emissions reduce by 0 g/kWh p.a. between now and 2030. Beyond 2050 keep emissions at 10g/kWh 
1,000 kg = 1 tonne; 1,000 kWh = 1 MWh; 1 kg = 1,000g</t>
    </r>
  </si>
  <si>
    <t>Source used for carbon values after 2030. Application of decarbonisation of electricity assumption. 
Values adjsuted to 2017/18 prices (column E)</t>
  </si>
  <si>
    <t xml:space="preserve">Source:  </t>
  </si>
  <si>
    <t>https://www.gov.uk/government/publications/greenhouse-gas-reporting-conversion-factors-2020</t>
  </si>
  <si>
    <r>
      <t>Enter costs / benef</t>
    </r>
    <r>
      <rPr>
        <sz val="10"/>
        <rFont val="Gill Sans MT"/>
        <family val="2"/>
      </rPr>
      <t xml:space="preserve">its in 2020 / 21 prices </t>
    </r>
    <r>
      <rPr>
        <sz val="10"/>
        <color theme="1"/>
        <rFont val="Gill Sans MT"/>
        <family val="2"/>
      </rPr>
      <t>(£m).</t>
    </r>
  </si>
  <si>
    <t>Guidance</t>
  </si>
  <si>
    <r>
      <t>g CO</t>
    </r>
    <r>
      <rPr>
        <b/>
        <vertAlign val="subscript"/>
        <sz val="10"/>
        <color theme="0"/>
        <rFont val="Verdana"/>
        <family val="2"/>
      </rPr>
      <t>2</t>
    </r>
    <r>
      <rPr>
        <b/>
        <sz val="10"/>
        <color theme="0"/>
        <rFont val="Verdana"/>
        <family val="2"/>
      </rPr>
      <t>e per kWh
(Defra)</t>
    </r>
  </si>
  <si>
    <r>
      <t xml:space="preserve">Workings / assumptions used for costing </t>
    </r>
    <r>
      <rPr>
        <b/>
        <sz val="10"/>
        <color rgb="FF0070C0"/>
        <rFont val="Calibri"/>
        <family val="2"/>
        <scheme val="minor"/>
      </rPr>
      <t>Baseline</t>
    </r>
  </si>
  <si>
    <r>
      <t xml:space="preserve">Workings / assumptions used for costing </t>
    </r>
    <r>
      <rPr>
        <b/>
        <sz val="10"/>
        <color rgb="FF0070C0"/>
        <rFont val="Calibri"/>
        <family val="2"/>
        <scheme val="minor"/>
      </rPr>
      <t>option 1</t>
    </r>
  </si>
  <si>
    <r>
      <t xml:space="preserve">Use this sheet to provide details of </t>
    </r>
    <r>
      <rPr>
        <b/>
        <sz val="10"/>
        <color rgb="FFFF0000"/>
        <rFont val="Calibri"/>
        <family val="2"/>
        <scheme val="minor"/>
      </rPr>
      <t>assumptions</t>
    </r>
    <r>
      <rPr>
        <b/>
        <sz val="10"/>
        <color theme="1"/>
        <rFont val="Calibri"/>
        <family val="2"/>
        <scheme val="minor"/>
      </rPr>
      <t xml:space="preserve"> and calculation methodology used in CBA model</t>
    </r>
  </si>
  <si>
    <t xml:space="preserve">CBA is an important decision support tool as part of the justification for
investment needs in RIIO-ED2, enabling the DNOs to demonstrate the proposals
included in their business plan provide the optimum solution which demonstrates
best value for consumers. </t>
  </si>
  <si>
    <t xml:space="preserve">Monetised Risk - Memo Line </t>
  </si>
  <si>
    <t>10 years</t>
  </si>
  <si>
    <t>20 years</t>
  </si>
  <si>
    <t>30 years</t>
  </si>
  <si>
    <t>RIIO-ED8</t>
  </si>
  <si>
    <t>RIIO-ED9</t>
  </si>
  <si>
    <t>RIIO-ED10</t>
  </si>
  <si>
    <t>RIIO-ED11</t>
  </si>
  <si>
    <t>RIIO-ED12</t>
  </si>
  <si>
    <t>RIIO-ED13</t>
  </si>
  <si>
    <t>Inverse Conversion from FY to 2020/21</t>
  </si>
  <si>
    <t>2004/05</t>
  </si>
  <si>
    <t>Outturn/Forecast (financial year average inflation)</t>
  </si>
  <si>
    <t>Retail Prices Index (financial year average)</t>
  </si>
  <si>
    <t>RPI inflation (financial year average)</t>
  </si>
  <si>
    <t>Consumer Prices Index incl. owner occupiers’ housing costs (financial year average)</t>
  </si>
  <si>
    <t>CPIH inflation (financial year average)</t>
  </si>
  <si>
    <t>Combined RPI-CPIH price index (financial year average)</t>
  </si>
  <si>
    <t>Combined RPI-CPIH inflation (financial year average)</t>
  </si>
  <si>
    <t>Combined RPI-CPIH real to nominal prices conversion factor</t>
  </si>
  <si>
    <t>Long term CPIH inflation forecast</t>
  </si>
  <si>
    <t>OUTTURN</t>
  </si>
  <si>
    <t>FORECAST</t>
  </si>
  <si>
    <t>Calendar year</t>
  </si>
  <si>
    <t>Carbon Values Beyond 2050 (2008/2009 Prices)</t>
  </si>
  <si>
    <t>Discounted RAV balance</t>
  </si>
  <si>
    <r>
      <t>(6</t>
    </r>
    <r>
      <rPr>
        <vertAlign val="superscript"/>
        <sz val="10"/>
        <color theme="1"/>
        <rFont val="Verdana"/>
        <family val="2"/>
      </rPr>
      <t>D</t>
    </r>
    <r>
      <rPr>
        <sz val="11"/>
        <color theme="1"/>
        <rFont val="Calibri"/>
        <family val="2"/>
        <scheme val="minor"/>
      </rPr>
      <t>)=(6</t>
    </r>
    <r>
      <rPr>
        <vertAlign val="superscript"/>
        <sz val="10"/>
        <color theme="1"/>
        <rFont val="Verdana"/>
        <family val="2"/>
      </rPr>
      <t>cl</t>
    </r>
    <r>
      <rPr>
        <sz val="11"/>
        <color theme="1"/>
        <rFont val="Calibri"/>
        <family val="2"/>
        <scheme val="minor"/>
      </rPr>
      <t>)*(1/1+WACC))</t>
    </r>
  </si>
  <si>
    <t>Fixed Data - Inflation: Changed inflation assumptions and figures. Alignment to RIIO-ED2 PCFM Model and RIIO-ED2 BPDT Template</t>
  </si>
  <si>
    <t>Fixed Data: Updated values due to inflation value changes</t>
  </si>
  <si>
    <t>Option 1: Addition of Row 67 - Discounted RAV balance</t>
  </si>
  <si>
    <t>Option 1: Row 69 Cost of Capital formula changed to incorporate discounted WACC</t>
  </si>
  <si>
    <r>
      <t>(6)=avg[(6</t>
    </r>
    <r>
      <rPr>
        <vertAlign val="superscript"/>
        <sz val="10"/>
        <color theme="1"/>
        <rFont val="Verdana"/>
        <family val="2"/>
      </rPr>
      <t>D</t>
    </r>
    <r>
      <rPr>
        <sz val="10"/>
        <color theme="1"/>
        <rFont val="Verdana"/>
        <family val="2"/>
      </rPr>
      <t>),(6</t>
    </r>
    <r>
      <rPr>
        <vertAlign val="superscript"/>
        <sz val="10"/>
        <color theme="1"/>
        <rFont val="Verdana"/>
        <family val="2"/>
      </rPr>
      <t>op</t>
    </r>
    <r>
      <rPr>
        <sz val="10"/>
        <color theme="1"/>
        <rFont val="Verdana"/>
        <family val="2"/>
      </rPr>
      <t>)]xWACC</t>
    </r>
  </si>
  <si>
    <t>Option 1: Row 84 and 85 changed discount formulas (inc safety)</t>
  </si>
  <si>
    <t>Depn of 2024 additions</t>
  </si>
  <si>
    <t>Depn of 2025 additions</t>
  </si>
  <si>
    <t>Depn of 2026 additions</t>
  </si>
  <si>
    <t>Depn of 2027 additions</t>
  </si>
  <si>
    <t>Depn of 2028 additions</t>
  </si>
  <si>
    <t>Depn of 2029 additions</t>
  </si>
  <si>
    <t>Depn of 2030 additions</t>
  </si>
  <si>
    <t>Depn of 2031 additions</t>
  </si>
  <si>
    <t>Depn of 2032 additions</t>
  </si>
  <si>
    <t>Depn of 2033 additions</t>
  </si>
  <si>
    <t>Depn of 2034 additions</t>
  </si>
  <si>
    <t>Depn of 2035 additions</t>
  </si>
  <si>
    <t>Depn of 2036 additions</t>
  </si>
  <si>
    <t>Depn of 2037 additions</t>
  </si>
  <si>
    <t>Depn of 2038 additions</t>
  </si>
  <si>
    <t>Depn of 2039 additions</t>
  </si>
  <si>
    <t>Depn of 2040 additions</t>
  </si>
  <si>
    <t>Depn of 2041 additions</t>
  </si>
  <si>
    <t>Depn of 2042 additions</t>
  </si>
  <si>
    <t>Depn of 2043 additions</t>
  </si>
  <si>
    <t>Depn of 2044 additions</t>
  </si>
  <si>
    <t>Depn of 2045 additions</t>
  </si>
  <si>
    <t>Depn of 2046 additions</t>
  </si>
  <si>
    <t>Depn of 2047 additions</t>
  </si>
  <si>
    <t>Depn of 2048 additions</t>
  </si>
  <si>
    <t>Depn of 2049 additions</t>
  </si>
  <si>
    <t>Depn of 2050 additions</t>
  </si>
  <si>
    <t>Depn of 2051 additions</t>
  </si>
  <si>
    <t>Depn of 2052 additions</t>
  </si>
  <si>
    <t>Depn of 2053 additions</t>
  </si>
  <si>
    <t>Option 1: Added column E "Pre RIIO-ED2 Costs"</t>
  </si>
  <si>
    <t>Option 1: C9:C13 NPV formulas changed (added "Whole Life") NPV</t>
  </si>
  <si>
    <t>Connections within the price control</t>
  </si>
  <si>
    <t>Reinforcement (Primary Network)</t>
  </si>
  <si>
    <t>Reinforcement (Secondary Network)</t>
  </si>
  <si>
    <t>Monitoring equipment (Secondary Network)</t>
  </si>
  <si>
    <t>Fault Level Reinforcement</t>
  </si>
  <si>
    <t>New Transmission Capacity Charges</t>
  </si>
  <si>
    <t>Diversions (Excluding Rail Electrification)</t>
  </si>
  <si>
    <t>Diversions (Rail Electrification)</t>
  </si>
  <si>
    <t>Refurbishment SDI</t>
  </si>
  <si>
    <t>Civil Works Condition Driven</t>
  </si>
  <si>
    <t>Operational IT and telecoms</t>
  </si>
  <si>
    <t>Blackstart</t>
  </si>
  <si>
    <t>QoS &amp; North of Scotland Resilience</t>
  </si>
  <si>
    <t>Flood Mitigation</t>
  </si>
  <si>
    <t>Physical Security</t>
  </si>
  <si>
    <t>Rising and Lateral Mains</t>
  </si>
  <si>
    <t>Overhead Line Clearances</t>
  </si>
  <si>
    <t>Visual Amenity</t>
  </si>
  <si>
    <t>Environmental Reporting</t>
  </si>
  <si>
    <t>IT and Telecoms (Non-Op)</t>
  </si>
  <si>
    <t>Property (Non-Op)</t>
  </si>
  <si>
    <t>Vehicles and Transport (Non-Op)</t>
  </si>
  <si>
    <t>Small Tools and Equipment</t>
  </si>
  <si>
    <t>High  Value Projects DPCR5</t>
  </si>
  <si>
    <t>High  Value Projects RIIO-ED1</t>
  </si>
  <si>
    <t>High  Value Projects RIIO-ED2</t>
  </si>
  <si>
    <t>Shetland</t>
  </si>
  <si>
    <t>Faults</t>
  </si>
  <si>
    <t>Severe Weather 1 in 20</t>
  </si>
  <si>
    <t>ONIs</t>
  </si>
  <si>
    <t>Inspections</t>
  </si>
  <si>
    <t>Repair and Maintenance</t>
  </si>
  <si>
    <t>Dismantlement</t>
  </si>
  <si>
    <t>Remote Generation Opex</t>
  </si>
  <si>
    <t>Substation Electricity</t>
  </si>
  <si>
    <t>Smart Metering Roll Out</t>
  </si>
  <si>
    <t>Network Operating Costs</t>
  </si>
  <si>
    <t>Core CAI</t>
  </si>
  <si>
    <t>Wayleaves</t>
  </si>
  <si>
    <t>Operational Training (CAI)</t>
  </si>
  <si>
    <t>Vehicles and Transport (CAI)</t>
  </si>
  <si>
    <t>Closely Associated Indirects</t>
  </si>
  <si>
    <t>Core BS</t>
  </si>
  <si>
    <t>IT&amp; Telecoms (Business Support)</t>
  </si>
  <si>
    <t xml:space="preserve">Atypicals Non Sev Weather </t>
  </si>
  <si>
    <t>Atypicals Non Sev Weather (excluded from Totex)</t>
  </si>
  <si>
    <t>Network Innovation Competition (NIC)</t>
  </si>
  <si>
    <t>Innovation in ED2 (NEW)</t>
  </si>
  <si>
    <t>Network Innovation Allowance (NIA)</t>
  </si>
  <si>
    <t>IFI &amp; LCN Fund</t>
  </si>
  <si>
    <t>Other costs within Price Control</t>
  </si>
  <si>
    <t>Directly remunerated services (excluding connections, other consented activities, legacy meters and de minimis)</t>
  </si>
  <si>
    <t>Legacy meters</t>
  </si>
  <si>
    <t>De Minimis</t>
  </si>
  <si>
    <t>Other consented Activities</t>
  </si>
  <si>
    <t>Connection costs outside of the price control</t>
  </si>
  <si>
    <t>Out of Area Networks</t>
  </si>
  <si>
    <t>Atypicals Non Sev Weather (Non Price Control)</t>
  </si>
  <si>
    <t>Pass through</t>
  </si>
  <si>
    <t>Other Non Activity Based Costs</t>
  </si>
  <si>
    <t>Option 1: Added Row 35 Depn of 2023 additions</t>
  </si>
  <si>
    <t>Whole Life NPV</t>
  </si>
  <si>
    <t xml:space="preserve">Option 1: Changed formula row 85 and 86. Example =IFERROR(IF(E16&lt;($C$15-2023),1,IF((E16-($C$15-2023))&gt;30,(D$85/(1+'Fixed Data'!$E$10)),(1/(1+'Fixed Data'!$E$9)^(E16-($C$15-2023))))),0)
 from =IFERROR(IF(E16&lt;($C$15-2020),1,IF((E16-($C$15-2020))&gt;30,(D$85/(1+'Fixed Data'!$E$10)),(1/(1+'Fixed Data'!$E$9)^(E16-($C$15-2020))))),0)
</t>
  </si>
  <si>
    <t>Enter values as increments (delta) relative to your reference scenario. Reductions are entered as positive numbers and increases as negative numbers.</t>
  </si>
  <si>
    <t>Reduced/Increased losses</t>
  </si>
  <si>
    <t>Reduced/Increased emissions associated with losses</t>
  </si>
  <si>
    <t>Reduced/Increased number of customers interrupted</t>
  </si>
  <si>
    <t>Reduced/Increased customer minutes lost</t>
  </si>
  <si>
    <r>
      <t>Reduced/Increased emissions (not associated with losses)</t>
    </r>
    <r>
      <rPr>
        <vertAlign val="superscript"/>
        <sz val="10"/>
        <color theme="1"/>
        <rFont val="Gill Sans MT"/>
        <family val="2"/>
      </rPr>
      <t>1</t>
    </r>
  </si>
  <si>
    <r>
      <t>Reduced/Increased probability of fatality</t>
    </r>
    <r>
      <rPr>
        <vertAlign val="superscript"/>
        <sz val="10"/>
        <color theme="1"/>
        <rFont val="Gill Sans MT"/>
        <family val="2"/>
      </rPr>
      <t>2</t>
    </r>
  </si>
  <si>
    <r>
      <t>Reduced/Increased probability of major injury</t>
    </r>
    <r>
      <rPr>
        <vertAlign val="superscript"/>
        <sz val="10"/>
        <color theme="1"/>
        <rFont val="Gill Sans MT"/>
        <family val="2"/>
      </rPr>
      <t>2</t>
    </r>
  </si>
  <si>
    <t>Reduced/Increased oil leakage</t>
  </si>
  <si>
    <t xml:space="preserve">Applied CNAIM v2.0 safety multiplier (6.25) to E14 and E15 </t>
  </si>
  <si>
    <t>Options 1: C10,C11,C12,C13 formulas changed</t>
  </si>
  <si>
    <t>Term (years from first year of RIIO-ED2)</t>
  </si>
  <si>
    <t>Fixed data - Changed E15 and E16 formulas and addition of safety consquence factor parameter in E17</t>
  </si>
  <si>
    <t>RIIO-ED2 PCFM</t>
  </si>
  <si>
    <t>Options 1: Formula change in row 84</t>
  </si>
  <si>
    <t>Options 1: Formula change in row 85</t>
  </si>
  <si>
    <t>Options 1: Removed Column E "RIIO-ED2 Costs"</t>
  </si>
  <si>
    <t>First year of investment out flow</t>
  </si>
  <si>
    <t>Safety Disproportion Factor</t>
  </si>
  <si>
    <t>Refurbishment NARM</t>
  </si>
  <si>
    <t>[Add notes here]</t>
  </si>
  <si>
    <t xml:space="preserve">Baseline Scenario: Removed Column E "Pre-ED2 Costs" </t>
  </si>
  <si>
    <t>Baseline Scenario and Option 1: Added additional cost categories (Whole System Costs)</t>
  </si>
  <si>
    <t>Refurbishment non NARM</t>
  </si>
  <si>
    <t>Whole Systems Cost - Other Electricity Distribution Licensees</t>
  </si>
  <si>
    <t>Whole Systems Cost - Electricity Transmission Licensees</t>
  </si>
  <si>
    <t xml:space="preserve">Baseline Scenario and Option 1: ED period changed from 4 years to 5 years from ED7 to ED13 </t>
  </si>
  <si>
    <t>Fixed Data - Inflation: Changed inflation assumptions and figures. Alignment to RIIO-ED2 PCFM Model and RIIO-ED2 BPDT Template for Years 2014 to 2028 inclusive</t>
  </si>
  <si>
    <t>CBA - Baseline Scenario</t>
  </si>
  <si>
    <t>Option 1 Tab Formula Update Cell C12</t>
  </si>
  <si>
    <t>Option 1 Tab Depreciation Formula amended across rows 35-48 to reflect depreciation of asset life of 45 years</t>
  </si>
  <si>
    <t>Option 1 Tab - Formula inserting on column BE to reflect depreciation of asset life of 45 years</t>
  </si>
  <si>
    <t>Option 1 Tab - Formula inserting on cells: AG62, AH63, AI64, AG83, AG83, AL83, AL86, AQ83, AQ86, AV83, AV86, AZ83, AZ86, BE83, BE86, BJ83 and BJ86</t>
  </si>
  <si>
    <t>Various title corrections and unbolding formatting corrections</t>
  </si>
  <si>
    <t>Baseline Scenario Tab Formula Update Cells BA35, BF35 and BK35</t>
  </si>
  <si>
    <t>Option 1 Tab - Formula inserting on cells E23 - AC23, BJ30 and BJ31</t>
  </si>
  <si>
    <t>Option 1 Tab - Formula correction on cells AH86, AM86, AR86, AW86, BA86, BF86 and BK86</t>
  </si>
  <si>
    <t>end</t>
  </si>
  <si>
    <t xml:space="preserve">Depreciation Figures for Asset Life </t>
  </si>
  <si>
    <t>Fixed Data Tab - Inserting of a table of data for depreciation calculations on the Options 1 Tab</t>
  </si>
  <si>
    <t>Option Summary Tab - Changed "LV swtichgear BPDT CV3 rows 15 to 22" to "LV switchgear BPDT CV3 rows 43 to 51" in cell E31/E32</t>
  </si>
  <si>
    <t>Option 1 Tab Cell C11 Formula change to AH87</t>
  </si>
  <si>
    <t>Opt 1 Formula Correction Row 93 from $H22 to H$22</t>
  </si>
  <si>
    <t>For the chosen option only, provide detail of where CBA expenditure included in this CBA is reported in the BPDT pack. e.g. LV switchgear BPDT CV3 rows 43 to 51.</t>
  </si>
  <si>
    <t>Option 1: Corrected formula is rows 35 to 64 to pick up the capitalised investment from previous year.</t>
  </si>
  <si>
    <t xml:space="preserve">The formulae in AH66, AM66, AR66, AW66, BA66, BF66, and BJ66 of Option 1 were incorrect. The following corrections have been made:                                                                                                                                                                                                                a. AH66 should be “=AG68” not “=AF68”
b. AM66 should be “=AL68” not “=AK68”
c. AR66 should be “=AQ68” not “=AP68”
d. AW66 should be “=AV68” not “=AU68” 
e. BA66 should be “=AZ68” not “=AY68” 
f. BF66 should be “=BE68” not “=BD68”
g. BK66 should be “=BJ68” not “=BI68”
</t>
  </si>
  <si>
    <t xml:space="preserve">The 30 year NPV figure in cell C11 was referencing AI87 (31 years) instead of AH87. </t>
  </si>
  <si>
    <r>
      <t xml:space="preserve">Changes to depreciation calculations in </t>
    </r>
    <r>
      <rPr>
        <u/>
        <sz val="10"/>
        <color theme="1"/>
        <rFont val="Verdana"/>
        <family val="2"/>
      </rPr>
      <t>Row 35 to Row 64</t>
    </r>
    <r>
      <rPr>
        <sz val="10"/>
        <color theme="1"/>
        <rFont val="Verdana"/>
        <family val="2"/>
      </rPr>
      <t xml:space="preserve"> of the Option 1 tab E.g - Cell F35: “=E$33/'Fixed Data'!$E$13*'Fixed Data'!I41”</t>
    </r>
  </si>
  <si>
    <t xml:space="preserve">Fix the formula in Cell BF64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</si>
</sst>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_);[Red]\(&quot;£&quot;#,##0.00\)"/>
    <numFmt numFmtId="167" formatCode="0.0%"/>
    <numFmt numFmtId="168" formatCode="#,##0.00;[Red]\(#,##0.00\);\-"/>
    <numFmt numFmtId="169" formatCode="#,##0;[Red]\(#,##0\);\-"/>
    <numFmt numFmtId="170" formatCode="0.000"/>
    <numFmt numFmtId="171" formatCode="[$$-409]#,##0.00"/>
    <numFmt numFmtId="172" formatCode="#,##0.0_);\(#,##0.0\);\-_)"/>
    <numFmt numFmtId="173" formatCode="0.0"/>
    <numFmt numFmtId="174" formatCode="dd\ mmm\ yyyy"/>
    <numFmt numFmtId="175" formatCode="_(* #,##0_);_(* \(#,##0\);_(* &quot;-&quot;_);_(@_)"/>
    <numFmt numFmtId="176" formatCode="0.00000"/>
    <numFmt numFmtId="177" formatCode="0.000%"/>
    <numFmt numFmtId="178" formatCode="0.0000000"/>
    <numFmt numFmtId="179" formatCode="&quot;Whole Life NPV&quot;"/>
  </numFmts>
  <fonts count="68">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1"/>
      <color theme="1"/>
      <name val="Calibri"/>
      <family val="2"/>
      <scheme val="minor"/>
    </font>
    <font>
      <sz val="10"/>
      <name val="Arial"/>
      <family val="2"/>
    </font>
    <font>
      <b/>
      <sz val="14"/>
      <color theme="1"/>
      <name val="Calibri"/>
      <family val="2"/>
      <scheme val="minor"/>
    </font>
    <font>
      <sz val="10"/>
      <color theme="1"/>
      <name val="Gill Sans MT"/>
      <family val="2"/>
    </font>
    <font>
      <b/>
      <sz val="10"/>
      <color theme="1"/>
      <name val="Gill Sans MT"/>
      <family val="2"/>
    </font>
    <font>
      <vertAlign val="subscript"/>
      <sz val="10"/>
      <color theme="1"/>
      <name val="Gill Sans MT"/>
      <family val="2"/>
    </font>
    <font>
      <vertAlign val="superscript"/>
      <sz val="10"/>
      <color theme="1"/>
      <name val="Gill Sans MT"/>
      <family val="2"/>
    </font>
    <font>
      <i/>
      <sz val="10"/>
      <color theme="1"/>
      <name val="Gill Sans MT"/>
      <family val="2"/>
    </font>
    <font>
      <b/>
      <sz val="12"/>
      <color theme="1"/>
      <name val="Gill Sans MT"/>
      <family val="2"/>
    </font>
    <font>
      <sz val="10"/>
      <color theme="0"/>
      <name val="Gill Sans MT"/>
      <family val="2"/>
    </font>
    <font>
      <b/>
      <sz val="10"/>
      <color theme="1"/>
      <name val="Gill Sans MT"/>
      <family val="2"/>
    </font>
    <font>
      <u/>
      <sz val="8.8000000000000007"/>
      <color theme="10"/>
      <name val="Calibri"/>
      <family val="2"/>
    </font>
    <font>
      <u/>
      <sz val="10"/>
      <color theme="10"/>
      <name val="Calibri"/>
      <family val="2"/>
    </font>
    <font>
      <sz val="10"/>
      <color rgb="FFFF0000"/>
      <name val="Gill Sans MT"/>
      <family val="2"/>
    </font>
    <font>
      <sz val="10"/>
      <name val="Gill Sans MT"/>
      <family val="2"/>
    </font>
    <font>
      <sz val="11"/>
      <name val="Calibri"/>
      <family val="2"/>
      <scheme val="minor"/>
    </font>
    <font>
      <sz val="10"/>
      <color theme="1"/>
      <name val="Gill Sans MT"/>
      <family val="2"/>
    </font>
    <font>
      <b/>
      <sz val="10"/>
      <color theme="1"/>
      <name val="Gill Sans MT"/>
      <family val="2"/>
    </font>
    <font>
      <sz val="10"/>
      <name val="Gill Sans MT"/>
      <family val="2"/>
    </font>
    <font>
      <sz val="8"/>
      <color rgb="FF000000"/>
      <name val="Tahoma"/>
      <family val="2"/>
    </font>
    <font>
      <b/>
      <sz val="10"/>
      <color rgb="FF0070C0"/>
      <name val="Gill Sans MT"/>
      <family val="2"/>
    </font>
    <font>
      <b/>
      <sz val="10"/>
      <color theme="0"/>
      <name val="Verdana"/>
      <family val="2"/>
    </font>
    <font>
      <sz val="10"/>
      <color rgb="FFFF0000"/>
      <name val="Verdana"/>
      <family val="2"/>
    </font>
    <font>
      <b/>
      <sz val="10"/>
      <color theme="1"/>
      <name val="Verdana"/>
      <family val="2"/>
    </font>
    <font>
      <sz val="10"/>
      <color theme="0"/>
      <name val="Verdana"/>
      <family val="2"/>
    </font>
    <font>
      <sz val="11"/>
      <name val="CG Omega"/>
      <family val="2"/>
    </font>
    <font>
      <sz val="10"/>
      <name val="Verdana"/>
      <family val="2"/>
    </font>
    <font>
      <b/>
      <sz val="16"/>
      <color theme="0"/>
      <name val="Verdana"/>
      <family val="2"/>
    </font>
    <font>
      <b/>
      <sz val="10"/>
      <name val="Verdana"/>
      <family val="2"/>
    </font>
    <font>
      <u/>
      <sz val="10"/>
      <color theme="0"/>
      <name val="Verdana"/>
      <family val="2"/>
    </font>
    <font>
      <u/>
      <sz val="10"/>
      <name val="Verdana"/>
      <family val="2"/>
    </font>
    <font>
      <b/>
      <sz val="20"/>
      <color theme="0"/>
      <name val="Verdana"/>
      <family val="2"/>
    </font>
    <font>
      <b/>
      <u/>
      <sz val="16"/>
      <color rgb="FFF68220"/>
      <name val="Verdana"/>
      <family val="2"/>
    </font>
    <font>
      <b/>
      <sz val="16"/>
      <color rgb="FFF68220"/>
      <name val="Verdana"/>
      <family val="2"/>
    </font>
    <font>
      <sz val="11"/>
      <color theme="1"/>
      <name val="Verdana"/>
      <family val="2"/>
    </font>
    <font>
      <sz val="8"/>
      <name val="Calibri"/>
      <family val="2"/>
      <scheme val="minor"/>
    </font>
    <font>
      <i/>
      <sz val="10"/>
      <color theme="1"/>
      <name val="Verdana"/>
      <family val="2"/>
    </font>
    <font>
      <sz val="8"/>
      <name val="Verdana"/>
      <family val="2"/>
    </font>
    <font>
      <b/>
      <sz val="9"/>
      <color indexed="81"/>
      <name val="Tahoma"/>
      <family val="2"/>
    </font>
    <font>
      <sz val="9"/>
      <color indexed="81"/>
      <name val="Tahoma"/>
      <family val="2"/>
    </font>
    <font>
      <u/>
      <sz val="8.8000000000000007"/>
      <color theme="10"/>
      <name val="Verdana"/>
      <family val="2"/>
    </font>
    <font>
      <b/>
      <sz val="11"/>
      <color theme="0"/>
      <name val="Verdana"/>
      <family val="2"/>
    </font>
    <font>
      <b/>
      <vertAlign val="subscript"/>
      <sz val="10"/>
      <color theme="0"/>
      <name val="Verdana"/>
      <family val="2"/>
    </font>
    <font>
      <b/>
      <sz val="10"/>
      <color rgb="FF0070C0"/>
      <name val="Calibri"/>
      <family val="2"/>
      <scheme val="minor"/>
    </font>
    <font>
      <b/>
      <sz val="10"/>
      <color rgb="FFFF0000"/>
      <name val="Calibri"/>
      <family val="2"/>
      <scheme val="minor"/>
    </font>
    <font>
      <b/>
      <sz val="10"/>
      <color theme="1"/>
      <name val="Calibri"/>
      <family val="2"/>
      <scheme val="minor"/>
    </font>
    <font>
      <b/>
      <sz val="11"/>
      <color theme="1"/>
      <name val="Verdana"/>
      <family val="2"/>
    </font>
    <font>
      <sz val="10"/>
      <color theme="0" tint="-4.9989318521683403E-2"/>
      <name val="Gill Sans MT"/>
      <family val="2"/>
    </font>
    <font>
      <sz val="10"/>
      <color theme="0" tint="-0.34998626667073579"/>
      <name val="Gill Sans MT"/>
      <family val="2"/>
    </font>
    <font>
      <vertAlign val="superscript"/>
      <sz val="10"/>
      <color theme="1"/>
      <name val="Verdana"/>
      <family val="2"/>
    </font>
    <font>
      <sz val="11"/>
      <name val="Verdana"/>
      <family val="2"/>
    </font>
    <font>
      <sz val="11"/>
      <color theme="1"/>
      <name val="Gill Sans MT"/>
      <family val="2"/>
    </font>
    <font>
      <b/>
      <i/>
      <sz val="10"/>
      <color theme="1"/>
      <name val="Gill Sans MT"/>
      <family val="2"/>
    </font>
    <font>
      <u/>
      <sz val="10"/>
      <color theme="1"/>
      <name val="Verdana"/>
      <family val="2"/>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CC"/>
        <bgColor indexed="64"/>
      </patternFill>
    </fill>
    <fill>
      <patternFill patternType="solid">
        <fgColor theme="1"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366092"/>
        <bgColor indexed="64"/>
      </patternFill>
    </fill>
    <fill>
      <patternFill patternType="solid">
        <fgColor rgb="FFFCE5CC"/>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theme="1"/>
        <bgColor indexed="64"/>
      </patternFill>
    </fill>
  </fills>
  <borders count="30">
    <border>
      <left/>
      <right/>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ck">
        <color auto="1"/>
      </top>
      <bottom/>
      <diagonal/>
    </border>
    <border>
      <left style="thin">
        <color indexed="64"/>
      </left>
      <right style="thin">
        <color indexed="64"/>
      </right>
      <top style="thin">
        <color indexed="64"/>
      </top>
      <bottom style="medium">
        <color indexed="64"/>
      </bottom>
      <diagonal/>
    </border>
  </borders>
  <cellStyleXfs count="80">
    <xf numFmtId="0" fontId="0" fillId="0" borderId="0"/>
    <xf numFmtId="9" fontId="14" fillId="0" borderId="0" applyFont="0" applyFill="0" applyBorder="0" applyAlignment="0" applyProtection="0"/>
    <xf numFmtId="0" fontId="15" fillId="0" borderId="0"/>
    <xf numFmtId="0" fontId="15" fillId="0" borderId="0"/>
    <xf numFmtId="0" fontId="15" fillId="0" borderId="0"/>
    <xf numFmtId="165" fontId="15" fillId="0" borderId="0" applyFont="0" applyFill="0" applyBorder="0" applyAlignment="0" applyProtection="0"/>
    <xf numFmtId="0" fontId="25" fillId="0" borderId="0" applyNumberFormat="0" applyFill="0" applyBorder="0" applyAlignment="0" applyProtection="0">
      <alignment vertical="top"/>
      <protection locked="0"/>
    </xf>
    <xf numFmtId="165" fontId="14" fillId="0" borderId="0" applyFont="0" applyFill="0" applyBorder="0" applyAlignment="0" applyProtection="0"/>
    <xf numFmtId="0" fontId="13" fillId="0" borderId="0"/>
    <xf numFmtId="0" fontId="13" fillId="0" borderId="0"/>
    <xf numFmtId="171" fontId="39" fillId="0" borderId="0"/>
    <xf numFmtId="0" fontId="14" fillId="0" borderId="0"/>
    <xf numFmtId="0" fontId="15" fillId="0" borderId="0"/>
    <xf numFmtId="0" fontId="14" fillId="0" borderId="0"/>
    <xf numFmtId="164" fontId="14" fillId="0" borderId="0" applyFont="0" applyFill="0" applyBorder="0" applyAlignment="0" applyProtection="0"/>
    <xf numFmtId="9" fontId="13" fillId="0" borderId="0" applyFont="0" applyFill="0" applyBorder="0" applyAlignment="0" applyProtection="0"/>
    <xf numFmtId="0" fontId="14" fillId="0" borderId="0"/>
    <xf numFmtId="0" fontId="12" fillId="0" borderId="0"/>
    <xf numFmtId="0" fontId="39" fillId="0" borderId="0"/>
    <xf numFmtId="0" fontId="12" fillId="0" borderId="0"/>
    <xf numFmtId="9" fontId="39" fillId="0" borderId="0" applyFont="0" applyFill="0" applyBorder="0" applyAlignment="0" applyProtection="0"/>
    <xf numFmtId="9" fontId="14" fillId="0" borderId="0" applyFont="0" applyFill="0" applyBorder="0" applyAlignment="0" applyProtection="0"/>
    <xf numFmtId="171" fontId="12" fillId="0" borderId="0"/>
    <xf numFmtId="171" fontId="39" fillId="0" borderId="0"/>
    <xf numFmtId="9" fontId="14" fillId="0" borderId="0" applyFont="0" applyFill="0" applyBorder="0" applyAlignment="0" applyProtection="0"/>
    <xf numFmtId="165" fontId="15"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0" fontId="9" fillId="0" borderId="0"/>
    <xf numFmtId="0" fontId="9" fillId="0" borderId="0"/>
    <xf numFmtId="164" fontId="14"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14" fillId="0" borderId="0"/>
    <xf numFmtId="171" fontId="9" fillId="0" borderId="0"/>
    <xf numFmtId="172" fontId="17" fillId="2" borderId="0"/>
    <xf numFmtId="172" fontId="61" fillId="15" borderId="0"/>
    <xf numFmtId="9" fontId="9" fillId="0" borderId="0" applyFont="0" applyFill="0" applyBorder="0" applyAlignment="0" applyProtection="0"/>
    <xf numFmtId="165" fontId="15" fillId="0" borderId="0" applyFont="0" applyFill="0" applyBorder="0" applyAlignment="0" applyProtection="0"/>
    <xf numFmtId="165" fontId="14" fillId="0" borderId="0" applyFont="0" applyFill="0" applyBorder="0" applyAlignment="0" applyProtection="0"/>
    <xf numFmtId="0" fontId="1" fillId="0" borderId="0"/>
    <xf numFmtId="0" fontId="1" fillId="0" borderId="0"/>
    <xf numFmtId="164" fontId="14"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165" fontId="15"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0" fontId="1" fillId="0" borderId="0"/>
    <xf numFmtId="0" fontId="1" fillId="0" borderId="0"/>
    <xf numFmtId="164" fontId="14"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1" fontId="1" fillId="0" borderId="0"/>
    <xf numFmtId="9" fontId="1"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cellStyleXfs>
  <cellXfs count="288">
    <xf numFmtId="0" fontId="0" fillId="0" borderId="0" xfId="0"/>
    <xf numFmtId="0" fontId="16" fillId="0" borderId="0" xfId="0" applyFont="1"/>
    <xf numFmtId="0" fontId="17" fillId="0" borderId="0" xfId="0" applyFont="1"/>
    <xf numFmtId="0" fontId="18" fillId="5" borderId="0" xfId="0" applyFont="1" applyFill="1" applyProtection="1">
      <protection locked="0"/>
    </xf>
    <xf numFmtId="0" fontId="17" fillId="0" borderId="0" xfId="0" applyFont="1" applyProtection="1"/>
    <xf numFmtId="0" fontId="18" fillId="4" borderId="7" xfId="0" applyFont="1" applyFill="1" applyBorder="1" applyAlignment="1" applyProtection="1">
      <alignment horizontal="centerContinuous"/>
    </xf>
    <xf numFmtId="0" fontId="18" fillId="4" borderId="8" xfId="0" applyFont="1" applyFill="1" applyBorder="1" applyAlignment="1" applyProtection="1">
      <alignment horizontal="centerContinuous"/>
    </xf>
    <xf numFmtId="0" fontId="18" fillId="4" borderId="9" xfId="0" applyFont="1" applyFill="1" applyBorder="1" applyAlignment="1" applyProtection="1">
      <alignment horizontal="centerContinuous"/>
    </xf>
    <xf numFmtId="0" fontId="17" fillId="0" borderId="0" xfId="0" quotePrefix="1" applyFont="1" applyBorder="1" applyProtection="1"/>
    <xf numFmtId="0" fontId="17" fillId="0" borderId="0" xfId="0" applyFont="1" applyBorder="1" applyProtection="1"/>
    <xf numFmtId="167" fontId="17" fillId="5" borderId="0" xfId="1" applyNumberFormat="1" applyFont="1" applyFill="1" applyBorder="1" applyProtection="1"/>
    <xf numFmtId="0" fontId="17" fillId="0" borderId="0" xfId="0" applyFont="1" applyFill="1" applyBorder="1" applyProtection="1"/>
    <xf numFmtId="0" fontId="18" fillId="0" borderId="6" xfId="0" applyFont="1" applyBorder="1" applyProtection="1"/>
    <xf numFmtId="0" fontId="18" fillId="0" borderId="6" xfId="0" applyFont="1" applyFill="1" applyBorder="1" applyProtection="1"/>
    <xf numFmtId="0" fontId="18" fillId="0" borderId="0" xfId="0" applyFont="1" applyFill="1" applyBorder="1" applyProtection="1"/>
    <xf numFmtId="0" fontId="18" fillId="0" borderId="0" xfId="0" applyFont="1" applyProtection="1"/>
    <xf numFmtId="0" fontId="21" fillId="0" borderId="0" xfId="0" applyFont="1" applyProtection="1"/>
    <xf numFmtId="0" fontId="0" fillId="0" borderId="0" xfId="0" quotePrefix="1"/>
    <xf numFmtId="0" fontId="17" fillId="0" borderId="0" xfId="0" applyFont="1" applyFill="1" applyProtection="1"/>
    <xf numFmtId="0" fontId="18" fillId="0" borderId="0" xfId="0" applyFont="1"/>
    <xf numFmtId="0" fontId="23" fillId="0" borderId="0" xfId="0" applyFont="1"/>
    <xf numFmtId="0" fontId="17" fillId="0" borderId="0" xfId="0" applyFont="1" applyBorder="1" applyAlignment="1">
      <alignment horizontal="left" vertical="top" wrapText="1"/>
    </xf>
    <xf numFmtId="0" fontId="17" fillId="0" borderId="0" xfId="0" applyFont="1" applyBorder="1" applyAlignment="1">
      <alignment horizontal="left"/>
    </xf>
    <xf numFmtId="0" fontId="17" fillId="0" borderId="0" xfId="0" applyFont="1" applyBorder="1" applyAlignment="1">
      <alignment horizontal="center" vertical="top" wrapText="1"/>
    </xf>
    <xf numFmtId="0" fontId="17" fillId="0" borderId="3" xfId="0" applyFont="1" applyBorder="1" applyAlignment="1">
      <alignment vertical="top"/>
    </xf>
    <xf numFmtId="0" fontId="17" fillId="0" borderId="3" xfId="0" applyFont="1" applyBorder="1" applyAlignment="1">
      <alignment vertical="top" wrapText="1"/>
    </xf>
    <xf numFmtId="168" fontId="17" fillId="5" borderId="0" xfId="0" applyNumberFormat="1" applyFont="1" applyFill="1" applyBorder="1" applyProtection="1">
      <protection locked="0"/>
    </xf>
    <xf numFmtId="168" fontId="17" fillId="0" borderId="0" xfId="0" applyNumberFormat="1" applyFont="1" applyFill="1" applyBorder="1" applyProtection="1">
      <protection locked="0"/>
    </xf>
    <xf numFmtId="10" fontId="17" fillId="5" borderId="0" xfId="1" applyNumberFormat="1" applyFont="1" applyFill="1" applyBorder="1" applyProtection="1">
      <protection locked="0"/>
    </xf>
    <xf numFmtId="0" fontId="24" fillId="0" borderId="0" xfId="0" applyFont="1" applyProtection="1"/>
    <xf numFmtId="3" fontId="17" fillId="5" borderId="0" xfId="1" applyNumberFormat="1" applyFont="1" applyFill="1" applyBorder="1" applyProtection="1">
      <protection locked="0"/>
    </xf>
    <xf numFmtId="0" fontId="17" fillId="0" borderId="0" xfId="0" quotePrefix="1" applyFont="1" applyProtection="1"/>
    <xf numFmtId="169" fontId="17" fillId="5" borderId="0" xfId="0" applyNumberFormat="1" applyFont="1" applyFill="1" applyBorder="1" applyProtection="1">
      <protection locked="0"/>
    </xf>
    <xf numFmtId="166" fontId="18" fillId="0" borderId="14" xfId="0" applyNumberFormat="1" applyFont="1" applyBorder="1" applyProtection="1"/>
    <xf numFmtId="0" fontId="18" fillId="0" borderId="10" xfId="0" applyFont="1" applyBorder="1" applyAlignment="1" applyProtection="1">
      <alignment horizontal="center" wrapText="1"/>
    </xf>
    <xf numFmtId="0" fontId="18" fillId="0" borderId="13" xfId="0" applyFont="1" applyBorder="1" applyAlignment="1" applyProtection="1">
      <alignment horizontal="center" wrapText="1"/>
    </xf>
    <xf numFmtId="3" fontId="18" fillId="2" borderId="11" xfId="0" applyNumberFormat="1" applyFont="1" applyFill="1" applyBorder="1" applyAlignment="1" applyProtection="1">
      <alignment horizontal="center"/>
    </xf>
    <xf numFmtId="3" fontId="18" fillId="0" borderId="11" xfId="0" applyNumberFormat="1" applyFont="1" applyFill="1" applyBorder="1" applyAlignment="1" applyProtection="1">
      <alignment horizontal="center"/>
    </xf>
    <xf numFmtId="0" fontId="28" fillId="0" borderId="0" xfId="0" applyFont="1" applyProtection="1"/>
    <xf numFmtId="0" fontId="29" fillId="0" borderId="0" xfId="0" quotePrefix="1" applyFont="1"/>
    <xf numFmtId="168" fontId="18" fillId="3" borderId="6" xfId="0" applyNumberFormat="1" applyFont="1" applyFill="1" applyBorder="1" applyProtection="1">
      <protection locked="0"/>
    </xf>
    <xf numFmtId="168" fontId="18" fillId="2" borderId="0" xfId="0" applyNumberFormat="1" applyFont="1" applyFill="1" applyProtection="1"/>
    <xf numFmtId="168" fontId="17" fillId="0" borderId="0" xfId="0" applyNumberFormat="1" applyFont="1" applyProtection="1"/>
    <xf numFmtId="168" fontId="18" fillId="0" borderId="1" xfId="0" applyNumberFormat="1" applyFont="1" applyBorder="1" applyProtection="1"/>
    <xf numFmtId="0" fontId="17" fillId="0" borderId="6" xfId="0" applyFont="1" applyBorder="1" applyProtection="1"/>
    <xf numFmtId="0" fontId="17" fillId="0" borderId="6" xfId="0" quotePrefix="1" applyFont="1" applyBorder="1" applyProtection="1"/>
    <xf numFmtId="168" fontId="17" fillId="3" borderId="6" xfId="0" applyNumberFormat="1" applyFont="1" applyFill="1" applyBorder="1" applyProtection="1">
      <protection locked="0"/>
    </xf>
    <xf numFmtId="0" fontId="17" fillId="0" borderId="0" xfId="0" applyFont="1" applyBorder="1" applyAlignment="1" applyProtection="1">
      <alignment vertical="center"/>
    </xf>
    <xf numFmtId="168" fontId="17" fillId="5" borderId="0" xfId="0" applyNumberFormat="1" applyFont="1" applyFill="1" applyBorder="1" applyAlignment="1" applyProtection="1">
      <alignment vertical="center"/>
      <protection locked="0"/>
    </xf>
    <xf numFmtId="166" fontId="17" fillId="0" borderId="3" xfId="0" applyNumberFormat="1" applyFont="1" applyBorder="1" applyAlignment="1">
      <alignment horizontal="center" vertical="top"/>
    </xf>
    <xf numFmtId="166" fontId="17" fillId="0" borderId="3" xfId="0" applyNumberFormat="1" applyFont="1" applyBorder="1" applyAlignment="1">
      <alignment horizontal="left" vertical="top"/>
    </xf>
    <xf numFmtId="168" fontId="17" fillId="3" borderId="0" xfId="0" applyNumberFormat="1" applyFont="1" applyFill="1" applyBorder="1" applyProtection="1">
      <protection locked="0"/>
    </xf>
    <xf numFmtId="3" fontId="17" fillId="5" borderId="0" xfId="0" applyNumberFormat="1" applyFont="1" applyFill="1" applyProtection="1"/>
    <xf numFmtId="0" fontId="26" fillId="0" borderId="0" xfId="6" applyFont="1" applyAlignment="1" applyProtection="1">
      <alignment vertical="top"/>
    </xf>
    <xf numFmtId="0" fontId="30" fillId="0" borderId="0" xfId="0" applyFont="1" applyProtection="1"/>
    <xf numFmtId="0" fontId="21" fillId="0" borderId="0" xfId="0" applyFont="1" applyFill="1" applyProtection="1"/>
    <xf numFmtId="168" fontId="17" fillId="0" borderId="0" xfId="0" applyNumberFormat="1" applyFont="1" applyFill="1" applyBorder="1" applyAlignment="1" applyProtection="1">
      <alignment horizontal="right"/>
      <protection locked="0"/>
    </xf>
    <xf numFmtId="0" fontId="20" fillId="0" borderId="0" xfId="0" applyFont="1" applyProtection="1"/>
    <xf numFmtId="165" fontId="17" fillId="0" borderId="0" xfId="7" applyFont="1" applyBorder="1" applyProtection="1"/>
    <xf numFmtId="168" fontId="17" fillId="3" borderId="3" xfId="0" applyNumberFormat="1" applyFont="1" applyFill="1" applyBorder="1" applyAlignment="1" applyProtection="1">
      <alignment horizontal="left"/>
      <protection locked="0"/>
    </xf>
    <xf numFmtId="0" fontId="17" fillId="0" borderId="0" xfId="0" applyFont="1" applyAlignment="1"/>
    <xf numFmtId="0" fontId="17" fillId="0" borderId="0" xfId="0" applyFont="1" applyAlignment="1">
      <alignment vertical="top"/>
    </xf>
    <xf numFmtId="0" fontId="27" fillId="0" borderId="0" xfId="0" applyFont="1"/>
    <xf numFmtId="168" fontId="17" fillId="5" borderId="3" xfId="0" applyNumberFormat="1" applyFont="1" applyFill="1" applyBorder="1" applyAlignment="1" applyProtection="1">
      <alignment horizontal="left"/>
      <protection locked="0"/>
    </xf>
    <xf numFmtId="3" fontId="17" fillId="2" borderId="3" xfId="0" applyNumberFormat="1" applyFont="1" applyFill="1" applyBorder="1" applyAlignment="1" applyProtection="1">
      <alignment horizontal="left"/>
    </xf>
    <xf numFmtId="0" fontId="17" fillId="0" borderId="3" xfId="0" applyFont="1" applyBorder="1" applyAlignment="1">
      <alignment horizontal="left"/>
    </xf>
    <xf numFmtId="0" fontId="18" fillId="0" borderId="3" xfId="0" applyFont="1" applyBorder="1" applyAlignment="1">
      <alignment vertical="top"/>
    </xf>
    <xf numFmtId="0" fontId="18" fillId="0" borderId="3" xfId="0" applyFont="1" applyBorder="1" applyAlignment="1">
      <alignment vertical="top" wrapText="1"/>
    </xf>
    <xf numFmtId="0" fontId="18" fillId="0" borderId="3" xfId="0" applyFont="1" applyBorder="1" applyAlignment="1">
      <alignment horizontal="left" vertical="top" wrapText="1"/>
    </xf>
    <xf numFmtId="0" fontId="22" fillId="0" borderId="0" xfId="0" applyFont="1"/>
    <xf numFmtId="0" fontId="30" fillId="0" borderId="2" xfId="0" applyFont="1" applyBorder="1" applyAlignment="1" applyProtection="1">
      <alignment vertical="center" textRotation="90"/>
    </xf>
    <xf numFmtId="0" fontId="30" fillId="0" borderId="5" xfId="0" applyFont="1" applyBorder="1" applyAlignment="1" applyProtection="1">
      <alignment vertical="center" textRotation="90"/>
    </xf>
    <xf numFmtId="0" fontId="30" fillId="7" borderId="0" xfId="0" applyFont="1" applyFill="1" applyBorder="1" applyProtection="1"/>
    <xf numFmtId="0" fontId="18" fillId="7" borderId="0" xfId="0" applyFont="1" applyFill="1" applyBorder="1" applyProtection="1"/>
    <xf numFmtId="0" fontId="17" fillId="7" borderId="0" xfId="0" applyFont="1" applyFill="1" applyBorder="1" applyProtection="1"/>
    <xf numFmtId="0" fontId="30" fillId="7" borderId="18" xfId="0" applyFont="1" applyFill="1" applyBorder="1" applyProtection="1"/>
    <xf numFmtId="0" fontId="32" fillId="7" borderId="18" xfId="0" applyFont="1" applyFill="1" applyBorder="1" applyProtection="1"/>
    <xf numFmtId="0" fontId="18" fillId="7" borderId="18" xfId="0" applyFont="1" applyFill="1" applyBorder="1" applyProtection="1"/>
    <xf numFmtId="0" fontId="17" fillId="7" borderId="18" xfId="0" applyFont="1" applyFill="1" applyBorder="1" applyProtection="1"/>
    <xf numFmtId="0" fontId="31" fillId="7" borderId="0" xfId="0" applyFont="1" applyFill="1" applyBorder="1" applyProtection="1"/>
    <xf numFmtId="0" fontId="17" fillId="0" borderId="24" xfId="0" applyFont="1" applyBorder="1" applyAlignment="1" applyProtection="1">
      <alignment vertical="center"/>
    </xf>
    <xf numFmtId="0" fontId="17" fillId="0" borderId="6" xfId="0" applyFont="1" applyBorder="1" applyAlignment="1" applyProtection="1">
      <alignment vertical="center"/>
    </xf>
    <xf numFmtId="0" fontId="25" fillId="0" borderId="0" xfId="6" applyAlignment="1" applyProtection="1">
      <alignment vertical="top"/>
    </xf>
    <xf numFmtId="0" fontId="17" fillId="0" borderId="6" xfId="0" quotePrefix="1" applyFont="1" applyBorder="1" applyAlignment="1" applyProtection="1">
      <alignment vertical="center"/>
    </xf>
    <xf numFmtId="0" fontId="13" fillId="0" borderId="0" xfId="9"/>
    <xf numFmtId="0" fontId="38" fillId="9" borderId="0" xfId="11" applyFont="1" applyFill="1"/>
    <xf numFmtId="0" fontId="40" fillId="10" borderId="0" xfId="11" applyFont="1" applyFill="1"/>
    <xf numFmtId="0" fontId="42" fillId="10" borderId="0" xfId="11" applyFont="1" applyFill="1"/>
    <xf numFmtId="0" fontId="40" fillId="9" borderId="0" xfId="11" applyFont="1" applyFill="1"/>
    <xf numFmtId="172" fontId="43" fillId="9" borderId="0" xfId="11" applyNumberFormat="1" applyFont="1" applyFill="1" applyAlignment="1">
      <alignment vertical="center"/>
    </xf>
    <xf numFmtId="172" fontId="44" fillId="10" borderId="0" xfId="11" applyNumberFormat="1" applyFont="1" applyFill="1" applyAlignment="1">
      <alignment vertical="center"/>
    </xf>
    <xf numFmtId="173" fontId="35" fillId="9" borderId="0" xfId="11" applyNumberFormat="1" applyFont="1" applyFill="1" applyAlignment="1">
      <alignment horizontal="left"/>
    </xf>
    <xf numFmtId="172" fontId="13" fillId="9" borderId="0" xfId="11" applyNumberFormat="1" applyFont="1" applyFill="1" applyAlignment="1">
      <alignment vertical="center"/>
    </xf>
    <xf numFmtId="174" fontId="13" fillId="10" borderId="0" xfId="11" applyNumberFormat="1" applyFont="1" applyFill="1" applyAlignment="1">
      <alignment vertical="center"/>
    </xf>
    <xf numFmtId="0" fontId="14" fillId="0" borderId="0" xfId="11"/>
    <xf numFmtId="0" fontId="42" fillId="0" borderId="3" xfId="11" applyFont="1" applyBorder="1" applyAlignment="1">
      <alignment horizontal="center" vertical="center"/>
    </xf>
    <xf numFmtId="0" fontId="42" fillId="0" borderId="3" xfId="11" applyFont="1" applyBorder="1" applyAlignment="1">
      <alignment horizontal="centerContinuous" vertical="center"/>
    </xf>
    <xf numFmtId="14" fontId="13" fillId="11" borderId="3" xfId="11" applyNumberFormat="1" applyFont="1" applyFill="1" applyBorder="1" applyAlignment="1">
      <alignment horizontal="center"/>
    </xf>
    <xf numFmtId="14" fontId="13" fillId="11" borderId="3" xfId="11" applyNumberFormat="1" applyFont="1" applyFill="1" applyBorder="1" applyAlignment="1">
      <alignment horizontal="left" wrapText="1"/>
    </xf>
    <xf numFmtId="175" fontId="14" fillId="11" borderId="3" xfId="11" applyNumberFormat="1" applyFill="1" applyBorder="1" applyAlignment="1">
      <alignment horizontal="left" vertical="center" wrapText="1"/>
    </xf>
    <xf numFmtId="0" fontId="13" fillId="11" borderId="3" xfId="11" applyFont="1" applyFill="1" applyBorder="1" applyAlignment="1">
      <alignment horizontal="left" wrapText="1"/>
    </xf>
    <xf numFmtId="0" fontId="38" fillId="12" borderId="0" xfId="9" applyFont="1" applyFill="1"/>
    <xf numFmtId="0" fontId="35" fillId="12" borderId="0" xfId="9" applyFont="1" applyFill="1"/>
    <xf numFmtId="0" fontId="46" fillId="0" borderId="0" xfId="9" applyFont="1"/>
    <xf numFmtId="0" fontId="47" fillId="0" borderId="0" xfId="9" applyFont="1"/>
    <xf numFmtId="0" fontId="40" fillId="0" borderId="0" xfId="9" applyFont="1"/>
    <xf numFmtId="0" fontId="40" fillId="0" borderId="0" xfId="9" quotePrefix="1" applyFont="1"/>
    <xf numFmtId="0" fontId="42" fillId="0" borderId="0" xfId="9" applyFont="1" applyAlignment="1">
      <alignment horizontal="left" indent="3"/>
    </xf>
    <xf numFmtId="0" fontId="40" fillId="0" borderId="0" xfId="9" applyFont="1" applyAlignment="1">
      <alignment horizontal="left"/>
    </xf>
    <xf numFmtId="0" fontId="41" fillId="9" borderId="0" xfId="9" applyFont="1" applyFill="1"/>
    <xf numFmtId="0" fontId="40" fillId="2" borderId="3" xfId="12" applyFont="1" applyFill="1" applyBorder="1" applyAlignment="1">
      <alignment horizontal="center" vertical="center"/>
    </xf>
    <xf numFmtId="2" fontId="40" fillId="2" borderId="3" xfId="12" applyNumberFormat="1" applyFont="1" applyFill="1" applyBorder="1" applyAlignment="1">
      <alignment horizontal="center" vertical="center"/>
    </xf>
    <xf numFmtId="170" fontId="40" fillId="2" borderId="3" xfId="12" applyNumberFormat="1" applyFont="1" applyFill="1" applyBorder="1" applyAlignment="1">
      <alignment horizontal="center" vertical="center"/>
    </xf>
    <xf numFmtId="0" fontId="37" fillId="0" borderId="0" xfId="13" applyFont="1"/>
    <xf numFmtId="0" fontId="36" fillId="0" borderId="0" xfId="9" applyFont="1"/>
    <xf numFmtId="0" fontId="50" fillId="0" borderId="0" xfId="13" applyFont="1"/>
    <xf numFmtId="0" fontId="51" fillId="0" borderId="0" xfId="13" applyFont="1" applyAlignment="1">
      <alignment horizontal="left" vertical="center"/>
    </xf>
    <xf numFmtId="0" fontId="36" fillId="0" borderId="0" xfId="13" applyFont="1"/>
    <xf numFmtId="0" fontId="40" fillId="0" borderId="0" xfId="4" applyFont="1"/>
    <xf numFmtId="0" fontId="42" fillId="0" borderId="0" xfId="4" applyFont="1" applyAlignment="1">
      <alignment horizontal="center"/>
    </xf>
    <xf numFmtId="2" fontId="36" fillId="2" borderId="3" xfId="12" applyNumberFormat="1" applyFont="1" applyFill="1" applyBorder="1" applyAlignment="1">
      <alignment horizontal="center" vertical="center"/>
    </xf>
    <xf numFmtId="0" fontId="12" fillId="0" borderId="0" xfId="16" applyFont="1"/>
    <xf numFmtId="0" fontId="14" fillId="0" borderId="0" xfId="16"/>
    <xf numFmtId="9" fontId="40" fillId="0" borderId="0" xfId="20" applyFont="1" applyFill="1" applyBorder="1" applyAlignment="1">
      <alignment horizontal="center"/>
    </xf>
    <xf numFmtId="10" fontId="40" fillId="0" borderId="0" xfId="21" applyNumberFormat="1" applyFont="1" applyFill="1" applyBorder="1"/>
    <xf numFmtId="0" fontId="40" fillId="0" borderId="0" xfId="18" applyFont="1" applyFill="1" applyBorder="1"/>
    <xf numFmtId="1" fontId="40" fillId="0" borderId="0" xfId="16" applyNumberFormat="1" applyFont="1" applyFill="1" applyBorder="1" applyAlignment="1">
      <alignment vertical="center"/>
    </xf>
    <xf numFmtId="0" fontId="12" fillId="0" borderId="0" xfId="16" applyFont="1" applyFill="1" applyBorder="1"/>
    <xf numFmtId="0" fontId="40" fillId="0" borderId="0" xfId="18" applyFont="1" applyFill="1" applyBorder="1" applyAlignment="1">
      <alignment horizontal="center"/>
    </xf>
    <xf numFmtId="0" fontId="12" fillId="0" borderId="0" xfId="19" applyFill="1" applyBorder="1"/>
    <xf numFmtId="2" fontId="40" fillId="0" borderId="0" xfId="18" applyNumberFormat="1" applyFont="1" applyFill="1" applyBorder="1"/>
    <xf numFmtId="170" fontId="40" fillId="0" borderId="0" xfId="18" applyNumberFormat="1" applyFont="1" applyFill="1" applyBorder="1"/>
    <xf numFmtId="0" fontId="11" fillId="0" borderId="0" xfId="9" applyFont="1"/>
    <xf numFmtId="2" fontId="48" fillId="0" borderId="0" xfId="13" applyNumberFormat="1" applyFont="1"/>
    <xf numFmtId="2" fontId="54" fillId="0" borderId="0" xfId="6" applyNumberFormat="1" applyFont="1" applyAlignment="1" applyProtection="1"/>
    <xf numFmtId="0" fontId="11" fillId="0" borderId="0" xfId="9" applyFont="1" applyAlignment="1">
      <alignment horizontal="center" vertical="center"/>
    </xf>
    <xf numFmtId="0" fontId="54" fillId="0" borderId="0" xfId="6" applyFont="1" applyAlignment="1" applyProtection="1"/>
    <xf numFmtId="0" fontId="48" fillId="0" borderId="0" xfId="13" applyFont="1" applyAlignment="1">
      <alignment horizontal="center" vertical="center"/>
    </xf>
    <xf numFmtId="0" fontId="54" fillId="0" borderId="0" xfId="6" applyFont="1" applyFill="1" applyAlignment="1" applyProtection="1"/>
    <xf numFmtId="0" fontId="48" fillId="0" borderId="0" xfId="13" applyFont="1"/>
    <xf numFmtId="2" fontId="48" fillId="2" borderId="3" xfId="14" applyNumberFormat="1" applyFont="1" applyFill="1" applyBorder="1" applyAlignment="1" applyProtection="1">
      <alignment horizontal="center" vertical="center"/>
    </xf>
    <xf numFmtId="10" fontId="48" fillId="2" borderId="3" xfId="13" applyNumberFormat="1" applyFont="1" applyFill="1" applyBorder="1" applyAlignment="1">
      <alignment horizontal="center" vertical="center"/>
    </xf>
    <xf numFmtId="0" fontId="54" fillId="0" borderId="0" xfId="6" applyFont="1" applyFill="1" applyAlignment="1" applyProtection="1">
      <alignment vertical="center"/>
    </xf>
    <xf numFmtId="0" fontId="48" fillId="2" borderId="3" xfId="14" applyNumberFormat="1" applyFont="1" applyFill="1" applyBorder="1" applyAlignment="1" applyProtection="1">
      <alignment horizontal="center" vertical="center"/>
    </xf>
    <xf numFmtId="0" fontId="40" fillId="0" borderId="0" xfId="0" applyFont="1" applyProtection="1"/>
    <xf numFmtId="177" fontId="48" fillId="2" borderId="3" xfId="13" applyNumberFormat="1" applyFont="1" applyFill="1" applyBorder="1" applyAlignment="1">
      <alignment horizontal="center" vertical="center"/>
    </xf>
    <xf numFmtId="0" fontId="48" fillId="2" borderId="3" xfId="13" applyFont="1" applyFill="1" applyBorder="1" applyAlignment="1">
      <alignment horizontal="center" vertical="center"/>
    </xf>
    <xf numFmtId="2" fontId="48" fillId="2" borderId="3" xfId="13" applyNumberFormat="1" applyFont="1" applyFill="1" applyBorder="1" applyAlignment="1">
      <alignment horizontal="center" vertical="center"/>
    </xf>
    <xf numFmtId="176" fontId="48" fillId="2" borderId="3" xfId="13" applyNumberFormat="1" applyFont="1" applyFill="1" applyBorder="1" applyAlignment="1">
      <alignment horizontal="center" vertical="center"/>
    </xf>
    <xf numFmtId="0" fontId="54" fillId="0" borderId="0" xfId="6" applyFont="1" applyFill="1" applyBorder="1" applyAlignment="1" applyProtection="1">
      <alignment horizontal="left"/>
    </xf>
    <xf numFmtId="168" fontId="11" fillId="2" borderId="3" xfId="9" applyNumberFormat="1" applyFont="1" applyFill="1" applyBorder="1" applyAlignment="1">
      <alignment horizontal="center" vertical="center"/>
    </xf>
    <xf numFmtId="2" fontId="48" fillId="0" borderId="0" xfId="13" applyNumberFormat="1" applyFont="1" applyAlignment="1">
      <alignment horizontal="center"/>
    </xf>
    <xf numFmtId="0" fontId="48" fillId="0" borderId="0" xfId="13" applyFont="1" applyAlignment="1">
      <alignment wrapText="1"/>
    </xf>
    <xf numFmtId="0" fontId="11" fillId="6" borderId="0" xfId="0" applyFont="1" applyFill="1"/>
    <xf numFmtId="0" fontId="54" fillId="0" borderId="0" xfId="6" applyFont="1" applyAlignment="1" applyProtection="1">
      <alignment vertical="top"/>
    </xf>
    <xf numFmtId="0" fontId="11" fillId="0" borderId="0" xfId="9" applyFont="1" applyAlignment="1">
      <alignment horizontal="left"/>
    </xf>
    <xf numFmtId="9" fontId="11" fillId="0" borderId="0" xfId="9" applyNumberFormat="1" applyFont="1" applyAlignment="1">
      <alignment horizontal="center" vertical="center"/>
    </xf>
    <xf numFmtId="0" fontId="11" fillId="0" borderId="0" xfId="9" applyFont="1" applyAlignment="1">
      <alignment horizontal="left" vertical="center"/>
    </xf>
    <xf numFmtId="2" fontId="11" fillId="0" borderId="0" xfId="13" applyNumberFormat="1" applyFont="1" applyAlignment="1"/>
    <xf numFmtId="0" fontId="17" fillId="3" borderId="0" xfId="0" applyFont="1" applyFill="1" applyProtection="1"/>
    <xf numFmtId="0" fontId="10" fillId="0" borderId="0" xfId="9" applyFont="1"/>
    <xf numFmtId="0" fontId="13" fillId="0" borderId="0" xfId="9" applyFill="1"/>
    <xf numFmtId="0" fontId="40" fillId="0" borderId="0" xfId="9" applyFont="1" applyFill="1"/>
    <xf numFmtId="0" fontId="55" fillId="9" borderId="0" xfId="11" applyFont="1" applyFill="1"/>
    <xf numFmtId="0" fontId="45" fillId="9" borderId="0" xfId="11" applyFont="1" applyFill="1"/>
    <xf numFmtId="0" fontId="45" fillId="12" borderId="0" xfId="9" applyFont="1" applyFill="1"/>
    <xf numFmtId="0" fontId="38" fillId="9" borderId="21" xfId="0" applyFont="1" applyFill="1" applyBorder="1" applyAlignment="1">
      <alignment horizontal="center" vertical="top" wrapText="1"/>
    </xf>
    <xf numFmtId="0" fontId="38" fillId="9" borderId="0" xfId="0" applyFont="1" applyFill="1"/>
    <xf numFmtId="0" fontId="35" fillId="9" borderId="0" xfId="9" applyFont="1" applyFill="1"/>
    <xf numFmtId="0" fontId="35" fillId="9" borderId="3" xfId="9" applyFont="1" applyFill="1" applyBorder="1" applyAlignment="1">
      <alignment wrapText="1"/>
    </xf>
    <xf numFmtId="178" fontId="48" fillId="0" borderId="0" xfId="13" applyNumberFormat="1" applyFont="1"/>
    <xf numFmtId="0" fontId="30" fillId="7" borderId="0" xfId="0" applyFont="1" applyFill="1" applyBorder="1" applyAlignment="1" applyProtection="1">
      <alignment horizontal="center" vertical="center" textRotation="90" wrapText="1"/>
    </xf>
    <xf numFmtId="0" fontId="18" fillId="0" borderId="28" xfId="0" applyFont="1" applyBorder="1" applyProtection="1"/>
    <xf numFmtId="0" fontId="24" fillId="0" borderId="28" xfId="0" applyFont="1" applyBorder="1" applyProtection="1"/>
    <xf numFmtId="169" fontId="17" fillId="5" borderId="28" xfId="0" applyNumberFormat="1" applyFont="1" applyFill="1" applyBorder="1" applyProtection="1">
      <protection locked="0"/>
    </xf>
    <xf numFmtId="0" fontId="17" fillId="0" borderId="28" xfId="0" applyFont="1" applyBorder="1" applyProtection="1"/>
    <xf numFmtId="2" fontId="25" fillId="0" borderId="0" xfId="6" applyNumberFormat="1" applyAlignment="1" applyProtection="1"/>
    <xf numFmtId="173" fontId="45" fillId="12" borderId="0" xfId="9" applyNumberFormat="1" applyFont="1" applyFill="1"/>
    <xf numFmtId="0" fontId="38" fillId="9" borderId="21" xfId="0" applyFont="1" applyFill="1" applyBorder="1" applyAlignment="1">
      <alignment horizontal="center" vertical="top" wrapText="1"/>
    </xf>
    <xf numFmtId="0" fontId="17" fillId="0" borderId="0" xfId="0" applyFont="1" applyFill="1" applyBorder="1" applyProtection="1"/>
    <xf numFmtId="0" fontId="17" fillId="0" borderId="0" xfId="0" applyFont="1" applyFill="1" applyProtection="1"/>
    <xf numFmtId="168" fontId="17" fillId="0" borderId="0" xfId="0" applyNumberFormat="1" applyFont="1" applyFill="1" applyBorder="1" applyProtection="1">
      <protection locked="0"/>
    </xf>
    <xf numFmtId="0" fontId="28" fillId="0" borderId="0" xfId="0" applyFont="1" applyProtection="1"/>
    <xf numFmtId="14" fontId="9" fillId="11" borderId="3" xfId="11" applyNumberFormat="1" applyFont="1" applyFill="1" applyBorder="1" applyAlignment="1">
      <alignment horizontal="center"/>
    </xf>
    <xf numFmtId="0" fontId="40" fillId="2" borderId="3" xfId="12" applyFont="1" applyFill="1" applyBorder="1" applyAlignment="1">
      <alignment horizontal="center" vertical="center"/>
    </xf>
    <xf numFmtId="2" fontId="40" fillId="2" borderId="3" xfId="12" applyNumberFormat="1" applyFont="1" applyFill="1" applyBorder="1" applyAlignment="1">
      <alignment horizontal="center" vertical="center"/>
    </xf>
    <xf numFmtId="0" fontId="48" fillId="0" borderId="3" xfId="0" applyFont="1" applyBorder="1"/>
    <xf numFmtId="0" fontId="48" fillId="0" borderId="3" xfId="16" applyFont="1" applyBorder="1"/>
    <xf numFmtId="173" fontId="48" fillId="0" borderId="3" xfId="0" applyNumberFormat="1" applyFont="1" applyBorder="1"/>
    <xf numFmtId="0" fontId="60" fillId="0" borderId="3" xfId="0" applyFont="1" applyBorder="1"/>
    <xf numFmtId="0" fontId="42" fillId="2" borderId="3" xfId="12" applyFont="1" applyFill="1" applyBorder="1" applyAlignment="1">
      <alignment horizontal="center" vertical="center"/>
    </xf>
    <xf numFmtId="173" fontId="60" fillId="0" borderId="3" xfId="0" applyNumberFormat="1" applyFont="1" applyBorder="1"/>
    <xf numFmtId="0" fontId="60" fillId="0" borderId="3" xfId="16" applyFont="1" applyBorder="1"/>
    <xf numFmtId="2" fontId="13" fillId="11" borderId="3" xfId="11" applyNumberFormat="1" applyFont="1" applyFill="1" applyBorder="1" applyAlignment="1">
      <alignment horizontal="center"/>
    </xf>
    <xf numFmtId="175" fontId="9" fillId="11" borderId="3" xfId="11" applyNumberFormat="1" applyFont="1" applyFill="1" applyBorder="1" applyAlignment="1">
      <alignment horizontal="left" wrapText="1"/>
    </xf>
    <xf numFmtId="175" fontId="8" fillId="11" borderId="3" xfId="11" applyNumberFormat="1" applyFont="1" applyFill="1" applyBorder="1" applyAlignment="1">
      <alignment horizontal="left"/>
    </xf>
    <xf numFmtId="175" fontId="8" fillId="11" borderId="3" xfId="11" applyNumberFormat="1" applyFont="1" applyFill="1" applyBorder="1" applyAlignment="1">
      <alignment horizontal="left" wrapText="1"/>
    </xf>
    <xf numFmtId="10" fontId="17" fillId="0" borderId="0" xfId="0" applyNumberFormat="1" applyFont="1" applyProtection="1"/>
    <xf numFmtId="3" fontId="17" fillId="0" borderId="1" xfId="0" applyNumberFormat="1" applyFont="1" applyFill="1" applyBorder="1" applyAlignment="1" applyProtection="1">
      <alignment horizontal="center"/>
    </xf>
    <xf numFmtId="0" fontId="17" fillId="0" borderId="0" xfId="0" applyFont="1" applyFill="1" applyAlignment="1" applyProtection="1">
      <alignment horizontal="center"/>
    </xf>
    <xf numFmtId="179" fontId="18" fillId="2" borderId="11" xfId="0" applyNumberFormat="1" applyFont="1" applyFill="1" applyBorder="1" applyAlignment="1" applyProtection="1">
      <alignment horizontal="center"/>
    </xf>
    <xf numFmtId="0" fontId="7" fillId="11" borderId="3" xfId="11" applyNumberFormat="1" applyFont="1" applyFill="1" applyBorder="1" applyAlignment="1">
      <alignment horizontal="left" wrapText="1"/>
    </xf>
    <xf numFmtId="0" fontId="28" fillId="7" borderId="18" xfId="0" applyFont="1" applyFill="1" applyBorder="1" applyProtection="1"/>
    <xf numFmtId="175" fontId="6" fillId="11" borderId="3" xfId="11" applyNumberFormat="1" applyFont="1" applyFill="1" applyBorder="1" applyAlignment="1">
      <alignment horizontal="left" wrapText="1"/>
    </xf>
    <xf numFmtId="0" fontId="18" fillId="2" borderId="11" xfId="0" applyNumberFormat="1" applyFont="1" applyFill="1" applyBorder="1" applyAlignment="1" applyProtection="1">
      <alignment horizontal="center"/>
    </xf>
    <xf numFmtId="0" fontId="64" fillId="8" borderId="3" xfId="15" applyNumberFormat="1" applyFont="1" applyFill="1" applyBorder="1" applyAlignment="1" applyProtection="1">
      <alignment horizontal="center" vertical="center"/>
      <protection locked="0"/>
    </xf>
    <xf numFmtId="9" fontId="64" fillId="8" borderId="3" xfId="15" applyFont="1" applyFill="1" applyBorder="1" applyAlignment="1" applyProtection="1">
      <alignment horizontal="center" vertical="center"/>
      <protection locked="0"/>
    </xf>
    <xf numFmtId="0" fontId="64" fillId="0" borderId="0" xfId="13" applyFont="1" applyAlignment="1">
      <alignment wrapText="1"/>
    </xf>
    <xf numFmtId="0" fontId="48" fillId="0" borderId="0" xfId="9" applyFont="1"/>
    <xf numFmtId="0" fontId="64" fillId="0" borderId="0" xfId="0" applyFont="1" applyProtection="1"/>
    <xf numFmtId="175" fontId="5" fillId="11" borderId="3" xfId="11" applyNumberFormat="1" applyFont="1" applyFill="1" applyBorder="1" applyAlignment="1">
      <alignment horizontal="left" wrapText="1"/>
    </xf>
    <xf numFmtId="10" fontId="17" fillId="0" borderId="0" xfId="0" applyNumberFormat="1" applyFont="1" applyFill="1" applyProtection="1"/>
    <xf numFmtId="166" fontId="18" fillId="0" borderId="14" xfId="0" applyNumberFormat="1" applyFont="1" applyFill="1" applyBorder="1"/>
    <xf numFmtId="0" fontId="65" fillId="0" borderId="12" xfId="0" applyFont="1" applyBorder="1" applyAlignment="1" applyProtection="1">
      <alignment horizontal="left"/>
    </xf>
    <xf numFmtId="0" fontId="4" fillId="0" borderId="0" xfId="9" applyFont="1" applyAlignment="1">
      <alignment horizontal="left" vertical="center"/>
    </xf>
    <xf numFmtId="175" fontId="3" fillId="11" borderId="3" xfId="11" applyNumberFormat="1" applyFont="1" applyFill="1" applyBorder="1" applyAlignment="1">
      <alignment horizontal="left" wrapText="1"/>
    </xf>
    <xf numFmtId="9" fontId="64" fillId="8" borderId="29" xfId="15" applyFont="1" applyFill="1" applyBorder="1" applyAlignment="1" applyProtection="1">
      <alignment horizontal="center" vertical="center"/>
      <protection locked="0"/>
    </xf>
    <xf numFmtId="0" fontId="3" fillId="0" borderId="0" xfId="9" applyFont="1" applyAlignment="1">
      <alignment horizontal="left" vertical="center"/>
    </xf>
    <xf numFmtId="0" fontId="42" fillId="14" borderId="3" xfId="12" applyFont="1" applyFill="1" applyBorder="1" applyAlignment="1">
      <alignment horizontal="center" vertical="center" wrapText="1"/>
    </xf>
    <xf numFmtId="14" fontId="35" fillId="9" borderId="3" xfId="9" applyNumberFormat="1" applyFont="1" applyFill="1" applyBorder="1" applyAlignment="1">
      <alignment wrapText="1"/>
    </xf>
    <xf numFmtId="0" fontId="60" fillId="0" borderId="0" xfId="16" applyFont="1"/>
    <xf numFmtId="174" fontId="17" fillId="0" borderId="3" xfId="0" applyNumberFormat="1" applyFont="1" applyBorder="1" applyAlignment="1">
      <alignment vertical="center"/>
    </xf>
    <xf numFmtId="0" fontId="17" fillId="0" borderId="3" xfId="0" applyFont="1" applyBorder="1" applyAlignment="1">
      <alignment vertical="center"/>
    </xf>
    <xf numFmtId="172" fontId="17" fillId="0" borderId="3" xfId="36" applyFill="1" applyBorder="1" applyAlignment="1">
      <alignment vertical="center"/>
    </xf>
    <xf numFmtId="172" fontId="17" fillId="0" borderId="3" xfId="0" applyNumberFormat="1" applyFont="1" applyBorder="1" applyAlignment="1">
      <alignment vertical="center"/>
    </xf>
    <xf numFmtId="0" fontId="28" fillId="0" borderId="3" xfId="0" applyFont="1" applyBorder="1"/>
    <xf numFmtId="173" fontId="27" fillId="0" borderId="3" xfId="0" applyNumberFormat="1" applyFont="1" applyBorder="1"/>
    <xf numFmtId="170" fontId="27" fillId="0" borderId="3" xfId="0" applyNumberFormat="1" applyFont="1" applyBorder="1"/>
    <xf numFmtId="177" fontId="27" fillId="0" borderId="3" xfId="38" applyNumberFormat="1" applyFont="1" applyBorder="1"/>
    <xf numFmtId="177" fontId="62" fillId="0" borderId="3" xfId="38" applyNumberFormat="1" applyFont="1" applyBorder="1"/>
    <xf numFmtId="10" fontId="62" fillId="0" borderId="3" xfId="38" applyNumberFormat="1" applyFont="1" applyBorder="1"/>
    <xf numFmtId="0" fontId="17" fillId="0" borderId="3" xfId="0" applyFont="1" applyBorder="1"/>
    <xf numFmtId="0" fontId="0" fillId="0" borderId="3" xfId="0" applyBorder="1"/>
    <xf numFmtId="177" fontId="27" fillId="3" borderId="3" xfId="0" applyNumberFormat="1" applyFont="1" applyFill="1" applyBorder="1"/>
    <xf numFmtId="0" fontId="2" fillId="0" borderId="0" xfId="9" applyFont="1" applyAlignment="1">
      <alignment horizontal="left" vertical="center"/>
    </xf>
    <xf numFmtId="0" fontId="66" fillId="0" borderId="0" xfId="0" applyFont="1" applyProtection="1"/>
    <xf numFmtId="169" fontId="18" fillId="5" borderId="28" xfId="0" applyNumberFormat="1" applyFont="1" applyFill="1" applyBorder="1" applyProtection="1">
      <protection locked="0"/>
    </xf>
    <xf numFmtId="0" fontId="18" fillId="0" borderId="0" xfId="0" applyFont="1" applyFill="1" applyProtection="1"/>
    <xf numFmtId="0" fontId="66" fillId="0" borderId="0" xfId="0" applyFont="1" applyFill="1" applyProtection="1"/>
    <xf numFmtId="10" fontId="27" fillId="0" borderId="3" xfId="38" applyNumberFormat="1" applyFont="1" applyBorder="1"/>
    <xf numFmtId="168" fontId="17" fillId="5" borderId="0" xfId="0" applyNumberFormat="1" applyFont="1" applyFill="1" applyAlignment="1" applyProtection="1">
      <alignment vertical="center"/>
      <protection locked="0"/>
    </xf>
    <xf numFmtId="3" fontId="17" fillId="0" borderId="0" xfId="0" applyNumberFormat="1" applyFont="1" applyFill="1" applyBorder="1" applyAlignment="1" applyProtection="1">
      <alignment horizontal="center"/>
    </xf>
    <xf numFmtId="175" fontId="1" fillId="11" borderId="3" xfId="11" applyNumberFormat="1" applyFont="1" applyFill="1" applyBorder="1" applyAlignment="1">
      <alignment horizontal="left" wrapText="1"/>
    </xf>
    <xf numFmtId="175" fontId="1" fillId="11" borderId="22" xfId="11" applyNumberFormat="1" applyFont="1" applyFill="1" applyBorder="1" applyAlignment="1">
      <alignment horizontal="left" wrapText="1"/>
    </xf>
    <xf numFmtId="14" fontId="1" fillId="11" borderId="3" xfId="11" applyNumberFormat="1" applyFont="1" applyFill="1" applyBorder="1" applyAlignment="1">
      <alignment horizontal="left"/>
    </xf>
    <xf numFmtId="0" fontId="1" fillId="3" borderId="0" xfId="52" applyFont="1" applyFill="1"/>
    <xf numFmtId="168" fontId="17" fillId="0" borderId="0" xfId="0" applyNumberFormat="1" applyFont="1" applyFill="1" applyBorder="1" applyProtection="1">
      <protection locked="0"/>
    </xf>
    <xf numFmtId="14" fontId="1" fillId="11" borderId="3" xfId="11" applyNumberFormat="1" applyFont="1" applyFill="1" applyBorder="1" applyAlignment="1">
      <alignment horizontal="left" wrapText="1"/>
    </xf>
    <xf numFmtId="0" fontId="30" fillId="0" borderId="5" xfId="0" applyFont="1" applyFill="1" applyBorder="1" applyAlignment="1" applyProtection="1">
      <alignment vertical="center" textRotation="90"/>
    </xf>
    <xf numFmtId="14" fontId="1" fillId="11" borderId="3" xfId="11" applyNumberFormat="1" applyFont="1" applyFill="1" applyBorder="1" applyAlignment="1">
      <alignment horizontal="center"/>
    </xf>
    <xf numFmtId="14" fontId="1" fillId="11" borderId="3" xfId="11" applyNumberFormat="1" applyFont="1" applyFill="1" applyBorder="1" applyAlignment="1">
      <alignment horizontal="left" wrapText="1"/>
    </xf>
    <xf numFmtId="2" fontId="1" fillId="11" borderId="3" xfId="11" applyNumberFormat="1" applyFont="1" applyFill="1" applyBorder="1" applyAlignment="1">
      <alignment horizontal="center"/>
    </xf>
    <xf numFmtId="0" fontId="48" fillId="13" borderId="25" xfId="9" applyFont="1" applyFill="1" applyBorder="1" applyAlignment="1">
      <alignment horizontal="center" vertical="center" wrapText="1"/>
    </xf>
    <xf numFmtId="0" fontId="48" fillId="13" borderId="26" xfId="9" applyFont="1" applyFill="1" applyBorder="1" applyAlignment="1">
      <alignment horizontal="center" vertical="center" wrapText="1"/>
    </xf>
    <xf numFmtId="0" fontId="17" fillId="0" borderId="0" xfId="0" applyFont="1" applyAlignment="1">
      <alignment horizontal="left" vertical="top" wrapText="1"/>
    </xf>
    <xf numFmtId="0" fontId="38" fillId="9" borderId="17" xfId="0" applyFont="1" applyFill="1" applyBorder="1" applyAlignment="1">
      <alignment horizontal="center" vertical="top" wrapText="1"/>
    </xf>
    <xf numFmtId="0" fontId="38" fillId="9" borderId="18" xfId="0" applyFont="1" applyFill="1" applyBorder="1" applyAlignment="1">
      <alignment horizontal="center" vertical="top" wrapText="1"/>
    </xf>
    <xf numFmtId="0" fontId="38" fillId="9" borderId="21" xfId="0" applyFont="1" applyFill="1" applyBorder="1" applyAlignment="1">
      <alignment horizontal="center" vertical="top" wrapText="1"/>
    </xf>
    <xf numFmtId="0" fontId="38" fillId="9" borderId="20" xfId="0" applyFont="1" applyFill="1" applyBorder="1" applyAlignment="1">
      <alignment horizontal="center" vertical="top" wrapText="1"/>
    </xf>
    <xf numFmtId="0" fontId="17" fillId="0" borderId="7" xfId="0" applyFont="1" applyBorder="1" applyAlignment="1">
      <alignment horizontal="left"/>
    </xf>
    <xf numFmtId="0" fontId="17" fillId="0" borderId="9" xfId="0" applyFont="1" applyBorder="1" applyAlignment="1">
      <alignment horizontal="left"/>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3" xfId="0" applyFont="1" applyBorder="1" applyAlignment="1">
      <alignment horizontal="center" vertical="top" wrapText="1"/>
    </xf>
    <xf numFmtId="0" fontId="17" fillId="0" borderId="15" xfId="0" applyFont="1" applyBorder="1" applyAlignment="1">
      <alignment horizontal="left" vertical="top" wrapText="1"/>
    </xf>
    <xf numFmtId="0" fontId="17" fillId="0" borderId="1" xfId="0" applyFont="1" applyBorder="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17" fillId="0" borderId="3" xfId="0" applyFont="1" applyBorder="1" applyAlignment="1">
      <alignment horizontal="left" vertical="top" wrapText="1"/>
    </xf>
    <xf numFmtId="0" fontId="17" fillId="0" borderId="7" xfId="0" applyFont="1" applyBorder="1" applyAlignment="1">
      <alignment horizontal="left" vertical="top"/>
    </xf>
    <xf numFmtId="0" fontId="17" fillId="0" borderId="9" xfId="0" applyFont="1" applyBorder="1" applyAlignment="1">
      <alignment horizontal="left" vertical="top"/>
    </xf>
    <xf numFmtId="0" fontId="48" fillId="0" borderId="27" xfId="13" applyFont="1" applyBorder="1" applyAlignment="1">
      <alignment horizontal="center" vertical="center" wrapText="1"/>
    </xf>
    <xf numFmtId="0" fontId="48" fillId="0" borderId="0" xfId="13" applyFont="1" applyBorder="1" applyAlignment="1">
      <alignment horizontal="center" vertical="center" wrapText="1"/>
    </xf>
    <xf numFmtId="0" fontId="35" fillId="16" borderId="0" xfId="9" applyFont="1" applyFill="1" applyAlignment="1"/>
    <xf numFmtId="0" fontId="0" fillId="0" borderId="0" xfId="0" applyAlignment="1"/>
    <xf numFmtId="0" fontId="31" fillId="7" borderId="16" xfId="0" applyFont="1" applyFill="1" applyBorder="1" applyAlignment="1" applyProtection="1">
      <alignment horizontal="center" vertical="center" textRotation="90"/>
    </xf>
    <xf numFmtId="0" fontId="31" fillId="7" borderId="23" xfId="0" applyFont="1" applyFill="1" applyBorder="1" applyAlignment="1" applyProtection="1">
      <alignment horizontal="center" vertical="center" textRotation="90"/>
    </xf>
    <xf numFmtId="0" fontId="31" fillId="7" borderId="19" xfId="0" applyFont="1" applyFill="1" applyBorder="1" applyAlignment="1" applyProtection="1">
      <alignment horizontal="center" vertical="center" textRotation="90"/>
    </xf>
    <xf numFmtId="0" fontId="31" fillId="7" borderId="4" xfId="0" applyFont="1" applyFill="1" applyBorder="1" applyAlignment="1" applyProtection="1">
      <alignment horizontal="center" vertical="center" textRotation="90" wrapText="1"/>
    </xf>
    <xf numFmtId="0" fontId="31" fillId="7" borderId="5" xfId="0" applyFont="1" applyFill="1" applyBorder="1" applyAlignment="1" applyProtection="1">
      <alignment horizontal="center" vertical="center" textRotation="90" wrapText="1"/>
    </xf>
    <xf numFmtId="0" fontId="31" fillId="7" borderId="2" xfId="0" applyFont="1" applyFill="1" applyBorder="1" applyAlignment="1" applyProtection="1">
      <alignment horizontal="center" vertical="center" textRotation="90" wrapText="1"/>
    </xf>
    <xf numFmtId="0" fontId="30" fillId="7" borderId="5" xfId="0" applyFont="1" applyFill="1" applyBorder="1" applyAlignment="1" applyProtection="1">
      <alignment horizontal="center" vertical="center" textRotation="90" wrapText="1"/>
    </xf>
    <xf numFmtId="0" fontId="31" fillId="7" borderId="22" xfId="0" applyFont="1" applyFill="1" applyBorder="1" applyAlignment="1" applyProtection="1">
      <alignment horizontal="center" vertical="center" textRotation="90" wrapText="1"/>
    </xf>
    <xf numFmtId="0" fontId="31" fillId="7" borderId="20" xfId="0" applyFont="1" applyFill="1" applyBorder="1" applyAlignment="1" applyProtection="1">
      <alignment horizontal="center" vertical="center" textRotation="90" wrapText="1"/>
    </xf>
    <xf numFmtId="0" fontId="1" fillId="8" borderId="0" xfId="0" applyFont="1" applyFill="1" applyAlignment="1">
      <alignment vertical="center"/>
    </xf>
  </cellXfs>
  <cellStyles count="80">
    <cellStyle name="%" xfId="10" xr:uid="{FE2E8A1E-E461-49CB-A51A-EA43422B7BB4}"/>
    <cellStyle name="% 10 2 3" xfId="23" xr:uid="{9E88510E-ADAC-41F0-A70F-2DEDD25EFA7E}"/>
    <cellStyle name="% 100" xfId="12" xr:uid="{003A2D8C-BA0D-4BA5-9893-55FBD32977BA}"/>
    <cellStyle name="% 114" xfId="18" xr:uid="{CDE5A241-B281-43BF-AFFC-A0EF8CE4A171}"/>
    <cellStyle name="=C:\WINNT\SYSTEM32\COMMAND.COM 6" xfId="4" xr:uid="{00000000-0005-0000-0000-000000000000}"/>
    <cellStyle name="Comma" xfId="7" builtinId="3"/>
    <cellStyle name="Comma 2" xfId="26" xr:uid="{14E585D1-8AD3-4487-8253-809DE3E71E63}"/>
    <cellStyle name="Comma 2 2" xfId="49" xr:uid="{78FEFCDC-19FE-4BC7-9E8A-9C2A5568C2B0}"/>
    <cellStyle name="Comma 2 2 2" xfId="70" xr:uid="{1B07F65F-8E5E-4E5A-A954-6EEE0F0C72FE}"/>
    <cellStyle name="Comma 2 3" xfId="63" xr:uid="{E2223B75-1355-4AD7-86DF-588E81391BD5}"/>
    <cellStyle name="Comma 2 3 2" xfId="77" xr:uid="{5AA51DEC-7310-4BA1-BC18-23E18B4A5E8E}"/>
    <cellStyle name="Comma 3" xfId="40" xr:uid="{20778E18-B634-4C23-9A7B-7B34724DA699}"/>
    <cellStyle name="Comma 3 2" xfId="67" xr:uid="{4A67C9C7-5379-4786-BB75-72CE670988A2}"/>
    <cellStyle name="Comma 4" xfId="5" xr:uid="{00000000-0005-0000-0000-000002000000}"/>
    <cellStyle name="Comma 4 2" xfId="25" xr:uid="{0C39CC42-6FFE-4142-B582-6633C8291DC9}"/>
    <cellStyle name="Comma 4 2 2" xfId="48" xr:uid="{F38E96F5-4EB6-4A31-8148-EDFE5EBC9CC9}"/>
    <cellStyle name="Comma 4 2 2 2" xfId="69" xr:uid="{79AE6F07-63E1-4241-8E16-63F06C51E25E}"/>
    <cellStyle name="Comma 4 2 3" xfId="62" xr:uid="{A4A1C600-E7E4-4311-A884-A40C9452E7A4}"/>
    <cellStyle name="Comma 4 2 3 2" xfId="76" xr:uid="{DA501CF7-C501-4360-882E-C1123FAAF8B0}"/>
    <cellStyle name="Comma 4 3" xfId="39" xr:uid="{7271EB1E-7781-42F4-9701-73C9CEFD2CD0}"/>
    <cellStyle name="Comma 4 3 2" xfId="66" xr:uid="{6A64C01D-6D58-4247-8D68-171A8A8CF86F}"/>
    <cellStyle name="Comma 4 4" xfId="59" xr:uid="{6F67C04E-DC86-49F3-BC77-720B2C704860}"/>
    <cellStyle name="Comma 4 4 2" xfId="73" xr:uid="{C685C892-DD76-41C7-818F-B7B09002729D}"/>
    <cellStyle name="Comma 5" xfId="60" xr:uid="{7EE9C7BF-BE48-4DC8-BE11-EF9BD9BE6F77}"/>
    <cellStyle name="Comma 5 2" xfId="74" xr:uid="{B81144AB-09EE-43DE-83AB-44AF6173C9C9}"/>
    <cellStyle name="Currency 2" xfId="14" xr:uid="{3CEC5631-676E-4B09-8ABD-DBA0C4851DFD}"/>
    <cellStyle name="Currency 2 2" xfId="30" xr:uid="{98A7D784-E84B-4958-B329-9999017D31CC}"/>
    <cellStyle name="Currency 2 2 2" xfId="53" xr:uid="{A83E0F85-C632-49B9-9A0B-270FAA369981}"/>
    <cellStyle name="Currency 2 2 2 2" xfId="72" xr:uid="{4A719032-F3C6-445F-AF0E-C2739C000361}"/>
    <cellStyle name="Currency 2 2 3" xfId="65" xr:uid="{442FBE81-BCB3-4D1B-BF08-2550520EDA50}"/>
    <cellStyle name="Currency 2 2 3 2" xfId="79" xr:uid="{124DCD75-FED6-4430-ACB8-BF93AC84CF76}"/>
    <cellStyle name="Currency 2 3" xfId="43" xr:uid="{9C56CBDC-A58D-41E6-B003-384F37EB5415}"/>
    <cellStyle name="Currency 2 3 2" xfId="68" xr:uid="{90C9F5C6-04D9-420C-B275-E5AD7CF3C9F1}"/>
    <cellStyle name="Currency 2 4" xfId="61" xr:uid="{25B6CE02-4123-4526-86E2-B30C63E5134C}"/>
    <cellStyle name="Currency 2 4 2" xfId="75" xr:uid="{08F4CDC0-A64E-4D0B-BCDF-3797599BE58B}"/>
    <cellStyle name="Currency 3" xfId="27" xr:uid="{B3AA2B32-C573-45B1-8E39-A28B45B8F0DB}"/>
    <cellStyle name="Currency 3 2" xfId="50" xr:uid="{1391EC15-0B70-47AA-B01E-DF4A7C23263C}"/>
    <cellStyle name="Currency 3 2 2" xfId="71" xr:uid="{CA965B60-27A7-4636-ADAD-03E5966F9B2F}"/>
    <cellStyle name="Currency 3 3" xfId="64" xr:uid="{034A7836-F947-4668-859B-EED4C7A32B80}"/>
    <cellStyle name="Currency 3 3 2" xfId="78" xr:uid="{263C6208-B0CE-4E75-9A10-072D39ACF383}"/>
    <cellStyle name="Hyperlink" xfId="6" builtinId="8"/>
    <cellStyle name="Level 1" xfId="37" xr:uid="{9C298738-2BBA-47F3-AF64-41D7BA810ECD}"/>
    <cellStyle name="Level 2" xfId="36" xr:uid="{E984065B-7CE0-4934-8679-08D95DD7FCC4}"/>
    <cellStyle name="Normal" xfId="0" builtinId="0"/>
    <cellStyle name="Normal 10 2 2 2" xfId="22" xr:uid="{D2FBDA82-D665-4E40-867C-A2B71B7E6449}"/>
    <cellStyle name="Normal 10 2 2 2 2" xfId="35" xr:uid="{C2943F35-4AAA-4144-B40B-0B2639650DB1}"/>
    <cellStyle name="Normal 10 2 2 2 2 2" xfId="57" xr:uid="{00A866FB-E929-459A-93E8-F06C7105B948}"/>
    <cellStyle name="Normal 10 2 2 2 3" xfId="47" xr:uid="{A477262B-0A6F-4B1E-B620-60420DEBA06C}"/>
    <cellStyle name="Normal 11 26" xfId="11" xr:uid="{F6A13D9C-A246-4D66-823A-FF5FB233DB92}"/>
    <cellStyle name="Normal 11 28 2 2" xfId="9" xr:uid="{D7FE86F8-04CB-49C0-943A-0E1D75DFFDA0}"/>
    <cellStyle name="Normal 11 28 2 2 2" xfId="29" xr:uid="{BAF0CE91-2AE1-47CA-89F0-396C9A27E276}"/>
    <cellStyle name="Normal 11 28 2 2 2 2" xfId="52" xr:uid="{7CACA001-CF70-4BBB-84CB-782FC8E998D3}"/>
    <cellStyle name="Normal 11 28 2 2 3" xfId="42" xr:uid="{9B29895B-0F54-4FD2-89FF-F2597B8EA6F5}"/>
    <cellStyle name="Normal 2" xfId="8" xr:uid="{1C55DFD0-5043-479D-8C24-A04070F5E367}"/>
    <cellStyle name="Normal 2 130" xfId="16" xr:uid="{013FF232-F17B-429E-B108-75D2B3D1F482}"/>
    <cellStyle name="Normal 2 130 2 2" xfId="34" xr:uid="{303B140E-88B0-4D22-B6B1-2D6BAA664858}"/>
    <cellStyle name="Normal 2 2" xfId="13" xr:uid="{F27539FF-81F7-42D0-A847-4FA0B12D9EE2}"/>
    <cellStyle name="Normal 2 3" xfId="28" xr:uid="{00F373AF-CBEE-4CF5-B7B9-7817B6FCF21B}"/>
    <cellStyle name="Normal 2 3 2" xfId="51" xr:uid="{0F97E0DD-0B27-4568-9AF5-FE0B6BCB5258}"/>
    <cellStyle name="Normal 2 4" xfId="41" xr:uid="{5E0BD523-D671-4F65-B820-341CEAACE0D4}"/>
    <cellStyle name="Normal 20" xfId="2" xr:uid="{00000000-0005-0000-0000-000006000000}"/>
    <cellStyle name="Normal 3" xfId="3" xr:uid="{00000000-0005-0000-0000-000007000000}"/>
    <cellStyle name="Normal 4" xfId="17" xr:uid="{93BD95B3-80DB-4155-B6BB-A69E6EF92DC5}"/>
    <cellStyle name="Normal 4 2" xfId="32" xr:uid="{3B319C2A-3AC6-4CB4-B96E-6EB916AEB168}"/>
    <cellStyle name="Normal 4 2 2" xfId="55" xr:uid="{FB11E8D1-1CE7-45D6-81C1-E78003B959A5}"/>
    <cellStyle name="Normal 4 3" xfId="45" xr:uid="{4240F1D5-4417-409D-82B4-949CAFDAD840}"/>
    <cellStyle name="Normal 61 3 2" xfId="19" xr:uid="{EB39D05F-B32E-4A7D-BCFD-0A17C58F37C6}"/>
    <cellStyle name="Normal 61 3 2 2" xfId="33" xr:uid="{BB957741-95AA-4211-AA6A-9B4DB12CD770}"/>
    <cellStyle name="Normal 61 3 2 2 2" xfId="56" xr:uid="{CB7A0B21-421B-437D-9260-6DAC3CB32F47}"/>
    <cellStyle name="Normal 61 3 2 3" xfId="46" xr:uid="{5B144705-5029-40F5-B300-F10563144584}"/>
    <cellStyle name="Percent" xfId="1" builtinId="5"/>
    <cellStyle name="Percent 2" xfId="15" xr:uid="{1F007081-BB10-4C17-93C3-B1D4443312B0}"/>
    <cellStyle name="Percent 2 2" xfId="20" xr:uid="{0DC17172-8A12-4D7C-87B3-FFB88C6F3916}"/>
    <cellStyle name="Percent 2 3" xfId="31" xr:uid="{36580913-88C2-4577-BAE4-D23738C7B241}"/>
    <cellStyle name="Percent 2 3 2" xfId="54" xr:uid="{929B0D9C-3368-45DD-B11E-2EE885BE7A78}"/>
    <cellStyle name="Percent 2 4" xfId="44" xr:uid="{01C1D79B-D546-4E22-8351-91428B680ED7}"/>
    <cellStyle name="Percent 2 6" xfId="38" xr:uid="{526AF646-D9DE-4032-A1E6-BF53977C9AD0}"/>
    <cellStyle name="Percent 2 6 2" xfId="58" xr:uid="{A4FE8CF1-76C1-47D9-8FF4-814AF1C53D37}"/>
    <cellStyle name="Percent 3" xfId="21" xr:uid="{57446299-8467-46D1-948F-4C90C33DBC2A}"/>
    <cellStyle name="Percent 3 2 4" xfId="24" xr:uid="{F07B71C8-9202-47EF-AAF2-5D0AE3DB2627}"/>
  </cellStyles>
  <dxfs count="38">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J$1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11</xdr:row>
          <xdr:rowOff>12700</xdr:rowOff>
        </xdr:from>
        <xdr:to>
          <xdr:col>9</xdr:col>
          <xdr:colOff>1663700</xdr:colOff>
          <xdr:row>12</xdr:row>
          <xdr:rowOff>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400-000009AC0000}"/>
                </a:ext>
              </a:extLst>
            </xdr:cNvPr>
            <xdr:cNvSpPr/>
          </xdr:nvSpPr>
          <xdr:spPr bwMode="auto">
            <a:xfrm>
              <a:off x="0" y="0"/>
              <a:ext cx="0" cy="0"/>
            </a:xfrm>
            <a:prstGeom prst="rect">
              <a:avLst/>
            </a:prstGeom>
            <a:solidFill>
              <a:srgbClr val="8DB4E3"/>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Exclude societal benefits</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ofgem.gov.uk/TG/Transmission/Transmission_Price_Controls_Lib/Regulatory_Reporting/RRP_2010/Transmission%20PCRRP%20tables_SPTL_200910%20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gdsswrk002.uk.corporg.net\home3_wrk$\My%20Documents\Ant\Other\Grap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yhcbapp83\gas%20distribution%20shared%20folder\EXECFIN\FINPLAN\Monthly%20Reporting\0506\04%20-%20July\Report%20Schedules\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yhcbapp83\gas%20distribution%20shared%20folder\DOCUME~1\ostergmk\LOCALS~1\Temp\10%20year%20maturity%20T%20Bonds%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yhcbapp83\gas%20distribution%20shared%20folder\DOCUME~1\byrnespj\LOCALS~1\Temp\Beta%20Retail%20Examp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fgemcloud.sharepoint.com/sites/PC/Shared%20Documents/Electricity%20Distribution/ED2%20Business%20Plan%20Data%20Templates/BPDT%20Data%20Template/BPDT%20Final/riio-ed2_draft_business_plan_data_templates_v3.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fgemcloud.sharepoint.com/Users/viswanathd/Downloads/riio-ed2_draft_business_plan_data_templates_v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Universal data"/>
      <sheetName val="Check and Balances"/>
      <sheetName val="1.1 Published Data"/>
      <sheetName val="1.2s Ofgem Adjustments Scots"/>
      <sheetName val="1.3s Accounting C Costs Scots"/>
      <sheetName val="1.4s Performance Scots"/>
      <sheetName val="1.5s Reconciliation Scots"/>
      <sheetName val="2.1 Eng Opex Elec "/>
      <sheetName val="2.2 Non Op Capex"/>
      <sheetName val="2.4 Exc &amp; Demin "/>
      <sheetName val="2.5 Corporate Costs Scots"/>
      <sheetName val="2.6 IT Scots"/>
      <sheetName val="2.7s Insurance"/>
      <sheetName val="2.7 Captive Insure"/>
      <sheetName val="2.10 Related Party Scots"/>
      <sheetName val="2.11s Staff Scots"/>
      <sheetName val="2.14 Year on Year Movt"/>
      <sheetName val="2.16.1 Recharge Model"/>
      <sheetName val="2.16.2 Recharge Model"/>
      <sheetName val="3.1s Pensions Scots"/>
      <sheetName val="3.1.1 DB Pension cost"/>
      <sheetName val="3.1.2 DB Pension Detail"/>
      <sheetName val="3.1.3 Second DB Pension Det"/>
      <sheetName val="3.1.4 Pensions DC"/>
      <sheetName val="3.1.5 Pension PPF levy"/>
      <sheetName val="3.1.6 Pension Admin"/>
      <sheetName val="3.2 Net Debt"/>
      <sheetName val="3.3 Tax"/>
      <sheetName val="3.4s Disposals"/>
      <sheetName val="3.5 P&amp;L"/>
      <sheetName val="3.5.1 Bal Sht"/>
      <sheetName val="3.5.2 Cashflow"/>
      <sheetName val="3.6 Fin Require"/>
      <sheetName val="3.7 Tax allocations"/>
      <sheetName val="3.7.1 Tax allocations CT600"/>
      <sheetName val="4.1  System Info"/>
      <sheetName val="4.2  Activity indicators"/>
      <sheetName val="4.3_System_perf_SHETL_SPT"/>
      <sheetName val="4.4  Defects SPTL"/>
      <sheetName val="4.5  Faults"/>
      <sheetName val="4.6  Failures"/>
      <sheetName val="4.7 Condition Assessment SPTL"/>
      <sheetName val="4.8_Boundary_transf_capab"/>
      <sheetName val="4.9_Demand_&amp;_Supply_at_sub"/>
      <sheetName val="4.10 Reactive compensation"/>
      <sheetName val="4.11 Asset description SPTL"/>
      <sheetName val="4.12 Asset age 2007"/>
      <sheetName val="4.12 Asset age 2008"/>
      <sheetName val="4.12 Asset age 2009"/>
      <sheetName val="4.12 Asset age 2010"/>
      <sheetName val="4.13 Asset disposal LRE by age"/>
      <sheetName val="4.14 Asset disposal NLRE by age"/>
      <sheetName val="4.15 Asset adds &amp; disps"/>
      <sheetName val="4.16 Asset lives"/>
      <sheetName val="4.17 Unit costs"/>
      <sheetName val="4.18 Capex summary e"/>
      <sheetName val="4.19 Scheme Listing LR"/>
      <sheetName val="4.20 Scheme Listing NLR"/>
      <sheetName val="4.21 Quasi capex"/>
      <sheetName val="4.22 Other Capex costs"/>
      <sheetName val="4.23 TIRG"/>
      <sheetName val="4.24 Revenue Driver info"/>
      <sheetName val="4.25 CEI"/>
      <sheetName val="4.26 Capex Movement"/>
      <sheetName val="4.27.1 Capex Price Vol Var"/>
      <sheetName val="4.27.2 Capex Price Vol Var"/>
      <sheetName val="4.28A_Asset_health_&amp;_crit"/>
      <sheetName val="4.28B_Asset_health_&amp;_crit"/>
      <sheetName val="4.29C_Criticality_subs_SP"/>
      <sheetName val="4.30 TPCR Forecast"/>
      <sheetName val="4.31 E3 Grid"/>
      <sheetName val="3.1 P&amp;L"/>
      <sheetName val="3.2 Bal Sht"/>
      <sheetName val="3.3 Cashflow"/>
      <sheetName val="3.3.1 Fin Require"/>
      <sheetName val="3.5 Net Debt"/>
      <sheetName val="3.6 Tax"/>
      <sheetName val="3.8 DB Pension cost"/>
      <sheetName val="3.8.1 DB Pension Detail"/>
      <sheetName val="3.8.2 Second DB Pension Det"/>
      <sheetName val="3.9 Pensions DC"/>
      <sheetName val="3.10 Pension PPF levy"/>
      <sheetName val="3.11 Pension Admin"/>
      <sheetName val="4.3  System perf - SPTL"/>
      <sheetName val="4.8  Boundary Transfers"/>
      <sheetName val="4.9  Demand &amp; Supply at subs"/>
      <sheetName val="4.28 Asset Health"/>
      <sheetName val="4.29 Asset Criticality"/>
      <sheetName val="4.30 Asset Rep Priority"/>
      <sheetName val="4.31 Asset Live Det"/>
      <sheetName val="4.32 TPCR Forecast"/>
      <sheetName val="4.33 E3 Grid"/>
      <sheetName val="Lists"/>
      <sheetName val="Maximo Workload"/>
      <sheetName val="Costs_AfterRule2"/>
      <sheetName val="Valuation worksheet"/>
    </sheetNames>
    <sheetDataSet>
      <sheetData sheetId="0"/>
      <sheetData sheetId="1"/>
      <sheetData sheetId="2">
        <row r="21">
          <cell r="C21" t="str">
            <v>2009/10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CKET"/>
      <sheetName val="SUN"/>
      <sheetName val="FF 02"/>
      <sheetName val="FF 03"/>
      <sheetName val="Graphs"/>
      <sheetName val="Lists"/>
      <sheetName val="FF_02"/>
      <sheetName val="FF_03"/>
      <sheetName val="dropdowns"/>
      <sheetName val="Universal data"/>
    </sheetNames>
    <sheetDataSet>
      <sheetData sheetId="0"/>
      <sheetData sheetId="1"/>
      <sheetData sheetId="2"/>
      <sheetData sheetId="3"/>
      <sheetData sheetId="4">
        <row r="5">
          <cell r="D5">
            <v>-20</v>
          </cell>
        </row>
      </sheetData>
      <sheetData sheetId="5"/>
      <sheetData sheetId="6"/>
      <sheetData sheetId="7"/>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est"/>
      <sheetName val="Incentives"/>
      <sheetName val="Income collected"/>
      <sheetName val="Opex subjective"/>
      <sheetName val="Capex Comp"/>
      <sheetName val="Capex Comparators FOC"/>
      <sheetName val="Incentive Forecast"/>
      <sheetName val="Opex Comparators-sensitivities"/>
      <sheetName val="Opex Objective YTD"/>
      <sheetName val="Opex by FOC"/>
      <sheetName val="Opex Trend &amp; MAT"/>
      <sheetName val="Manpower"/>
      <sheetName val="Incentive Graphs"/>
      <sheetName val="Opex Objective Discrete Mths"/>
      <sheetName val="risk"/>
      <sheetName val="Manpower Summary"/>
      <sheetName val="Opex Subj by Mth"/>
      <sheetName val="Opex Objective Mth"/>
      <sheetName val="#REF"/>
      <sheetName val="By Account Code"/>
      <sheetName val="By Business Unit"/>
      <sheetName val="SummCapex"/>
      <sheetName val="ETO Capx"/>
      <sheetName val="ESO Capx"/>
      <sheetName val="GAS SO Capx"/>
      <sheetName val="GAS TO Capx "/>
      <sheetName val="Range Names"/>
      <sheetName val="Income_collected"/>
      <sheetName val="Opex_subjective"/>
      <sheetName val="Capex_Comp"/>
      <sheetName val="Capex_Comparators_FOC"/>
      <sheetName val="Incentive_Forecast"/>
      <sheetName val="Opex_Comparators-sensitivities"/>
      <sheetName val="Opex_Objective_YTD"/>
      <sheetName val="Opex_by_FOC"/>
      <sheetName val="Opex_Trend_&amp;_MAT"/>
      <sheetName val="Incentive_Graphs"/>
      <sheetName val="Opex_Objective_Discrete_Mths"/>
      <sheetName val="Manpower_Summary"/>
      <sheetName val="Opex_Subj_by_Mth"/>
      <sheetName val="Opex_Objective_Mth"/>
      <sheetName val="By_Account_Code"/>
      <sheetName val="By_Business_Unit"/>
      <sheetName val="ETO_Capx"/>
      <sheetName val="ESO_Capx"/>
      <sheetName val="GAS_SO_Capx"/>
      <sheetName val="GAS_TO_Capx_"/>
      <sheetName val="Range_Names"/>
      <sheetName val="ADMIN"/>
      <sheetName val="Graph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GcaSummary"/>
      <sheetName val="MarginSummary"/>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 Year ROIC Trees"/>
      <sheetName val="5 Year ROIC Trees"/>
      <sheetName val="Beta"/>
      <sheetName val="Cost of Debt (Industrial)"/>
      <sheetName val="Spread"/>
      <sheetName val="IBES Estimates"/>
      <sheetName val="Sheet4"/>
      <sheetName val="Risk-Free Rate"/>
      <sheetName val="Sheet3"/>
      <sheetName val="Operating Leases"/>
      <sheetName val="Sheet1"/>
      <sheetName val="Sheet2"/>
      <sheetName val="Spread|Growth"/>
      <sheetName val="Summary"/>
      <sheetName val="ABS"/>
      <sheetName val="ABS (Adjusted)"/>
      <sheetName val="ABS (2)"/>
      <sheetName val="AHMY"/>
      <sheetName val="AHMY (Adjusted)"/>
      <sheetName val="AHMY (2)"/>
      <sheetName val="BJ"/>
      <sheetName val="BJ (Adjusted)"/>
      <sheetName val="BJ (2)"/>
      <sheetName val="CAUFM"/>
      <sheetName val="CAUFM (Adjusted) "/>
      <sheetName val="CAUFM (2)"/>
      <sheetName val="COST"/>
      <sheetName val="COST (Adjusted)"/>
      <sheetName val="COST (2)"/>
      <sheetName val="DEFI"/>
      <sheetName val="DEFI (Adjusted) "/>
      <sheetName val="DEFI (2)"/>
      <sheetName val="GAP"/>
      <sheetName val="GAP (Adjusted) "/>
      <sheetName val="GAP (2)"/>
      <sheetName val="KM"/>
      <sheetName val="KM (Adjusted)"/>
      <sheetName val="KM (2)"/>
      <sheetName val="KR"/>
      <sheetName val="KR (Adjusted)"/>
      <sheetName val="KR (2)"/>
      <sheetName val="IMKTA"/>
      <sheetName val="IMKTA (Adjusted) "/>
      <sheetName val="IMKTA (2)"/>
      <sheetName val="METOL"/>
      <sheetName val="METOL (Adjusted)"/>
      <sheetName val="METOL (2)"/>
      <sheetName val="PUSH"/>
      <sheetName val="PUSH (Adjusted)"/>
      <sheetName val="PUSH (2)"/>
      <sheetName val="RDK"/>
      <sheetName val="RDK (Adjusted)"/>
      <sheetName val="RDK (2)"/>
      <sheetName val="SAGFO"/>
      <sheetName val="SAGFO (Adjusted) "/>
      <sheetName val="SAGFO (2)"/>
      <sheetName val="SVU"/>
      <sheetName val="SVU (Adjusted)"/>
      <sheetName val="SVU (2)"/>
      <sheetName val="SWY"/>
      <sheetName val="SWY (Adjusted)"/>
      <sheetName val="SWY (2)"/>
      <sheetName val="TEPH"/>
      <sheetName val="TEPH (Adjusted) "/>
      <sheetName val="TEPH (2)"/>
      <sheetName val="WIN"/>
      <sheetName val="WIN (Adjusted)"/>
      <sheetName val="WIN (2)"/>
      <sheetName val="WMK"/>
      <sheetName val="WMK (Adjusted)"/>
      <sheetName val="WMK (2)"/>
      <sheetName val="WMT"/>
      <sheetName val="WMT (Adjusted)"/>
      <sheetName val="WMT (2)"/>
      <sheetName val="3_Year_ROIC_Trees"/>
      <sheetName val="5_Year_ROIC_Trees"/>
      <sheetName val="Cost_of_Debt_(Industrial)"/>
      <sheetName val="IBES_Estimates"/>
      <sheetName val="Risk-Free_Rate"/>
      <sheetName val="Operating_Leases"/>
      <sheetName val="ABS_(Adjusted)"/>
      <sheetName val="ABS_(2)"/>
      <sheetName val="AHMY_(Adjusted)"/>
      <sheetName val="AHMY_(2)"/>
      <sheetName val="BJ_(Adjusted)"/>
      <sheetName val="BJ_(2)"/>
      <sheetName val="CAUFM_(Adjusted)_"/>
      <sheetName val="CAUFM_(2)"/>
      <sheetName val="COST_(Adjusted)"/>
      <sheetName val="COST_(2)"/>
      <sheetName val="DEFI_(Adjusted)_"/>
      <sheetName val="DEFI_(2)"/>
      <sheetName val="GAP_(Adjusted)_"/>
      <sheetName val="GAP_(2)"/>
      <sheetName val="KM_(Adjusted)"/>
      <sheetName val="KM_(2)"/>
      <sheetName val="KR_(Adjusted)"/>
      <sheetName val="KR_(2)"/>
      <sheetName val="IMKTA_(Adjusted)_"/>
      <sheetName val="IMKTA_(2)"/>
      <sheetName val="METOL_(Adjusted)"/>
      <sheetName val="METOL_(2)"/>
      <sheetName val="PUSH_(Adjusted)"/>
      <sheetName val="PUSH_(2)"/>
      <sheetName val="RDK_(Adjusted)"/>
      <sheetName val="RDK_(2)"/>
      <sheetName val="SAGFO_(Adjusted)_"/>
      <sheetName val="SAGFO_(2)"/>
      <sheetName val="SVU_(Adjusted)"/>
      <sheetName val="SVU_(2)"/>
      <sheetName val="SWY_(Adjusted)"/>
      <sheetName val="SWY_(2)"/>
      <sheetName val="TEPH_(Adjusted)_"/>
      <sheetName val="TEPH_(2)"/>
      <sheetName val="WIN_(Adjusted)"/>
      <sheetName val="WIN_(2)"/>
      <sheetName val="WMK_(Adjusted)"/>
      <sheetName val="WMK_(2)"/>
      <sheetName val="WMT_(Adjusted)"/>
      <sheetName val="WMT_(2)"/>
    </sheetNames>
    <sheetDataSet>
      <sheetData sheetId="0"/>
      <sheetData sheetId="1"/>
      <sheetData sheetId="2"/>
      <sheetData sheetId="3">
        <row r="5">
          <cell r="B5" t="str">
            <v>WMT</v>
          </cell>
        </row>
      </sheetData>
      <sheetData sheetId="4">
        <row r="52">
          <cell r="E52" t="str">
            <v>Without Goodwill</v>
          </cell>
        </row>
      </sheetData>
      <sheetData sheetId="5"/>
      <sheetData sheetId="6"/>
      <sheetData sheetId="7">
        <row r="15">
          <cell r="A15" t="e">
            <v>#NAME?</v>
          </cell>
          <cell r="D15" t="e">
            <v>#NAME?</v>
          </cell>
          <cell r="G15" t="e">
            <v>#NAME?</v>
          </cell>
          <cell r="J15" t="e">
            <v>#NAME?</v>
          </cell>
          <cell r="M15" t="e">
            <v>#NAME?</v>
          </cell>
          <cell r="P15" t="e">
            <v>#NAME?</v>
          </cell>
          <cell r="S15" t="e">
            <v>#NAME?</v>
          </cell>
          <cell r="V15" t="e">
            <v>#NAME?</v>
          </cell>
          <cell r="Y15" t="e">
            <v>#NAME?</v>
          </cell>
          <cell r="AB15" t="e">
            <v>#NAME?</v>
          </cell>
          <cell r="AE15" t="e">
            <v>#NAME?</v>
          </cell>
          <cell r="AH15" t="e">
            <v>#NAME?</v>
          </cell>
          <cell r="AK15" t="e">
            <v>#NAME?</v>
          </cell>
          <cell r="AN15" t="e">
            <v>#NAME?</v>
          </cell>
          <cell r="AQ15" t="e">
            <v>#NAME?</v>
          </cell>
        </row>
      </sheetData>
      <sheetData sheetId="8"/>
      <sheetData sheetId="9">
        <row r="11">
          <cell r="D11" t="str">
            <v>WMT</v>
          </cell>
        </row>
      </sheetData>
      <sheetData sheetId="10"/>
      <sheetData sheetId="11"/>
      <sheetData sheetId="12"/>
      <sheetData sheetId="13"/>
      <sheetData sheetId="14">
        <row r="14">
          <cell r="B14" t="str">
            <v>Net Sales</v>
          </cell>
        </row>
      </sheetData>
      <sheetData sheetId="15">
        <row r="82">
          <cell r="Z82" t="str">
            <v>Mid-Year ROIC w/o GW</v>
          </cell>
        </row>
      </sheetData>
      <sheetData sheetId="16">
        <row r="637">
          <cell r="B637" t="str">
            <v>ROIC</v>
          </cell>
        </row>
      </sheetData>
      <sheetData sheetId="17">
        <row r="14">
          <cell r="B14" t="str">
            <v>Net Sales</v>
          </cell>
        </row>
      </sheetData>
      <sheetData sheetId="18">
        <row r="82">
          <cell r="Z82" t="str">
            <v>Mid-Year ROIC w/o GW</v>
          </cell>
        </row>
      </sheetData>
      <sheetData sheetId="19">
        <row r="637">
          <cell r="B637" t="str">
            <v>ROIC</v>
          </cell>
        </row>
      </sheetData>
      <sheetData sheetId="20">
        <row r="14">
          <cell r="B14" t="str">
            <v>Net Sales</v>
          </cell>
        </row>
      </sheetData>
      <sheetData sheetId="21">
        <row r="82">
          <cell r="Z82" t="str">
            <v>Mid-Year ROIC w/o GW</v>
          </cell>
        </row>
      </sheetData>
      <sheetData sheetId="22">
        <row r="637">
          <cell r="B637" t="str">
            <v>ROIC</v>
          </cell>
        </row>
      </sheetData>
      <sheetData sheetId="23">
        <row r="14">
          <cell r="B14" t="str">
            <v>Net Sales</v>
          </cell>
        </row>
      </sheetData>
      <sheetData sheetId="24">
        <row r="82">
          <cell r="Z82" t="str">
            <v>Mid-Year ROIC w/o GW</v>
          </cell>
        </row>
      </sheetData>
      <sheetData sheetId="25">
        <row r="637">
          <cell r="B637" t="str">
            <v>ROIC</v>
          </cell>
        </row>
      </sheetData>
      <sheetData sheetId="26">
        <row r="14">
          <cell r="B14" t="str">
            <v>Net Sales</v>
          </cell>
        </row>
      </sheetData>
      <sheetData sheetId="27">
        <row r="82">
          <cell r="Z82" t="str">
            <v>Mid-Year ROIC w/o GW</v>
          </cell>
        </row>
      </sheetData>
      <sheetData sheetId="28">
        <row r="637">
          <cell r="B637" t="str">
            <v>ROIC</v>
          </cell>
        </row>
      </sheetData>
      <sheetData sheetId="29">
        <row r="14">
          <cell r="B14" t="str">
            <v>Net Sales</v>
          </cell>
        </row>
      </sheetData>
      <sheetData sheetId="30">
        <row r="82">
          <cell r="Z82" t="str">
            <v>Mid-Year ROIC w/o GW</v>
          </cell>
        </row>
      </sheetData>
      <sheetData sheetId="31">
        <row r="637">
          <cell r="B637" t="str">
            <v>ROIC</v>
          </cell>
        </row>
      </sheetData>
      <sheetData sheetId="32">
        <row r="14">
          <cell r="B14" t="str">
            <v>Net Sales</v>
          </cell>
        </row>
      </sheetData>
      <sheetData sheetId="33">
        <row r="82">
          <cell r="Z82" t="str">
            <v>Mid-Year ROIC w/o GW</v>
          </cell>
        </row>
      </sheetData>
      <sheetData sheetId="34">
        <row r="637">
          <cell r="B637" t="str">
            <v>ROIC</v>
          </cell>
        </row>
      </sheetData>
      <sheetData sheetId="35">
        <row r="14">
          <cell r="B14" t="str">
            <v>Net Sales</v>
          </cell>
        </row>
      </sheetData>
      <sheetData sheetId="36">
        <row r="82">
          <cell r="Z82" t="str">
            <v>Mid-Year ROIC w/o GW</v>
          </cell>
        </row>
      </sheetData>
      <sheetData sheetId="37">
        <row r="637">
          <cell r="B637" t="str">
            <v>ROIC</v>
          </cell>
        </row>
      </sheetData>
      <sheetData sheetId="38">
        <row r="14">
          <cell r="B14" t="str">
            <v>Net Sales</v>
          </cell>
        </row>
      </sheetData>
      <sheetData sheetId="39">
        <row r="82">
          <cell r="Z82" t="str">
            <v>Mid-Year ROIC w/o GW</v>
          </cell>
        </row>
      </sheetData>
      <sheetData sheetId="40">
        <row r="637">
          <cell r="B637" t="str">
            <v>ROIC</v>
          </cell>
        </row>
      </sheetData>
      <sheetData sheetId="41">
        <row r="14">
          <cell r="B14" t="str">
            <v>Net Sales</v>
          </cell>
        </row>
      </sheetData>
      <sheetData sheetId="42">
        <row r="82">
          <cell r="Z82" t="str">
            <v>Mid-Year ROIC w/o GW</v>
          </cell>
        </row>
      </sheetData>
      <sheetData sheetId="43">
        <row r="578">
          <cell r="I578">
            <v>638.01157331319416</v>
          </cell>
        </row>
      </sheetData>
      <sheetData sheetId="44">
        <row r="14">
          <cell r="B14" t="str">
            <v>Net Sales</v>
          </cell>
        </row>
      </sheetData>
      <sheetData sheetId="45">
        <row r="82">
          <cell r="Z82" t="str">
            <v>Mid-Year ROIC w/o GW</v>
          </cell>
        </row>
      </sheetData>
      <sheetData sheetId="46">
        <row r="637">
          <cell r="B637" t="str">
            <v>ROIC</v>
          </cell>
        </row>
      </sheetData>
      <sheetData sheetId="47">
        <row r="14">
          <cell r="B14" t="str">
            <v>Net Sales</v>
          </cell>
        </row>
      </sheetData>
      <sheetData sheetId="48">
        <row r="82">
          <cell r="Z82" t="str">
            <v>Mid-Year ROIC w/o GW</v>
          </cell>
        </row>
      </sheetData>
      <sheetData sheetId="49">
        <row r="636">
          <cell r="B636" t="str">
            <v>ROIC</v>
          </cell>
        </row>
      </sheetData>
      <sheetData sheetId="50">
        <row r="14">
          <cell r="B14" t="str">
            <v>Net Sales</v>
          </cell>
        </row>
      </sheetData>
      <sheetData sheetId="51">
        <row r="82">
          <cell r="Z82" t="str">
            <v>Mid-Year ROIC w/o GW</v>
          </cell>
        </row>
      </sheetData>
      <sheetData sheetId="52">
        <row r="578">
          <cell r="I578">
            <v>721.97970823114861</v>
          </cell>
        </row>
      </sheetData>
      <sheetData sheetId="53">
        <row r="14">
          <cell r="B14" t="str">
            <v>Net Sales</v>
          </cell>
        </row>
      </sheetData>
      <sheetData sheetId="54">
        <row r="82">
          <cell r="Z82" t="str">
            <v>Mid-Year ROIC w/o GW</v>
          </cell>
        </row>
      </sheetData>
      <sheetData sheetId="55">
        <row r="637">
          <cell r="B637" t="str">
            <v>ROIC</v>
          </cell>
        </row>
      </sheetData>
      <sheetData sheetId="56">
        <row r="14">
          <cell r="B14" t="str">
            <v>Net Sales</v>
          </cell>
        </row>
      </sheetData>
      <sheetData sheetId="57">
        <row r="82">
          <cell r="Z82" t="str">
            <v>Mid-Year ROIC w/o GW</v>
          </cell>
        </row>
      </sheetData>
      <sheetData sheetId="58">
        <row r="637">
          <cell r="B637" t="str">
            <v>ROIC</v>
          </cell>
        </row>
      </sheetData>
      <sheetData sheetId="59">
        <row r="14">
          <cell r="B14" t="str">
            <v>Net Sales</v>
          </cell>
        </row>
      </sheetData>
      <sheetData sheetId="60">
        <row r="13">
          <cell r="AD13">
            <v>1679.8990687479065</v>
          </cell>
        </row>
      </sheetData>
      <sheetData sheetId="61">
        <row r="578">
          <cell r="I578">
            <v>9046.6720141866208</v>
          </cell>
        </row>
      </sheetData>
      <sheetData sheetId="62">
        <row r="14">
          <cell r="B14" t="str">
            <v>Net Sales</v>
          </cell>
        </row>
      </sheetData>
      <sheetData sheetId="63">
        <row r="82">
          <cell r="Z82" t="str">
            <v>Mid-Year ROIC w/o GW</v>
          </cell>
        </row>
      </sheetData>
      <sheetData sheetId="64">
        <row r="637">
          <cell r="B637" t="str">
            <v>ROIC</v>
          </cell>
        </row>
      </sheetData>
      <sheetData sheetId="65">
        <row r="14">
          <cell r="B14" t="str">
            <v>Net Sales</v>
          </cell>
        </row>
      </sheetData>
      <sheetData sheetId="66">
        <row r="82">
          <cell r="Z82" t="str">
            <v>Mid-Year ROIC w/o GW</v>
          </cell>
        </row>
      </sheetData>
      <sheetData sheetId="67">
        <row r="637">
          <cell r="B637" t="str">
            <v>ROIC</v>
          </cell>
        </row>
      </sheetData>
      <sheetData sheetId="68">
        <row r="14">
          <cell r="B14" t="str">
            <v>Net Sales</v>
          </cell>
        </row>
      </sheetData>
      <sheetData sheetId="69">
        <row r="82">
          <cell r="Z82" t="str">
            <v>Mid-Year ROIC w/o GW</v>
          </cell>
        </row>
      </sheetData>
      <sheetData sheetId="70">
        <row r="637">
          <cell r="B637" t="str">
            <v>ROIC</v>
          </cell>
        </row>
      </sheetData>
      <sheetData sheetId="71">
        <row r="14">
          <cell r="B14" t="str">
            <v>Net Sales</v>
          </cell>
        </row>
      </sheetData>
      <sheetData sheetId="72">
        <row r="82">
          <cell r="Z82" t="str">
            <v>Mid-Year ROIC w/o GW</v>
          </cell>
        </row>
      </sheetData>
      <sheetData sheetId="73">
        <row r="637">
          <cell r="B637" t="str">
            <v>ROIC</v>
          </cell>
        </row>
      </sheetData>
      <sheetData sheetId="74"/>
      <sheetData sheetId="75"/>
      <sheetData sheetId="76"/>
      <sheetData sheetId="77"/>
      <sheetData sheetId="78">
        <row r="15">
          <cell r="A15">
            <v>0</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OERPE1 - RPEs and OE"/>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s>
    <sheetDataSet>
      <sheetData sheetId="0" refreshError="1"/>
      <sheetData sheetId="1" refreshError="1"/>
      <sheetData sheetId="2" refreshError="1"/>
      <sheetData sheetId="3">
        <row r="10">
          <cell r="B10" t="str">
            <v>DRAFT 3.0</v>
          </cell>
        </row>
        <row r="80">
          <cell r="B80">
            <v>0.01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ow r="4">
          <cell r="F4">
            <v>257</v>
          </cell>
          <cell r="G4">
            <v>1136</v>
          </cell>
          <cell r="H4">
            <v>2297</v>
          </cell>
          <cell r="I4">
            <v>3484</v>
          </cell>
          <cell r="J4">
            <v>4967</v>
          </cell>
        </row>
        <row r="5">
          <cell r="F5">
            <v>367</v>
          </cell>
          <cell r="G5">
            <v>1623</v>
          </cell>
          <cell r="H5">
            <v>3282</v>
          </cell>
          <cell r="I5">
            <v>4977</v>
          </cell>
          <cell r="J5">
            <v>7096</v>
          </cell>
        </row>
        <row r="6">
          <cell r="F6">
            <v>550</v>
          </cell>
          <cell r="G6">
            <v>2434</v>
          </cell>
          <cell r="H6">
            <v>4923</v>
          </cell>
          <cell r="I6">
            <v>7466</v>
          </cell>
          <cell r="J6">
            <v>10643</v>
          </cell>
        </row>
        <row r="7">
          <cell r="F7">
            <v>917</v>
          </cell>
          <cell r="G7">
            <v>4057</v>
          </cell>
          <cell r="H7">
            <v>8205</v>
          </cell>
          <cell r="I7">
            <v>12444</v>
          </cell>
          <cell r="J7">
            <v>17739</v>
          </cell>
        </row>
        <row r="10">
          <cell r="F10">
            <v>342</v>
          </cell>
          <cell r="G10">
            <v>1338</v>
          </cell>
          <cell r="H10">
            <v>2761</v>
          </cell>
          <cell r="I10">
            <v>4413</v>
          </cell>
          <cell r="J10">
            <v>6540</v>
          </cell>
        </row>
        <row r="11">
          <cell r="F11">
            <v>489</v>
          </cell>
          <cell r="G11">
            <v>1911</v>
          </cell>
          <cell r="H11">
            <v>3944</v>
          </cell>
          <cell r="I11">
            <v>6304</v>
          </cell>
          <cell r="J11">
            <v>9343</v>
          </cell>
        </row>
        <row r="12">
          <cell r="F12">
            <v>733</v>
          </cell>
          <cell r="G12">
            <v>2866</v>
          </cell>
          <cell r="H12">
            <v>5916</v>
          </cell>
          <cell r="I12">
            <v>9456</v>
          </cell>
          <cell r="J12">
            <v>14015</v>
          </cell>
        </row>
        <row r="13">
          <cell r="F13">
            <v>1221</v>
          </cell>
          <cell r="G13">
            <v>4777</v>
          </cell>
          <cell r="H13">
            <v>9860</v>
          </cell>
          <cell r="I13">
            <v>15760</v>
          </cell>
          <cell r="J13">
            <v>23358</v>
          </cell>
        </row>
        <row r="16">
          <cell r="F16">
            <v>364</v>
          </cell>
          <cell r="G16">
            <v>1423</v>
          </cell>
          <cell r="H16">
            <v>2935</v>
          </cell>
          <cell r="I16">
            <v>4694</v>
          </cell>
          <cell r="J16">
            <v>6955</v>
          </cell>
        </row>
        <row r="17">
          <cell r="F17">
            <v>520</v>
          </cell>
          <cell r="G17">
            <v>2033</v>
          </cell>
          <cell r="H17">
            <v>4193</v>
          </cell>
          <cell r="I17">
            <v>6705</v>
          </cell>
          <cell r="J17">
            <v>9935</v>
          </cell>
        </row>
        <row r="18">
          <cell r="F18">
            <v>780</v>
          </cell>
          <cell r="G18">
            <v>3049</v>
          </cell>
          <cell r="H18">
            <v>6290</v>
          </cell>
          <cell r="I18">
            <v>10058</v>
          </cell>
          <cell r="J18">
            <v>14903</v>
          </cell>
        </row>
        <row r="19">
          <cell r="F19">
            <v>1300</v>
          </cell>
          <cell r="G19">
            <v>5082</v>
          </cell>
          <cell r="H19">
            <v>10484</v>
          </cell>
          <cell r="I19">
            <v>16763</v>
          </cell>
          <cell r="J19">
            <v>24838</v>
          </cell>
        </row>
        <row r="22">
          <cell r="F22">
            <v>372</v>
          </cell>
          <cell r="G22">
            <v>1453</v>
          </cell>
          <cell r="H22">
            <v>2998</v>
          </cell>
          <cell r="I22">
            <v>4793</v>
          </cell>
          <cell r="J22">
            <v>7102</v>
          </cell>
        </row>
        <row r="23">
          <cell r="F23">
            <v>531</v>
          </cell>
          <cell r="G23">
            <v>2076</v>
          </cell>
          <cell r="H23">
            <v>4283</v>
          </cell>
          <cell r="I23">
            <v>6848</v>
          </cell>
          <cell r="J23">
            <v>10146</v>
          </cell>
        </row>
        <row r="24">
          <cell r="F24">
            <v>797</v>
          </cell>
          <cell r="G24">
            <v>3114</v>
          </cell>
          <cell r="H24">
            <v>6424</v>
          </cell>
          <cell r="I24">
            <v>10272</v>
          </cell>
          <cell r="J24">
            <v>15219</v>
          </cell>
        </row>
        <row r="25">
          <cell r="F25">
            <v>1328</v>
          </cell>
          <cell r="G25">
            <v>5190</v>
          </cell>
          <cell r="H25">
            <v>10706</v>
          </cell>
          <cell r="I25">
            <v>17119</v>
          </cell>
          <cell r="J25">
            <v>25366</v>
          </cell>
        </row>
        <row r="28">
          <cell r="F28">
            <v>338</v>
          </cell>
          <cell r="G28">
            <v>1321</v>
          </cell>
          <cell r="H28">
            <v>2724</v>
          </cell>
          <cell r="I28">
            <v>4356</v>
          </cell>
          <cell r="J28">
            <v>6455</v>
          </cell>
        </row>
        <row r="29">
          <cell r="F29">
            <v>483</v>
          </cell>
          <cell r="G29">
            <v>1887</v>
          </cell>
          <cell r="H29">
            <v>3892</v>
          </cell>
          <cell r="I29">
            <v>6223</v>
          </cell>
          <cell r="J29">
            <v>9221</v>
          </cell>
        </row>
        <row r="30">
          <cell r="F30">
            <v>724</v>
          </cell>
          <cell r="G30">
            <v>2830</v>
          </cell>
          <cell r="H30">
            <v>5838</v>
          </cell>
          <cell r="I30">
            <v>9335</v>
          </cell>
          <cell r="J30">
            <v>13831</v>
          </cell>
        </row>
        <row r="31">
          <cell r="F31">
            <v>1207</v>
          </cell>
          <cell r="G31">
            <v>4717</v>
          </cell>
          <cell r="H31">
            <v>9730</v>
          </cell>
          <cell r="I31">
            <v>15558</v>
          </cell>
          <cell r="J31">
            <v>23052</v>
          </cell>
        </row>
        <row r="34">
          <cell r="F34">
            <v>597</v>
          </cell>
          <cell r="G34">
            <v>2331</v>
          </cell>
          <cell r="H34">
            <v>4808</v>
          </cell>
          <cell r="I34">
            <v>7686</v>
          </cell>
          <cell r="J34">
            <v>11390</v>
          </cell>
        </row>
        <row r="35">
          <cell r="F35">
            <v>853</v>
          </cell>
          <cell r="G35">
            <v>3329</v>
          </cell>
          <cell r="H35">
            <v>6869</v>
          </cell>
          <cell r="I35">
            <v>10980</v>
          </cell>
          <cell r="J35">
            <v>16272</v>
          </cell>
        </row>
        <row r="36">
          <cell r="F36">
            <v>1279</v>
          </cell>
          <cell r="G36">
            <v>4994</v>
          </cell>
          <cell r="H36">
            <v>10303</v>
          </cell>
          <cell r="I36">
            <v>16470</v>
          </cell>
          <cell r="J36">
            <v>24407</v>
          </cell>
        </row>
        <row r="37">
          <cell r="F37">
            <v>2132</v>
          </cell>
          <cell r="G37">
            <v>8323</v>
          </cell>
          <cell r="H37">
            <v>17171</v>
          </cell>
          <cell r="I37">
            <v>27450</v>
          </cell>
          <cell r="J37">
            <v>40679</v>
          </cell>
        </row>
        <row r="40">
          <cell r="F40">
            <v>630</v>
          </cell>
          <cell r="G40">
            <v>2458</v>
          </cell>
          <cell r="H40">
            <v>5071</v>
          </cell>
          <cell r="I40">
            <v>8107</v>
          </cell>
          <cell r="J40">
            <v>12014</v>
          </cell>
        </row>
        <row r="41">
          <cell r="F41">
            <v>899</v>
          </cell>
          <cell r="G41">
            <v>3512</v>
          </cell>
          <cell r="H41">
            <v>7245</v>
          </cell>
          <cell r="I41">
            <v>11581</v>
          </cell>
          <cell r="J41">
            <v>17163</v>
          </cell>
        </row>
        <row r="42">
          <cell r="F42">
            <v>1349</v>
          </cell>
          <cell r="G42">
            <v>5268</v>
          </cell>
          <cell r="H42">
            <v>10867</v>
          </cell>
          <cell r="I42">
            <v>17372</v>
          </cell>
          <cell r="J42">
            <v>25745</v>
          </cell>
        </row>
        <row r="43">
          <cell r="F43">
            <v>2249</v>
          </cell>
          <cell r="G43">
            <v>8779</v>
          </cell>
          <cell r="H43">
            <v>18112</v>
          </cell>
          <cell r="I43">
            <v>28954</v>
          </cell>
          <cell r="J43">
            <v>42908</v>
          </cell>
        </row>
        <row r="46">
          <cell r="F46">
            <v>434</v>
          </cell>
          <cell r="G46">
            <v>1919</v>
          </cell>
          <cell r="H46">
            <v>3883</v>
          </cell>
          <cell r="I46">
            <v>5888</v>
          </cell>
          <cell r="J46">
            <v>8394</v>
          </cell>
        </row>
        <row r="47">
          <cell r="F47">
            <v>619</v>
          </cell>
          <cell r="G47">
            <v>2742</v>
          </cell>
          <cell r="H47">
            <v>5547</v>
          </cell>
          <cell r="I47">
            <v>8412</v>
          </cell>
          <cell r="J47">
            <v>11991</v>
          </cell>
        </row>
        <row r="48">
          <cell r="F48">
            <v>929</v>
          </cell>
          <cell r="G48">
            <v>4113</v>
          </cell>
          <cell r="H48">
            <v>8320</v>
          </cell>
          <cell r="I48">
            <v>12617</v>
          </cell>
          <cell r="J48">
            <v>17987</v>
          </cell>
        </row>
        <row r="49">
          <cell r="F49">
            <v>1548</v>
          </cell>
          <cell r="G49">
            <v>6855</v>
          </cell>
          <cell r="H49">
            <v>13867</v>
          </cell>
          <cell r="I49">
            <v>21029</v>
          </cell>
          <cell r="J49">
            <v>29978</v>
          </cell>
        </row>
        <row r="52">
          <cell r="F52">
            <v>408</v>
          </cell>
          <cell r="G52">
            <v>1806</v>
          </cell>
          <cell r="H52">
            <v>3652</v>
          </cell>
          <cell r="I52">
            <v>5539</v>
          </cell>
          <cell r="J52">
            <v>7896</v>
          </cell>
        </row>
        <row r="53">
          <cell r="F53">
            <v>583</v>
          </cell>
          <cell r="G53">
            <v>2579</v>
          </cell>
          <cell r="H53">
            <v>5217</v>
          </cell>
          <cell r="I53">
            <v>7912</v>
          </cell>
          <cell r="J53">
            <v>11280</v>
          </cell>
        </row>
        <row r="54">
          <cell r="F54">
            <v>875</v>
          </cell>
          <cell r="G54">
            <v>3869</v>
          </cell>
          <cell r="H54">
            <v>7826</v>
          </cell>
          <cell r="I54">
            <v>11869</v>
          </cell>
          <cell r="J54">
            <v>16919</v>
          </cell>
        </row>
        <row r="55">
          <cell r="F55">
            <v>1458</v>
          </cell>
          <cell r="G55">
            <v>6449</v>
          </cell>
          <cell r="H55">
            <v>13043</v>
          </cell>
          <cell r="I55">
            <v>19781</v>
          </cell>
          <cell r="J55">
            <v>28199</v>
          </cell>
        </row>
        <row r="58">
          <cell r="F58">
            <v>446</v>
          </cell>
          <cell r="G58">
            <v>1971</v>
          </cell>
          <cell r="H58">
            <v>3987</v>
          </cell>
          <cell r="I58">
            <v>6047</v>
          </cell>
          <cell r="J58">
            <v>8620</v>
          </cell>
        </row>
        <row r="59">
          <cell r="F59">
            <v>637</v>
          </cell>
          <cell r="G59">
            <v>2816</v>
          </cell>
          <cell r="H59">
            <v>5696</v>
          </cell>
          <cell r="I59">
            <v>8638</v>
          </cell>
          <cell r="J59">
            <v>12314</v>
          </cell>
        </row>
        <row r="60">
          <cell r="F60">
            <v>955</v>
          </cell>
          <cell r="G60">
            <v>4224</v>
          </cell>
          <cell r="H60">
            <v>8544</v>
          </cell>
          <cell r="I60">
            <v>12957</v>
          </cell>
          <cell r="J60">
            <v>18471</v>
          </cell>
        </row>
        <row r="61">
          <cell r="F61">
            <v>1592</v>
          </cell>
          <cell r="G61">
            <v>7040</v>
          </cell>
          <cell r="H61">
            <v>14239</v>
          </cell>
          <cell r="I61">
            <v>21595</v>
          </cell>
          <cell r="J61">
            <v>30785</v>
          </cell>
        </row>
        <row r="64">
          <cell r="F64">
            <v>25676</v>
          </cell>
          <cell r="G64">
            <v>100344</v>
          </cell>
          <cell r="H64">
            <v>207019</v>
          </cell>
          <cell r="I64">
            <v>330965</v>
          </cell>
          <cell r="J64">
            <v>490448</v>
          </cell>
        </row>
        <row r="65">
          <cell r="F65">
            <v>36680</v>
          </cell>
          <cell r="G65">
            <v>143349</v>
          </cell>
          <cell r="H65">
            <v>295741</v>
          </cell>
          <cell r="I65">
            <v>472808</v>
          </cell>
          <cell r="J65">
            <v>700640</v>
          </cell>
        </row>
        <row r="66">
          <cell r="F66">
            <v>55020</v>
          </cell>
          <cell r="G66">
            <v>215023</v>
          </cell>
          <cell r="H66">
            <v>443612</v>
          </cell>
          <cell r="I66">
            <v>709211</v>
          </cell>
          <cell r="J66">
            <v>1050960</v>
          </cell>
        </row>
        <row r="67">
          <cell r="F67">
            <v>91700</v>
          </cell>
          <cell r="G67">
            <v>358371</v>
          </cell>
          <cell r="H67">
            <v>739353</v>
          </cell>
          <cell r="I67">
            <v>1182019</v>
          </cell>
          <cell r="J67">
            <v>1751600</v>
          </cell>
        </row>
        <row r="70">
          <cell r="F70">
            <v>1337</v>
          </cell>
          <cell r="G70">
            <v>5915</v>
          </cell>
          <cell r="H70">
            <v>11961</v>
          </cell>
          <cell r="I70">
            <v>18137</v>
          </cell>
          <cell r="J70">
            <v>25856</v>
          </cell>
        </row>
        <row r="71">
          <cell r="F71">
            <v>1910</v>
          </cell>
          <cell r="G71">
            <v>8450</v>
          </cell>
          <cell r="H71">
            <v>17087</v>
          </cell>
          <cell r="I71">
            <v>25910</v>
          </cell>
          <cell r="J71">
            <v>36937</v>
          </cell>
        </row>
        <row r="72">
          <cell r="F72">
            <v>2865</v>
          </cell>
          <cell r="G72">
            <v>12675</v>
          </cell>
          <cell r="H72">
            <v>25630</v>
          </cell>
          <cell r="I72">
            <v>38866</v>
          </cell>
          <cell r="J72">
            <v>55405</v>
          </cell>
        </row>
        <row r="73">
          <cell r="F73">
            <v>4776</v>
          </cell>
          <cell r="G73">
            <v>21125</v>
          </cell>
          <cell r="H73">
            <v>42717</v>
          </cell>
          <cell r="I73">
            <v>64776</v>
          </cell>
          <cell r="J73">
            <v>92342</v>
          </cell>
        </row>
        <row r="76">
          <cell r="F76">
            <v>577</v>
          </cell>
          <cell r="G76">
            <v>2555</v>
          </cell>
          <cell r="H76">
            <v>5169</v>
          </cell>
          <cell r="I76">
            <v>7838</v>
          </cell>
          <cell r="J76">
            <v>11174</v>
          </cell>
        </row>
        <row r="77">
          <cell r="F77">
            <v>824</v>
          </cell>
          <cell r="G77">
            <v>3651</v>
          </cell>
          <cell r="H77">
            <v>7385</v>
          </cell>
          <cell r="I77">
            <v>11198</v>
          </cell>
          <cell r="J77">
            <v>15963</v>
          </cell>
        </row>
        <row r="78">
          <cell r="F78">
            <v>1237</v>
          </cell>
          <cell r="G78">
            <v>5476</v>
          </cell>
          <cell r="H78">
            <v>11077</v>
          </cell>
          <cell r="I78">
            <v>16797</v>
          </cell>
          <cell r="J78">
            <v>23944</v>
          </cell>
        </row>
        <row r="79">
          <cell r="F79">
            <v>2061</v>
          </cell>
          <cell r="G79">
            <v>9126</v>
          </cell>
          <cell r="H79">
            <v>18461</v>
          </cell>
          <cell r="I79">
            <v>27995</v>
          </cell>
          <cell r="J79">
            <v>39907</v>
          </cell>
        </row>
        <row r="82">
          <cell r="F82">
            <v>538</v>
          </cell>
          <cell r="G82">
            <v>2383</v>
          </cell>
          <cell r="H82">
            <v>4820</v>
          </cell>
          <cell r="I82">
            <v>7310</v>
          </cell>
          <cell r="J82">
            <v>10420</v>
          </cell>
        </row>
        <row r="83">
          <cell r="F83">
            <v>769</v>
          </cell>
          <cell r="G83">
            <v>3404</v>
          </cell>
          <cell r="H83">
            <v>6886</v>
          </cell>
          <cell r="I83">
            <v>10442</v>
          </cell>
          <cell r="J83">
            <v>14886</v>
          </cell>
        </row>
        <row r="84">
          <cell r="F84">
            <v>1153</v>
          </cell>
          <cell r="G84">
            <v>5106</v>
          </cell>
          <cell r="H84">
            <v>10330</v>
          </cell>
          <cell r="I84">
            <v>15664</v>
          </cell>
          <cell r="J84">
            <v>22329</v>
          </cell>
        </row>
        <row r="85">
          <cell r="F85">
            <v>1922</v>
          </cell>
          <cell r="G85">
            <v>8511</v>
          </cell>
          <cell r="H85">
            <v>17216</v>
          </cell>
          <cell r="I85">
            <v>26106</v>
          </cell>
          <cell r="J85">
            <v>37215</v>
          </cell>
        </row>
        <row r="88">
          <cell r="F88">
            <v>643</v>
          </cell>
          <cell r="G88">
            <v>2849</v>
          </cell>
          <cell r="H88">
            <v>5763</v>
          </cell>
          <cell r="I88">
            <v>8739</v>
          </cell>
          <cell r="J88">
            <v>12458</v>
          </cell>
        </row>
        <row r="89">
          <cell r="F89">
            <v>919</v>
          </cell>
          <cell r="G89">
            <v>4070</v>
          </cell>
          <cell r="H89">
            <v>8233</v>
          </cell>
          <cell r="I89">
            <v>12484</v>
          </cell>
          <cell r="J89">
            <v>17797</v>
          </cell>
        </row>
        <row r="90">
          <cell r="F90">
            <v>1379</v>
          </cell>
          <cell r="G90">
            <v>6105</v>
          </cell>
          <cell r="H90">
            <v>12349</v>
          </cell>
          <cell r="I90">
            <v>18727</v>
          </cell>
          <cell r="J90">
            <v>26695</v>
          </cell>
        </row>
        <row r="91">
          <cell r="F91">
            <v>2298</v>
          </cell>
          <cell r="G91">
            <v>10175</v>
          </cell>
          <cell r="H91">
            <v>20582</v>
          </cell>
          <cell r="I91">
            <v>31211</v>
          </cell>
          <cell r="J91">
            <v>44492</v>
          </cell>
        </row>
        <row r="94">
          <cell r="F94">
            <v>723</v>
          </cell>
          <cell r="G94">
            <v>3203</v>
          </cell>
          <cell r="H94">
            <v>6480</v>
          </cell>
          <cell r="I94">
            <v>9826</v>
          </cell>
          <cell r="J94">
            <v>14007</v>
          </cell>
        </row>
        <row r="95">
          <cell r="F95">
            <v>1033</v>
          </cell>
          <cell r="G95">
            <v>4576</v>
          </cell>
          <cell r="H95">
            <v>9256</v>
          </cell>
          <cell r="I95">
            <v>14036</v>
          </cell>
          <cell r="J95">
            <v>20009</v>
          </cell>
        </row>
        <row r="96">
          <cell r="F96">
            <v>1550</v>
          </cell>
          <cell r="G96">
            <v>6864</v>
          </cell>
          <cell r="H96">
            <v>13885</v>
          </cell>
          <cell r="I96">
            <v>21055</v>
          </cell>
          <cell r="J96">
            <v>30014</v>
          </cell>
        </row>
        <row r="97">
          <cell r="F97">
            <v>2584</v>
          </cell>
          <cell r="G97">
            <v>11440</v>
          </cell>
          <cell r="H97">
            <v>23141</v>
          </cell>
          <cell r="I97">
            <v>35091</v>
          </cell>
          <cell r="J97">
            <v>50024</v>
          </cell>
        </row>
        <row r="100">
          <cell r="F100">
            <v>1372</v>
          </cell>
          <cell r="G100">
            <v>6067</v>
          </cell>
          <cell r="H100">
            <v>12268</v>
          </cell>
          <cell r="I100">
            <v>18603</v>
          </cell>
          <cell r="J100">
            <v>26519</v>
          </cell>
        </row>
        <row r="101">
          <cell r="F101">
            <v>1959</v>
          </cell>
          <cell r="G101">
            <v>8667</v>
          </cell>
          <cell r="H101">
            <v>17525</v>
          </cell>
          <cell r="I101">
            <v>26575</v>
          </cell>
          <cell r="J101">
            <v>37884</v>
          </cell>
        </row>
        <row r="102">
          <cell r="F102">
            <v>2939</v>
          </cell>
          <cell r="G102">
            <v>13000</v>
          </cell>
          <cell r="H102">
            <v>26288</v>
          </cell>
          <cell r="I102">
            <v>39863</v>
          </cell>
          <cell r="J102">
            <v>56826</v>
          </cell>
        </row>
        <row r="103">
          <cell r="F103">
            <v>4898</v>
          </cell>
          <cell r="G103">
            <v>21667</v>
          </cell>
          <cell r="H103">
            <v>43813</v>
          </cell>
          <cell r="I103">
            <v>66438</v>
          </cell>
          <cell r="J103">
            <v>94710</v>
          </cell>
        </row>
        <row r="106">
          <cell r="F106">
            <v>583</v>
          </cell>
          <cell r="G106">
            <v>2581</v>
          </cell>
          <cell r="H106">
            <v>5222</v>
          </cell>
          <cell r="I106">
            <v>7918</v>
          </cell>
          <cell r="J106">
            <v>11288</v>
          </cell>
        </row>
        <row r="107">
          <cell r="F107">
            <v>833</v>
          </cell>
          <cell r="G107">
            <v>3688</v>
          </cell>
          <cell r="H107">
            <v>7460</v>
          </cell>
          <cell r="I107">
            <v>11312</v>
          </cell>
          <cell r="J107">
            <v>16126</v>
          </cell>
        </row>
        <row r="108">
          <cell r="F108">
            <v>1249</v>
          </cell>
          <cell r="G108">
            <v>5532</v>
          </cell>
          <cell r="H108">
            <v>11190</v>
          </cell>
          <cell r="I108">
            <v>16968</v>
          </cell>
          <cell r="J108">
            <v>24189</v>
          </cell>
        </row>
        <row r="109">
          <cell r="F109">
            <v>2082</v>
          </cell>
          <cell r="G109">
            <v>9219</v>
          </cell>
          <cell r="H109">
            <v>18650</v>
          </cell>
          <cell r="I109">
            <v>28280</v>
          </cell>
          <cell r="J109">
            <v>40315</v>
          </cell>
        </row>
        <row r="112">
          <cell r="F112">
            <v>557</v>
          </cell>
          <cell r="G112">
            <v>2468</v>
          </cell>
          <cell r="H112">
            <v>4993</v>
          </cell>
          <cell r="I112">
            <v>7571</v>
          </cell>
          <cell r="J112">
            <v>10793</v>
          </cell>
        </row>
        <row r="113">
          <cell r="F113">
            <v>796</v>
          </cell>
          <cell r="G113">
            <v>3526</v>
          </cell>
          <cell r="H113">
            <v>7133</v>
          </cell>
          <cell r="I113">
            <v>10816</v>
          </cell>
          <cell r="J113">
            <v>15419</v>
          </cell>
        </row>
        <row r="114">
          <cell r="F114">
            <v>1195</v>
          </cell>
          <cell r="G114">
            <v>5289</v>
          </cell>
          <cell r="H114">
            <v>10699</v>
          </cell>
          <cell r="I114">
            <v>16225</v>
          </cell>
          <cell r="J114">
            <v>23129</v>
          </cell>
        </row>
        <row r="115">
          <cell r="F115">
            <v>1991</v>
          </cell>
          <cell r="G115">
            <v>8815</v>
          </cell>
          <cell r="H115">
            <v>17832</v>
          </cell>
          <cell r="I115">
            <v>27041</v>
          </cell>
          <cell r="J115">
            <v>38548</v>
          </cell>
        </row>
        <row r="118">
          <cell r="F118">
            <v>648</v>
          </cell>
          <cell r="G118">
            <v>2868</v>
          </cell>
          <cell r="H118">
            <v>5801</v>
          </cell>
          <cell r="I118">
            <v>8797</v>
          </cell>
          <cell r="J118">
            <v>12540</v>
          </cell>
        </row>
        <row r="119">
          <cell r="F119">
            <v>925</v>
          </cell>
          <cell r="G119">
            <v>4097</v>
          </cell>
          <cell r="H119">
            <v>8287</v>
          </cell>
          <cell r="I119">
            <v>12566</v>
          </cell>
          <cell r="J119">
            <v>17914</v>
          </cell>
        </row>
        <row r="120">
          <cell r="F120">
            <v>1388</v>
          </cell>
          <cell r="G120">
            <v>6145</v>
          </cell>
          <cell r="H120">
            <v>12431</v>
          </cell>
          <cell r="I120">
            <v>18850</v>
          </cell>
          <cell r="J120">
            <v>26871</v>
          </cell>
        </row>
        <row r="121">
          <cell r="F121">
            <v>2313</v>
          </cell>
          <cell r="G121">
            <v>10242</v>
          </cell>
          <cell r="H121">
            <v>20718</v>
          </cell>
          <cell r="I121">
            <v>31416</v>
          </cell>
          <cell r="J121">
            <v>44785</v>
          </cell>
        </row>
        <row r="124">
          <cell r="F124">
            <v>592</v>
          </cell>
          <cell r="G124">
            <v>2310</v>
          </cell>
          <cell r="H124">
            <v>4767</v>
          </cell>
          <cell r="I124">
            <v>7621</v>
          </cell>
          <cell r="J124">
            <v>11292</v>
          </cell>
        </row>
        <row r="125">
          <cell r="F125">
            <v>846</v>
          </cell>
          <cell r="G125">
            <v>3300</v>
          </cell>
          <cell r="H125">
            <v>6810</v>
          </cell>
          <cell r="I125">
            <v>10888</v>
          </cell>
          <cell r="J125">
            <v>16132</v>
          </cell>
        </row>
        <row r="126">
          <cell r="F126">
            <v>1268</v>
          </cell>
          <cell r="G126">
            <v>4950</v>
          </cell>
          <cell r="H126">
            <v>10215</v>
          </cell>
          <cell r="I126">
            <v>16331</v>
          </cell>
          <cell r="J126">
            <v>24198</v>
          </cell>
        </row>
        <row r="127">
          <cell r="F127">
            <v>2114</v>
          </cell>
          <cell r="G127">
            <v>8249</v>
          </cell>
          <cell r="H127">
            <v>17025</v>
          </cell>
          <cell r="I127">
            <v>27219</v>
          </cell>
          <cell r="J127">
            <v>40330</v>
          </cell>
        </row>
        <row r="130">
          <cell r="F130">
            <v>626</v>
          </cell>
          <cell r="G130">
            <v>2442</v>
          </cell>
          <cell r="H130">
            <v>5039</v>
          </cell>
          <cell r="I130">
            <v>8056</v>
          </cell>
          <cell r="J130">
            <v>11937</v>
          </cell>
        </row>
        <row r="131">
          <cell r="F131">
            <v>894</v>
          </cell>
          <cell r="G131">
            <v>3488</v>
          </cell>
          <cell r="H131">
            <v>7198</v>
          </cell>
          <cell r="I131">
            <v>11509</v>
          </cell>
          <cell r="J131">
            <v>17052</v>
          </cell>
        </row>
        <row r="132">
          <cell r="F132">
            <v>1341</v>
          </cell>
          <cell r="G132">
            <v>5232</v>
          </cell>
          <cell r="H132">
            <v>10798</v>
          </cell>
          <cell r="I132">
            <v>17263</v>
          </cell>
          <cell r="J132">
            <v>25579</v>
          </cell>
        </row>
        <row r="133">
          <cell r="F133">
            <v>2235</v>
          </cell>
          <cell r="G133">
            <v>8720</v>
          </cell>
          <cell r="H133">
            <v>17996</v>
          </cell>
          <cell r="I133">
            <v>28772</v>
          </cell>
          <cell r="J133">
            <v>42631</v>
          </cell>
        </row>
        <row r="136">
          <cell r="F136">
            <v>281</v>
          </cell>
          <cell r="G136">
            <v>1241</v>
          </cell>
          <cell r="H136">
            <v>2510</v>
          </cell>
          <cell r="I136">
            <v>3807</v>
          </cell>
          <cell r="J136">
            <v>5427</v>
          </cell>
        </row>
        <row r="137">
          <cell r="F137">
            <v>401</v>
          </cell>
          <cell r="G137">
            <v>1773</v>
          </cell>
          <cell r="H137">
            <v>3586</v>
          </cell>
          <cell r="I137">
            <v>5438</v>
          </cell>
          <cell r="J137">
            <v>7753</v>
          </cell>
        </row>
        <row r="138">
          <cell r="F138">
            <v>601</v>
          </cell>
          <cell r="G138">
            <v>2659</v>
          </cell>
          <cell r="H138">
            <v>5379</v>
          </cell>
          <cell r="I138">
            <v>8158</v>
          </cell>
          <cell r="J138">
            <v>11629</v>
          </cell>
        </row>
        <row r="139">
          <cell r="F139">
            <v>1002</v>
          </cell>
          <cell r="G139">
            <v>4432</v>
          </cell>
          <cell r="H139">
            <v>8965</v>
          </cell>
          <cell r="I139">
            <v>13596</v>
          </cell>
          <cell r="J139">
            <v>19382</v>
          </cell>
        </row>
        <row r="142">
          <cell r="F142">
            <v>412</v>
          </cell>
          <cell r="G142">
            <v>1823</v>
          </cell>
          <cell r="H142">
            <v>3687</v>
          </cell>
          <cell r="I142">
            <v>5591</v>
          </cell>
          <cell r="J142">
            <v>7971</v>
          </cell>
        </row>
        <row r="143">
          <cell r="F143">
            <v>589</v>
          </cell>
          <cell r="G143">
            <v>2604</v>
          </cell>
          <cell r="H143">
            <v>5267</v>
          </cell>
          <cell r="I143">
            <v>7988</v>
          </cell>
          <cell r="J143">
            <v>11387</v>
          </cell>
        </row>
        <row r="144">
          <cell r="F144">
            <v>883</v>
          </cell>
          <cell r="G144">
            <v>3906</v>
          </cell>
          <cell r="H144">
            <v>7900</v>
          </cell>
          <cell r="I144">
            <v>11982</v>
          </cell>
          <cell r="J144">
            <v>17080</v>
          </cell>
        </row>
        <row r="145">
          <cell r="F145">
            <v>1472</v>
          </cell>
          <cell r="G145">
            <v>6510</v>
          </cell>
          <cell r="H145">
            <v>13167</v>
          </cell>
          <cell r="I145">
            <v>19969</v>
          </cell>
          <cell r="J145">
            <v>28467</v>
          </cell>
        </row>
        <row r="148">
          <cell r="F148">
            <v>573</v>
          </cell>
          <cell r="G148">
            <v>2535</v>
          </cell>
          <cell r="H148">
            <v>5126</v>
          </cell>
          <cell r="I148">
            <v>7774</v>
          </cell>
          <cell r="J148">
            <v>11083</v>
          </cell>
        </row>
        <row r="149">
          <cell r="F149">
            <v>818</v>
          </cell>
          <cell r="G149">
            <v>3622</v>
          </cell>
          <cell r="H149">
            <v>7323</v>
          </cell>
          <cell r="I149">
            <v>11106</v>
          </cell>
          <cell r="J149">
            <v>15832</v>
          </cell>
        </row>
        <row r="150">
          <cell r="F150">
            <v>1227</v>
          </cell>
          <cell r="G150">
            <v>5433</v>
          </cell>
          <cell r="H150">
            <v>10985</v>
          </cell>
          <cell r="I150">
            <v>16659</v>
          </cell>
          <cell r="J150">
            <v>23748</v>
          </cell>
        </row>
        <row r="151">
          <cell r="F151">
            <v>2046</v>
          </cell>
          <cell r="G151">
            <v>9054</v>
          </cell>
          <cell r="H151">
            <v>18308</v>
          </cell>
          <cell r="I151">
            <v>27765</v>
          </cell>
          <cell r="J151">
            <v>39580</v>
          </cell>
        </row>
        <row r="154">
          <cell r="F154">
            <v>1438</v>
          </cell>
          <cell r="G154">
            <v>3891</v>
          </cell>
          <cell r="H154">
            <v>8366</v>
          </cell>
          <cell r="I154">
            <v>13892</v>
          </cell>
          <cell r="J154">
            <v>23922</v>
          </cell>
        </row>
        <row r="155">
          <cell r="F155">
            <v>2055</v>
          </cell>
          <cell r="G155">
            <v>5558</v>
          </cell>
          <cell r="H155">
            <v>11951</v>
          </cell>
          <cell r="I155">
            <v>19845</v>
          </cell>
          <cell r="J155">
            <v>34174</v>
          </cell>
        </row>
        <row r="156">
          <cell r="F156">
            <v>3082</v>
          </cell>
          <cell r="G156">
            <v>8337</v>
          </cell>
          <cell r="H156">
            <v>17926</v>
          </cell>
          <cell r="I156">
            <v>29768</v>
          </cell>
          <cell r="J156">
            <v>51261</v>
          </cell>
        </row>
        <row r="157">
          <cell r="F157">
            <v>5137</v>
          </cell>
          <cell r="G157">
            <v>13895</v>
          </cell>
          <cell r="H157">
            <v>29877</v>
          </cell>
          <cell r="I157">
            <v>49613</v>
          </cell>
          <cell r="J157">
            <v>85434</v>
          </cell>
        </row>
        <row r="160">
          <cell r="F160">
            <v>102</v>
          </cell>
          <cell r="G160">
            <v>605</v>
          </cell>
          <cell r="H160">
            <v>935</v>
          </cell>
          <cell r="I160">
            <v>1221</v>
          </cell>
          <cell r="J160">
            <v>1565</v>
          </cell>
        </row>
        <row r="161">
          <cell r="F161">
            <v>146</v>
          </cell>
          <cell r="G161">
            <v>865</v>
          </cell>
          <cell r="H161">
            <v>1335</v>
          </cell>
          <cell r="I161">
            <v>1745</v>
          </cell>
          <cell r="J161">
            <v>2236</v>
          </cell>
        </row>
        <row r="162">
          <cell r="F162">
            <v>220</v>
          </cell>
          <cell r="G162">
            <v>1297</v>
          </cell>
          <cell r="H162">
            <v>2003</v>
          </cell>
          <cell r="I162">
            <v>2617</v>
          </cell>
          <cell r="J162">
            <v>3354</v>
          </cell>
        </row>
        <row r="163">
          <cell r="F163">
            <v>366</v>
          </cell>
          <cell r="G163">
            <v>2162</v>
          </cell>
          <cell r="H163">
            <v>3338</v>
          </cell>
          <cell r="I163">
            <v>4362</v>
          </cell>
          <cell r="J163">
            <v>5590</v>
          </cell>
        </row>
        <row r="166">
          <cell r="F166">
            <v>769</v>
          </cell>
          <cell r="G166">
            <v>3404</v>
          </cell>
          <cell r="H166">
            <v>6884</v>
          </cell>
          <cell r="I166">
            <v>10440</v>
          </cell>
          <cell r="J166">
            <v>14882</v>
          </cell>
        </row>
        <row r="167">
          <cell r="F167">
            <v>1099</v>
          </cell>
          <cell r="G167">
            <v>4863</v>
          </cell>
          <cell r="H167">
            <v>9834</v>
          </cell>
          <cell r="I167">
            <v>14914</v>
          </cell>
          <cell r="J167">
            <v>21260</v>
          </cell>
        </row>
        <row r="168">
          <cell r="F168">
            <v>1648</v>
          </cell>
          <cell r="G168">
            <v>7295</v>
          </cell>
          <cell r="H168">
            <v>14751</v>
          </cell>
          <cell r="I168">
            <v>22371</v>
          </cell>
          <cell r="J168">
            <v>31890</v>
          </cell>
        </row>
        <row r="169">
          <cell r="F169">
            <v>2747</v>
          </cell>
          <cell r="G169">
            <v>12159</v>
          </cell>
          <cell r="H169">
            <v>24585</v>
          </cell>
          <cell r="I169">
            <v>37285</v>
          </cell>
          <cell r="J169">
            <v>53151</v>
          </cell>
        </row>
        <row r="172">
          <cell r="F172">
            <v>2707</v>
          </cell>
          <cell r="G172">
            <v>7321</v>
          </cell>
          <cell r="H172">
            <v>15742</v>
          </cell>
          <cell r="I172">
            <v>26141</v>
          </cell>
          <cell r="J172">
            <v>45016</v>
          </cell>
        </row>
        <row r="173">
          <cell r="F173">
            <v>3867</v>
          </cell>
          <cell r="G173">
            <v>10459</v>
          </cell>
          <cell r="H173">
            <v>22489</v>
          </cell>
          <cell r="I173">
            <v>37344</v>
          </cell>
          <cell r="J173">
            <v>64308</v>
          </cell>
        </row>
        <row r="174">
          <cell r="F174">
            <v>5800</v>
          </cell>
          <cell r="G174">
            <v>15689</v>
          </cell>
          <cell r="H174">
            <v>33734</v>
          </cell>
          <cell r="I174">
            <v>56017</v>
          </cell>
          <cell r="J174">
            <v>96462</v>
          </cell>
        </row>
        <row r="175">
          <cell r="F175">
            <v>9667</v>
          </cell>
          <cell r="G175">
            <v>26148</v>
          </cell>
          <cell r="H175">
            <v>56223</v>
          </cell>
          <cell r="I175">
            <v>93361</v>
          </cell>
          <cell r="J175">
            <v>160770</v>
          </cell>
        </row>
        <row r="178">
          <cell r="F178">
            <v>118</v>
          </cell>
          <cell r="G178">
            <v>697</v>
          </cell>
          <cell r="H178">
            <v>1076</v>
          </cell>
          <cell r="I178">
            <v>1406</v>
          </cell>
          <cell r="J178">
            <v>1802</v>
          </cell>
        </row>
        <row r="179">
          <cell r="F179">
            <v>168</v>
          </cell>
          <cell r="G179">
            <v>995</v>
          </cell>
          <cell r="H179">
            <v>1537</v>
          </cell>
          <cell r="I179">
            <v>2008</v>
          </cell>
          <cell r="J179">
            <v>2574</v>
          </cell>
        </row>
        <row r="180">
          <cell r="F180">
            <v>253</v>
          </cell>
          <cell r="G180">
            <v>1493</v>
          </cell>
          <cell r="H180">
            <v>2305</v>
          </cell>
          <cell r="I180">
            <v>3013</v>
          </cell>
          <cell r="J180">
            <v>3860</v>
          </cell>
        </row>
        <row r="181">
          <cell r="F181">
            <v>421</v>
          </cell>
          <cell r="G181">
            <v>2488</v>
          </cell>
          <cell r="H181">
            <v>3842</v>
          </cell>
          <cell r="I181">
            <v>5021</v>
          </cell>
          <cell r="J181">
            <v>6434</v>
          </cell>
        </row>
        <row r="184">
          <cell r="F184">
            <v>7874</v>
          </cell>
          <cell r="G184">
            <v>17395</v>
          </cell>
          <cell r="H184">
            <v>38142</v>
          </cell>
          <cell r="I184">
            <v>63003</v>
          </cell>
          <cell r="J184">
            <v>113396</v>
          </cell>
        </row>
        <row r="185">
          <cell r="F185">
            <v>11249</v>
          </cell>
          <cell r="G185">
            <v>24850</v>
          </cell>
          <cell r="H185">
            <v>54488</v>
          </cell>
          <cell r="I185">
            <v>90005</v>
          </cell>
          <cell r="J185">
            <v>161994</v>
          </cell>
        </row>
        <row r="186">
          <cell r="F186">
            <v>16874</v>
          </cell>
          <cell r="G186">
            <v>37275</v>
          </cell>
          <cell r="H186">
            <v>81732</v>
          </cell>
          <cell r="I186">
            <v>135007</v>
          </cell>
          <cell r="J186">
            <v>242991</v>
          </cell>
        </row>
        <row r="187">
          <cell r="F187">
            <v>28123</v>
          </cell>
          <cell r="G187">
            <v>62126</v>
          </cell>
          <cell r="H187">
            <v>136220</v>
          </cell>
          <cell r="I187">
            <v>225012</v>
          </cell>
          <cell r="J187">
            <v>404985</v>
          </cell>
        </row>
        <row r="190">
          <cell r="F190">
            <v>42030</v>
          </cell>
          <cell r="G190">
            <v>122096</v>
          </cell>
          <cell r="H190">
            <v>260589</v>
          </cell>
          <cell r="I190">
            <v>433476</v>
          </cell>
          <cell r="J190">
            <v>725013</v>
          </cell>
        </row>
        <row r="191">
          <cell r="F191">
            <v>60043</v>
          </cell>
          <cell r="G191">
            <v>174423</v>
          </cell>
          <cell r="H191">
            <v>372271</v>
          </cell>
          <cell r="I191">
            <v>619251</v>
          </cell>
          <cell r="J191">
            <v>1035733</v>
          </cell>
        </row>
        <row r="192">
          <cell r="F192">
            <v>90065</v>
          </cell>
          <cell r="G192">
            <v>261634</v>
          </cell>
          <cell r="H192">
            <v>558406</v>
          </cell>
          <cell r="I192">
            <v>928877</v>
          </cell>
          <cell r="J192">
            <v>1553599</v>
          </cell>
        </row>
        <row r="193">
          <cell r="F193">
            <v>150108</v>
          </cell>
          <cell r="G193">
            <v>436057</v>
          </cell>
          <cell r="H193">
            <v>930677</v>
          </cell>
          <cell r="I193">
            <v>1548128</v>
          </cell>
          <cell r="J193">
            <v>2589332</v>
          </cell>
        </row>
        <row r="196">
          <cell r="F196">
            <v>6132</v>
          </cell>
          <cell r="G196">
            <v>19370</v>
          </cell>
          <cell r="H196">
            <v>40972</v>
          </cell>
          <cell r="I196">
            <v>68256</v>
          </cell>
          <cell r="J196">
            <v>109668</v>
          </cell>
        </row>
        <row r="197">
          <cell r="F197">
            <v>8760</v>
          </cell>
          <cell r="G197">
            <v>27671</v>
          </cell>
          <cell r="H197">
            <v>58531</v>
          </cell>
          <cell r="I197">
            <v>97509</v>
          </cell>
          <cell r="J197">
            <v>156669</v>
          </cell>
        </row>
        <row r="198">
          <cell r="F198">
            <v>13140</v>
          </cell>
          <cell r="G198">
            <v>41507</v>
          </cell>
          <cell r="H198">
            <v>87797</v>
          </cell>
          <cell r="I198">
            <v>146264</v>
          </cell>
          <cell r="J198">
            <v>235003</v>
          </cell>
        </row>
        <row r="199">
          <cell r="F199">
            <v>21901</v>
          </cell>
          <cell r="G199">
            <v>69179</v>
          </cell>
          <cell r="H199">
            <v>146328</v>
          </cell>
          <cell r="I199">
            <v>243773</v>
          </cell>
          <cell r="J199">
            <v>391672</v>
          </cell>
        </row>
        <row r="202">
          <cell r="F202">
            <v>15750</v>
          </cell>
          <cell r="G202">
            <v>34793</v>
          </cell>
          <cell r="H202">
            <v>76289</v>
          </cell>
          <cell r="I202">
            <v>126015</v>
          </cell>
          <cell r="J202">
            <v>226807</v>
          </cell>
        </row>
        <row r="203">
          <cell r="F203">
            <v>22500</v>
          </cell>
          <cell r="G203">
            <v>49704</v>
          </cell>
          <cell r="H203">
            <v>108984</v>
          </cell>
          <cell r="I203">
            <v>180021</v>
          </cell>
          <cell r="J203">
            <v>324010</v>
          </cell>
        </row>
        <row r="204">
          <cell r="F204">
            <v>33750</v>
          </cell>
          <cell r="G204">
            <v>74556</v>
          </cell>
          <cell r="H204">
            <v>163475</v>
          </cell>
          <cell r="I204">
            <v>270032</v>
          </cell>
          <cell r="J204">
            <v>486015</v>
          </cell>
        </row>
        <row r="205">
          <cell r="F205">
            <v>56249</v>
          </cell>
          <cell r="G205">
            <v>124259</v>
          </cell>
          <cell r="H205">
            <v>272459</v>
          </cell>
          <cell r="I205">
            <v>450054</v>
          </cell>
          <cell r="J205">
            <v>810025</v>
          </cell>
        </row>
        <row r="208">
          <cell r="F208">
            <v>42123</v>
          </cell>
          <cell r="G208">
            <v>122364</v>
          </cell>
          <cell r="H208">
            <v>261162</v>
          </cell>
          <cell r="I208">
            <v>434428</v>
          </cell>
          <cell r="J208">
            <v>726604</v>
          </cell>
        </row>
        <row r="209">
          <cell r="F209">
            <v>60175</v>
          </cell>
          <cell r="G209">
            <v>174806</v>
          </cell>
          <cell r="H209">
            <v>373088</v>
          </cell>
          <cell r="I209">
            <v>620611</v>
          </cell>
          <cell r="J209">
            <v>1038006</v>
          </cell>
        </row>
        <row r="210">
          <cell r="F210">
            <v>90263</v>
          </cell>
          <cell r="G210">
            <v>262209</v>
          </cell>
          <cell r="H210">
            <v>559632</v>
          </cell>
          <cell r="I210">
            <v>930916</v>
          </cell>
          <cell r="J210">
            <v>1557009</v>
          </cell>
        </row>
        <row r="211">
          <cell r="F211">
            <v>150438</v>
          </cell>
          <cell r="G211">
            <v>437014</v>
          </cell>
          <cell r="H211">
            <v>932720</v>
          </cell>
          <cell r="I211">
            <v>1551527</v>
          </cell>
          <cell r="J211">
            <v>2595016</v>
          </cell>
        </row>
        <row r="214">
          <cell r="F214">
            <v>9703</v>
          </cell>
          <cell r="G214">
            <v>30650</v>
          </cell>
          <cell r="H214">
            <v>64832</v>
          </cell>
          <cell r="I214">
            <v>108006</v>
          </cell>
          <cell r="J214">
            <v>173534</v>
          </cell>
        </row>
        <row r="215">
          <cell r="F215">
            <v>13862</v>
          </cell>
          <cell r="G215">
            <v>43786</v>
          </cell>
          <cell r="H215">
            <v>92617</v>
          </cell>
          <cell r="I215">
            <v>154294</v>
          </cell>
          <cell r="J215">
            <v>247905</v>
          </cell>
        </row>
        <row r="216">
          <cell r="F216">
            <v>20793</v>
          </cell>
          <cell r="G216">
            <v>65679</v>
          </cell>
          <cell r="H216">
            <v>138926</v>
          </cell>
          <cell r="I216">
            <v>231441</v>
          </cell>
          <cell r="J216">
            <v>371858</v>
          </cell>
        </row>
        <row r="217">
          <cell r="F217">
            <v>34655</v>
          </cell>
          <cell r="G217">
            <v>109465</v>
          </cell>
          <cell r="H217">
            <v>231543</v>
          </cell>
          <cell r="I217">
            <v>385735</v>
          </cell>
          <cell r="J217">
            <v>619763</v>
          </cell>
        </row>
        <row r="220">
          <cell r="F220">
            <v>19836</v>
          </cell>
          <cell r="G220">
            <v>77519</v>
          </cell>
          <cell r="H220">
            <v>159929</v>
          </cell>
          <cell r="I220">
            <v>255681</v>
          </cell>
          <cell r="J220">
            <v>378887</v>
          </cell>
        </row>
        <row r="221">
          <cell r="F221">
            <v>28337</v>
          </cell>
          <cell r="G221">
            <v>110741</v>
          </cell>
          <cell r="H221">
            <v>228469</v>
          </cell>
          <cell r="I221">
            <v>365259</v>
          </cell>
          <cell r="J221">
            <v>541267</v>
          </cell>
        </row>
        <row r="222">
          <cell r="F222">
            <v>42505</v>
          </cell>
          <cell r="G222">
            <v>166112</v>
          </cell>
          <cell r="H222">
            <v>342704</v>
          </cell>
          <cell r="I222">
            <v>547888</v>
          </cell>
          <cell r="J222">
            <v>811900</v>
          </cell>
        </row>
        <row r="223">
          <cell r="F223">
            <v>70841</v>
          </cell>
          <cell r="G223">
            <v>276853</v>
          </cell>
          <cell r="H223">
            <v>571173</v>
          </cell>
          <cell r="I223">
            <v>913147</v>
          </cell>
          <cell r="J223">
            <v>1353167</v>
          </cell>
        </row>
        <row r="226">
          <cell r="F226">
            <v>5383</v>
          </cell>
          <cell r="G226">
            <v>21020</v>
          </cell>
          <cell r="H226">
            <v>43363</v>
          </cell>
          <cell r="I226">
            <v>69330</v>
          </cell>
          <cell r="J226">
            <v>102739</v>
          </cell>
        </row>
        <row r="227">
          <cell r="F227">
            <v>7690</v>
          </cell>
          <cell r="G227">
            <v>30029</v>
          </cell>
          <cell r="H227">
            <v>61947</v>
          </cell>
          <cell r="I227">
            <v>99043</v>
          </cell>
          <cell r="J227">
            <v>146770</v>
          </cell>
        </row>
        <row r="228">
          <cell r="F228">
            <v>11534</v>
          </cell>
          <cell r="G228">
            <v>45043</v>
          </cell>
          <cell r="H228">
            <v>92920</v>
          </cell>
          <cell r="I228">
            <v>148564</v>
          </cell>
          <cell r="J228">
            <v>220156</v>
          </cell>
        </row>
        <row r="229">
          <cell r="F229">
            <v>19224</v>
          </cell>
          <cell r="G229">
            <v>75071</v>
          </cell>
          <cell r="H229">
            <v>154866</v>
          </cell>
          <cell r="I229">
            <v>247607</v>
          </cell>
          <cell r="J229">
            <v>366926</v>
          </cell>
        </row>
        <row r="232">
          <cell r="F232">
            <v>4910</v>
          </cell>
          <cell r="G232">
            <v>24825</v>
          </cell>
          <cell r="H232">
            <v>47408</v>
          </cell>
          <cell r="I232">
            <v>68070</v>
          </cell>
          <cell r="J232">
            <v>93597</v>
          </cell>
        </row>
        <row r="233">
          <cell r="F233">
            <v>7015</v>
          </cell>
          <cell r="G233">
            <v>35465</v>
          </cell>
          <cell r="H233">
            <v>67725</v>
          </cell>
          <cell r="I233">
            <v>97243</v>
          </cell>
          <cell r="J233">
            <v>133709</v>
          </cell>
        </row>
        <row r="234">
          <cell r="F234">
            <v>10522</v>
          </cell>
          <cell r="G234">
            <v>53197</v>
          </cell>
          <cell r="H234">
            <v>101588</v>
          </cell>
          <cell r="I234">
            <v>145864</v>
          </cell>
          <cell r="J234">
            <v>200564</v>
          </cell>
        </row>
        <row r="235">
          <cell r="F235">
            <v>17537</v>
          </cell>
          <cell r="G235">
            <v>88661</v>
          </cell>
          <cell r="H235">
            <v>169313</v>
          </cell>
          <cell r="I235">
            <v>243107</v>
          </cell>
          <cell r="J235">
            <v>334274</v>
          </cell>
        </row>
        <row r="238">
          <cell r="F238">
            <v>5942</v>
          </cell>
          <cell r="G238">
            <v>23206</v>
          </cell>
          <cell r="H238">
            <v>47872</v>
          </cell>
          <cell r="I238">
            <v>76540</v>
          </cell>
          <cell r="J238">
            <v>113423</v>
          </cell>
        </row>
        <row r="239">
          <cell r="F239">
            <v>8489</v>
          </cell>
          <cell r="G239">
            <v>33151</v>
          </cell>
          <cell r="H239">
            <v>68388</v>
          </cell>
          <cell r="I239">
            <v>109342</v>
          </cell>
          <cell r="J239">
            <v>162033</v>
          </cell>
        </row>
        <row r="240">
          <cell r="F240">
            <v>12734</v>
          </cell>
          <cell r="G240">
            <v>49727</v>
          </cell>
          <cell r="H240">
            <v>102583</v>
          </cell>
          <cell r="I240">
            <v>164013</v>
          </cell>
          <cell r="J240">
            <v>243050</v>
          </cell>
        </row>
        <row r="241">
          <cell r="F241">
            <v>21223</v>
          </cell>
          <cell r="G241">
            <v>82878</v>
          </cell>
          <cell r="H241">
            <v>170971</v>
          </cell>
          <cell r="I241">
            <v>273356</v>
          </cell>
          <cell r="J241">
            <v>405083</v>
          </cell>
        </row>
        <row r="244">
          <cell r="F244">
            <v>5243</v>
          </cell>
          <cell r="G244">
            <v>26505</v>
          </cell>
          <cell r="H244">
            <v>50616</v>
          </cell>
          <cell r="I244">
            <v>72676</v>
          </cell>
          <cell r="J244">
            <v>99930</v>
          </cell>
        </row>
        <row r="245">
          <cell r="F245">
            <v>7490</v>
          </cell>
          <cell r="G245">
            <v>37864</v>
          </cell>
          <cell r="H245">
            <v>72308</v>
          </cell>
          <cell r="I245">
            <v>103823</v>
          </cell>
          <cell r="J245">
            <v>142758</v>
          </cell>
        </row>
        <row r="246">
          <cell r="F246">
            <v>11235</v>
          </cell>
          <cell r="G246">
            <v>56797</v>
          </cell>
          <cell r="H246">
            <v>108462</v>
          </cell>
          <cell r="I246">
            <v>155735</v>
          </cell>
          <cell r="J246">
            <v>214136</v>
          </cell>
        </row>
        <row r="247">
          <cell r="F247">
            <v>18724</v>
          </cell>
          <cell r="G247">
            <v>94661</v>
          </cell>
          <cell r="H247">
            <v>180771</v>
          </cell>
          <cell r="I247">
            <v>259558</v>
          </cell>
          <cell r="J247">
            <v>356894</v>
          </cell>
        </row>
        <row r="250">
          <cell r="F250">
            <v>4079</v>
          </cell>
          <cell r="G250">
            <v>18044</v>
          </cell>
          <cell r="H250">
            <v>36494</v>
          </cell>
          <cell r="I250">
            <v>55345</v>
          </cell>
          <cell r="J250">
            <v>78896</v>
          </cell>
        </row>
        <row r="251">
          <cell r="F251">
            <v>5827</v>
          </cell>
          <cell r="G251">
            <v>25777</v>
          </cell>
          <cell r="H251">
            <v>52135</v>
          </cell>
          <cell r="I251">
            <v>79064</v>
          </cell>
          <cell r="J251">
            <v>112709</v>
          </cell>
        </row>
        <row r="252">
          <cell r="F252">
            <v>8740</v>
          </cell>
          <cell r="G252">
            <v>38666</v>
          </cell>
          <cell r="H252">
            <v>78202</v>
          </cell>
          <cell r="I252">
            <v>118595</v>
          </cell>
          <cell r="J252">
            <v>169063</v>
          </cell>
        </row>
        <row r="253">
          <cell r="F253">
            <v>14567</v>
          </cell>
          <cell r="G253">
            <v>64444</v>
          </cell>
          <cell r="H253">
            <v>130337</v>
          </cell>
          <cell r="I253">
            <v>197659</v>
          </cell>
          <cell r="J253">
            <v>281772</v>
          </cell>
        </row>
        <row r="256">
          <cell r="F256">
            <v>5236</v>
          </cell>
          <cell r="G256">
            <v>23164</v>
          </cell>
          <cell r="H256">
            <v>46849</v>
          </cell>
          <cell r="I256">
            <v>71047</v>
          </cell>
          <cell r="J256">
            <v>101281</v>
          </cell>
        </row>
        <row r="257">
          <cell r="F257">
            <v>7480</v>
          </cell>
          <cell r="G257">
            <v>33091</v>
          </cell>
          <cell r="H257">
            <v>66927</v>
          </cell>
          <cell r="I257">
            <v>101496</v>
          </cell>
          <cell r="J257">
            <v>144687</v>
          </cell>
        </row>
        <row r="258">
          <cell r="F258">
            <v>11220</v>
          </cell>
          <cell r="G258">
            <v>49637</v>
          </cell>
          <cell r="H258">
            <v>100390</v>
          </cell>
          <cell r="I258">
            <v>152243</v>
          </cell>
          <cell r="J258">
            <v>217030</v>
          </cell>
        </row>
        <row r="259">
          <cell r="F259">
            <v>18700</v>
          </cell>
          <cell r="G259">
            <v>82728</v>
          </cell>
          <cell r="H259">
            <v>167317</v>
          </cell>
          <cell r="I259">
            <v>253739</v>
          </cell>
          <cell r="J259">
            <v>361717</v>
          </cell>
        </row>
        <row r="262">
          <cell r="F262">
            <v>15991</v>
          </cell>
          <cell r="G262">
            <v>80852</v>
          </cell>
          <cell r="H262">
            <v>154396</v>
          </cell>
          <cell r="I262">
            <v>221688</v>
          </cell>
          <cell r="J262">
            <v>304827</v>
          </cell>
        </row>
        <row r="263">
          <cell r="F263">
            <v>22845</v>
          </cell>
          <cell r="G263">
            <v>115502</v>
          </cell>
          <cell r="H263">
            <v>220566</v>
          </cell>
          <cell r="I263">
            <v>316698</v>
          </cell>
          <cell r="J263">
            <v>435467</v>
          </cell>
        </row>
        <row r="264">
          <cell r="F264">
            <v>34267</v>
          </cell>
          <cell r="G264">
            <v>173253</v>
          </cell>
          <cell r="H264">
            <v>330848</v>
          </cell>
          <cell r="I264">
            <v>475047</v>
          </cell>
          <cell r="J264">
            <v>653200</v>
          </cell>
        </row>
        <row r="265">
          <cell r="F265">
            <v>57112</v>
          </cell>
          <cell r="G265">
            <v>288755</v>
          </cell>
          <cell r="H265">
            <v>551414</v>
          </cell>
          <cell r="I265">
            <v>791744</v>
          </cell>
          <cell r="J265">
            <v>1088666</v>
          </cell>
        </row>
        <row r="268">
          <cell r="F268">
            <v>15699</v>
          </cell>
          <cell r="G268">
            <v>69465</v>
          </cell>
          <cell r="H268">
            <v>140488</v>
          </cell>
          <cell r="I268">
            <v>213061</v>
          </cell>
          <cell r="J268">
            <v>303728</v>
          </cell>
        </row>
        <row r="269">
          <cell r="F269">
            <v>22428</v>
          </cell>
          <cell r="G269">
            <v>99235</v>
          </cell>
          <cell r="H269">
            <v>200698</v>
          </cell>
          <cell r="I269">
            <v>304372</v>
          </cell>
          <cell r="J269">
            <v>433897</v>
          </cell>
        </row>
        <row r="270">
          <cell r="F270">
            <v>33641</v>
          </cell>
          <cell r="G270">
            <v>148853</v>
          </cell>
          <cell r="H270">
            <v>301047</v>
          </cell>
          <cell r="I270">
            <v>456559</v>
          </cell>
          <cell r="J270">
            <v>650846</v>
          </cell>
        </row>
        <row r="271">
          <cell r="F271">
            <v>56069</v>
          </cell>
          <cell r="G271">
            <v>248088</v>
          </cell>
          <cell r="H271">
            <v>501744</v>
          </cell>
          <cell r="I271">
            <v>760931</v>
          </cell>
          <cell r="J271">
            <v>1084743</v>
          </cell>
        </row>
        <row r="274">
          <cell r="F274">
            <v>19274</v>
          </cell>
          <cell r="G274">
            <v>85283</v>
          </cell>
          <cell r="H274">
            <v>172479</v>
          </cell>
          <cell r="I274">
            <v>261577</v>
          </cell>
          <cell r="J274">
            <v>372890</v>
          </cell>
        </row>
        <row r="275">
          <cell r="F275">
            <v>27535</v>
          </cell>
          <cell r="G275">
            <v>121832</v>
          </cell>
          <cell r="H275">
            <v>246399</v>
          </cell>
          <cell r="I275">
            <v>373681</v>
          </cell>
          <cell r="J275">
            <v>532700</v>
          </cell>
        </row>
        <row r="276">
          <cell r="F276">
            <v>41302</v>
          </cell>
          <cell r="G276">
            <v>182748</v>
          </cell>
          <cell r="H276">
            <v>369598</v>
          </cell>
          <cell r="I276">
            <v>560522</v>
          </cell>
          <cell r="J276">
            <v>799050</v>
          </cell>
        </row>
        <row r="277">
          <cell r="F277">
            <v>68837</v>
          </cell>
          <cell r="G277">
            <v>304580</v>
          </cell>
          <cell r="H277">
            <v>615997</v>
          </cell>
          <cell r="I277">
            <v>934203</v>
          </cell>
          <cell r="J277">
            <v>1331751</v>
          </cell>
        </row>
        <row r="280">
          <cell r="F280">
            <v>17634</v>
          </cell>
          <cell r="G280">
            <v>89158</v>
          </cell>
          <cell r="H280">
            <v>170258</v>
          </cell>
          <cell r="I280">
            <v>244464</v>
          </cell>
          <cell r="J280">
            <v>336144</v>
          </cell>
        </row>
        <row r="281">
          <cell r="F281">
            <v>25192</v>
          </cell>
          <cell r="G281">
            <v>127369</v>
          </cell>
          <cell r="H281">
            <v>243226</v>
          </cell>
          <cell r="I281">
            <v>349235</v>
          </cell>
          <cell r="J281">
            <v>480206</v>
          </cell>
        </row>
        <row r="282">
          <cell r="F282">
            <v>37788</v>
          </cell>
          <cell r="G282">
            <v>191053</v>
          </cell>
          <cell r="H282">
            <v>364839</v>
          </cell>
          <cell r="I282">
            <v>523852</v>
          </cell>
          <cell r="J282">
            <v>720308</v>
          </cell>
        </row>
        <row r="283">
          <cell r="F283">
            <v>62980</v>
          </cell>
          <cell r="G283">
            <v>318422</v>
          </cell>
          <cell r="H283">
            <v>608065</v>
          </cell>
          <cell r="I283">
            <v>873087</v>
          </cell>
          <cell r="J283">
            <v>1200514</v>
          </cell>
        </row>
        <row r="286">
          <cell r="F286">
            <v>24192</v>
          </cell>
          <cell r="G286">
            <v>94512</v>
          </cell>
          <cell r="H286">
            <v>194986</v>
          </cell>
          <cell r="I286">
            <v>311731</v>
          </cell>
          <cell r="J286">
            <v>461948</v>
          </cell>
        </row>
        <row r="287">
          <cell r="F287">
            <v>34560</v>
          </cell>
          <cell r="G287">
            <v>135017</v>
          </cell>
          <cell r="H287">
            <v>278552</v>
          </cell>
          <cell r="I287">
            <v>445329</v>
          </cell>
          <cell r="J287">
            <v>659925</v>
          </cell>
        </row>
        <row r="288">
          <cell r="F288">
            <v>51840</v>
          </cell>
          <cell r="G288">
            <v>202526</v>
          </cell>
          <cell r="H288">
            <v>417828</v>
          </cell>
          <cell r="I288">
            <v>667994</v>
          </cell>
          <cell r="J288">
            <v>989888</v>
          </cell>
        </row>
        <row r="289">
          <cell r="F289">
            <v>86400</v>
          </cell>
          <cell r="G289">
            <v>337543</v>
          </cell>
          <cell r="H289">
            <v>696380</v>
          </cell>
          <cell r="I289">
            <v>1113323</v>
          </cell>
          <cell r="J289">
            <v>1649813</v>
          </cell>
        </row>
        <row r="292">
          <cell r="F292">
            <v>31373</v>
          </cell>
          <cell r="G292">
            <v>122569</v>
          </cell>
          <cell r="H292">
            <v>252870</v>
          </cell>
          <cell r="I292">
            <v>404271</v>
          </cell>
          <cell r="J292">
            <v>599081</v>
          </cell>
        </row>
        <row r="293">
          <cell r="F293">
            <v>44819</v>
          </cell>
          <cell r="G293">
            <v>175098</v>
          </cell>
          <cell r="H293">
            <v>361243</v>
          </cell>
          <cell r="I293">
            <v>577530</v>
          </cell>
          <cell r="J293">
            <v>855830</v>
          </cell>
        </row>
        <row r="294">
          <cell r="F294">
            <v>67229</v>
          </cell>
          <cell r="G294">
            <v>262647</v>
          </cell>
          <cell r="H294">
            <v>541864</v>
          </cell>
          <cell r="I294">
            <v>866295</v>
          </cell>
          <cell r="J294">
            <v>1283746</v>
          </cell>
        </row>
        <row r="295">
          <cell r="F295">
            <v>112048</v>
          </cell>
          <cell r="G295">
            <v>437746</v>
          </cell>
          <cell r="H295">
            <v>903107</v>
          </cell>
          <cell r="I295">
            <v>1443824</v>
          </cell>
          <cell r="J295">
            <v>2139576</v>
          </cell>
        </row>
        <row r="298">
          <cell r="F298">
            <v>792</v>
          </cell>
          <cell r="G298">
            <v>3503</v>
          </cell>
          <cell r="H298">
            <v>7083</v>
          </cell>
          <cell r="I298">
            <v>10742</v>
          </cell>
          <cell r="J298">
            <v>15314</v>
          </cell>
        </row>
        <row r="299">
          <cell r="F299">
            <v>1131</v>
          </cell>
          <cell r="G299">
            <v>5004</v>
          </cell>
          <cell r="H299">
            <v>10119</v>
          </cell>
          <cell r="I299">
            <v>15346</v>
          </cell>
          <cell r="J299">
            <v>21877</v>
          </cell>
        </row>
        <row r="300">
          <cell r="F300">
            <v>1696</v>
          </cell>
          <cell r="G300">
            <v>7507</v>
          </cell>
          <cell r="H300">
            <v>15179</v>
          </cell>
          <cell r="I300">
            <v>23019</v>
          </cell>
          <cell r="J300">
            <v>32815</v>
          </cell>
        </row>
        <row r="301">
          <cell r="F301">
            <v>2827</v>
          </cell>
          <cell r="G301">
            <v>12511</v>
          </cell>
          <cell r="H301">
            <v>25298</v>
          </cell>
          <cell r="I301">
            <v>38366</v>
          </cell>
          <cell r="J301">
            <v>54692</v>
          </cell>
        </row>
        <row r="304">
          <cell r="F304">
            <v>3519</v>
          </cell>
          <cell r="G304">
            <v>9519</v>
          </cell>
          <cell r="H304">
            <v>20467</v>
          </cell>
          <cell r="I304">
            <v>33987</v>
          </cell>
          <cell r="J304">
            <v>58526</v>
          </cell>
        </row>
        <row r="305">
          <cell r="F305">
            <v>5027</v>
          </cell>
          <cell r="G305">
            <v>13598</v>
          </cell>
          <cell r="H305">
            <v>29239</v>
          </cell>
          <cell r="I305">
            <v>48553</v>
          </cell>
          <cell r="J305">
            <v>83609</v>
          </cell>
        </row>
        <row r="306">
          <cell r="F306">
            <v>7541</v>
          </cell>
          <cell r="G306">
            <v>20397</v>
          </cell>
          <cell r="H306">
            <v>43859</v>
          </cell>
          <cell r="I306">
            <v>72829</v>
          </cell>
          <cell r="J306">
            <v>125414</v>
          </cell>
        </row>
        <row r="307">
          <cell r="F307">
            <v>12568</v>
          </cell>
          <cell r="G307">
            <v>33995</v>
          </cell>
          <cell r="H307">
            <v>73098</v>
          </cell>
          <cell r="I307">
            <v>121382</v>
          </cell>
          <cell r="J307">
            <v>209023</v>
          </cell>
        </row>
        <row r="310">
          <cell r="F310">
            <v>164</v>
          </cell>
          <cell r="G310">
            <v>971</v>
          </cell>
          <cell r="H310">
            <v>1499</v>
          </cell>
          <cell r="I310">
            <v>1959</v>
          </cell>
          <cell r="J310">
            <v>2510</v>
          </cell>
        </row>
        <row r="311">
          <cell r="F311">
            <v>235</v>
          </cell>
          <cell r="G311">
            <v>1387</v>
          </cell>
          <cell r="H311">
            <v>2141</v>
          </cell>
          <cell r="I311">
            <v>2798</v>
          </cell>
          <cell r="J311">
            <v>3586</v>
          </cell>
        </row>
        <row r="312">
          <cell r="F312">
            <v>352</v>
          </cell>
          <cell r="G312">
            <v>2080</v>
          </cell>
          <cell r="H312">
            <v>3212</v>
          </cell>
          <cell r="I312">
            <v>4197</v>
          </cell>
          <cell r="J312">
            <v>5379</v>
          </cell>
        </row>
        <row r="313">
          <cell r="F313">
            <v>587</v>
          </cell>
          <cell r="G313">
            <v>3467</v>
          </cell>
          <cell r="H313">
            <v>5353</v>
          </cell>
          <cell r="I313">
            <v>6995</v>
          </cell>
          <cell r="J313">
            <v>8964</v>
          </cell>
        </row>
        <row r="316">
          <cell r="F316">
            <v>28070</v>
          </cell>
          <cell r="G316">
            <v>62010</v>
          </cell>
          <cell r="H316">
            <v>135967</v>
          </cell>
          <cell r="I316">
            <v>224593</v>
          </cell>
          <cell r="J316">
            <v>404231</v>
          </cell>
        </row>
        <row r="317">
          <cell r="F317">
            <v>40101</v>
          </cell>
          <cell r="G317">
            <v>88586</v>
          </cell>
          <cell r="H317">
            <v>194238</v>
          </cell>
          <cell r="I317">
            <v>320847</v>
          </cell>
          <cell r="J317">
            <v>577473</v>
          </cell>
        </row>
        <row r="318">
          <cell r="F318">
            <v>60151</v>
          </cell>
          <cell r="G318">
            <v>132878</v>
          </cell>
          <cell r="H318">
            <v>291357</v>
          </cell>
          <cell r="I318">
            <v>481270</v>
          </cell>
          <cell r="J318">
            <v>866210</v>
          </cell>
        </row>
        <row r="319">
          <cell r="F319">
            <v>100251</v>
          </cell>
          <cell r="G319">
            <v>221464</v>
          </cell>
          <cell r="H319">
            <v>485596</v>
          </cell>
          <cell r="I319">
            <v>802117</v>
          </cell>
          <cell r="J319">
            <v>1443683</v>
          </cell>
        </row>
        <row r="322">
          <cell r="F322">
            <v>52951</v>
          </cell>
          <cell r="G322">
            <v>153820</v>
          </cell>
          <cell r="H322">
            <v>328298</v>
          </cell>
          <cell r="I322">
            <v>546105</v>
          </cell>
          <cell r="J322">
            <v>913392</v>
          </cell>
        </row>
        <row r="323">
          <cell r="F323">
            <v>75644</v>
          </cell>
          <cell r="G323">
            <v>219743</v>
          </cell>
          <cell r="H323">
            <v>468997</v>
          </cell>
          <cell r="I323">
            <v>780150</v>
          </cell>
          <cell r="J323">
            <v>1304845</v>
          </cell>
        </row>
        <row r="324">
          <cell r="F324">
            <v>113466</v>
          </cell>
          <cell r="G324">
            <v>329614</v>
          </cell>
          <cell r="H324">
            <v>703496</v>
          </cell>
          <cell r="I324">
            <v>1170226</v>
          </cell>
          <cell r="J324">
            <v>1957268</v>
          </cell>
        </row>
        <row r="325">
          <cell r="F325">
            <v>189111</v>
          </cell>
          <cell r="G325">
            <v>549357</v>
          </cell>
          <cell r="H325">
            <v>1172493</v>
          </cell>
          <cell r="I325">
            <v>1950376</v>
          </cell>
          <cell r="J325">
            <v>3262113</v>
          </cell>
        </row>
        <row r="328">
          <cell r="F328">
            <v>15926</v>
          </cell>
          <cell r="G328">
            <v>50305</v>
          </cell>
          <cell r="H328">
            <v>106406</v>
          </cell>
          <cell r="I328">
            <v>177266</v>
          </cell>
          <cell r="J328">
            <v>284814</v>
          </cell>
        </row>
        <row r="329">
          <cell r="F329">
            <v>22751</v>
          </cell>
          <cell r="G329">
            <v>71864</v>
          </cell>
          <cell r="H329">
            <v>152009</v>
          </cell>
          <cell r="I329">
            <v>253237</v>
          </cell>
          <cell r="J329">
            <v>406878</v>
          </cell>
        </row>
        <row r="330">
          <cell r="F330">
            <v>34127</v>
          </cell>
          <cell r="G330">
            <v>107797</v>
          </cell>
          <cell r="H330">
            <v>228014</v>
          </cell>
          <cell r="I330">
            <v>379856</v>
          </cell>
          <cell r="J330">
            <v>610316</v>
          </cell>
        </row>
        <row r="331">
          <cell r="F331">
            <v>56878</v>
          </cell>
          <cell r="G331">
            <v>179661</v>
          </cell>
          <cell r="H331">
            <v>380023</v>
          </cell>
          <cell r="I331">
            <v>633093</v>
          </cell>
          <cell r="J331">
            <v>1017194</v>
          </cell>
        </row>
        <row r="334">
          <cell r="F334">
            <v>41120</v>
          </cell>
          <cell r="G334">
            <v>160607</v>
          </cell>
          <cell r="H334">
            <v>331342</v>
          </cell>
          <cell r="I334">
            <v>529743</v>
          </cell>
          <cell r="J334">
            <v>785001</v>
          </cell>
        </row>
        <row r="335">
          <cell r="F335">
            <v>58743</v>
          </cell>
          <cell r="G335">
            <v>229439</v>
          </cell>
          <cell r="H335">
            <v>473345</v>
          </cell>
          <cell r="I335">
            <v>756776</v>
          </cell>
          <cell r="J335">
            <v>1121429</v>
          </cell>
        </row>
        <row r="336">
          <cell r="F336">
            <v>88114</v>
          </cell>
          <cell r="G336">
            <v>344159</v>
          </cell>
          <cell r="H336">
            <v>710018</v>
          </cell>
          <cell r="I336">
            <v>1135164</v>
          </cell>
          <cell r="J336">
            <v>1682144</v>
          </cell>
        </row>
        <row r="337">
          <cell r="F337">
            <v>146857</v>
          </cell>
          <cell r="G337">
            <v>573598</v>
          </cell>
          <cell r="H337">
            <v>1183363</v>
          </cell>
          <cell r="I337">
            <v>1891939</v>
          </cell>
          <cell r="J337">
            <v>2803574</v>
          </cell>
        </row>
        <row r="340">
          <cell r="F340">
            <v>19660</v>
          </cell>
          <cell r="G340">
            <v>99422</v>
          </cell>
          <cell r="H340">
            <v>189850</v>
          </cell>
          <cell r="I340">
            <v>272600</v>
          </cell>
          <cell r="J340">
            <v>374833</v>
          </cell>
        </row>
        <row r="341">
          <cell r="F341">
            <v>28085</v>
          </cell>
          <cell r="G341">
            <v>142031</v>
          </cell>
          <cell r="H341">
            <v>271215</v>
          </cell>
          <cell r="I341">
            <v>389429</v>
          </cell>
          <cell r="J341">
            <v>535476</v>
          </cell>
        </row>
        <row r="342">
          <cell r="F342">
            <v>42128</v>
          </cell>
          <cell r="G342">
            <v>213046</v>
          </cell>
          <cell r="H342">
            <v>406822</v>
          </cell>
          <cell r="I342">
            <v>584143</v>
          </cell>
          <cell r="J342">
            <v>803214</v>
          </cell>
        </row>
        <row r="343">
          <cell r="F343">
            <v>70213</v>
          </cell>
          <cell r="G343">
            <v>355077</v>
          </cell>
          <cell r="H343">
            <v>678037</v>
          </cell>
          <cell r="I343">
            <v>973572</v>
          </cell>
          <cell r="J343">
            <v>1338690</v>
          </cell>
        </row>
        <row r="346">
          <cell r="F346">
            <v>53833</v>
          </cell>
          <cell r="G346">
            <v>210262</v>
          </cell>
          <cell r="H346">
            <v>433782</v>
          </cell>
          <cell r="I346">
            <v>693523</v>
          </cell>
          <cell r="J346">
            <v>1027698</v>
          </cell>
        </row>
        <row r="347">
          <cell r="F347">
            <v>76904</v>
          </cell>
          <cell r="G347">
            <v>300374</v>
          </cell>
          <cell r="H347">
            <v>619689</v>
          </cell>
          <cell r="I347">
            <v>990747</v>
          </cell>
          <cell r="J347">
            <v>1468140</v>
          </cell>
        </row>
        <row r="348">
          <cell r="F348">
            <v>115356</v>
          </cell>
          <cell r="G348">
            <v>450562</v>
          </cell>
          <cell r="H348">
            <v>929533</v>
          </cell>
          <cell r="I348">
            <v>1486120</v>
          </cell>
          <cell r="J348">
            <v>2202210</v>
          </cell>
        </row>
        <row r="349">
          <cell r="F349">
            <v>192260</v>
          </cell>
          <cell r="G349">
            <v>750936</v>
          </cell>
          <cell r="H349">
            <v>1549222</v>
          </cell>
          <cell r="I349">
            <v>2476867</v>
          </cell>
          <cell r="J349">
            <v>3670350</v>
          </cell>
        </row>
        <row r="352">
          <cell r="F352">
            <v>38037</v>
          </cell>
          <cell r="G352">
            <v>168301</v>
          </cell>
          <cell r="H352">
            <v>340387</v>
          </cell>
          <cell r="I352">
            <v>516227</v>
          </cell>
          <cell r="J352">
            <v>735907</v>
          </cell>
        </row>
        <row r="353">
          <cell r="F353">
            <v>54338</v>
          </cell>
          <cell r="G353">
            <v>240430</v>
          </cell>
          <cell r="H353">
            <v>486267</v>
          </cell>
          <cell r="I353">
            <v>737467</v>
          </cell>
          <cell r="J353">
            <v>1051296</v>
          </cell>
        </row>
        <row r="354">
          <cell r="F354">
            <v>81507</v>
          </cell>
          <cell r="G354">
            <v>360646</v>
          </cell>
          <cell r="H354">
            <v>729401</v>
          </cell>
          <cell r="I354">
            <v>1106200</v>
          </cell>
          <cell r="J354">
            <v>1576944</v>
          </cell>
        </row>
        <row r="355">
          <cell r="F355">
            <v>135846</v>
          </cell>
          <cell r="G355">
            <v>601076</v>
          </cell>
          <cell r="H355">
            <v>1215668</v>
          </cell>
          <cell r="I355">
            <v>1843667</v>
          </cell>
          <cell r="J355">
            <v>2628239</v>
          </cell>
        </row>
        <row r="358">
          <cell r="F358">
            <v>86466</v>
          </cell>
          <cell r="G358">
            <v>337802</v>
          </cell>
          <cell r="H358">
            <v>696914</v>
          </cell>
          <cell r="I358">
            <v>1114177</v>
          </cell>
          <cell r="J358">
            <v>1651078</v>
          </cell>
        </row>
        <row r="359">
          <cell r="F359">
            <v>123523</v>
          </cell>
          <cell r="G359">
            <v>482574</v>
          </cell>
          <cell r="H359">
            <v>995592</v>
          </cell>
          <cell r="I359">
            <v>1591682</v>
          </cell>
          <cell r="J359">
            <v>2358683</v>
          </cell>
        </row>
        <row r="360">
          <cell r="F360">
            <v>185284</v>
          </cell>
          <cell r="G360">
            <v>723861</v>
          </cell>
          <cell r="H360">
            <v>1493388</v>
          </cell>
          <cell r="I360">
            <v>2387523</v>
          </cell>
          <cell r="J360">
            <v>3538025</v>
          </cell>
        </row>
        <row r="361">
          <cell r="F361">
            <v>308807</v>
          </cell>
          <cell r="G361">
            <v>1206435</v>
          </cell>
          <cell r="H361">
            <v>2488979</v>
          </cell>
          <cell r="I361">
            <v>3979204</v>
          </cell>
          <cell r="J361">
            <v>5896708</v>
          </cell>
        </row>
        <row r="364">
          <cell r="F364">
            <v>34034</v>
          </cell>
          <cell r="G364">
            <v>133008</v>
          </cell>
          <cell r="H364">
            <v>274407</v>
          </cell>
          <cell r="I364">
            <v>438700</v>
          </cell>
          <cell r="J364">
            <v>650097</v>
          </cell>
        </row>
        <row r="365">
          <cell r="F365">
            <v>48620</v>
          </cell>
          <cell r="G365">
            <v>190011</v>
          </cell>
          <cell r="H365">
            <v>392010</v>
          </cell>
          <cell r="I365">
            <v>626714</v>
          </cell>
          <cell r="J365">
            <v>928710</v>
          </cell>
        </row>
        <row r="366">
          <cell r="F366">
            <v>72930</v>
          </cell>
          <cell r="G366">
            <v>285016</v>
          </cell>
          <cell r="H366">
            <v>588014</v>
          </cell>
          <cell r="I366">
            <v>940071</v>
          </cell>
          <cell r="J366">
            <v>1393065</v>
          </cell>
        </row>
        <row r="367">
          <cell r="F367">
            <v>121550</v>
          </cell>
          <cell r="G367">
            <v>475027</v>
          </cell>
          <cell r="H367">
            <v>980024</v>
          </cell>
          <cell r="I367">
            <v>1566785</v>
          </cell>
          <cell r="J367">
            <v>2321774</v>
          </cell>
        </row>
      </sheetData>
      <sheetData sheetId="163" refreshError="1"/>
      <sheetData sheetId="164"/>
      <sheetData sheetId="165" refreshError="1"/>
      <sheetData sheetId="16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hanges Log"/>
      <sheetName val="Navigation"/>
      <sheetName val="Fixed Inputs"/>
      <sheetName val="I1 - Universal Data"/>
      <sheetName val="I2 - BPFM Inputs"/>
      <sheetName val="I3 - Licence Values"/>
      <sheetName val="F1 - Financial Requirements"/>
      <sheetName val="F2 - Debt"/>
      <sheetName val="F3 - Interest"/>
      <sheetName val="F4 - Tax Inputs"/>
      <sheetName val="RPEs and Ongoing Efficiency"/>
      <sheetName val="SI1 - Performance Summary"/>
      <sheetName val="S1 - Summary of C1s"/>
      <sheetName val="S2 - C1 Movements"/>
      <sheetName val="S3 - C1 in Year Summary"/>
      <sheetName val="C1 - Cost Matrix 2011"/>
      <sheetName val="C1 - Cost Matrix 2012"/>
      <sheetName val="C1 - Cost Matrix 2013"/>
      <sheetName val="C1 - Cost Matrix 2014"/>
      <sheetName val="C1 - Cost Matrix 2015"/>
      <sheetName val="C1 - Cost Matrix 2016"/>
      <sheetName val="C1 - Cost Matrix 2017"/>
      <sheetName val="C1 - Cost Matrix 2018"/>
      <sheetName val="C1 - Cost Matrix 2019"/>
      <sheetName val="C1 - Cost Matrix 2020"/>
      <sheetName val="C1 - Cost Matrix 2021"/>
      <sheetName val="C1 - Cost Matrix 2022"/>
      <sheetName val="C1 - Cost Matrix 2023"/>
      <sheetName val="C1 - Cost Matrix 2024"/>
      <sheetName val="C1 - Cost Matrix 2025"/>
      <sheetName val="C1 - Cost Matrix 2026"/>
      <sheetName val="C1 - Cost Matrix 2027"/>
      <sheetName val="C1 - Cost Matrix 2028"/>
      <sheetName val="C2 - Connections"/>
      <sheetName val="CV1 - Primary Reinforcement"/>
      <sheetName val="CV2 - Secondary Reinforcement"/>
      <sheetName val="CV2a - Secondary Reinforcement"/>
      <sheetName val="CV3 - Fault Level Reinforcement"/>
      <sheetName val="CV4 - NTCC"/>
      <sheetName val="CV5 - Diversions"/>
      <sheetName val="CV6 - Diversions Rail Elec"/>
      <sheetName val="CV7 - Asset Replacement"/>
      <sheetName val="CV7a - Asset Repl NARM"/>
      <sheetName val="CV7b - Asset Repl Non NARM"/>
      <sheetName val="CV7c - Asset Repl Civils Driven"/>
      <sheetName val="CV8 - Refurbishment non NARM"/>
      <sheetName val="CV9 - Refurbishment NARM"/>
      <sheetName val="CV10 - Civil Works Cond Driv"/>
      <sheetName val="CV11 - Op IT and Telecoms"/>
      <sheetName val="CV12 - Black Start"/>
      <sheetName val="CV13 - BT21CN"/>
      <sheetName val="CV14 - Legal and Safety"/>
      <sheetName val="CV15 - QoS &amp; North of Scotland"/>
      <sheetName val="CV16 - Flood Mitigation"/>
      <sheetName val="C3 - Physical Security"/>
      <sheetName val="CV17 - RLMs"/>
      <sheetName val="CV18 - OH Clearances"/>
      <sheetName val="CV19 - WSC"/>
      <sheetName val="CV20 - Visual Amenity"/>
      <sheetName val="CV21 - Losses"/>
      <sheetName val="CV22 - Environmental Reporting"/>
      <sheetName val="C4 - IT&amp;T (Non-Op)"/>
      <sheetName val="C5 - Property (Non Op)"/>
      <sheetName val="C6 - V&amp;T (Non Op)"/>
      <sheetName val="C7 - STEPM (Non Op)"/>
      <sheetName val="CV23 - HVP ED1"/>
      <sheetName val="CV24 - HVP DPCR5"/>
      <sheetName val="CV25 - HVP ED2"/>
      <sheetName val="CV25a - HVP1 ED2"/>
      <sheetName val="CV25b - HVP2 ED2"/>
      <sheetName val="CV25c - HVP3 ED2"/>
      <sheetName val="CV25d - HVP4 ED2"/>
      <sheetName val="CV25e - HVP5 ED2"/>
      <sheetName val="CV26 - Faults"/>
      <sheetName val="CV27 - Severe Weather 1 in 20"/>
      <sheetName val="CV28 - ONIs"/>
      <sheetName val="CV29 - Tree Cutting"/>
      <sheetName val="CV30 - Inspections"/>
      <sheetName val="CV31 - Repairs and Maintenance"/>
      <sheetName val="CV32 - Dismantlement"/>
      <sheetName val="C8 - Remote Generation Opex"/>
      <sheetName val="CV33 - Substation Electricity"/>
      <sheetName val="CV34 - Smart Meter Intv DNO"/>
      <sheetName val="C9 - Core CAI"/>
      <sheetName val="C10 - Wayleaves (CAI)"/>
      <sheetName val="CV35 - Op Training (CAI)"/>
      <sheetName val="C11 - V&amp;T (CAI)"/>
      <sheetName val="C12 - Core BS"/>
      <sheetName val="C13 - IT&amp;T (BS)"/>
      <sheetName val="C14 - Property Mgt (BS)"/>
      <sheetName val="C15 - Atypicals 2011"/>
      <sheetName val="C15 - Atypicals 2012"/>
      <sheetName val="C15 - Atypicals 2013"/>
      <sheetName val="C15 - Atypicals 2014"/>
      <sheetName val="C15 - Atypicals 2015"/>
      <sheetName val="C15 - Atypicals 2016"/>
      <sheetName val="C15 - Atypicals 2017"/>
      <sheetName val="C15 - Atypicals 2018"/>
      <sheetName val="C15 - Atypicals 2019"/>
      <sheetName val="C15 - Atypicals 2020"/>
      <sheetName val="C15 - Atypicals 2021"/>
      <sheetName val="C15 - Atypicals 2022"/>
      <sheetName val="C15 - Atypicals 2023"/>
      <sheetName val="CV36 - NIA"/>
      <sheetName val="CV36a - Innovation ED2"/>
      <sheetName val="CV37 - NIC"/>
      <sheetName val="CV38 - IFI &amp; LCN Fund"/>
      <sheetName val="CV39 - DRS"/>
      <sheetName val="C16 - Smart Meter Outside PC"/>
      <sheetName val="C17 - Legacy Meters"/>
      <sheetName val="C18 - De Minimis"/>
      <sheetName val="C19 - Other Consented Activity"/>
      <sheetName val="C21 - Out of Area Networks"/>
      <sheetName val="C22 - Pass-through"/>
      <sheetName val="C23 - Other NABC"/>
      <sheetName val="C24 - Related Party Margin"/>
      <sheetName val="C25- Shetland (SSEH only)"/>
      <sheetName val="V1 - Total Asset Movements"/>
      <sheetName val="V2 - Cleansing"/>
      <sheetName val="V3 - Connections"/>
      <sheetName val="V4 - Other Asset Movements"/>
      <sheetName val="V5 - Volume Matrix 2011"/>
      <sheetName val="V5 - Volume Matrix 2012"/>
      <sheetName val="V5 - Volume Matrix 2013"/>
      <sheetName val="V5 - Volume Matrix 2014"/>
      <sheetName val="V5 - Volume Matrix 2015"/>
      <sheetName val="V5 - Volume Matrix 2016"/>
      <sheetName val="V5 - Volume Matrix 2017"/>
      <sheetName val="V5 - Volume Matrix 2018"/>
      <sheetName val="V5 - Volume Matrix 2019"/>
      <sheetName val="V5 - Volume Matrix 2020"/>
      <sheetName val="V5 - Volume Matrix 2021"/>
      <sheetName val="V5 - Volume Matrix 2022"/>
      <sheetName val="V5 - Volume Matrix 2023"/>
      <sheetName val="V5 - Volume Matrix 2024"/>
      <sheetName val="V5 - Volume Matrix 2025"/>
      <sheetName val="V5 - Volume Matrix 2026"/>
      <sheetName val="V5 - Volume Matrix 2027"/>
      <sheetName val="V5 - Volume Matrix 2028"/>
      <sheetName val="AP1 - Age Profile"/>
      <sheetName val="M1 - Flood Mitigation (site)"/>
      <sheetName val="M2 - ED2 WSC Schemes"/>
      <sheetName val="M3 - ED1 WSC Schemes"/>
      <sheetName val="M4 - Vulnerability Strategy"/>
      <sheetName val="M5 -  Connections Strategy Del"/>
      <sheetName val="M6 - Metal Theft"/>
      <sheetName val="M7 - Protection Summary"/>
      <sheetName val="M8 - Link Boxes"/>
      <sheetName val="M9a - Trad Streetworks (ex ante"/>
      <sheetName val="M9b - Permit &amp; Lane (Ex-ante)"/>
      <sheetName val="M9C - Permit &amp; Lane (Re-opener)"/>
      <sheetName val="M13 -  Uncertainty Mechanisms"/>
      <sheetName val="M14 - Drivers"/>
      <sheetName val="M15 - MEAV"/>
      <sheetName val="M18 - FTE"/>
      <sheetName val="M19 - DSO"/>
      <sheetName val="M20 - LCT"/>
      <sheetName val="M21 - Bespoke Activities"/>
      <sheetName val="M23 - Environmental Action Plan"/>
      <sheetName val="M24 - Losses Snapshot"/>
      <sheetName val="M25 - Company-Specific Factors"/>
      <sheetName val="NARM1 - Risk Index Weightings"/>
      <sheetName val="NARM2 - ED1 NARM Profiles"/>
      <sheetName val="NARM3 - ED2 NARM Profiles"/>
      <sheetName val="LI - Substations"/>
      <sheetName val="LI - Substation Groups"/>
      <sheetName val="Cover (2)"/>
    </sheetNames>
    <sheetDataSet>
      <sheetData sheetId="0"/>
      <sheetData sheetId="1"/>
      <sheetData sheetId="2"/>
      <sheetData sheetId="3">
        <row r="10">
          <cell r="B10" t="str">
            <v>DRAFT 3.0</v>
          </cell>
        </row>
        <row r="80">
          <cell r="B80">
            <v>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ow r="4">
          <cell r="F4">
            <v>257</v>
          </cell>
          <cell r="G4">
            <v>1136</v>
          </cell>
          <cell r="H4">
            <v>2297</v>
          </cell>
          <cell r="I4">
            <v>3484</v>
          </cell>
          <cell r="J4">
            <v>4967</v>
          </cell>
        </row>
        <row r="5">
          <cell r="F5">
            <v>367</v>
          </cell>
          <cell r="G5">
            <v>1623</v>
          </cell>
          <cell r="H5">
            <v>3282</v>
          </cell>
          <cell r="I5">
            <v>4977</v>
          </cell>
          <cell r="J5">
            <v>7096</v>
          </cell>
        </row>
        <row r="6">
          <cell r="F6">
            <v>550</v>
          </cell>
          <cell r="G6">
            <v>2434</v>
          </cell>
          <cell r="H6">
            <v>4923</v>
          </cell>
          <cell r="I6">
            <v>7466</v>
          </cell>
          <cell r="J6">
            <v>10643</v>
          </cell>
        </row>
        <row r="7">
          <cell r="F7">
            <v>917</v>
          </cell>
          <cell r="G7">
            <v>4057</v>
          </cell>
          <cell r="H7">
            <v>8205</v>
          </cell>
          <cell r="I7">
            <v>12444</v>
          </cell>
          <cell r="J7">
            <v>17739</v>
          </cell>
        </row>
        <row r="10">
          <cell r="F10">
            <v>342</v>
          </cell>
          <cell r="G10">
            <v>1338</v>
          </cell>
          <cell r="H10">
            <v>2761</v>
          </cell>
          <cell r="I10">
            <v>4413</v>
          </cell>
          <cell r="J10">
            <v>6540</v>
          </cell>
        </row>
        <row r="11">
          <cell r="F11">
            <v>489</v>
          </cell>
          <cell r="G11">
            <v>1911</v>
          </cell>
          <cell r="H11">
            <v>3944</v>
          </cell>
          <cell r="I11">
            <v>6304</v>
          </cell>
          <cell r="J11">
            <v>9343</v>
          </cell>
        </row>
        <row r="12">
          <cell r="F12">
            <v>733</v>
          </cell>
          <cell r="G12">
            <v>2866</v>
          </cell>
          <cell r="H12">
            <v>5916</v>
          </cell>
          <cell r="I12">
            <v>9456</v>
          </cell>
          <cell r="J12">
            <v>14015</v>
          </cell>
        </row>
        <row r="13">
          <cell r="F13">
            <v>1221</v>
          </cell>
          <cell r="G13">
            <v>4777</v>
          </cell>
          <cell r="H13">
            <v>9860</v>
          </cell>
          <cell r="I13">
            <v>15760</v>
          </cell>
          <cell r="J13">
            <v>23358</v>
          </cell>
        </row>
        <row r="16">
          <cell r="F16">
            <v>364</v>
          </cell>
          <cell r="G16">
            <v>1423</v>
          </cell>
          <cell r="H16">
            <v>2935</v>
          </cell>
          <cell r="I16">
            <v>4694</v>
          </cell>
          <cell r="J16">
            <v>6955</v>
          </cell>
        </row>
        <row r="17">
          <cell r="F17">
            <v>520</v>
          </cell>
          <cell r="G17">
            <v>2033</v>
          </cell>
          <cell r="H17">
            <v>4193</v>
          </cell>
          <cell r="I17">
            <v>6705</v>
          </cell>
          <cell r="J17">
            <v>9935</v>
          </cell>
        </row>
        <row r="18">
          <cell r="F18">
            <v>780</v>
          </cell>
          <cell r="G18">
            <v>3049</v>
          </cell>
          <cell r="H18">
            <v>6290</v>
          </cell>
          <cell r="I18">
            <v>10058</v>
          </cell>
          <cell r="J18">
            <v>14903</v>
          </cell>
        </row>
        <row r="19">
          <cell r="F19">
            <v>1300</v>
          </cell>
          <cell r="G19">
            <v>5082</v>
          </cell>
          <cell r="H19">
            <v>10484</v>
          </cell>
          <cell r="I19">
            <v>16763</v>
          </cell>
          <cell r="J19">
            <v>24838</v>
          </cell>
        </row>
        <row r="22">
          <cell r="F22">
            <v>372</v>
          </cell>
          <cell r="G22">
            <v>1453</v>
          </cell>
          <cell r="H22">
            <v>2998</v>
          </cell>
          <cell r="I22">
            <v>4793</v>
          </cell>
          <cell r="J22">
            <v>7102</v>
          </cell>
        </row>
        <row r="23">
          <cell r="F23">
            <v>531</v>
          </cell>
          <cell r="G23">
            <v>2076</v>
          </cell>
          <cell r="H23">
            <v>4283</v>
          </cell>
          <cell r="I23">
            <v>6848</v>
          </cell>
          <cell r="J23">
            <v>10146</v>
          </cell>
        </row>
        <row r="24">
          <cell r="F24">
            <v>797</v>
          </cell>
          <cell r="G24">
            <v>3114</v>
          </cell>
          <cell r="H24">
            <v>6424</v>
          </cell>
          <cell r="I24">
            <v>10272</v>
          </cell>
          <cell r="J24">
            <v>15219</v>
          </cell>
        </row>
        <row r="25">
          <cell r="F25">
            <v>1328</v>
          </cell>
          <cell r="G25">
            <v>5190</v>
          </cell>
          <cell r="H25">
            <v>10706</v>
          </cell>
          <cell r="I25">
            <v>17119</v>
          </cell>
          <cell r="J25">
            <v>25366</v>
          </cell>
        </row>
        <row r="28">
          <cell r="F28">
            <v>338</v>
          </cell>
          <cell r="G28">
            <v>1321</v>
          </cell>
          <cell r="H28">
            <v>2724</v>
          </cell>
          <cell r="I28">
            <v>4356</v>
          </cell>
          <cell r="J28">
            <v>6455</v>
          </cell>
        </row>
        <row r="29">
          <cell r="F29">
            <v>483</v>
          </cell>
          <cell r="G29">
            <v>1887</v>
          </cell>
          <cell r="H29">
            <v>3892</v>
          </cell>
          <cell r="I29">
            <v>6223</v>
          </cell>
          <cell r="J29">
            <v>9221</v>
          </cell>
        </row>
        <row r="30">
          <cell r="F30">
            <v>724</v>
          </cell>
          <cell r="G30">
            <v>2830</v>
          </cell>
          <cell r="H30">
            <v>5838</v>
          </cell>
          <cell r="I30">
            <v>9335</v>
          </cell>
          <cell r="J30">
            <v>13831</v>
          </cell>
        </row>
        <row r="31">
          <cell r="F31">
            <v>1207</v>
          </cell>
          <cell r="G31">
            <v>4717</v>
          </cell>
          <cell r="H31">
            <v>9730</v>
          </cell>
          <cell r="I31">
            <v>15558</v>
          </cell>
          <cell r="J31">
            <v>23052</v>
          </cell>
        </row>
        <row r="34">
          <cell r="F34">
            <v>597</v>
          </cell>
          <cell r="G34">
            <v>2331</v>
          </cell>
          <cell r="H34">
            <v>4808</v>
          </cell>
          <cell r="I34">
            <v>7686</v>
          </cell>
          <cell r="J34">
            <v>11390</v>
          </cell>
        </row>
        <row r="35">
          <cell r="F35">
            <v>853</v>
          </cell>
          <cell r="G35">
            <v>3329</v>
          </cell>
          <cell r="H35">
            <v>6869</v>
          </cell>
          <cell r="I35">
            <v>10980</v>
          </cell>
          <cell r="J35">
            <v>16272</v>
          </cell>
        </row>
        <row r="36">
          <cell r="F36">
            <v>1279</v>
          </cell>
          <cell r="G36">
            <v>4994</v>
          </cell>
          <cell r="H36">
            <v>10303</v>
          </cell>
          <cell r="I36">
            <v>16470</v>
          </cell>
          <cell r="J36">
            <v>24407</v>
          </cell>
        </row>
        <row r="37">
          <cell r="F37">
            <v>2132</v>
          </cell>
          <cell r="G37">
            <v>8323</v>
          </cell>
          <cell r="H37">
            <v>17171</v>
          </cell>
          <cell r="I37">
            <v>27450</v>
          </cell>
          <cell r="J37">
            <v>40679</v>
          </cell>
        </row>
        <row r="40">
          <cell r="F40">
            <v>630</v>
          </cell>
          <cell r="G40">
            <v>2458</v>
          </cell>
          <cell r="H40">
            <v>5071</v>
          </cell>
          <cell r="I40">
            <v>8107</v>
          </cell>
          <cell r="J40">
            <v>12014</v>
          </cell>
        </row>
        <row r="41">
          <cell r="F41">
            <v>899</v>
          </cell>
          <cell r="G41">
            <v>3512</v>
          </cell>
          <cell r="H41">
            <v>7245</v>
          </cell>
          <cell r="I41">
            <v>11581</v>
          </cell>
          <cell r="J41">
            <v>17163</v>
          </cell>
        </row>
        <row r="42">
          <cell r="F42">
            <v>1349</v>
          </cell>
          <cell r="G42">
            <v>5268</v>
          </cell>
          <cell r="H42">
            <v>10867</v>
          </cell>
          <cell r="I42">
            <v>17372</v>
          </cell>
          <cell r="J42">
            <v>25745</v>
          </cell>
        </row>
        <row r="43">
          <cell r="F43">
            <v>2249</v>
          </cell>
          <cell r="G43">
            <v>8779</v>
          </cell>
          <cell r="H43">
            <v>18112</v>
          </cell>
          <cell r="I43">
            <v>28954</v>
          </cell>
          <cell r="J43">
            <v>42908</v>
          </cell>
        </row>
        <row r="46">
          <cell r="F46">
            <v>434</v>
          </cell>
          <cell r="G46">
            <v>1919</v>
          </cell>
          <cell r="H46">
            <v>3883</v>
          </cell>
          <cell r="I46">
            <v>5888</v>
          </cell>
          <cell r="J46">
            <v>8394</v>
          </cell>
        </row>
        <row r="47">
          <cell r="F47">
            <v>619</v>
          </cell>
          <cell r="G47">
            <v>2742</v>
          </cell>
          <cell r="H47">
            <v>5547</v>
          </cell>
          <cell r="I47">
            <v>8412</v>
          </cell>
          <cell r="J47">
            <v>11991</v>
          </cell>
        </row>
        <row r="48">
          <cell r="F48">
            <v>929</v>
          </cell>
          <cell r="G48">
            <v>4113</v>
          </cell>
          <cell r="H48">
            <v>8320</v>
          </cell>
          <cell r="I48">
            <v>12617</v>
          </cell>
          <cell r="J48">
            <v>17987</v>
          </cell>
        </row>
        <row r="49">
          <cell r="F49">
            <v>1548</v>
          </cell>
          <cell r="G49">
            <v>6855</v>
          </cell>
          <cell r="H49">
            <v>13867</v>
          </cell>
          <cell r="I49">
            <v>21029</v>
          </cell>
          <cell r="J49">
            <v>29978</v>
          </cell>
        </row>
        <row r="52">
          <cell r="F52">
            <v>408</v>
          </cell>
          <cell r="G52">
            <v>1806</v>
          </cell>
          <cell r="H52">
            <v>3652</v>
          </cell>
          <cell r="I52">
            <v>5539</v>
          </cell>
          <cell r="J52">
            <v>7896</v>
          </cell>
        </row>
        <row r="53">
          <cell r="F53">
            <v>583</v>
          </cell>
          <cell r="G53">
            <v>2579</v>
          </cell>
          <cell r="H53">
            <v>5217</v>
          </cell>
          <cell r="I53">
            <v>7912</v>
          </cell>
          <cell r="J53">
            <v>11280</v>
          </cell>
        </row>
        <row r="54">
          <cell r="F54">
            <v>875</v>
          </cell>
          <cell r="G54">
            <v>3869</v>
          </cell>
          <cell r="H54">
            <v>7826</v>
          </cell>
          <cell r="I54">
            <v>11869</v>
          </cell>
          <cell r="J54">
            <v>16919</v>
          </cell>
        </row>
        <row r="55">
          <cell r="F55">
            <v>1458</v>
          </cell>
          <cell r="G55">
            <v>6449</v>
          </cell>
          <cell r="H55">
            <v>13043</v>
          </cell>
          <cell r="I55">
            <v>19781</v>
          </cell>
          <cell r="J55">
            <v>28199</v>
          </cell>
        </row>
        <row r="58">
          <cell r="F58">
            <v>446</v>
          </cell>
          <cell r="G58">
            <v>1971</v>
          </cell>
          <cell r="H58">
            <v>3987</v>
          </cell>
          <cell r="I58">
            <v>6047</v>
          </cell>
          <cell r="J58">
            <v>8620</v>
          </cell>
        </row>
        <row r="59">
          <cell r="F59">
            <v>637</v>
          </cell>
          <cell r="G59">
            <v>2816</v>
          </cell>
          <cell r="H59">
            <v>5696</v>
          </cell>
          <cell r="I59">
            <v>8638</v>
          </cell>
          <cell r="J59">
            <v>12314</v>
          </cell>
        </row>
        <row r="60">
          <cell r="F60">
            <v>955</v>
          </cell>
          <cell r="G60">
            <v>4224</v>
          </cell>
          <cell r="H60">
            <v>8544</v>
          </cell>
          <cell r="I60">
            <v>12957</v>
          </cell>
          <cell r="J60">
            <v>18471</v>
          </cell>
        </row>
        <row r="61">
          <cell r="F61">
            <v>1592</v>
          </cell>
          <cell r="G61">
            <v>7040</v>
          </cell>
          <cell r="H61">
            <v>14239</v>
          </cell>
          <cell r="I61">
            <v>21595</v>
          </cell>
          <cell r="J61">
            <v>30785</v>
          </cell>
        </row>
        <row r="64">
          <cell r="F64">
            <v>25676</v>
          </cell>
          <cell r="G64">
            <v>100344</v>
          </cell>
          <cell r="H64">
            <v>207019</v>
          </cell>
          <cell r="I64">
            <v>330965</v>
          </cell>
          <cell r="J64">
            <v>490448</v>
          </cell>
        </row>
        <row r="65">
          <cell r="F65">
            <v>36680</v>
          </cell>
          <cell r="G65">
            <v>143349</v>
          </cell>
          <cell r="H65">
            <v>295741</v>
          </cell>
          <cell r="I65">
            <v>472808</v>
          </cell>
          <cell r="J65">
            <v>700640</v>
          </cell>
        </row>
        <row r="66">
          <cell r="F66">
            <v>55020</v>
          </cell>
          <cell r="G66">
            <v>215023</v>
          </cell>
          <cell r="H66">
            <v>443612</v>
          </cell>
          <cell r="I66">
            <v>709211</v>
          </cell>
          <cell r="J66">
            <v>1050960</v>
          </cell>
        </row>
        <row r="67">
          <cell r="F67">
            <v>91700</v>
          </cell>
          <cell r="G67">
            <v>358371</v>
          </cell>
          <cell r="H67">
            <v>739353</v>
          </cell>
          <cell r="I67">
            <v>1182019</v>
          </cell>
          <cell r="J67">
            <v>1751600</v>
          </cell>
        </row>
        <row r="70">
          <cell r="F70">
            <v>1337</v>
          </cell>
          <cell r="G70">
            <v>5915</v>
          </cell>
          <cell r="H70">
            <v>11961</v>
          </cell>
          <cell r="I70">
            <v>18137</v>
          </cell>
          <cell r="J70">
            <v>25856</v>
          </cell>
        </row>
        <row r="71">
          <cell r="F71">
            <v>1910</v>
          </cell>
          <cell r="G71">
            <v>8450</v>
          </cell>
          <cell r="H71">
            <v>17087</v>
          </cell>
          <cell r="I71">
            <v>25910</v>
          </cell>
          <cell r="J71">
            <v>36937</v>
          </cell>
        </row>
        <row r="72">
          <cell r="F72">
            <v>2865</v>
          </cell>
          <cell r="G72">
            <v>12675</v>
          </cell>
          <cell r="H72">
            <v>25630</v>
          </cell>
          <cell r="I72">
            <v>38866</v>
          </cell>
          <cell r="J72">
            <v>55405</v>
          </cell>
        </row>
        <row r="73">
          <cell r="F73">
            <v>4776</v>
          </cell>
          <cell r="G73">
            <v>21125</v>
          </cell>
          <cell r="H73">
            <v>42717</v>
          </cell>
          <cell r="I73">
            <v>64776</v>
          </cell>
          <cell r="J73">
            <v>92342</v>
          </cell>
        </row>
        <row r="76">
          <cell r="F76">
            <v>577</v>
          </cell>
          <cell r="G76">
            <v>2555</v>
          </cell>
          <cell r="H76">
            <v>5169</v>
          </cell>
          <cell r="I76">
            <v>7838</v>
          </cell>
          <cell r="J76">
            <v>11174</v>
          </cell>
        </row>
        <row r="77">
          <cell r="F77">
            <v>824</v>
          </cell>
          <cell r="G77">
            <v>3651</v>
          </cell>
          <cell r="H77">
            <v>7385</v>
          </cell>
          <cell r="I77">
            <v>11198</v>
          </cell>
          <cell r="J77">
            <v>15963</v>
          </cell>
        </row>
        <row r="78">
          <cell r="F78">
            <v>1237</v>
          </cell>
          <cell r="G78">
            <v>5476</v>
          </cell>
          <cell r="H78">
            <v>11077</v>
          </cell>
          <cell r="I78">
            <v>16797</v>
          </cell>
          <cell r="J78">
            <v>23944</v>
          </cell>
        </row>
        <row r="79">
          <cell r="F79">
            <v>2061</v>
          </cell>
          <cell r="G79">
            <v>9126</v>
          </cell>
          <cell r="H79">
            <v>18461</v>
          </cell>
          <cell r="I79">
            <v>27995</v>
          </cell>
          <cell r="J79">
            <v>39907</v>
          </cell>
        </row>
        <row r="82">
          <cell r="F82">
            <v>538</v>
          </cell>
          <cell r="G82">
            <v>2383</v>
          </cell>
          <cell r="H82">
            <v>4820</v>
          </cell>
          <cell r="I82">
            <v>7310</v>
          </cell>
          <cell r="J82">
            <v>10420</v>
          </cell>
        </row>
        <row r="83">
          <cell r="F83">
            <v>769</v>
          </cell>
          <cell r="G83">
            <v>3404</v>
          </cell>
          <cell r="H83">
            <v>6886</v>
          </cell>
          <cell r="I83">
            <v>10442</v>
          </cell>
          <cell r="J83">
            <v>14886</v>
          </cell>
        </row>
        <row r="84">
          <cell r="F84">
            <v>1153</v>
          </cell>
          <cell r="G84">
            <v>5106</v>
          </cell>
          <cell r="H84">
            <v>10330</v>
          </cell>
          <cell r="I84">
            <v>15664</v>
          </cell>
          <cell r="J84">
            <v>22329</v>
          </cell>
        </row>
        <row r="85">
          <cell r="F85">
            <v>1922</v>
          </cell>
          <cell r="G85">
            <v>8511</v>
          </cell>
          <cell r="H85">
            <v>17216</v>
          </cell>
          <cell r="I85">
            <v>26106</v>
          </cell>
          <cell r="J85">
            <v>37215</v>
          </cell>
        </row>
        <row r="88">
          <cell r="F88">
            <v>643</v>
          </cell>
          <cell r="G88">
            <v>2849</v>
          </cell>
          <cell r="H88">
            <v>5763</v>
          </cell>
          <cell r="I88">
            <v>8739</v>
          </cell>
          <cell r="J88">
            <v>12458</v>
          </cell>
        </row>
        <row r="89">
          <cell r="F89">
            <v>919</v>
          </cell>
          <cell r="G89">
            <v>4070</v>
          </cell>
          <cell r="H89">
            <v>8233</v>
          </cell>
          <cell r="I89">
            <v>12484</v>
          </cell>
          <cell r="J89">
            <v>17797</v>
          </cell>
        </row>
        <row r="90">
          <cell r="F90">
            <v>1379</v>
          </cell>
          <cell r="G90">
            <v>6105</v>
          </cell>
          <cell r="H90">
            <v>12349</v>
          </cell>
          <cell r="I90">
            <v>18727</v>
          </cell>
          <cell r="J90">
            <v>26695</v>
          </cell>
        </row>
        <row r="91">
          <cell r="F91">
            <v>2298</v>
          </cell>
          <cell r="G91">
            <v>10175</v>
          </cell>
          <cell r="H91">
            <v>20582</v>
          </cell>
          <cell r="I91">
            <v>31211</v>
          </cell>
          <cell r="J91">
            <v>44492</v>
          </cell>
        </row>
        <row r="94">
          <cell r="F94">
            <v>723</v>
          </cell>
          <cell r="G94">
            <v>3203</v>
          </cell>
          <cell r="H94">
            <v>6480</v>
          </cell>
          <cell r="I94">
            <v>9826</v>
          </cell>
          <cell r="J94">
            <v>14007</v>
          </cell>
        </row>
        <row r="95">
          <cell r="F95">
            <v>1033</v>
          </cell>
          <cell r="G95">
            <v>4576</v>
          </cell>
          <cell r="H95">
            <v>9256</v>
          </cell>
          <cell r="I95">
            <v>14036</v>
          </cell>
          <cell r="J95">
            <v>20009</v>
          </cell>
        </row>
        <row r="96">
          <cell r="F96">
            <v>1550</v>
          </cell>
          <cell r="G96">
            <v>6864</v>
          </cell>
          <cell r="H96">
            <v>13885</v>
          </cell>
          <cell r="I96">
            <v>21055</v>
          </cell>
          <cell r="J96">
            <v>30014</v>
          </cell>
        </row>
        <row r="97">
          <cell r="F97">
            <v>2584</v>
          </cell>
          <cell r="G97">
            <v>11440</v>
          </cell>
          <cell r="H97">
            <v>23141</v>
          </cell>
          <cell r="I97">
            <v>35091</v>
          </cell>
          <cell r="J97">
            <v>50024</v>
          </cell>
        </row>
        <row r="100">
          <cell r="F100">
            <v>1372</v>
          </cell>
          <cell r="G100">
            <v>6067</v>
          </cell>
          <cell r="H100">
            <v>12268</v>
          </cell>
          <cell r="I100">
            <v>18603</v>
          </cell>
          <cell r="J100">
            <v>26519</v>
          </cell>
        </row>
        <row r="101">
          <cell r="F101">
            <v>1959</v>
          </cell>
          <cell r="G101">
            <v>8667</v>
          </cell>
          <cell r="H101">
            <v>17525</v>
          </cell>
          <cell r="I101">
            <v>26575</v>
          </cell>
          <cell r="J101">
            <v>37884</v>
          </cell>
        </row>
        <row r="102">
          <cell r="F102">
            <v>2939</v>
          </cell>
          <cell r="G102">
            <v>13000</v>
          </cell>
          <cell r="H102">
            <v>26288</v>
          </cell>
          <cell r="I102">
            <v>39863</v>
          </cell>
          <cell r="J102">
            <v>56826</v>
          </cell>
        </row>
        <row r="103">
          <cell r="F103">
            <v>4898</v>
          </cell>
          <cell r="G103">
            <v>21667</v>
          </cell>
          <cell r="H103">
            <v>43813</v>
          </cell>
          <cell r="I103">
            <v>66438</v>
          </cell>
          <cell r="J103">
            <v>94710</v>
          </cell>
        </row>
        <row r="106">
          <cell r="F106">
            <v>583</v>
          </cell>
          <cell r="G106">
            <v>2581</v>
          </cell>
          <cell r="H106">
            <v>5222</v>
          </cell>
          <cell r="I106">
            <v>7918</v>
          </cell>
          <cell r="J106">
            <v>11288</v>
          </cell>
        </row>
        <row r="107">
          <cell r="F107">
            <v>833</v>
          </cell>
          <cell r="G107">
            <v>3688</v>
          </cell>
          <cell r="H107">
            <v>7460</v>
          </cell>
          <cell r="I107">
            <v>11312</v>
          </cell>
          <cell r="J107">
            <v>16126</v>
          </cell>
        </row>
        <row r="108">
          <cell r="F108">
            <v>1249</v>
          </cell>
          <cell r="G108">
            <v>5532</v>
          </cell>
          <cell r="H108">
            <v>11190</v>
          </cell>
          <cell r="I108">
            <v>16968</v>
          </cell>
          <cell r="J108">
            <v>24189</v>
          </cell>
        </row>
        <row r="109">
          <cell r="F109">
            <v>2082</v>
          </cell>
          <cell r="G109">
            <v>9219</v>
          </cell>
          <cell r="H109">
            <v>18650</v>
          </cell>
          <cell r="I109">
            <v>28280</v>
          </cell>
          <cell r="J109">
            <v>40315</v>
          </cell>
        </row>
        <row r="112">
          <cell r="F112">
            <v>557</v>
          </cell>
          <cell r="G112">
            <v>2468</v>
          </cell>
          <cell r="H112">
            <v>4993</v>
          </cell>
          <cell r="I112">
            <v>7571</v>
          </cell>
          <cell r="J112">
            <v>10793</v>
          </cell>
        </row>
        <row r="113">
          <cell r="F113">
            <v>796</v>
          </cell>
          <cell r="G113">
            <v>3526</v>
          </cell>
          <cell r="H113">
            <v>7133</v>
          </cell>
          <cell r="I113">
            <v>10816</v>
          </cell>
          <cell r="J113">
            <v>15419</v>
          </cell>
        </row>
        <row r="114">
          <cell r="F114">
            <v>1195</v>
          </cell>
          <cell r="G114">
            <v>5289</v>
          </cell>
          <cell r="H114">
            <v>10699</v>
          </cell>
          <cell r="I114">
            <v>16225</v>
          </cell>
          <cell r="J114">
            <v>23129</v>
          </cell>
        </row>
        <row r="115">
          <cell r="F115">
            <v>1991</v>
          </cell>
          <cell r="G115">
            <v>8815</v>
          </cell>
          <cell r="H115">
            <v>17832</v>
          </cell>
          <cell r="I115">
            <v>27041</v>
          </cell>
          <cell r="J115">
            <v>38548</v>
          </cell>
        </row>
        <row r="118">
          <cell r="F118">
            <v>648</v>
          </cell>
          <cell r="G118">
            <v>2868</v>
          </cell>
          <cell r="H118">
            <v>5801</v>
          </cell>
          <cell r="I118">
            <v>8797</v>
          </cell>
          <cell r="J118">
            <v>12540</v>
          </cell>
        </row>
        <row r="119">
          <cell r="F119">
            <v>925</v>
          </cell>
          <cell r="G119">
            <v>4097</v>
          </cell>
          <cell r="H119">
            <v>8287</v>
          </cell>
          <cell r="I119">
            <v>12566</v>
          </cell>
          <cell r="J119">
            <v>17914</v>
          </cell>
        </row>
        <row r="120">
          <cell r="F120">
            <v>1388</v>
          </cell>
          <cell r="G120">
            <v>6145</v>
          </cell>
          <cell r="H120">
            <v>12431</v>
          </cell>
          <cell r="I120">
            <v>18850</v>
          </cell>
          <cell r="J120">
            <v>26871</v>
          </cell>
        </row>
        <row r="121">
          <cell r="F121">
            <v>2313</v>
          </cell>
          <cell r="G121">
            <v>10242</v>
          </cell>
          <cell r="H121">
            <v>20718</v>
          </cell>
          <cell r="I121">
            <v>31416</v>
          </cell>
          <cell r="J121">
            <v>44785</v>
          </cell>
        </row>
        <row r="124">
          <cell r="F124">
            <v>592</v>
          </cell>
          <cell r="G124">
            <v>2310</v>
          </cell>
          <cell r="H124">
            <v>4767</v>
          </cell>
          <cell r="I124">
            <v>7621</v>
          </cell>
          <cell r="J124">
            <v>11292</v>
          </cell>
        </row>
        <row r="125">
          <cell r="F125">
            <v>846</v>
          </cell>
          <cell r="G125">
            <v>3300</v>
          </cell>
          <cell r="H125">
            <v>6810</v>
          </cell>
          <cell r="I125">
            <v>10888</v>
          </cell>
          <cell r="J125">
            <v>16132</v>
          </cell>
        </row>
        <row r="126">
          <cell r="F126">
            <v>1268</v>
          </cell>
          <cell r="G126">
            <v>4950</v>
          </cell>
          <cell r="H126">
            <v>10215</v>
          </cell>
          <cell r="I126">
            <v>16331</v>
          </cell>
          <cell r="J126">
            <v>24198</v>
          </cell>
        </row>
        <row r="127">
          <cell r="F127">
            <v>2114</v>
          </cell>
          <cell r="G127">
            <v>8249</v>
          </cell>
          <cell r="H127">
            <v>17025</v>
          </cell>
          <cell r="I127">
            <v>27219</v>
          </cell>
          <cell r="J127">
            <v>40330</v>
          </cell>
        </row>
        <row r="130">
          <cell r="F130">
            <v>626</v>
          </cell>
          <cell r="G130">
            <v>2442</v>
          </cell>
          <cell r="H130">
            <v>5039</v>
          </cell>
          <cell r="I130">
            <v>8056</v>
          </cell>
          <cell r="J130">
            <v>11937</v>
          </cell>
        </row>
        <row r="131">
          <cell r="F131">
            <v>894</v>
          </cell>
          <cell r="G131">
            <v>3488</v>
          </cell>
          <cell r="H131">
            <v>7198</v>
          </cell>
          <cell r="I131">
            <v>11509</v>
          </cell>
          <cell r="J131">
            <v>17052</v>
          </cell>
        </row>
        <row r="132">
          <cell r="F132">
            <v>1341</v>
          </cell>
          <cell r="G132">
            <v>5232</v>
          </cell>
          <cell r="H132">
            <v>10798</v>
          </cell>
          <cell r="I132">
            <v>17263</v>
          </cell>
          <cell r="J132">
            <v>25579</v>
          </cell>
        </row>
        <row r="133">
          <cell r="F133">
            <v>2235</v>
          </cell>
          <cell r="G133">
            <v>8720</v>
          </cell>
          <cell r="H133">
            <v>17996</v>
          </cell>
          <cell r="I133">
            <v>28772</v>
          </cell>
          <cell r="J133">
            <v>42631</v>
          </cell>
        </row>
        <row r="136">
          <cell r="F136">
            <v>281</v>
          </cell>
          <cell r="G136">
            <v>1241</v>
          </cell>
          <cell r="H136">
            <v>2510</v>
          </cell>
          <cell r="I136">
            <v>3807</v>
          </cell>
          <cell r="J136">
            <v>5427</v>
          </cell>
        </row>
        <row r="137">
          <cell r="F137">
            <v>401</v>
          </cell>
          <cell r="G137">
            <v>1773</v>
          </cell>
          <cell r="H137">
            <v>3586</v>
          </cell>
          <cell r="I137">
            <v>5438</v>
          </cell>
          <cell r="J137">
            <v>7753</v>
          </cell>
        </row>
        <row r="138">
          <cell r="F138">
            <v>601</v>
          </cell>
          <cell r="G138">
            <v>2659</v>
          </cell>
          <cell r="H138">
            <v>5379</v>
          </cell>
          <cell r="I138">
            <v>8158</v>
          </cell>
          <cell r="J138">
            <v>11629</v>
          </cell>
        </row>
        <row r="139">
          <cell r="F139">
            <v>1002</v>
          </cell>
          <cell r="G139">
            <v>4432</v>
          </cell>
          <cell r="H139">
            <v>8965</v>
          </cell>
          <cell r="I139">
            <v>13596</v>
          </cell>
          <cell r="J139">
            <v>19382</v>
          </cell>
        </row>
        <row r="142">
          <cell r="F142">
            <v>412</v>
          </cell>
          <cell r="G142">
            <v>1823</v>
          </cell>
          <cell r="H142">
            <v>3687</v>
          </cell>
          <cell r="I142">
            <v>5591</v>
          </cell>
          <cell r="J142">
            <v>7971</v>
          </cell>
        </row>
        <row r="143">
          <cell r="F143">
            <v>589</v>
          </cell>
          <cell r="G143">
            <v>2604</v>
          </cell>
          <cell r="H143">
            <v>5267</v>
          </cell>
          <cell r="I143">
            <v>7988</v>
          </cell>
          <cell r="J143">
            <v>11387</v>
          </cell>
        </row>
        <row r="144">
          <cell r="F144">
            <v>883</v>
          </cell>
          <cell r="G144">
            <v>3906</v>
          </cell>
          <cell r="H144">
            <v>7900</v>
          </cell>
          <cell r="I144">
            <v>11982</v>
          </cell>
          <cell r="J144">
            <v>17080</v>
          </cell>
        </row>
        <row r="145">
          <cell r="F145">
            <v>1472</v>
          </cell>
          <cell r="G145">
            <v>6510</v>
          </cell>
          <cell r="H145">
            <v>13167</v>
          </cell>
          <cell r="I145">
            <v>19969</v>
          </cell>
          <cell r="J145">
            <v>28467</v>
          </cell>
        </row>
        <row r="148">
          <cell r="F148">
            <v>573</v>
          </cell>
          <cell r="G148">
            <v>2535</v>
          </cell>
          <cell r="H148">
            <v>5126</v>
          </cell>
          <cell r="I148">
            <v>7774</v>
          </cell>
          <cell r="J148">
            <v>11083</v>
          </cell>
        </row>
        <row r="149">
          <cell r="F149">
            <v>818</v>
          </cell>
          <cell r="G149">
            <v>3622</v>
          </cell>
          <cell r="H149">
            <v>7323</v>
          </cell>
          <cell r="I149">
            <v>11106</v>
          </cell>
          <cell r="J149">
            <v>15832</v>
          </cell>
        </row>
        <row r="150">
          <cell r="F150">
            <v>1227</v>
          </cell>
          <cell r="G150">
            <v>5433</v>
          </cell>
          <cell r="H150">
            <v>10985</v>
          </cell>
          <cell r="I150">
            <v>16659</v>
          </cell>
          <cell r="J150">
            <v>23748</v>
          </cell>
        </row>
        <row r="151">
          <cell r="F151">
            <v>2046</v>
          </cell>
          <cell r="G151">
            <v>9054</v>
          </cell>
          <cell r="H151">
            <v>18308</v>
          </cell>
          <cell r="I151">
            <v>27765</v>
          </cell>
          <cell r="J151">
            <v>39580</v>
          </cell>
        </row>
        <row r="154">
          <cell r="F154">
            <v>1438</v>
          </cell>
          <cell r="G154">
            <v>3891</v>
          </cell>
          <cell r="H154">
            <v>8366</v>
          </cell>
          <cell r="I154">
            <v>13892</v>
          </cell>
          <cell r="J154">
            <v>23922</v>
          </cell>
        </row>
        <row r="155">
          <cell r="F155">
            <v>2055</v>
          </cell>
          <cell r="G155">
            <v>5558</v>
          </cell>
          <cell r="H155">
            <v>11951</v>
          </cell>
          <cell r="I155">
            <v>19845</v>
          </cell>
          <cell r="J155">
            <v>34174</v>
          </cell>
        </row>
        <row r="156">
          <cell r="F156">
            <v>3082</v>
          </cell>
          <cell r="G156">
            <v>8337</v>
          </cell>
          <cell r="H156">
            <v>17926</v>
          </cell>
          <cell r="I156">
            <v>29768</v>
          </cell>
          <cell r="J156">
            <v>51261</v>
          </cell>
        </row>
        <row r="157">
          <cell r="F157">
            <v>5137</v>
          </cell>
          <cell r="G157">
            <v>13895</v>
          </cell>
          <cell r="H157">
            <v>29877</v>
          </cell>
          <cell r="I157">
            <v>49613</v>
          </cell>
          <cell r="J157">
            <v>85434</v>
          </cell>
        </row>
        <row r="160">
          <cell r="F160">
            <v>102</v>
          </cell>
          <cell r="G160">
            <v>605</v>
          </cell>
          <cell r="H160">
            <v>935</v>
          </cell>
          <cell r="I160">
            <v>1221</v>
          </cell>
          <cell r="J160">
            <v>1565</v>
          </cell>
        </row>
        <row r="161">
          <cell r="F161">
            <v>146</v>
          </cell>
          <cell r="G161">
            <v>865</v>
          </cell>
          <cell r="H161">
            <v>1335</v>
          </cell>
          <cell r="I161">
            <v>1745</v>
          </cell>
          <cell r="J161">
            <v>2236</v>
          </cell>
        </row>
        <row r="162">
          <cell r="F162">
            <v>220</v>
          </cell>
          <cell r="G162">
            <v>1297</v>
          </cell>
          <cell r="H162">
            <v>2003</v>
          </cell>
          <cell r="I162">
            <v>2617</v>
          </cell>
          <cell r="J162">
            <v>3354</v>
          </cell>
        </row>
        <row r="163">
          <cell r="F163">
            <v>366</v>
          </cell>
          <cell r="G163">
            <v>2162</v>
          </cell>
          <cell r="H163">
            <v>3338</v>
          </cell>
          <cell r="I163">
            <v>4362</v>
          </cell>
          <cell r="J163">
            <v>5590</v>
          </cell>
        </row>
        <row r="166">
          <cell r="F166">
            <v>769</v>
          </cell>
          <cell r="G166">
            <v>3404</v>
          </cell>
          <cell r="H166">
            <v>6884</v>
          </cell>
          <cell r="I166">
            <v>10440</v>
          </cell>
          <cell r="J166">
            <v>14882</v>
          </cell>
        </row>
        <row r="167">
          <cell r="F167">
            <v>1099</v>
          </cell>
          <cell r="G167">
            <v>4863</v>
          </cell>
          <cell r="H167">
            <v>9834</v>
          </cell>
          <cell r="I167">
            <v>14914</v>
          </cell>
          <cell r="J167">
            <v>21260</v>
          </cell>
        </row>
        <row r="168">
          <cell r="F168">
            <v>1648</v>
          </cell>
          <cell r="G168">
            <v>7295</v>
          </cell>
          <cell r="H168">
            <v>14751</v>
          </cell>
          <cell r="I168">
            <v>22371</v>
          </cell>
          <cell r="J168">
            <v>31890</v>
          </cell>
        </row>
        <row r="169">
          <cell r="F169">
            <v>2747</v>
          </cell>
          <cell r="G169">
            <v>12159</v>
          </cell>
          <cell r="H169">
            <v>24585</v>
          </cell>
          <cell r="I169">
            <v>37285</v>
          </cell>
          <cell r="J169">
            <v>53151</v>
          </cell>
        </row>
        <row r="172">
          <cell r="F172">
            <v>2707</v>
          </cell>
          <cell r="G172">
            <v>7321</v>
          </cell>
          <cell r="H172">
            <v>15742</v>
          </cell>
          <cell r="I172">
            <v>26141</v>
          </cell>
          <cell r="J172">
            <v>45016</v>
          </cell>
        </row>
        <row r="173">
          <cell r="F173">
            <v>3867</v>
          </cell>
          <cell r="G173">
            <v>10459</v>
          </cell>
          <cell r="H173">
            <v>22489</v>
          </cell>
          <cell r="I173">
            <v>37344</v>
          </cell>
          <cell r="J173">
            <v>64308</v>
          </cell>
        </row>
        <row r="174">
          <cell r="F174">
            <v>5800</v>
          </cell>
          <cell r="G174">
            <v>15689</v>
          </cell>
          <cell r="H174">
            <v>33734</v>
          </cell>
          <cell r="I174">
            <v>56017</v>
          </cell>
          <cell r="J174">
            <v>96462</v>
          </cell>
        </row>
        <row r="175">
          <cell r="F175">
            <v>9667</v>
          </cell>
          <cell r="G175">
            <v>26148</v>
          </cell>
          <cell r="H175">
            <v>56223</v>
          </cell>
          <cell r="I175">
            <v>93361</v>
          </cell>
          <cell r="J175">
            <v>160770</v>
          </cell>
        </row>
        <row r="178">
          <cell r="F178">
            <v>118</v>
          </cell>
          <cell r="G178">
            <v>697</v>
          </cell>
          <cell r="H178">
            <v>1076</v>
          </cell>
          <cell r="I178">
            <v>1406</v>
          </cell>
          <cell r="J178">
            <v>1802</v>
          </cell>
        </row>
        <row r="179">
          <cell r="F179">
            <v>168</v>
          </cell>
          <cell r="G179">
            <v>995</v>
          </cell>
          <cell r="H179">
            <v>1537</v>
          </cell>
          <cell r="I179">
            <v>2008</v>
          </cell>
          <cell r="J179">
            <v>2574</v>
          </cell>
        </row>
        <row r="180">
          <cell r="F180">
            <v>253</v>
          </cell>
          <cell r="G180">
            <v>1493</v>
          </cell>
          <cell r="H180">
            <v>2305</v>
          </cell>
          <cell r="I180">
            <v>3013</v>
          </cell>
          <cell r="J180">
            <v>3860</v>
          </cell>
        </row>
        <row r="181">
          <cell r="F181">
            <v>421</v>
          </cell>
          <cell r="G181">
            <v>2488</v>
          </cell>
          <cell r="H181">
            <v>3842</v>
          </cell>
          <cell r="I181">
            <v>5021</v>
          </cell>
          <cell r="J181">
            <v>6434</v>
          </cell>
        </row>
        <row r="184">
          <cell r="F184">
            <v>7874</v>
          </cell>
          <cell r="G184">
            <v>17395</v>
          </cell>
          <cell r="H184">
            <v>38142</v>
          </cell>
          <cell r="I184">
            <v>63003</v>
          </cell>
          <cell r="J184">
            <v>113396</v>
          </cell>
        </row>
        <row r="185">
          <cell r="F185">
            <v>11249</v>
          </cell>
          <cell r="G185">
            <v>24850</v>
          </cell>
          <cell r="H185">
            <v>54488</v>
          </cell>
          <cell r="I185">
            <v>90005</v>
          </cell>
          <cell r="J185">
            <v>161994</v>
          </cell>
        </row>
        <row r="186">
          <cell r="F186">
            <v>16874</v>
          </cell>
          <cell r="G186">
            <v>37275</v>
          </cell>
          <cell r="H186">
            <v>81732</v>
          </cell>
          <cell r="I186">
            <v>135007</v>
          </cell>
          <cell r="J186">
            <v>242991</v>
          </cell>
        </row>
        <row r="187">
          <cell r="F187">
            <v>28123</v>
          </cell>
          <cell r="G187">
            <v>62126</v>
          </cell>
          <cell r="H187">
            <v>136220</v>
          </cell>
          <cell r="I187">
            <v>225012</v>
          </cell>
          <cell r="J187">
            <v>404985</v>
          </cell>
        </row>
        <row r="190">
          <cell r="F190">
            <v>42030</v>
          </cell>
          <cell r="G190">
            <v>122096</v>
          </cell>
          <cell r="H190">
            <v>260589</v>
          </cell>
          <cell r="I190">
            <v>433476</v>
          </cell>
          <cell r="J190">
            <v>725013</v>
          </cell>
        </row>
        <row r="191">
          <cell r="F191">
            <v>60043</v>
          </cell>
          <cell r="G191">
            <v>174423</v>
          </cell>
          <cell r="H191">
            <v>372271</v>
          </cell>
          <cell r="I191">
            <v>619251</v>
          </cell>
          <cell r="J191">
            <v>1035733</v>
          </cell>
        </row>
        <row r="192">
          <cell r="F192">
            <v>90065</v>
          </cell>
          <cell r="G192">
            <v>261634</v>
          </cell>
          <cell r="H192">
            <v>558406</v>
          </cell>
          <cell r="I192">
            <v>928877</v>
          </cell>
          <cell r="J192">
            <v>1553599</v>
          </cell>
        </row>
        <row r="193">
          <cell r="F193">
            <v>150108</v>
          </cell>
          <cell r="G193">
            <v>436057</v>
          </cell>
          <cell r="H193">
            <v>930677</v>
          </cell>
          <cell r="I193">
            <v>1548128</v>
          </cell>
          <cell r="J193">
            <v>2589332</v>
          </cell>
        </row>
        <row r="196">
          <cell r="F196">
            <v>6132</v>
          </cell>
          <cell r="G196">
            <v>19370</v>
          </cell>
          <cell r="H196">
            <v>40972</v>
          </cell>
          <cell r="I196">
            <v>68256</v>
          </cell>
          <cell r="J196">
            <v>109668</v>
          </cell>
        </row>
        <row r="197">
          <cell r="F197">
            <v>8760</v>
          </cell>
          <cell r="G197">
            <v>27671</v>
          </cell>
          <cell r="H197">
            <v>58531</v>
          </cell>
          <cell r="I197">
            <v>97509</v>
          </cell>
          <cell r="J197">
            <v>156669</v>
          </cell>
        </row>
        <row r="198">
          <cell r="F198">
            <v>13140</v>
          </cell>
          <cell r="G198">
            <v>41507</v>
          </cell>
          <cell r="H198">
            <v>87797</v>
          </cell>
          <cell r="I198">
            <v>146264</v>
          </cell>
          <cell r="J198">
            <v>235003</v>
          </cell>
        </row>
        <row r="199">
          <cell r="F199">
            <v>21901</v>
          </cell>
          <cell r="G199">
            <v>69179</v>
          </cell>
          <cell r="H199">
            <v>146328</v>
          </cell>
          <cell r="I199">
            <v>243773</v>
          </cell>
          <cell r="J199">
            <v>391672</v>
          </cell>
        </row>
        <row r="202">
          <cell r="F202">
            <v>15750</v>
          </cell>
          <cell r="G202">
            <v>34793</v>
          </cell>
          <cell r="H202">
            <v>76289</v>
          </cell>
          <cell r="I202">
            <v>126015</v>
          </cell>
          <cell r="J202">
            <v>226807</v>
          </cell>
        </row>
        <row r="203">
          <cell r="F203">
            <v>22500</v>
          </cell>
          <cell r="G203">
            <v>49704</v>
          </cell>
          <cell r="H203">
            <v>108984</v>
          </cell>
          <cell r="I203">
            <v>180021</v>
          </cell>
          <cell r="J203">
            <v>324010</v>
          </cell>
        </row>
        <row r="204">
          <cell r="F204">
            <v>33750</v>
          </cell>
          <cell r="G204">
            <v>74556</v>
          </cell>
          <cell r="H204">
            <v>163475</v>
          </cell>
          <cell r="I204">
            <v>270032</v>
          </cell>
          <cell r="J204">
            <v>486015</v>
          </cell>
        </row>
        <row r="205">
          <cell r="F205">
            <v>56249</v>
          </cell>
          <cell r="G205">
            <v>124259</v>
          </cell>
          <cell r="H205">
            <v>272459</v>
          </cell>
          <cell r="I205">
            <v>450054</v>
          </cell>
          <cell r="J205">
            <v>810025</v>
          </cell>
        </row>
        <row r="208">
          <cell r="F208">
            <v>42123</v>
          </cell>
          <cell r="G208">
            <v>122364</v>
          </cell>
          <cell r="H208">
            <v>261162</v>
          </cell>
          <cell r="I208">
            <v>434428</v>
          </cell>
          <cell r="J208">
            <v>726604</v>
          </cell>
        </row>
        <row r="209">
          <cell r="F209">
            <v>60175</v>
          </cell>
          <cell r="G209">
            <v>174806</v>
          </cell>
          <cell r="H209">
            <v>373088</v>
          </cell>
          <cell r="I209">
            <v>620611</v>
          </cell>
          <cell r="J209">
            <v>1038006</v>
          </cell>
        </row>
        <row r="210">
          <cell r="F210">
            <v>90263</v>
          </cell>
          <cell r="G210">
            <v>262209</v>
          </cell>
          <cell r="H210">
            <v>559632</v>
          </cell>
          <cell r="I210">
            <v>930916</v>
          </cell>
          <cell r="J210">
            <v>1557009</v>
          </cell>
        </row>
        <row r="211">
          <cell r="F211">
            <v>150438</v>
          </cell>
          <cell r="G211">
            <v>437014</v>
          </cell>
          <cell r="H211">
            <v>932720</v>
          </cell>
          <cell r="I211">
            <v>1551527</v>
          </cell>
          <cell r="J211">
            <v>2595016</v>
          </cell>
        </row>
        <row r="214">
          <cell r="F214">
            <v>9703</v>
          </cell>
          <cell r="G214">
            <v>30650</v>
          </cell>
          <cell r="H214">
            <v>64832</v>
          </cell>
          <cell r="I214">
            <v>108006</v>
          </cell>
          <cell r="J214">
            <v>173534</v>
          </cell>
        </row>
        <row r="215">
          <cell r="F215">
            <v>13862</v>
          </cell>
          <cell r="G215">
            <v>43786</v>
          </cell>
          <cell r="H215">
            <v>92617</v>
          </cell>
          <cell r="I215">
            <v>154294</v>
          </cell>
          <cell r="J215">
            <v>247905</v>
          </cell>
        </row>
        <row r="216">
          <cell r="F216">
            <v>20793</v>
          </cell>
          <cell r="G216">
            <v>65679</v>
          </cell>
          <cell r="H216">
            <v>138926</v>
          </cell>
          <cell r="I216">
            <v>231441</v>
          </cell>
          <cell r="J216">
            <v>371858</v>
          </cell>
        </row>
        <row r="217">
          <cell r="F217">
            <v>34655</v>
          </cell>
          <cell r="G217">
            <v>109465</v>
          </cell>
          <cell r="H217">
            <v>231543</v>
          </cell>
          <cell r="I217">
            <v>385735</v>
          </cell>
          <cell r="J217">
            <v>619763</v>
          </cell>
        </row>
        <row r="220">
          <cell r="F220">
            <v>19836</v>
          </cell>
          <cell r="G220">
            <v>77519</v>
          </cell>
          <cell r="H220">
            <v>159929</v>
          </cell>
          <cell r="I220">
            <v>255681</v>
          </cell>
          <cell r="J220">
            <v>378887</v>
          </cell>
        </row>
        <row r="221">
          <cell r="F221">
            <v>28337</v>
          </cell>
          <cell r="G221">
            <v>110741</v>
          </cell>
          <cell r="H221">
            <v>228469</v>
          </cell>
          <cell r="I221">
            <v>365259</v>
          </cell>
          <cell r="J221">
            <v>541267</v>
          </cell>
        </row>
        <row r="222">
          <cell r="F222">
            <v>42505</v>
          </cell>
          <cell r="G222">
            <v>166112</v>
          </cell>
          <cell r="H222">
            <v>342704</v>
          </cell>
          <cell r="I222">
            <v>547888</v>
          </cell>
          <cell r="J222">
            <v>811900</v>
          </cell>
        </row>
        <row r="223">
          <cell r="F223">
            <v>70841</v>
          </cell>
          <cell r="G223">
            <v>276853</v>
          </cell>
          <cell r="H223">
            <v>571173</v>
          </cell>
          <cell r="I223">
            <v>913147</v>
          </cell>
          <cell r="J223">
            <v>1353167</v>
          </cell>
        </row>
        <row r="226">
          <cell r="F226">
            <v>5383</v>
          </cell>
          <cell r="G226">
            <v>21020</v>
          </cell>
          <cell r="H226">
            <v>43363</v>
          </cell>
          <cell r="I226">
            <v>69330</v>
          </cell>
          <cell r="J226">
            <v>102739</v>
          </cell>
        </row>
        <row r="227">
          <cell r="F227">
            <v>7690</v>
          </cell>
          <cell r="G227">
            <v>30029</v>
          </cell>
          <cell r="H227">
            <v>61947</v>
          </cell>
          <cell r="I227">
            <v>99043</v>
          </cell>
          <cell r="J227">
            <v>146770</v>
          </cell>
        </row>
        <row r="228">
          <cell r="F228">
            <v>11534</v>
          </cell>
          <cell r="G228">
            <v>45043</v>
          </cell>
          <cell r="H228">
            <v>92920</v>
          </cell>
          <cell r="I228">
            <v>148564</v>
          </cell>
          <cell r="J228">
            <v>220156</v>
          </cell>
        </row>
        <row r="229">
          <cell r="F229">
            <v>19224</v>
          </cell>
          <cell r="G229">
            <v>75071</v>
          </cell>
          <cell r="H229">
            <v>154866</v>
          </cell>
          <cell r="I229">
            <v>247607</v>
          </cell>
          <cell r="J229">
            <v>366926</v>
          </cell>
        </row>
        <row r="232">
          <cell r="F232">
            <v>4910</v>
          </cell>
          <cell r="G232">
            <v>24825</v>
          </cell>
          <cell r="H232">
            <v>47408</v>
          </cell>
          <cell r="I232">
            <v>68070</v>
          </cell>
          <cell r="J232">
            <v>93597</v>
          </cell>
        </row>
        <row r="233">
          <cell r="F233">
            <v>7015</v>
          </cell>
          <cell r="G233">
            <v>35465</v>
          </cell>
          <cell r="H233">
            <v>67725</v>
          </cell>
          <cell r="I233">
            <v>97243</v>
          </cell>
          <cell r="J233">
            <v>133709</v>
          </cell>
        </row>
        <row r="234">
          <cell r="F234">
            <v>10522</v>
          </cell>
          <cell r="G234">
            <v>53197</v>
          </cell>
          <cell r="H234">
            <v>101588</v>
          </cell>
          <cell r="I234">
            <v>145864</v>
          </cell>
          <cell r="J234">
            <v>200564</v>
          </cell>
        </row>
        <row r="235">
          <cell r="F235">
            <v>17537</v>
          </cell>
          <cell r="G235">
            <v>88661</v>
          </cell>
          <cell r="H235">
            <v>169313</v>
          </cell>
          <cell r="I235">
            <v>243107</v>
          </cell>
          <cell r="J235">
            <v>334274</v>
          </cell>
        </row>
        <row r="238">
          <cell r="F238">
            <v>5942</v>
          </cell>
          <cell r="G238">
            <v>23206</v>
          </cell>
          <cell r="H238">
            <v>47872</v>
          </cell>
          <cell r="I238">
            <v>76540</v>
          </cell>
          <cell r="J238">
            <v>113423</v>
          </cell>
        </row>
        <row r="239">
          <cell r="F239">
            <v>8489</v>
          </cell>
          <cell r="G239">
            <v>33151</v>
          </cell>
          <cell r="H239">
            <v>68388</v>
          </cell>
          <cell r="I239">
            <v>109342</v>
          </cell>
          <cell r="J239">
            <v>162033</v>
          </cell>
        </row>
        <row r="240">
          <cell r="F240">
            <v>12734</v>
          </cell>
          <cell r="G240">
            <v>49727</v>
          </cell>
          <cell r="H240">
            <v>102583</v>
          </cell>
          <cell r="I240">
            <v>164013</v>
          </cell>
          <cell r="J240">
            <v>243050</v>
          </cell>
        </row>
        <row r="241">
          <cell r="F241">
            <v>21223</v>
          </cell>
          <cell r="G241">
            <v>82878</v>
          </cell>
          <cell r="H241">
            <v>170971</v>
          </cell>
          <cell r="I241">
            <v>273356</v>
          </cell>
          <cell r="J241">
            <v>405083</v>
          </cell>
        </row>
        <row r="244">
          <cell r="F244">
            <v>5243</v>
          </cell>
          <cell r="G244">
            <v>26505</v>
          </cell>
          <cell r="H244">
            <v>50616</v>
          </cell>
          <cell r="I244">
            <v>72676</v>
          </cell>
          <cell r="J244">
            <v>99930</v>
          </cell>
        </row>
        <row r="245">
          <cell r="F245">
            <v>7490</v>
          </cell>
          <cell r="G245">
            <v>37864</v>
          </cell>
          <cell r="H245">
            <v>72308</v>
          </cell>
          <cell r="I245">
            <v>103823</v>
          </cell>
          <cell r="J245">
            <v>142758</v>
          </cell>
        </row>
        <row r="246">
          <cell r="F246">
            <v>11235</v>
          </cell>
          <cell r="G246">
            <v>56797</v>
          </cell>
          <cell r="H246">
            <v>108462</v>
          </cell>
          <cell r="I246">
            <v>155735</v>
          </cell>
          <cell r="J246">
            <v>214136</v>
          </cell>
        </row>
        <row r="247">
          <cell r="F247">
            <v>18724</v>
          </cell>
          <cell r="G247">
            <v>94661</v>
          </cell>
          <cell r="H247">
            <v>180771</v>
          </cell>
          <cell r="I247">
            <v>259558</v>
          </cell>
          <cell r="J247">
            <v>356894</v>
          </cell>
        </row>
        <row r="250">
          <cell r="F250">
            <v>4079</v>
          </cell>
          <cell r="G250">
            <v>18044</v>
          </cell>
          <cell r="H250">
            <v>36494</v>
          </cell>
          <cell r="I250">
            <v>55345</v>
          </cell>
          <cell r="J250">
            <v>78896</v>
          </cell>
        </row>
        <row r="251">
          <cell r="F251">
            <v>5827</v>
          </cell>
          <cell r="G251">
            <v>25777</v>
          </cell>
          <cell r="H251">
            <v>52135</v>
          </cell>
          <cell r="I251">
            <v>79064</v>
          </cell>
          <cell r="J251">
            <v>112709</v>
          </cell>
        </row>
        <row r="252">
          <cell r="F252">
            <v>8740</v>
          </cell>
          <cell r="G252">
            <v>38666</v>
          </cell>
          <cell r="H252">
            <v>78202</v>
          </cell>
          <cell r="I252">
            <v>118595</v>
          </cell>
          <cell r="J252">
            <v>169063</v>
          </cell>
        </row>
        <row r="253">
          <cell r="F253">
            <v>14567</v>
          </cell>
          <cell r="G253">
            <v>64444</v>
          </cell>
          <cell r="H253">
            <v>130337</v>
          </cell>
          <cell r="I253">
            <v>197659</v>
          </cell>
          <cell r="J253">
            <v>281772</v>
          </cell>
        </row>
        <row r="256">
          <cell r="F256">
            <v>5236</v>
          </cell>
          <cell r="G256">
            <v>23164</v>
          </cell>
          <cell r="H256">
            <v>46849</v>
          </cell>
          <cell r="I256">
            <v>71047</v>
          </cell>
          <cell r="J256">
            <v>101281</v>
          </cell>
        </row>
        <row r="257">
          <cell r="F257">
            <v>7480</v>
          </cell>
          <cell r="G257">
            <v>33091</v>
          </cell>
          <cell r="H257">
            <v>66927</v>
          </cell>
          <cell r="I257">
            <v>101496</v>
          </cell>
          <cell r="J257">
            <v>144687</v>
          </cell>
        </row>
        <row r="258">
          <cell r="F258">
            <v>11220</v>
          </cell>
          <cell r="G258">
            <v>49637</v>
          </cell>
          <cell r="H258">
            <v>100390</v>
          </cell>
          <cell r="I258">
            <v>152243</v>
          </cell>
          <cell r="J258">
            <v>217030</v>
          </cell>
        </row>
        <row r="259">
          <cell r="F259">
            <v>18700</v>
          </cell>
          <cell r="G259">
            <v>82728</v>
          </cell>
          <cell r="H259">
            <v>167317</v>
          </cell>
          <cell r="I259">
            <v>253739</v>
          </cell>
          <cell r="J259">
            <v>361717</v>
          </cell>
        </row>
        <row r="262">
          <cell r="F262">
            <v>15991</v>
          </cell>
          <cell r="G262">
            <v>80852</v>
          </cell>
          <cell r="H262">
            <v>154396</v>
          </cell>
          <cell r="I262">
            <v>221688</v>
          </cell>
          <cell r="J262">
            <v>304827</v>
          </cell>
        </row>
        <row r="263">
          <cell r="F263">
            <v>22845</v>
          </cell>
          <cell r="G263">
            <v>115502</v>
          </cell>
          <cell r="H263">
            <v>220566</v>
          </cell>
          <cell r="I263">
            <v>316698</v>
          </cell>
          <cell r="J263">
            <v>435467</v>
          </cell>
        </row>
        <row r="264">
          <cell r="F264">
            <v>34267</v>
          </cell>
          <cell r="G264">
            <v>173253</v>
          </cell>
          <cell r="H264">
            <v>330848</v>
          </cell>
          <cell r="I264">
            <v>475047</v>
          </cell>
          <cell r="J264">
            <v>653200</v>
          </cell>
        </row>
        <row r="265">
          <cell r="F265">
            <v>57112</v>
          </cell>
          <cell r="G265">
            <v>288755</v>
          </cell>
          <cell r="H265">
            <v>551414</v>
          </cell>
          <cell r="I265">
            <v>791744</v>
          </cell>
          <cell r="J265">
            <v>1088666</v>
          </cell>
        </row>
        <row r="268">
          <cell r="F268">
            <v>15699</v>
          </cell>
          <cell r="G268">
            <v>69465</v>
          </cell>
          <cell r="H268">
            <v>140488</v>
          </cell>
          <cell r="I268">
            <v>213061</v>
          </cell>
          <cell r="J268">
            <v>303728</v>
          </cell>
        </row>
        <row r="269">
          <cell r="F269">
            <v>22428</v>
          </cell>
          <cell r="G269">
            <v>99235</v>
          </cell>
          <cell r="H269">
            <v>200698</v>
          </cell>
          <cell r="I269">
            <v>304372</v>
          </cell>
          <cell r="J269">
            <v>433897</v>
          </cell>
        </row>
        <row r="270">
          <cell r="F270">
            <v>33641</v>
          </cell>
          <cell r="G270">
            <v>148853</v>
          </cell>
          <cell r="H270">
            <v>301047</v>
          </cell>
          <cell r="I270">
            <v>456559</v>
          </cell>
          <cell r="J270">
            <v>650846</v>
          </cell>
        </row>
        <row r="271">
          <cell r="F271">
            <v>56069</v>
          </cell>
          <cell r="G271">
            <v>248088</v>
          </cell>
          <cell r="H271">
            <v>501744</v>
          </cell>
          <cell r="I271">
            <v>760931</v>
          </cell>
          <cell r="J271">
            <v>1084743</v>
          </cell>
        </row>
        <row r="274">
          <cell r="F274">
            <v>19274</v>
          </cell>
          <cell r="G274">
            <v>85283</v>
          </cell>
          <cell r="H274">
            <v>172479</v>
          </cell>
          <cell r="I274">
            <v>261577</v>
          </cell>
          <cell r="J274">
            <v>372890</v>
          </cell>
        </row>
        <row r="275">
          <cell r="F275">
            <v>27535</v>
          </cell>
          <cell r="G275">
            <v>121832</v>
          </cell>
          <cell r="H275">
            <v>246399</v>
          </cell>
          <cell r="I275">
            <v>373681</v>
          </cell>
          <cell r="J275">
            <v>532700</v>
          </cell>
        </row>
        <row r="276">
          <cell r="F276">
            <v>41302</v>
          </cell>
          <cell r="G276">
            <v>182748</v>
          </cell>
          <cell r="H276">
            <v>369598</v>
          </cell>
          <cell r="I276">
            <v>560522</v>
          </cell>
          <cell r="J276">
            <v>799050</v>
          </cell>
        </row>
        <row r="277">
          <cell r="F277">
            <v>68837</v>
          </cell>
          <cell r="G277">
            <v>304580</v>
          </cell>
          <cell r="H277">
            <v>615997</v>
          </cell>
          <cell r="I277">
            <v>934203</v>
          </cell>
          <cell r="J277">
            <v>1331751</v>
          </cell>
        </row>
        <row r="280">
          <cell r="F280">
            <v>17634</v>
          </cell>
          <cell r="G280">
            <v>89158</v>
          </cell>
          <cell r="H280">
            <v>170258</v>
          </cell>
          <cell r="I280">
            <v>244464</v>
          </cell>
          <cell r="J280">
            <v>336144</v>
          </cell>
        </row>
        <row r="281">
          <cell r="F281">
            <v>25192</v>
          </cell>
          <cell r="G281">
            <v>127369</v>
          </cell>
          <cell r="H281">
            <v>243226</v>
          </cell>
          <cell r="I281">
            <v>349235</v>
          </cell>
          <cell r="J281">
            <v>480206</v>
          </cell>
        </row>
        <row r="282">
          <cell r="F282">
            <v>37788</v>
          </cell>
          <cell r="G282">
            <v>191053</v>
          </cell>
          <cell r="H282">
            <v>364839</v>
          </cell>
          <cell r="I282">
            <v>523852</v>
          </cell>
          <cell r="J282">
            <v>720308</v>
          </cell>
        </row>
        <row r="283">
          <cell r="F283">
            <v>62980</v>
          </cell>
          <cell r="G283">
            <v>318422</v>
          </cell>
          <cell r="H283">
            <v>608065</v>
          </cell>
          <cell r="I283">
            <v>873087</v>
          </cell>
          <cell r="J283">
            <v>1200514</v>
          </cell>
        </row>
        <row r="286">
          <cell r="F286">
            <v>24192</v>
          </cell>
          <cell r="G286">
            <v>94512</v>
          </cell>
          <cell r="H286">
            <v>194986</v>
          </cell>
          <cell r="I286">
            <v>311731</v>
          </cell>
          <cell r="J286">
            <v>461948</v>
          </cell>
        </row>
        <row r="287">
          <cell r="F287">
            <v>34560</v>
          </cell>
          <cell r="G287">
            <v>135017</v>
          </cell>
          <cell r="H287">
            <v>278552</v>
          </cell>
          <cell r="I287">
            <v>445329</v>
          </cell>
          <cell r="J287">
            <v>659925</v>
          </cell>
        </row>
        <row r="288">
          <cell r="F288">
            <v>51840</v>
          </cell>
          <cell r="G288">
            <v>202526</v>
          </cell>
          <cell r="H288">
            <v>417828</v>
          </cell>
          <cell r="I288">
            <v>667994</v>
          </cell>
          <cell r="J288">
            <v>989888</v>
          </cell>
        </row>
        <row r="289">
          <cell r="F289">
            <v>86400</v>
          </cell>
          <cell r="G289">
            <v>337543</v>
          </cell>
          <cell r="H289">
            <v>696380</v>
          </cell>
          <cell r="I289">
            <v>1113323</v>
          </cell>
          <cell r="J289">
            <v>1649813</v>
          </cell>
        </row>
        <row r="292">
          <cell r="F292">
            <v>31373</v>
          </cell>
          <cell r="G292">
            <v>122569</v>
          </cell>
          <cell r="H292">
            <v>252870</v>
          </cell>
          <cell r="I292">
            <v>404271</v>
          </cell>
          <cell r="J292">
            <v>599081</v>
          </cell>
        </row>
        <row r="293">
          <cell r="F293">
            <v>44819</v>
          </cell>
          <cell r="G293">
            <v>175098</v>
          </cell>
          <cell r="H293">
            <v>361243</v>
          </cell>
          <cell r="I293">
            <v>577530</v>
          </cell>
          <cell r="J293">
            <v>855830</v>
          </cell>
        </row>
        <row r="294">
          <cell r="F294">
            <v>67229</v>
          </cell>
          <cell r="G294">
            <v>262647</v>
          </cell>
          <cell r="H294">
            <v>541864</v>
          </cell>
          <cell r="I294">
            <v>866295</v>
          </cell>
          <cell r="J294">
            <v>1283746</v>
          </cell>
        </row>
        <row r="295">
          <cell r="F295">
            <v>112048</v>
          </cell>
          <cell r="G295">
            <v>437746</v>
          </cell>
          <cell r="H295">
            <v>903107</v>
          </cell>
          <cell r="I295">
            <v>1443824</v>
          </cell>
          <cell r="J295">
            <v>2139576</v>
          </cell>
        </row>
        <row r="298">
          <cell r="F298">
            <v>792</v>
          </cell>
          <cell r="G298">
            <v>3503</v>
          </cell>
          <cell r="H298">
            <v>7083</v>
          </cell>
          <cell r="I298">
            <v>10742</v>
          </cell>
          <cell r="J298">
            <v>15314</v>
          </cell>
        </row>
        <row r="299">
          <cell r="F299">
            <v>1131</v>
          </cell>
          <cell r="G299">
            <v>5004</v>
          </cell>
          <cell r="H299">
            <v>10119</v>
          </cell>
          <cell r="I299">
            <v>15346</v>
          </cell>
          <cell r="J299">
            <v>21877</v>
          </cell>
        </row>
        <row r="300">
          <cell r="F300">
            <v>1696</v>
          </cell>
          <cell r="G300">
            <v>7507</v>
          </cell>
          <cell r="H300">
            <v>15179</v>
          </cell>
          <cell r="I300">
            <v>23019</v>
          </cell>
          <cell r="J300">
            <v>32815</v>
          </cell>
        </row>
        <row r="301">
          <cell r="F301">
            <v>2827</v>
          </cell>
          <cell r="G301">
            <v>12511</v>
          </cell>
          <cell r="H301">
            <v>25298</v>
          </cell>
          <cell r="I301">
            <v>38366</v>
          </cell>
          <cell r="J301">
            <v>54692</v>
          </cell>
        </row>
        <row r="304">
          <cell r="F304">
            <v>3519</v>
          </cell>
          <cell r="G304">
            <v>9519</v>
          </cell>
          <cell r="H304">
            <v>20467</v>
          </cell>
          <cell r="I304">
            <v>33987</v>
          </cell>
          <cell r="J304">
            <v>58526</v>
          </cell>
        </row>
        <row r="305">
          <cell r="F305">
            <v>5027</v>
          </cell>
          <cell r="G305">
            <v>13598</v>
          </cell>
          <cell r="H305">
            <v>29239</v>
          </cell>
          <cell r="I305">
            <v>48553</v>
          </cell>
          <cell r="J305">
            <v>83609</v>
          </cell>
        </row>
        <row r="306">
          <cell r="F306">
            <v>7541</v>
          </cell>
          <cell r="G306">
            <v>20397</v>
          </cell>
          <cell r="H306">
            <v>43859</v>
          </cell>
          <cell r="I306">
            <v>72829</v>
          </cell>
          <cell r="J306">
            <v>125414</v>
          </cell>
        </row>
        <row r="307">
          <cell r="F307">
            <v>12568</v>
          </cell>
          <cell r="G307">
            <v>33995</v>
          </cell>
          <cell r="H307">
            <v>73098</v>
          </cell>
          <cell r="I307">
            <v>121382</v>
          </cell>
          <cell r="J307">
            <v>209023</v>
          </cell>
        </row>
        <row r="310">
          <cell r="F310">
            <v>164</v>
          </cell>
          <cell r="G310">
            <v>971</v>
          </cell>
          <cell r="H310">
            <v>1499</v>
          </cell>
          <cell r="I310">
            <v>1959</v>
          </cell>
          <cell r="J310">
            <v>2510</v>
          </cell>
        </row>
        <row r="311">
          <cell r="F311">
            <v>235</v>
          </cell>
          <cell r="G311">
            <v>1387</v>
          </cell>
          <cell r="H311">
            <v>2141</v>
          </cell>
          <cell r="I311">
            <v>2798</v>
          </cell>
          <cell r="J311">
            <v>3586</v>
          </cell>
        </row>
        <row r="312">
          <cell r="F312">
            <v>352</v>
          </cell>
          <cell r="G312">
            <v>2080</v>
          </cell>
          <cell r="H312">
            <v>3212</v>
          </cell>
          <cell r="I312">
            <v>4197</v>
          </cell>
          <cell r="J312">
            <v>5379</v>
          </cell>
        </row>
        <row r="313">
          <cell r="F313">
            <v>587</v>
          </cell>
          <cell r="G313">
            <v>3467</v>
          </cell>
          <cell r="H313">
            <v>5353</v>
          </cell>
          <cell r="I313">
            <v>6995</v>
          </cell>
          <cell r="J313">
            <v>8964</v>
          </cell>
        </row>
        <row r="316">
          <cell r="F316">
            <v>28070</v>
          </cell>
          <cell r="G316">
            <v>62010</v>
          </cell>
          <cell r="H316">
            <v>135967</v>
          </cell>
          <cell r="I316">
            <v>224593</v>
          </cell>
          <cell r="J316">
            <v>404231</v>
          </cell>
        </row>
        <row r="317">
          <cell r="F317">
            <v>40101</v>
          </cell>
          <cell r="G317">
            <v>88586</v>
          </cell>
          <cell r="H317">
            <v>194238</v>
          </cell>
          <cell r="I317">
            <v>320847</v>
          </cell>
          <cell r="J317">
            <v>577473</v>
          </cell>
        </row>
        <row r="318">
          <cell r="F318">
            <v>60151</v>
          </cell>
          <cell r="G318">
            <v>132878</v>
          </cell>
          <cell r="H318">
            <v>291357</v>
          </cell>
          <cell r="I318">
            <v>481270</v>
          </cell>
          <cell r="J318">
            <v>866210</v>
          </cell>
        </row>
        <row r="319">
          <cell r="F319">
            <v>100251</v>
          </cell>
          <cell r="G319">
            <v>221464</v>
          </cell>
          <cell r="H319">
            <v>485596</v>
          </cell>
          <cell r="I319">
            <v>802117</v>
          </cell>
          <cell r="J319">
            <v>1443683</v>
          </cell>
        </row>
        <row r="322">
          <cell r="F322">
            <v>52951</v>
          </cell>
          <cell r="G322">
            <v>153820</v>
          </cell>
          <cell r="H322">
            <v>328298</v>
          </cell>
          <cell r="I322">
            <v>546105</v>
          </cell>
          <cell r="J322">
            <v>913392</v>
          </cell>
        </row>
        <row r="323">
          <cell r="F323">
            <v>75644</v>
          </cell>
          <cell r="G323">
            <v>219743</v>
          </cell>
          <cell r="H323">
            <v>468997</v>
          </cell>
          <cell r="I323">
            <v>780150</v>
          </cell>
          <cell r="J323">
            <v>1304845</v>
          </cell>
        </row>
        <row r="324">
          <cell r="F324">
            <v>113466</v>
          </cell>
          <cell r="G324">
            <v>329614</v>
          </cell>
          <cell r="H324">
            <v>703496</v>
          </cell>
          <cell r="I324">
            <v>1170226</v>
          </cell>
          <cell r="J324">
            <v>1957268</v>
          </cell>
        </row>
        <row r="325">
          <cell r="F325">
            <v>189111</v>
          </cell>
          <cell r="G325">
            <v>549357</v>
          </cell>
          <cell r="H325">
            <v>1172493</v>
          </cell>
          <cell r="I325">
            <v>1950376</v>
          </cell>
          <cell r="J325">
            <v>3262113</v>
          </cell>
        </row>
        <row r="328">
          <cell r="F328">
            <v>15926</v>
          </cell>
          <cell r="G328">
            <v>50305</v>
          </cell>
          <cell r="H328">
            <v>106406</v>
          </cell>
          <cell r="I328">
            <v>177266</v>
          </cell>
          <cell r="J328">
            <v>284814</v>
          </cell>
        </row>
        <row r="329">
          <cell r="F329">
            <v>22751</v>
          </cell>
          <cell r="G329">
            <v>71864</v>
          </cell>
          <cell r="H329">
            <v>152009</v>
          </cell>
          <cell r="I329">
            <v>253237</v>
          </cell>
          <cell r="J329">
            <v>406878</v>
          </cell>
        </row>
        <row r="330">
          <cell r="F330">
            <v>34127</v>
          </cell>
          <cell r="G330">
            <v>107797</v>
          </cell>
          <cell r="H330">
            <v>228014</v>
          </cell>
          <cell r="I330">
            <v>379856</v>
          </cell>
          <cell r="J330">
            <v>610316</v>
          </cell>
        </row>
        <row r="331">
          <cell r="F331">
            <v>56878</v>
          </cell>
          <cell r="G331">
            <v>179661</v>
          </cell>
          <cell r="H331">
            <v>380023</v>
          </cell>
          <cell r="I331">
            <v>633093</v>
          </cell>
          <cell r="J331">
            <v>1017194</v>
          </cell>
        </row>
        <row r="334">
          <cell r="F334">
            <v>41120</v>
          </cell>
          <cell r="G334">
            <v>160607</v>
          </cell>
          <cell r="H334">
            <v>331342</v>
          </cell>
          <cell r="I334">
            <v>529743</v>
          </cell>
          <cell r="J334">
            <v>785001</v>
          </cell>
        </row>
        <row r="335">
          <cell r="F335">
            <v>58743</v>
          </cell>
          <cell r="G335">
            <v>229439</v>
          </cell>
          <cell r="H335">
            <v>473345</v>
          </cell>
          <cell r="I335">
            <v>756776</v>
          </cell>
          <cell r="J335">
            <v>1121429</v>
          </cell>
        </row>
        <row r="336">
          <cell r="F336">
            <v>88114</v>
          </cell>
          <cell r="G336">
            <v>344159</v>
          </cell>
          <cell r="H336">
            <v>710018</v>
          </cell>
          <cell r="I336">
            <v>1135164</v>
          </cell>
          <cell r="J336">
            <v>1682144</v>
          </cell>
        </row>
        <row r="337">
          <cell r="F337">
            <v>146857</v>
          </cell>
          <cell r="G337">
            <v>573598</v>
          </cell>
          <cell r="H337">
            <v>1183363</v>
          </cell>
          <cell r="I337">
            <v>1891939</v>
          </cell>
          <cell r="J337">
            <v>2803574</v>
          </cell>
        </row>
        <row r="340">
          <cell r="F340">
            <v>19660</v>
          </cell>
          <cell r="G340">
            <v>99422</v>
          </cell>
          <cell r="H340">
            <v>189850</v>
          </cell>
          <cell r="I340">
            <v>272600</v>
          </cell>
          <cell r="J340">
            <v>374833</v>
          </cell>
        </row>
        <row r="341">
          <cell r="F341">
            <v>28085</v>
          </cell>
          <cell r="G341">
            <v>142031</v>
          </cell>
          <cell r="H341">
            <v>271215</v>
          </cell>
          <cell r="I341">
            <v>389429</v>
          </cell>
          <cell r="J341">
            <v>535476</v>
          </cell>
        </row>
        <row r="342">
          <cell r="F342">
            <v>42128</v>
          </cell>
          <cell r="G342">
            <v>213046</v>
          </cell>
          <cell r="H342">
            <v>406822</v>
          </cell>
          <cell r="I342">
            <v>584143</v>
          </cell>
          <cell r="J342">
            <v>803214</v>
          </cell>
        </row>
        <row r="343">
          <cell r="F343">
            <v>70213</v>
          </cell>
          <cell r="G343">
            <v>355077</v>
          </cell>
          <cell r="H343">
            <v>678037</v>
          </cell>
          <cell r="I343">
            <v>973572</v>
          </cell>
          <cell r="J343">
            <v>1338690</v>
          </cell>
        </row>
        <row r="346">
          <cell r="F346">
            <v>53833</v>
          </cell>
          <cell r="G346">
            <v>210262</v>
          </cell>
          <cell r="H346">
            <v>433782</v>
          </cell>
          <cell r="I346">
            <v>693523</v>
          </cell>
          <cell r="J346">
            <v>1027698</v>
          </cell>
        </row>
        <row r="347">
          <cell r="F347">
            <v>76904</v>
          </cell>
          <cell r="G347">
            <v>300374</v>
          </cell>
          <cell r="H347">
            <v>619689</v>
          </cell>
          <cell r="I347">
            <v>990747</v>
          </cell>
          <cell r="J347">
            <v>1468140</v>
          </cell>
        </row>
        <row r="348">
          <cell r="F348">
            <v>115356</v>
          </cell>
          <cell r="G348">
            <v>450562</v>
          </cell>
          <cell r="H348">
            <v>929533</v>
          </cell>
          <cell r="I348">
            <v>1486120</v>
          </cell>
          <cell r="J348">
            <v>2202210</v>
          </cell>
        </row>
        <row r="349">
          <cell r="F349">
            <v>192260</v>
          </cell>
          <cell r="G349">
            <v>750936</v>
          </cell>
          <cell r="H349">
            <v>1549222</v>
          </cell>
          <cell r="I349">
            <v>2476867</v>
          </cell>
          <cell r="J349">
            <v>3670350</v>
          </cell>
        </row>
        <row r="352">
          <cell r="F352">
            <v>38037</v>
          </cell>
          <cell r="G352">
            <v>168301</v>
          </cell>
          <cell r="H352">
            <v>340387</v>
          </cell>
          <cell r="I352">
            <v>516227</v>
          </cell>
          <cell r="J352">
            <v>735907</v>
          </cell>
        </row>
        <row r="353">
          <cell r="F353">
            <v>54338</v>
          </cell>
          <cell r="G353">
            <v>240430</v>
          </cell>
          <cell r="H353">
            <v>486267</v>
          </cell>
          <cell r="I353">
            <v>737467</v>
          </cell>
          <cell r="J353">
            <v>1051296</v>
          </cell>
        </row>
        <row r="354">
          <cell r="F354">
            <v>81507</v>
          </cell>
          <cell r="G354">
            <v>360646</v>
          </cell>
          <cell r="H354">
            <v>729401</v>
          </cell>
          <cell r="I354">
            <v>1106200</v>
          </cell>
          <cell r="J354">
            <v>1576944</v>
          </cell>
        </row>
        <row r="355">
          <cell r="F355">
            <v>135846</v>
          </cell>
          <cell r="G355">
            <v>601076</v>
          </cell>
          <cell r="H355">
            <v>1215668</v>
          </cell>
          <cell r="I355">
            <v>1843667</v>
          </cell>
          <cell r="J355">
            <v>2628239</v>
          </cell>
        </row>
        <row r="358">
          <cell r="F358">
            <v>86466</v>
          </cell>
          <cell r="G358">
            <v>337802</v>
          </cell>
          <cell r="H358">
            <v>696914</v>
          </cell>
          <cell r="I358">
            <v>1114177</v>
          </cell>
          <cell r="J358">
            <v>1651078</v>
          </cell>
        </row>
        <row r="359">
          <cell r="F359">
            <v>123523</v>
          </cell>
          <cell r="G359">
            <v>482574</v>
          </cell>
          <cell r="H359">
            <v>995592</v>
          </cell>
          <cell r="I359">
            <v>1591682</v>
          </cell>
          <cell r="J359">
            <v>2358683</v>
          </cell>
        </row>
        <row r="360">
          <cell r="F360">
            <v>185284</v>
          </cell>
          <cell r="G360">
            <v>723861</v>
          </cell>
          <cell r="H360">
            <v>1493388</v>
          </cell>
          <cell r="I360">
            <v>2387523</v>
          </cell>
          <cell r="J360">
            <v>3538025</v>
          </cell>
        </row>
        <row r="361">
          <cell r="F361">
            <v>308807</v>
          </cell>
          <cell r="G361">
            <v>1206435</v>
          </cell>
          <cell r="H361">
            <v>2488979</v>
          </cell>
          <cell r="I361">
            <v>3979204</v>
          </cell>
          <cell r="J361">
            <v>5896708</v>
          </cell>
        </row>
        <row r="364">
          <cell r="F364">
            <v>34034</v>
          </cell>
          <cell r="G364">
            <v>133008</v>
          </cell>
          <cell r="H364">
            <v>274407</v>
          </cell>
          <cell r="I364">
            <v>438700</v>
          </cell>
          <cell r="J364">
            <v>650097</v>
          </cell>
        </row>
        <row r="365">
          <cell r="F365">
            <v>48620</v>
          </cell>
          <cell r="G365">
            <v>190011</v>
          </cell>
          <cell r="H365">
            <v>392010</v>
          </cell>
          <cell r="I365">
            <v>626714</v>
          </cell>
          <cell r="J365">
            <v>928710</v>
          </cell>
        </row>
        <row r="366">
          <cell r="F366">
            <v>72930</v>
          </cell>
          <cell r="G366">
            <v>285016</v>
          </cell>
          <cell r="H366">
            <v>588014</v>
          </cell>
          <cell r="I366">
            <v>940071</v>
          </cell>
          <cell r="J366">
            <v>1393065</v>
          </cell>
        </row>
        <row r="367">
          <cell r="F367">
            <v>121550</v>
          </cell>
          <cell r="G367">
            <v>475027</v>
          </cell>
          <cell r="H367">
            <v>980024</v>
          </cell>
          <cell r="I367">
            <v>1566785</v>
          </cell>
          <cell r="J367">
            <v>2321774</v>
          </cell>
        </row>
      </sheetData>
      <sheetData sheetId="163"/>
      <sheetData sheetId="164">
        <row r="7">
          <cell r="T7"/>
          <cell r="U7"/>
          <cell r="V7"/>
          <cell r="W7"/>
          <cell r="X7"/>
          <cell r="AA7"/>
          <cell r="AB7"/>
          <cell r="AC7"/>
          <cell r="AD7"/>
          <cell r="AE7"/>
          <cell r="AH7"/>
          <cell r="AI7"/>
          <cell r="AJ7"/>
          <cell r="AK7"/>
          <cell r="AL7"/>
          <cell r="AO7"/>
          <cell r="AP7"/>
          <cell r="AQ7"/>
          <cell r="AR7"/>
          <cell r="AS7"/>
          <cell r="AV7"/>
          <cell r="AW7"/>
          <cell r="AX7"/>
          <cell r="AY7"/>
          <cell r="AZ7"/>
          <cell r="BC7"/>
          <cell r="BD7"/>
          <cell r="BE7"/>
          <cell r="BF7"/>
          <cell r="BG7"/>
          <cell r="BJ7"/>
          <cell r="BK7"/>
          <cell r="BL7"/>
          <cell r="BM7"/>
          <cell r="BN7"/>
          <cell r="BQ7"/>
          <cell r="BR7"/>
          <cell r="BS7"/>
          <cell r="BT7"/>
          <cell r="BU7"/>
          <cell r="BX7"/>
          <cell r="BY7"/>
          <cell r="BZ7"/>
          <cell r="CA7"/>
          <cell r="CB7"/>
        </row>
        <row r="8">
          <cell r="T8"/>
          <cell r="U8"/>
          <cell r="V8"/>
          <cell r="W8"/>
          <cell r="X8"/>
          <cell r="AA8"/>
          <cell r="AB8"/>
          <cell r="AC8"/>
          <cell r="AD8"/>
          <cell r="AE8"/>
          <cell r="AH8"/>
          <cell r="AI8"/>
          <cell r="AJ8"/>
          <cell r="AK8"/>
          <cell r="AL8"/>
          <cell r="AO8"/>
          <cell r="AP8"/>
          <cell r="AQ8"/>
          <cell r="AR8"/>
          <cell r="AS8"/>
          <cell r="AV8"/>
          <cell r="AW8"/>
          <cell r="AX8"/>
          <cell r="AY8"/>
          <cell r="AZ8"/>
          <cell r="BC8"/>
          <cell r="BD8"/>
          <cell r="BE8"/>
          <cell r="BF8"/>
          <cell r="BG8"/>
          <cell r="BJ8"/>
          <cell r="BK8"/>
          <cell r="BL8"/>
          <cell r="BM8"/>
          <cell r="BN8"/>
          <cell r="BQ8"/>
          <cell r="BR8"/>
          <cell r="BS8"/>
          <cell r="BT8"/>
          <cell r="BU8"/>
          <cell r="BX8"/>
          <cell r="BY8"/>
          <cell r="BZ8"/>
          <cell r="CA8"/>
          <cell r="CB8"/>
        </row>
        <row r="9">
          <cell r="T9"/>
          <cell r="U9"/>
          <cell r="V9"/>
          <cell r="W9"/>
          <cell r="X9"/>
          <cell r="AA9"/>
          <cell r="AB9"/>
          <cell r="AC9"/>
          <cell r="AD9"/>
          <cell r="AE9"/>
          <cell r="AH9"/>
          <cell r="AI9"/>
          <cell r="AJ9"/>
          <cell r="AK9"/>
          <cell r="AL9"/>
          <cell r="AO9"/>
          <cell r="AP9"/>
          <cell r="AQ9"/>
          <cell r="AR9"/>
          <cell r="AS9"/>
          <cell r="AV9"/>
          <cell r="AW9"/>
          <cell r="AX9"/>
          <cell r="AY9"/>
          <cell r="AZ9"/>
          <cell r="BC9"/>
          <cell r="BD9"/>
          <cell r="BE9"/>
          <cell r="BF9"/>
          <cell r="BG9"/>
          <cell r="BJ9"/>
          <cell r="BK9"/>
          <cell r="BL9"/>
          <cell r="BM9"/>
          <cell r="BN9"/>
          <cell r="BQ9"/>
          <cell r="BR9"/>
          <cell r="BS9"/>
          <cell r="BT9"/>
          <cell r="BU9"/>
          <cell r="BX9"/>
          <cell r="BY9"/>
          <cell r="BZ9"/>
          <cell r="CA9"/>
          <cell r="CB9"/>
        </row>
        <row r="10">
          <cell r="T10"/>
          <cell r="U10"/>
          <cell r="V10"/>
          <cell r="W10"/>
          <cell r="X10"/>
          <cell r="AA10"/>
          <cell r="AB10"/>
          <cell r="AC10"/>
          <cell r="AD10"/>
          <cell r="AE10"/>
          <cell r="AH10"/>
          <cell r="AI10"/>
          <cell r="AJ10"/>
          <cell r="AK10"/>
          <cell r="AL10"/>
          <cell r="AO10"/>
          <cell r="AP10"/>
          <cell r="AQ10"/>
          <cell r="AR10"/>
          <cell r="AS10"/>
          <cell r="AV10"/>
          <cell r="AW10"/>
          <cell r="AX10"/>
          <cell r="AY10"/>
          <cell r="AZ10"/>
          <cell r="BC10"/>
          <cell r="BD10"/>
          <cell r="BE10"/>
          <cell r="BF10"/>
          <cell r="BG10"/>
          <cell r="BJ10"/>
          <cell r="BK10"/>
          <cell r="BL10"/>
          <cell r="BM10"/>
          <cell r="BN10"/>
          <cell r="BQ10"/>
          <cell r="BR10"/>
          <cell r="BS10"/>
          <cell r="BT10"/>
          <cell r="BU10"/>
          <cell r="BX10"/>
          <cell r="BY10"/>
          <cell r="BZ10"/>
          <cell r="CA10"/>
          <cell r="CB10"/>
        </row>
        <row r="15">
          <cell r="T15"/>
          <cell r="U15"/>
          <cell r="V15"/>
          <cell r="W15"/>
          <cell r="X15"/>
          <cell r="AA15"/>
          <cell r="AB15"/>
          <cell r="AC15"/>
          <cell r="AD15"/>
          <cell r="AE15"/>
          <cell r="AH15"/>
          <cell r="AI15"/>
          <cell r="AJ15"/>
          <cell r="AK15"/>
          <cell r="AL15"/>
          <cell r="AO15"/>
          <cell r="AP15"/>
          <cell r="AQ15"/>
          <cell r="AR15"/>
          <cell r="AS15"/>
          <cell r="AV15"/>
          <cell r="AW15"/>
          <cell r="AX15"/>
          <cell r="AY15"/>
          <cell r="AZ15"/>
          <cell r="BC15"/>
          <cell r="BD15"/>
          <cell r="BE15"/>
          <cell r="BF15"/>
          <cell r="BG15"/>
          <cell r="BJ15"/>
          <cell r="BK15"/>
          <cell r="BL15"/>
          <cell r="BM15"/>
          <cell r="BN15"/>
          <cell r="BQ15"/>
          <cell r="BR15"/>
          <cell r="BS15"/>
          <cell r="BT15"/>
          <cell r="BU15"/>
          <cell r="BX15"/>
          <cell r="BY15"/>
          <cell r="BZ15"/>
          <cell r="CA15"/>
          <cell r="CB15"/>
        </row>
        <row r="16">
          <cell r="T16"/>
          <cell r="U16"/>
          <cell r="V16"/>
          <cell r="W16"/>
          <cell r="X16"/>
          <cell r="AA16"/>
          <cell r="AB16"/>
          <cell r="AC16"/>
          <cell r="AD16"/>
          <cell r="AE16"/>
          <cell r="AH16"/>
          <cell r="AI16"/>
          <cell r="AJ16"/>
          <cell r="AK16"/>
          <cell r="AL16"/>
          <cell r="AO16"/>
          <cell r="AP16"/>
          <cell r="AQ16"/>
          <cell r="AR16"/>
          <cell r="AS16"/>
          <cell r="AV16"/>
          <cell r="AW16"/>
          <cell r="AX16"/>
          <cell r="AY16"/>
          <cell r="AZ16"/>
          <cell r="BC16"/>
          <cell r="BD16"/>
          <cell r="BE16"/>
          <cell r="BF16"/>
          <cell r="BG16"/>
          <cell r="BJ16"/>
          <cell r="BK16"/>
          <cell r="BL16"/>
          <cell r="BM16"/>
          <cell r="BN16"/>
          <cell r="BQ16"/>
          <cell r="BR16"/>
          <cell r="BS16"/>
          <cell r="BT16"/>
          <cell r="BU16"/>
          <cell r="BX16"/>
          <cell r="BY16"/>
          <cell r="BZ16"/>
          <cell r="CA16"/>
          <cell r="CB16"/>
        </row>
        <row r="17">
          <cell r="T17"/>
          <cell r="U17"/>
          <cell r="V17"/>
          <cell r="W17"/>
          <cell r="X17"/>
          <cell r="AA17"/>
          <cell r="AB17"/>
          <cell r="AC17"/>
          <cell r="AD17"/>
          <cell r="AE17"/>
          <cell r="AH17"/>
          <cell r="AI17"/>
          <cell r="AJ17"/>
          <cell r="AK17"/>
          <cell r="AL17"/>
          <cell r="AO17"/>
          <cell r="AP17"/>
          <cell r="AQ17"/>
          <cell r="AR17"/>
          <cell r="AS17"/>
          <cell r="AV17"/>
          <cell r="AW17"/>
          <cell r="AX17"/>
          <cell r="AY17"/>
          <cell r="AZ17"/>
          <cell r="BC17"/>
          <cell r="BD17"/>
          <cell r="BE17"/>
          <cell r="BF17"/>
          <cell r="BG17"/>
          <cell r="BJ17"/>
          <cell r="BK17"/>
          <cell r="BL17"/>
          <cell r="BM17"/>
          <cell r="BN17"/>
          <cell r="BQ17"/>
          <cell r="BR17"/>
          <cell r="BS17"/>
          <cell r="BT17"/>
          <cell r="BU17"/>
          <cell r="BX17"/>
          <cell r="BY17"/>
          <cell r="BZ17"/>
          <cell r="CA17"/>
          <cell r="CB17"/>
        </row>
        <row r="18">
          <cell r="T18"/>
          <cell r="U18"/>
          <cell r="V18"/>
          <cell r="W18"/>
          <cell r="X18"/>
          <cell r="AA18"/>
          <cell r="AB18"/>
          <cell r="AC18"/>
          <cell r="AD18"/>
          <cell r="AE18"/>
          <cell r="AH18"/>
          <cell r="AI18"/>
          <cell r="AJ18"/>
          <cell r="AK18"/>
          <cell r="AL18"/>
          <cell r="AO18"/>
          <cell r="AP18"/>
          <cell r="AQ18"/>
          <cell r="AR18"/>
          <cell r="AS18"/>
          <cell r="AV18"/>
          <cell r="AW18"/>
          <cell r="AX18"/>
          <cell r="AY18"/>
          <cell r="AZ18"/>
          <cell r="BC18"/>
          <cell r="BD18"/>
          <cell r="BE18"/>
          <cell r="BF18"/>
          <cell r="BG18"/>
          <cell r="BJ18"/>
          <cell r="BK18"/>
          <cell r="BL18"/>
          <cell r="BM18"/>
          <cell r="BN18"/>
          <cell r="BQ18"/>
          <cell r="BR18"/>
          <cell r="BS18"/>
          <cell r="BT18"/>
          <cell r="BU18"/>
          <cell r="BX18"/>
          <cell r="BY18"/>
          <cell r="BZ18"/>
          <cell r="CA18"/>
          <cell r="CB18"/>
        </row>
        <row r="23">
          <cell r="T23"/>
          <cell r="U23"/>
          <cell r="V23"/>
          <cell r="W23"/>
          <cell r="X23"/>
          <cell r="AA23"/>
          <cell r="AB23"/>
          <cell r="AC23"/>
          <cell r="AD23"/>
          <cell r="AE23"/>
          <cell r="AH23"/>
          <cell r="AI23"/>
          <cell r="AJ23"/>
          <cell r="AK23"/>
          <cell r="AL23"/>
          <cell r="AO23"/>
          <cell r="AP23"/>
          <cell r="AQ23"/>
          <cell r="AR23"/>
          <cell r="AS23"/>
          <cell r="AV23"/>
          <cell r="AW23"/>
          <cell r="AX23"/>
          <cell r="AY23"/>
          <cell r="AZ23"/>
          <cell r="BC23"/>
          <cell r="BD23"/>
          <cell r="BE23"/>
          <cell r="BF23"/>
          <cell r="BG23"/>
          <cell r="BJ23"/>
          <cell r="BK23"/>
          <cell r="BL23"/>
          <cell r="BM23"/>
          <cell r="BN23"/>
          <cell r="BQ23"/>
          <cell r="BR23"/>
          <cell r="BS23"/>
          <cell r="BT23"/>
          <cell r="BU23"/>
          <cell r="BX23"/>
          <cell r="BY23"/>
          <cell r="BZ23"/>
          <cell r="CA23"/>
          <cell r="CB23"/>
        </row>
        <row r="24">
          <cell r="T24"/>
          <cell r="U24"/>
          <cell r="V24"/>
          <cell r="W24"/>
          <cell r="X24"/>
          <cell r="AA24"/>
          <cell r="AB24"/>
          <cell r="AC24"/>
          <cell r="AD24"/>
          <cell r="AE24"/>
          <cell r="AH24"/>
          <cell r="AI24"/>
          <cell r="AJ24"/>
          <cell r="AK24"/>
          <cell r="AL24"/>
          <cell r="AO24"/>
          <cell r="AP24"/>
          <cell r="AQ24"/>
          <cell r="AR24"/>
          <cell r="AS24"/>
          <cell r="AV24"/>
          <cell r="AW24"/>
          <cell r="AX24"/>
          <cell r="AY24"/>
          <cell r="AZ24"/>
          <cell r="BC24"/>
          <cell r="BD24"/>
          <cell r="BE24"/>
          <cell r="BF24"/>
          <cell r="BG24"/>
          <cell r="BJ24"/>
          <cell r="BK24"/>
          <cell r="BL24"/>
          <cell r="BM24"/>
          <cell r="BN24"/>
          <cell r="BQ24"/>
          <cell r="BR24"/>
          <cell r="BS24"/>
          <cell r="BT24"/>
          <cell r="BU24"/>
          <cell r="BX24"/>
          <cell r="BY24"/>
          <cell r="BZ24"/>
          <cell r="CA24"/>
          <cell r="CB24"/>
        </row>
        <row r="25">
          <cell r="T25"/>
          <cell r="U25"/>
          <cell r="V25"/>
          <cell r="W25"/>
          <cell r="X25"/>
          <cell r="AA25"/>
          <cell r="AB25"/>
          <cell r="AC25"/>
          <cell r="AD25"/>
          <cell r="AE25"/>
          <cell r="AH25"/>
          <cell r="AI25"/>
          <cell r="AJ25"/>
          <cell r="AK25"/>
          <cell r="AL25"/>
          <cell r="AO25"/>
          <cell r="AP25"/>
          <cell r="AQ25"/>
          <cell r="AR25"/>
          <cell r="AS25"/>
          <cell r="AV25"/>
          <cell r="AW25"/>
          <cell r="AX25"/>
          <cell r="AY25"/>
          <cell r="AZ25"/>
          <cell r="BC25"/>
          <cell r="BD25"/>
          <cell r="BE25"/>
          <cell r="BF25"/>
          <cell r="BG25"/>
          <cell r="BJ25"/>
          <cell r="BK25"/>
          <cell r="BL25"/>
          <cell r="BM25"/>
          <cell r="BN25"/>
          <cell r="BQ25"/>
          <cell r="BR25"/>
          <cell r="BS25"/>
          <cell r="BT25"/>
          <cell r="BU25"/>
          <cell r="BX25"/>
          <cell r="BY25"/>
          <cell r="BZ25"/>
          <cell r="CA25"/>
          <cell r="CB25"/>
        </row>
        <row r="26">
          <cell r="T26"/>
          <cell r="U26"/>
          <cell r="V26"/>
          <cell r="W26"/>
          <cell r="X26"/>
          <cell r="AA26"/>
          <cell r="AB26"/>
          <cell r="AC26"/>
          <cell r="AD26"/>
          <cell r="AE26"/>
          <cell r="AH26"/>
          <cell r="AI26"/>
          <cell r="AJ26"/>
          <cell r="AK26"/>
          <cell r="AL26"/>
          <cell r="AO26"/>
          <cell r="AP26"/>
          <cell r="AQ26"/>
          <cell r="AR26"/>
          <cell r="AS26"/>
          <cell r="AV26"/>
          <cell r="AW26"/>
          <cell r="AX26"/>
          <cell r="AY26"/>
          <cell r="AZ26"/>
          <cell r="BC26"/>
          <cell r="BD26"/>
          <cell r="BE26"/>
          <cell r="BF26"/>
          <cell r="BG26"/>
          <cell r="BJ26"/>
          <cell r="BK26"/>
          <cell r="BL26"/>
          <cell r="BM26"/>
          <cell r="BN26"/>
          <cell r="BQ26"/>
          <cell r="BR26"/>
          <cell r="BS26"/>
          <cell r="BT26"/>
          <cell r="BU26"/>
          <cell r="BX26"/>
          <cell r="BY26"/>
          <cell r="BZ26"/>
          <cell r="CA26"/>
          <cell r="CB26"/>
        </row>
        <row r="31">
          <cell r="T31"/>
          <cell r="U31"/>
          <cell r="V31"/>
          <cell r="W31"/>
          <cell r="X31"/>
          <cell r="AA31"/>
          <cell r="AB31"/>
          <cell r="AC31"/>
          <cell r="AD31"/>
          <cell r="AE31"/>
          <cell r="AH31"/>
          <cell r="AI31"/>
          <cell r="AJ31"/>
          <cell r="AK31"/>
          <cell r="AL31"/>
          <cell r="AO31"/>
          <cell r="AP31"/>
          <cell r="AQ31"/>
          <cell r="AR31"/>
          <cell r="AS31"/>
          <cell r="AV31"/>
          <cell r="AW31"/>
          <cell r="AX31"/>
          <cell r="AY31"/>
          <cell r="AZ31"/>
          <cell r="BC31"/>
          <cell r="BD31"/>
          <cell r="BE31"/>
          <cell r="BF31"/>
          <cell r="BG31"/>
          <cell r="BJ31"/>
          <cell r="BK31"/>
          <cell r="BL31"/>
          <cell r="BM31"/>
          <cell r="BN31"/>
          <cell r="BQ31"/>
          <cell r="BR31"/>
          <cell r="BS31"/>
          <cell r="BT31"/>
          <cell r="BU31"/>
          <cell r="BX31"/>
          <cell r="BY31"/>
          <cell r="BZ31"/>
          <cell r="CA31"/>
          <cell r="CB31"/>
        </row>
        <row r="32">
          <cell r="T32"/>
          <cell r="U32"/>
          <cell r="V32"/>
          <cell r="W32"/>
          <cell r="X32"/>
          <cell r="AA32"/>
          <cell r="AB32"/>
          <cell r="AC32"/>
          <cell r="AD32"/>
          <cell r="AE32"/>
          <cell r="AH32"/>
          <cell r="AI32"/>
          <cell r="AJ32"/>
          <cell r="AK32"/>
          <cell r="AL32"/>
          <cell r="AO32"/>
          <cell r="AP32"/>
          <cell r="AQ32"/>
          <cell r="AR32"/>
          <cell r="AS32"/>
          <cell r="AV32"/>
          <cell r="AW32"/>
          <cell r="AX32"/>
          <cell r="AY32"/>
          <cell r="AZ32"/>
          <cell r="BC32"/>
          <cell r="BD32"/>
          <cell r="BE32"/>
          <cell r="BF32"/>
          <cell r="BG32"/>
          <cell r="BJ32"/>
          <cell r="BK32"/>
          <cell r="BL32"/>
          <cell r="BM32"/>
          <cell r="BN32"/>
          <cell r="BQ32"/>
          <cell r="BR32"/>
          <cell r="BS32"/>
          <cell r="BT32"/>
          <cell r="BU32"/>
          <cell r="BX32"/>
          <cell r="BY32"/>
          <cell r="BZ32"/>
          <cell r="CA32"/>
          <cell r="CB32"/>
        </row>
        <row r="33">
          <cell r="T33"/>
          <cell r="U33"/>
          <cell r="V33"/>
          <cell r="W33"/>
          <cell r="X33"/>
          <cell r="AA33"/>
          <cell r="AB33"/>
          <cell r="AC33"/>
          <cell r="AD33"/>
          <cell r="AE33"/>
          <cell r="AH33"/>
          <cell r="AI33"/>
          <cell r="AJ33"/>
          <cell r="AK33"/>
          <cell r="AL33"/>
          <cell r="AO33"/>
          <cell r="AP33"/>
          <cell r="AQ33"/>
          <cell r="AR33"/>
          <cell r="AS33"/>
          <cell r="AV33"/>
          <cell r="AW33"/>
          <cell r="AX33"/>
          <cell r="AY33"/>
          <cell r="AZ33"/>
          <cell r="BC33"/>
          <cell r="BD33"/>
          <cell r="BE33"/>
          <cell r="BF33"/>
          <cell r="BG33"/>
          <cell r="BJ33"/>
          <cell r="BK33"/>
          <cell r="BL33"/>
          <cell r="BM33"/>
          <cell r="BN33"/>
          <cell r="BQ33"/>
          <cell r="BR33"/>
          <cell r="BS33"/>
          <cell r="BT33"/>
          <cell r="BU33"/>
          <cell r="BX33"/>
          <cell r="BY33"/>
          <cell r="BZ33"/>
          <cell r="CA33"/>
          <cell r="CB33"/>
        </row>
        <row r="34">
          <cell r="T34"/>
          <cell r="U34"/>
          <cell r="V34"/>
          <cell r="W34"/>
          <cell r="X34"/>
          <cell r="AA34"/>
          <cell r="AB34"/>
          <cell r="AC34"/>
          <cell r="AD34"/>
          <cell r="AE34"/>
          <cell r="AH34"/>
          <cell r="AI34"/>
          <cell r="AJ34"/>
          <cell r="AK34"/>
          <cell r="AL34"/>
          <cell r="AO34"/>
          <cell r="AP34"/>
          <cell r="AQ34"/>
          <cell r="AR34"/>
          <cell r="AS34"/>
          <cell r="AV34"/>
          <cell r="AW34"/>
          <cell r="AX34"/>
          <cell r="AY34"/>
          <cell r="AZ34"/>
          <cell r="BC34"/>
          <cell r="BD34"/>
          <cell r="BE34"/>
          <cell r="BF34"/>
          <cell r="BG34"/>
          <cell r="BJ34"/>
          <cell r="BK34"/>
          <cell r="BL34"/>
          <cell r="BM34"/>
          <cell r="BN34"/>
          <cell r="BQ34"/>
          <cell r="BR34"/>
          <cell r="BS34"/>
          <cell r="BT34"/>
          <cell r="BU34"/>
          <cell r="BX34"/>
          <cell r="BY34"/>
          <cell r="BZ34"/>
          <cell r="CA34"/>
          <cell r="CB34"/>
        </row>
        <row r="39">
          <cell r="T39"/>
          <cell r="U39"/>
          <cell r="V39"/>
          <cell r="W39"/>
          <cell r="X39"/>
          <cell r="AA39"/>
          <cell r="AB39"/>
          <cell r="AC39"/>
          <cell r="AD39"/>
          <cell r="AE39"/>
          <cell r="AH39"/>
          <cell r="AI39"/>
          <cell r="AJ39"/>
          <cell r="AK39"/>
          <cell r="AL39"/>
          <cell r="AO39"/>
          <cell r="AP39"/>
          <cell r="AQ39"/>
          <cell r="AR39"/>
          <cell r="AS39"/>
          <cell r="AV39"/>
          <cell r="AW39"/>
          <cell r="AX39"/>
          <cell r="AY39"/>
          <cell r="AZ39"/>
          <cell r="BC39"/>
          <cell r="BD39"/>
          <cell r="BE39"/>
          <cell r="BF39"/>
          <cell r="BG39"/>
          <cell r="BJ39"/>
          <cell r="BK39"/>
          <cell r="BL39"/>
          <cell r="BM39"/>
          <cell r="BN39"/>
          <cell r="BQ39"/>
          <cell r="BR39"/>
          <cell r="BS39"/>
          <cell r="BT39"/>
          <cell r="BU39"/>
          <cell r="BX39"/>
          <cell r="BY39"/>
          <cell r="BZ39"/>
          <cell r="CA39"/>
          <cell r="CB39"/>
        </row>
        <row r="40">
          <cell r="T40"/>
          <cell r="U40"/>
          <cell r="V40"/>
          <cell r="W40"/>
          <cell r="X40"/>
          <cell r="AA40"/>
          <cell r="AB40"/>
          <cell r="AC40"/>
          <cell r="AD40"/>
          <cell r="AE40"/>
          <cell r="AH40"/>
          <cell r="AI40"/>
          <cell r="AJ40"/>
          <cell r="AK40"/>
          <cell r="AL40"/>
          <cell r="AO40"/>
          <cell r="AP40"/>
          <cell r="AQ40"/>
          <cell r="AR40"/>
          <cell r="AS40"/>
          <cell r="AV40"/>
          <cell r="AW40"/>
          <cell r="AX40"/>
          <cell r="AY40"/>
          <cell r="AZ40"/>
          <cell r="BC40"/>
          <cell r="BD40"/>
          <cell r="BE40"/>
          <cell r="BF40"/>
          <cell r="BG40"/>
          <cell r="BJ40"/>
          <cell r="BK40"/>
          <cell r="BL40"/>
          <cell r="BM40"/>
          <cell r="BN40"/>
          <cell r="BQ40"/>
          <cell r="BR40"/>
          <cell r="BS40"/>
          <cell r="BT40"/>
          <cell r="BU40"/>
          <cell r="BX40"/>
          <cell r="BY40"/>
          <cell r="BZ40"/>
          <cell r="CA40"/>
          <cell r="CB40"/>
        </row>
        <row r="41">
          <cell r="T41"/>
          <cell r="U41"/>
          <cell r="V41"/>
          <cell r="W41"/>
          <cell r="X41"/>
          <cell r="AA41"/>
          <cell r="AB41"/>
          <cell r="AC41"/>
          <cell r="AD41"/>
          <cell r="AE41"/>
          <cell r="AH41"/>
          <cell r="AI41"/>
          <cell r="AJ41"/>
          <cell r="AK41"/>
          <cell r="AL41"/>
          <cell r="AO41"/>
          <cell r="AP41"/>
          <cell r="AQ41"/>
          <cell r="AR41"/>
          <cell r="AS41"/>
          <cell r="AV41"/>
          <cell r="AW41"/>
          <cell r="AX41"/>
          <cell r="AY41"/>
          <cell r="AZ41"/>
          <cell r="BC41"/>
          <cell r="BD41"/>
          <cell r="BE41"/>
          <cell r="BF41"/>
          <cell r="BG41"/>
          <cell r="BJ41"/>
          <cell r="BK41"/>
          <cell r="BL41"/>
          <cell r="BM41"/>
          <cell r="BN41"/>
          <cell r="BQ41"/>
          <cell r="BR41"/>
          <cell r="BS41"/>
          <cell r="BT41"/>
          <cell r="BU41"/>
          <cell r="BX41"/>
          <cell r="BY41"/>
          <cell r="BZ41"/>
          <cell r="CA41"/>
          <cell r="CB41"/>
        </row>
        <row r="42">
          <cell r="T42"/>
          <cell r="U42"/>
          <cell r="V42"/>
          <cell r="W42"/>
          <cell r="X42"/>
          <cell r="AA42"/>
          <cell r="AB42"/>
          <cell r="AC42"/>
          <cell r="AD42"/>
          <cell r="AE42"/>
          <cell r="AH42"/>
          <cell r="AI42"/>
          <cell r="AJ42"/>
          <cell r="AK42"/>
          <cell r="AL42"/>
          <cell r="AO42"/>
          <cell r="AP42"/>
          <cell r="AQ42"/>
          <cell r="AR42"/>
          <cell r="AS42"/>
          <cell r="AV42"/>
          <cell r="AW42"/>
          <cell r="AX42"/>
          <cell r="AY42"/>
          <cell r="AZ42"/>
          <cell r="BC42"/>
          <cell r="BD42"/>
          <cell r="BE42"/>
          <cell r="BF42"/>
          <cell r="BG42"/>
          <cell r="BJ42"/>
          <cell r="BK42"/>
          <cell r="BL42"/>
          <cell r="BM42"/>
          <cell r="BN42"/>
          <cell r="BQ42"/>
          <cell r="BR42"/>
          <cell r="BS42"/>
          <cell r="BT42"/>
          <cell r="BU42"/>
          <cell r="BX42"/>
          <cell r="BY42"/>
          <cell r="BZ42"/>
          <cell r="CA42"/>
          <cell r="CB42"/>
        </row>
        <row r="47">
          <cell r="T47"/>
          <cell r="U47"/>
          <cell r="V47"/>
          <cell r="W47"/>
          <cell r="X47"/>
          <cell r="AA47"/>
          <cell r="AB47"/>
          <cell r="AC47"/>
          <cell r="AD47"/>
          <cell r="AE47"/>
          <cell r="AH47"/>
          <cell r="AI47"/>
          <cell r="AJ47"/>
          <cell r="AK47"/>
          <cell r="AL47"/>
          <cell r="AO47"/>
          <cell r="AP47"/>
          <cell r="AQ47"/>
          <cell r="AR47"/>
          <cell r="AS47"/>
          <cell r="AV47"/>
          <cell r="AW47"/>
          <cell r="AX47"/>
          <cell r="AY47"/>
          <cell r="AZ47"/>
          <cell r="BC47"/>
          <cell r="BD47"/>
          <cell r="BE47"/>
          <cell r="BF47"/>
          <cell r="BG47"/>
          <cell r="BJ47"/>
          <cell r="BK47"/>
          <cell r="BL47"/>
          <cell r="BM47"/>
          <cell r="BN47"/>
          <cell r="BQ47"/>
          <cell r="BR47"/>
          <cell r="BS47"/>
          <cell r="BT47"/>
          <cell r="BU47"/>
          <cell r="BX47"/>
          <cell r="BY47"/>
          <cell r="BZ47"/>
          <cell r="CA47"/>
          <cell r="CB47"/>
        </row>
        <row r="48">
          <cell r="T48"/>
          <cell r="U48"/>
          <cell r="V48"/>
          <cell r="W48"/>
          <cell r="X48"/>
          <cell r="AA48"/>
          <cell r="AB48"/>
          <cell r="AC48"/>
          <cell r="AD48"/>
          <cell r="AE48"/>
          <cell r="AH48"/>
          <cell r="AI48"/>
          <cell r="AJ48"/>
          <cell r="AK48"/>
          <cell r="AL48"/>
          <cell r="AO48"/>
          <cell r="AP48"/>
          <cell r="AQ48"/>
          <cell r="AR48"/>
          <cell r="AS48"/>
          <cell r="AV48"/>
          <cell r="AW48"/>
          <cell r="AX48"/>
          <cell r="AY48"/>
          <cell r="AZ48"/>
          <cell r="BC48"/>
          <cell r="BD48"/>
          <cell r="BE48"/>
          <cell r="BF48"/>
          <cell r="BG48"/>
          <cell r="BJ48"/>
          <cell r="BK48"/>
          <cell r="BL48"/>
          <cell r="BM48"/>
          <cell r="BN48"/>
          <cell r="BQ48"/>
          <cell r="BR48"/>
          <cell r="BS48"/>
          <cell r="BT48"/>
          <cell r="BU48"/>
          <cell r="BX48"/>
          <cell r="BY48"/>
          <cell r="BZ48"/>
          <cell r="CA48"/>
          <cell r="CB48"/>
        </row>
        <row r="49">
          <cell r="T49"/>
          <cell r="U49"/>
          <cell r="V49"/>
          <cell r="W49"/>
          <cell r="X49"/>
          <cell r="AA49"/>
          <cell r="AB49"/>
          <cell r="AC49"/>
          <cell r="AD49"/>
          <cell r="AE49"/>
          <cell r="AH49"/>
          <cell r="AI49"/>
          <cell r="AJ49"/>
          <cell r="AK49"/>
          <cell r="AL49"/>
          <cell r="AO49"/>
          <cell r="AP49"/>
          <cell r="AQ49"/>
          <cell r="AR49"/>
          <cell r="AS49"/>
          <cell r="AV49"/>
          <cell r="AW49"/>
          <cell r="AX49"/>
          <cell r="AY49"/>
          <cell r="AZ49"/>
          <cell r="BC49"/>
          <cell r="BD49"/>
          <cell r="BE49"/>
          <cell r="BF49"/>
          <cell r="BG49"/>
          <cell r="BJ49"/>
          <cell r="BK49"/>
          <cell r="BL49"/>
          <cell r="BM49"/>
          <cell r="BN49"/>
          <cell r="BQ49"/>
          <cell r="BR49"/>
          <cell r="BS49"/>
          <cell r="BT49"/>
          <cell r="BU49"/>
          <cell r="BX49"/>
          <cell r="BY49"/>
          <cell r="BZ49"/>
          <cell r="CA49"/>
          <cell r="CB49"/>
        </row>
        <row r="50">
          <cell r="T50"/>
          <cell r="U50"/>
          <cell r="V50"/>
          <cell r="W50"/>
          <cell r="X50"/>
          <cell r="AA50"/>
          <cell r="AB50"/>
          <cell r="AC50"/>
          <cell r="AD50"/>
          <cell r="AE50"/>
          <cell r="AH50"/>
          <cell r="AI50"/>
          <cell r="AJ50"/>
          <cell r="AK50"/>
          <cell r="AL50"/>
          <cell r="AO50"/>
          <cell r="AP50"/>
          <cell r="AQ50"/>
          <cell r="AR50"/>
          <cell r="AS50"/>
          <cell r="AV50"/>
          <cell r="AW50"/>
          <cell r="AX50"/>
          <cell r="AY50"/>
          <cell r="AZ50"/>
          <cell r="BC50"/>
          <cell r="BD50"/>
          <cell r="BE50"/>
          <cell r="BF50"/>
          <cell r="BG50"/>
          <cell r="BJ50"/>
          <cell r="BK50"/>
          <cell r="BL50"/>
          <cell r="BM50"/>
          <cell r="BN50"/>
          <cell r="BQ50"/>
          <cell r="BR50"/>
          <cell r="BS50"/>
          <cell r="BT50"/>
          <cell r="BU50"/>
          <cell r="BX50"/>
          <cell r="BY50"/>
          <cell r="BZ50"/>
          <cell r="CA50"/>
          <cell r="CB50"/>
        </row>
        <row r="55">
          <cell r="T55"/>
          <cell r="U55"/>
          <cell r="V55"/>
          <cell r="W55"/>
          <cell r="X55"/>
          <cell r="AA55"/>
          <cell r="AB55"/>
          <cell r="AC55"/>
          <cell r="AD55"/>
          <cell r="AE55"/>
          <cell r="AH55"/>
          <cell r="AI55"/>
          <cell r="AJ55"/>
          <cell r="AK55"/>
          <cell r="AL55"/>
          <cell r="AO55"/>
          <cell r="AP55"/>
          <cell r="AQ55"/>
          <cell r="AR55"/>
          <cell r="AS55"/>
          <cell r="AV55"/>
          <cell r="AW55"/>
          <cell r="AX55"/>
          <cell r="AY55"/>
          <cell r="AZ55"/>
          <cell r="BC55"/>
          <cell r="BD55"/>
          <cell r="BE55"/>
          <cell r="BF55"/>
          <cell r="BG55"/>
          <cell r="BJ55"/>
          <cell r="BK55"/>
          <cell r="BL55"/>
          <cell r="BM55"/>
          <cell r="BN55"/>
          <cell r="BQ55"/>
          <cell r="BR55"/>
          <cell r="BS55"/>
          <cell r="BT55"/>
          <cell r="BU55"/>
          <cell r="BX55"/>
          <cell r="BY55"/>
          <cell r="BZ55"/>
          <cell r="CA55"/>
          <cell r="CB55"/>
        </row>
        <row r="56">
          <cell r="T56"/>
          <cell r="U56"/>
          <cell r="V56"/>
          <cell r="W56"/>
          <cell r="X56"/>
          <cell r="AA56"/>
          <cell r="AB56"/>
          <cell r="AC56"/>
          <cell r="AD56"/>
          <cell r="AE56"/>
          <cell r="AH56"/>
          <cell r="AI56"/>
          <cell r="AJ56"/>
          <cell r="AK56"/>
          <cell r="AL56"/>
          <cell r="AO56"/>
          <cell r="AP56"/>
          <cell r="AQ56"/>
          <cell r="AR56"/>
          <cell r="AS56"/>
          <cell r="AV56"/>
          <cell r="AW56"/>
          <cell r="AX56"/>
          <cell r="AY56"/>
          <cell r="AZ56"/>
          <cell r="BC56"/>
          <cell r="BD56"/>
          <cell r="BE56"/>
          <cell r="BF56"/>
          <cell r="BG56"/>
          <cell r="BJ56"/>
          <cell r="BK56"/>
          <cell r="BL56"/>
          <cell r="BM56"/>
          <cell r="BN56"/>
          <cell r="BQ56"/>
          <cell r="BR56"/>
          <cell r="BS56"/>
          <cell r="BT56"/>
          <cell r="BU56"/>
          <cell r="BX56"/>
          <cell r="BY56"/>
          <cell r="BZ56"/>
          <cell r="CA56"/>
          <cell r="CB56"/>
        </row>
        <row r="57">
          <cell r="T57"/>
          <cell r="U57"/>
          <cell r="V57"/>
          <cell r="W57"/>
          <cell r="X57"/>
          <cell r="AA57"/>
          <cell r="AB57"/>
          <cell r="AC57"/>
          <cell r="AD57"/>
          <cell r="AE57"/>
          <cell r="AH57"/>
          <cell r="AI57"/>
          <cell r="AJ57"/>
          <cell r="AK57"/>
          <cell r="AL57"/>
          <cell r="AO57"/>
          <cell r="AP57"/>
          <cell r="AQ57"/>
          <cell r="AR57"/>
          <cell r="AS57"/>
          <cell r="AV57"/>
          <cell r="AW57"/>
          <cell r="AX57"/>
          <cell r="AY57"/>
          <cell r="AZ57"/>
          <cell r="BC57"/>
          <cell r="BD57"/>
          <cell r="BE57"/>
          <cell r="BF57"/>
          <cell r="BG57"/>
          <cell r="BJ57"/>
          <cell r="BK57"/>
          <cell r="BL57"/>
          <cell r="BM57"/>
          <cell r="BN57"/>
          <cell r="BQ57"/>
          <cell r="BR57"/>
          <cell r="BS57"/>
          <cell r="BT57"/>
          <cell r="BU57"/>
          <cell r="BX57"/>
          <cell r="BY57"/>
          <cell r="BZ57"/>
          <cell r="CA57"/>
          <cell r="CB57"/>
        </row>
        <row r="58">
          <cell r="T58"/>
          <cell r="U58"/>
          <cell r="V58"/>
          <cell r="W58"/>
          <cell r="X58"/>
          <cell r="AA58"/>
          <cell r="AB58"/>
          <cell r="AC58"/>
          <cell r="AD58"/>
          <cell r="AE58"/>
          <cell r="AH58"/>
          <cell r="AI58"/>
          <cell r="AJ58"/>
          <cell r="AK58"/>
          <cell r="AL58"/>
          <cell r="AO58"/>
          <cell r="AP58"/>
          <cell r="AQ58"/>
          <cell r="AR58"/>
          <cell r="AS58"/>
          <cell r="AV58"/>
          <cell r="AW58"/>
          <cell r="AX58"/>
          <cell r="AY58"/>
          <cell r="AZ58"/>
          <cell r="BC58"/>
          <cell r="BD58"/>
          <cell r="BE58"/>
          <cell r="BF58"/>
          <cell r="BG58"/>
          <cell r="BJ58"/>
          <cell r="BK58"/>
          <cell r="BL58"/>
          <cell r="BM58"/>
          <cell r="BN58"/>
          <cell r="BQ58"/>
          <cell r="BR58"/>
          <cell r="BS58"/>
          <cell r="BT58"/>
          <cell r="BU58"/>
          <cell r="BX58"/>
          <cell r="BY58"/>
          <cell r="BZ58"/>
          <cell r="CA58"/>
          <cell r="CB58"/>
        </row>
        <row r="63">
          <cell r="T63"/>
          <cell r="U63"/>
          <cell r="V63"/>
          <cell r="W63"/>
          <cell r="X63"/>
          <cell r="AA63"/>
          <cell r="AB63"/>
          <cell r="AC63"/>
          <cell r="AD63"/>
          <cell r="AE63"/>
          <cell r="AH63"/>
          <cell r="AI63"/>
          <cell r="AJ63"/>
          <cell r="AK63"/>
          <cell r="AL63"/>
          <cell r="AO63"/>
          <cell r="AP63"/>
          <cell r="AQ63"/>
          <cell r="AR63"/>
          <cell r="AS63"/>
          <cell r="AV63"/>
          <cell r="AW63"/>
          <cell r="AX63"/>
          <cell r="AY63"/>
          <cell r="AZ63"/>
          <cell r="BC63"/>
          <cell r="BD63"/>
          <cell r="BE63"/>
          <cell r="BF63"/>
          <cell r="BG63"/>
          <cell r="BJ63"/>
          <cell r="BK63"/>
          <cell r="BL63"/>
          <cell r="BM63"/>
          <cell r="BN63"/>
          <cell r="BQ63"/>
          <cell r="BR63"/>
          <cell r="BS63"/>
          <cell r="BT63"/>
          <cell r="BU63"/>
          <cell r="BX63"/>
          <cell r="BY63"/>
          <cell r="BZ63"/>
          <cell r="CA63"/>
          <cell r="CB63"/>
        </row>
        <row r="64">
          <cell r="T64"/>
          <cell r="U64"/>
          <cell r="V64"/>
          <cell r="W64"/>
          <cell r="X64"/>
          <cell r="AA64"/>
          <cell r="AB64"/>
          <cell r="AC64"/>
          <cell r="AD64"/>
          <cell r="AE64"/>
          <cell r="AH64"/>
          <cell r="AI64"/>
          <cell r="AJ64"/>
          <cell r="AK64"/>
          <cell r="AL64"/>
          <cell r="AO64"/>
          <cell r="AP64"/>
          <cell r="AQ64"/>
          <cell r="AR64"/>
          <cell r="AS64"/>
          <cell r="AV64"/>
          <cell r="AW64"/>
          <cell r="AX64"/>
          <cell r="AY64"/>
          <cell r="AZ64"/>
          <cell r="BC64"/>
          <cell r="BD64"/>
          <cell r="BE64"/>
          <cell r="BF64"/>
          <cell r="BG64"/>
          <cell r="BJ64"/>
          <cell r="BK64"/>
          <cell r="BL64"/>
          <cell r="BM64"/>
          <cell r="BN64"/>
          <cell r="BQ64"/>
          <cell r="BR64"/>
          <cell r="BS64"/>
          <cell r="BT64"/>
          <cell r="BU64"/>
          <cell r="BX64"/>
          <cell r="BY64"/>
          <cell r="BZ64"/>
          <cell r="CA64"/>
          <cell r="CB64"/>
        </row>
        <row r="65">
          <cell r="T65"/>
          <cell r="U65"/>
          <cell r="V65"/>
          <cell r="W65"/>
          <cell r="X65"/>
          <cell r="AA65"/>
          <cell r="AB65"/>
          <cell r="AC65"/>
          <cell r="AD65"/>
          <cell r="AE65"/>
          <cell r="AH65"/>
          <cell r="AI65"/>
          <cell r="AJ65"/>
          <cell r="AK65"/>
          <cell r="AL65"/>
          <cell r="AO65"/>
          <cell r="AP65"/>
          <cell r="AQ65"/>
          <cell r="AR65"/>
          <cell r="AS65"/>
          <cell r="AV65"/>
          <cell r="AW65"/>
          <cell r="AX65"/>
          <cell r="AY65"/>
          <cell r="AZ65"/>
          <cell r="BC65"/>
          <cell r="BD65"/>
          <cell r="BE65"/>
          <cell r="BF65"/>
          <cell r="BG65"/>
          <cell r="BJ65"/>
          <cell r="BK65"/>
          <cell r="BL65"/>
          <cell r="BM65"/>
          <cell r="BN65"/>
          <cell r="BQ65"/>
          <cell r="BR65"/>
          <cell r="BS65"/>
          <cell r="BT65"/>
          <cell r="BU65"/>
          <cell r="BX65"/>
          <cell r="BY65"/>
          <cell r="BZ65"/>
          <cell r="CA65"/>
          <cell r="CB65"/>
        </row>
        <row r="66">
          <cell r="T66"/>
          <cell r="U66"/>
          <cell r="V66"/>
          <cell r="W66"/>
          <cell r="X66"/>
          <cell r="AA66"/>
          <cell r="AB66"/>
          <cell r="AC66"/>
          <cell r="AD66"/>
          <cell r="AE66"/>
          <cell r="AH66"/>
          <cell r="AI66"/>
          <cell r="AJ66"/>
          <cell r="AK66"/>
          <cell r="AL66"/>
          <cell r="AO66"/>
          <cell r="AP66"/>
          <cell r="AQ66"/>
          <cell r="AR66"/>
          <cell r="AS66"/>
          <cell r="AV66"/>
          <cell r="AW66"/>
          <cell r="AX66"/>
          <cell r="AY66"/>
          <cell r="AZ66"/>
          <cell r="BC66"/>
          <cell r="BD66"/>
          <cell r="BE66"/>
          <cell r="BF66"/>
          <cell r="BG66"/>
          <cell r="BJ66"/>
          <cell r="BK66"/>
          <cell r="BL66"/>
          <cell r="BM66"/>
          <cell r="BN66"/>
          <cell r="BQ66"/>
          <cell r="BR66"/>
          <cell r="BS66"/>
          <cell r="BT66"/>
          <cell r="BU66"/>
          <cell r="BX66"/>
          <cell r="BY66"/>
          <cell r="BZ66"/>
          <cell r="CA66"/>
          <cell r="CB66"/>
        </row>
        <row r="71">
          <cell r="T71"/>
          <cell r="U71"/>
          <cell r="V71"/>
          <cell r="W71"/>
          <cell r="X71"/>
          <cell r="AA71"/>
          <cell r="AB71"/>
          <cell r="AC71"/>
          <cell r="AD71"/>
          <cell r="AE71"/>
          <cell r="AH71"/>
          <cell r="AI71"/>
          <cell r="AJ71"/>
          <cell r="AK71"/>
          <cell r="AL71"/>
          <cell r="AO71"/>
          <cell r="AP71"/>
          <cell r="AQ71"/>
          <cell r="AR71"/>
          <cell r="AS71"/>
          <cell r="AV71"/>
          <cell r="AW71"/>
          <cell r="AX71"/>
          <cell r="AY71"/>
          <cell r="AZ71"/>
          <cell r="BC71"/>
          <cell r="BD71"/>
          <cell r="BE71"/>
          <cell r="BF71"/>
          <cell r="BG71"/>
          <cell r="BJ71"/>
          <cell r="BK71"/>
          <cell r="BL71"/>
          <cell r="BM71"/>
          <cell r="BN71"/>
          <cell r="BQ71"/>
          <cell r="BR71"/>
          <cell r="BS71"/>
          <cell r="BT71"/>
          <cell r="BU71"/>
          <cell r="BX71"/>
          <cell r="BY71"/>
          <cell r="BZ71"/>
          <cell r="CA71"/>
          <cell r="CB71"/>
        </row>
        <row r="72">
          <cell r="T72"/>
          <cell r="U72"/>
          <cell r="V72"/>
          <cell r="W72"/>
          <cell r="X72"/>
          <cell r="AA72"/>
          <cell r="AB72"/>
          <cell r="AC72"/>
          <cell r="AD72"/>
          <cell r="AE72"/>
          <cell r="AH72"/>
          <cell r="AI72"/>
          <cell r="AJ72"/>
          <cell r="AK72"/>
          <cell r="AL72"/>
          <cell r="AO72"/>
          <cell r="AP72"/>
          <cell r="AQ72"/>
          <cell r="AR72"/>
          <cell r="AS72"/>
          <cell r="AV72"/>
          <cell r="AW72"/>
          <cell r="AX72"/>
          <cell r="AY72"/>
          <cell r="AZ72"/>
          <cell r="BC72"/>
          <cell r="BD72"/>
          <cell r="BE72"/>
          <cell r="BF72"/>
          <cell r="BG72"/>
          <cell r="BJ72"/>
          <cell r="BK72"/>
          <cell r="BL72"/>
          <cell r="BM72"/>
          <cell r="BN72"/>
          <cell r="BQ72"/>
          <cell r="BR72"/>
          <cell r="BS72"/>
          <cell r="BT72"/>
          <cell r="BU72"/>
          <cell r="BX72"/>
          <cell r="BY72"/>
          <cell r="BZ72"/>
          <cell r="CA72"/>
          <cell r="CB72"/>
        </row>
        <row r="73">
          <cell r="T73"/>
          <cell r="U73"/>
          <cell r="V73"/>
          <cell r="W73"/>
          <cell r="X73"/>
          <cell r="AA73"/>
          <cell r="AB73"/>
          <cell r="AC73"/>
          <cell r="AD73"/>
          <cell r="AE73"/>
          <cell r="AH73"/>
          <cell r="AI73"/>
          <cell r="AJ73"/>
          <cell r="AK73"/>
          <cell r="AL73"/>
          <cell r="AO73"/>
          <cell r="AP73"/>
          <cell r="AQ73"/>
          <cell r="AR73"/>
          <cell r="AS73"/>
          <cell r="AV73"/>
          <cell r="AW73"/>
          <cell r="AX73"/>
          <cell r="AY73"/>
          <cell r="AZ73"/>
          <cell r="BC73"/>
          <cell r="BD73"/>
          <cell r="BE73"/>
          <cell r="BF73"/>
          <cell r="BG73"/>
          <cell r="BJ73"/>
          <cell r="BK73"/>
          <cell r="BL73"/>
          <cell r="BM73"/>
          <cell r="BN73"/>
          <cell r="BQ73"/>
          <cell r="BR73"/>
          <cell r="BS73"/>
          <cell r="BT73"/>
          <cell r="BU73"/>
          <cell r="BX73"/>
          <cell r="BY73"/>
          <cell r="BZ73"/>
          <cell r="CA73"/>
          <cell r="CB73"/>
        </row>
        <row r="74">
          <cell r="T74"/>
          <cell r="U74"/>
          <cell r="V74"/>
          <cell r="W74"/>
          <cell r="X74"/>
          <cell r="AA74"/>
          <cell r="AB74"/>
          <cell r="AC74"/>
          <cell r="AD74"/>
          <cell r="AE74"/>
          <cell r="AH74"/>
          <cell r="AI74"/>
          <cell r="AJ74"/>
          <cell r="AK74"/>
          <cell r="AL74"/>
          <cell r="AO74"/>
          <cell r="AP74"/>
          <cell r="AQ74"/>
          <cell r="AR74"/>
          <cell r="AS74"/>
          <cell r="AV74"/>
          <cell r="AW74"/>
          <cell r="AX74"/>
          <cell r="AY74"/>
          <cell r="AZ74"/>
          <cell r="BC74"/>
          <cell r="BD74"/>
          <cell r="BE74"/>
          <cell r="BF74"/>
          <cell r="BG74"/>
          <cell r="BJ74"/>
          <cell r="BK74"/>
          <cell r="BL74"/>
          <cell r="BM74"/>
          <cell r="BN74"/>
          <cell r="BQ74"/>
          <cell r="BR74"/>
          <cell r="BS74"/>
          <cell r="BT74"/>
          <cell r="BU74"/>
          <cell r="BX74"/>
          <cell r="BY74"/>
          <cell r="BZ74"/>
          <cell r="CA74"/>
          <cell r="CB74"/>
        </row>
        <row r="79">
          <cell r="T79"/>
          <cell r="U79"/>
          <cell r="V79"/>
          <cell r="W79"/>
          <cell r="X79"/>
          <cell r="AA79"/>
          <cell r="AB79"/>
          <cell r="AC79"/>
          <cell r="AD79"/>
          <cell r="AE79"/>
          <cell r="AH79"/>
          <cell r="AI79"/>
          <cell r="AJ79"/>
          <cell r="AK79"/>
          <cell r="AL79"/>
          <cell r="AO79"/>
          <cell r="AP79"/>
          <cell r="AQ79"/>
          <cell r="AR79"/>
          <cell r="AS79"/>
          <cell r="AV79"/>
          <cell r="AW79"/>
          <cell r="AX79"/>
          <cell r="AY79"/>
          <cell r="AZ79"/>
          <cell r="BC79"/>
          <cell r="BD79"/>
          <cell r="BE79"/>
          <cell r="BF79"/>
          <cell r="BG79"/>
          <cell r="BJ79"/>
          <cell r="BK79"/>
          <cell r="BL79"/>
          <cell r="BM79"/>
          <cell r="BN79"/>
          <cell r="BQ79"/>
          <cell r="BR79"/>
          <cell r="BS79"/>
          <cell r="BT79"/>
          <cell r="BU79"/>
          <cell r="BX79"/>
          <cell r="BY79"/>
          <cell r="BZ79"/>
          <cell r="CA79"/>
          <cell r="CB79"/>
        </row>
        <row r="80">
          <cell r="T80"/>
          <cell r="U80"/>
          <cell r="V80"/>
          <cell r="W80"/>
          <cell r="X80"/>
          <cell r="AA80"/>
          <cell r="AB80"/>
          <cell r="AC80"/>
          <cell r="AD80"/>
          <cell r="AE80"/>
          <cell r="AH80"/>
          <cell r="AI80"/>
          <cell r="AJ80"/>
          <cell r="AK80"/>
          <cell r="AL80"/>
          <cell r="AO80"/>
          <cell r="AP80"/>
          <cell r="AQ80"/>
          <cell r="AR80"/>
          <cell r="AS80"/>
          <cell r="AV80"/>
          <cell r="AW80"/>
          <cell r="AX80"/>
          <cell r="AY80"/>
          <cell r="AZ80"/>
          <cell r="BC80"/>
          <cell r="BD80"/>
          <cell r="BE80"/>
          <cell r="BF80"/>
          <cell r="BG80"/>
          <cell r="BJ80"/>
          <cell r="BK80"/>
          <cell r="BL80"/>
          <cell r="BM80"/>
          <cell r="BN80"/>
          <cell r="BQ80"/>
          <cell r="BR80"/>
          <cell r="BS80"/>
          <cell r="BT80"/>
          <cell r="BU80"/>
          <cell r="BX80"/>
          <cell r="BY80"/>
          <cell r="BZ80"/>
          <cell r="CA80"/>
          <cell r="CB80"/>
        </row>
        <row r="81">
          <cell r="T81"/>
          <cell r="U81"/>
          <cell r="V81"/>
          <cell r="W81"/>
          <cell r="X81"/>
          <cell r="AA81"/>
          <cell r="AB81"/>
          <cell r="AC81"/>
          <cell r="AD81"/>
          <cell r="AE81"/>
          <cell r="AH81"/>
          <cell r="AI81"/>
          <cell r="AJ81"/>
          <cell r="AK81"/>
          <cell r="AL81"/>
          <cell r="AO81"/>
          <cell r="AP81"/>
          <cell r="AQ81"/>
          <cell r="AR81"/>
          <cell r="AS81"/>
          <cell r="AV81"/>
          <cell r="AW81"/>
          <cell r="AX81"/>
          <cell r="AY81"/>
          <cell r="AZ81"/>
          <cell r="BC81"/>
          <cell r="BD81"/>
          <cell r="BE81"/>
          <cell r="BF81"/>
          <cell r="BG81"/>
          <cell r="BJ81"/>
          <cell r="BK81"/>
          <cell r="BL81"/>
          <cell r="BM81"/>
          <cell r="BN81"/>
          <cell r="BQ81"/>
          <cell r="BR81"/>
          <cell r="BS81"/>
          <cell r="BT81"/>
          <cell r="BU81"/>
          <cell r="BX81"/>
          <cell r="BY81"/>
          <cell r="BZ81"/>
          <cell r="CA81"/>
          <cell r="CB81"/>
        </row>
        <row r="82">
          <cell r="T82"/>
          <cell r="U82"/>
          <cell r="V82"/>
          <cell r="W82"/>
          <cell r="X82"/>
          <cell r="AA82"/>
          <cell r="AB82"/>
          <cell r="AC82"/>
          <cell r="AD82"/>
          <cell r="AE82"/>
          <cell r="AH82"/>
          <cell r="AI82"/>
          <cell r="AJ82"/>
          <cell r="AK82"/>
          <cell r="AL82"/>
          <cell r="AO82"/>
          <cell r="AP82"/>
          <cell r="AQ82"/>
          <cell r="AR82"/>
          <cell r="AS82"/>
          <cell r="AV82"/>
          <cell r="AW82"/>
          <cell r="AX82"/>
          <cell r="AY82"/>
          <cell r="AZ82"/>
          <cell r="BC82"/>
          <cell r="BD82"/>
          <cell r="BE82"/>
          <cell r="BF82"/>
          <cell r="BG82"/>
          <cell r="BJ82"/>
          <cell r="BK82"/>
          <cell r="BL82"/>
          <cell r="BM82"/>
          <cell r="BN82"/>
          <cell r="BQ82"/>
          <cell r="BR82"/>
          <cell r="BS82"/>
          <cell r="BT82"/>
          <cell r="BU82"/>
          <cell r="BX82"/>
          <cell r="BY82"/>
          <cell r="BZ82"/>
          <cell r="CA82"/>
          <cell r="CB82"/>
        </row>
        <row r="87">
          <cell r="T87"/>
          <cell r="U87"/>
          <cell r="V87"/>
          <cell r="W87"/>
          <cell r="X87"/>
          <cell r="AA87"/>
          <cell r="AB87"/>
          <cell r="AC87"/>
          <cell r="AD87"/>
          <cell r="AE87"/>
          <cell r="AH87"/>
          <cell r="AI87"/>
          <cell r="AJ87"/>
          <cell r="AK87"/>
          <cell r="AL87"/>
          <cell r="AO87"/>
          <cell r="AP87"/>
          <cell r="AQ87"/>
          <cell r="AR87"/>
          <cell r="AS87"/>
          <cell r="AV87"/>
          <cell r="AW87"/>
          <cell r="AX87"/>
          <cell r="AY87"/>
          <cell r="AZ87"/>
          <cell r="BC87"/>
          <cell r="BD87"/>
          <cell r="BE87"/>
          <cell r="BF87"/>
          <cell r="BG87"/>
          <cell r="BJ87"/>
          <cell r="BK87"/>
          <cell r="BL87"/>
          <cell r="BM87"/>
          <cell r="BN87"/>
          <cell r="BQ87"/>
          <cell r="BR87"/>
          <cell r="BS87"/>
          <cell r="BT87"/>
          <cell r="BU87"/>
          <cell r="BX87"/>
          <cell r="BY87"/>
          <cell r="BZ87"/>
          <cell r="CA87"/>
          <cell r="CB87"/>
        </row>
        <row r="88">
          <cell r="T88"/>
          <cell r="U88"/>
          <cell r="V88"/>
          <cell r="W88"/>
          <cell r="X88"/>
          <cell r="AA88"/>
          <cell r="AB88"/>
          <cell r="AC88"/>
          <cell r="AD88"/>
          <cell r="AE88"/>
          <cell r="AH88"/>
          <cell r="AI88"/>
          <cell r="AJ88"/>
          <cell r="AK88"/>
          <cell r="AL88"/>
          <cell r="AO88"/>
          <cell r="AP88"/>
          <cell r="AQ88"/>
          <cell r="AR88"/>
          <cell r="AS88"/>
          <cell r="AV88"/>
          <cell r="AW88"/>
          <cell r="AX88"/>
          <cell r="AY88"/>
          <cell r="AZ88"/>
          <cell r="BC88"/>
          <cell r="BD88"/>
          <cell r="BE88"/>
          <cell r="BF88"/>
          <cell r="BG88"/>
          <cell r="BJ88"/>
          <cell r="BK88"/>
          <cell r="BL88"/>
          <cell r="BM88"/>
          <cell r="BN88"/>
          <cell r="BQ88"/>
          <cell r="BR88"/>
          <cell r="BS88"/>
          <cell r="BT88"/>
          <cell r="BU88"/>
          <cell r="BX88"/>
          <cell r="BY88"/>
          <cell r="BZ88"/>
          <cell r="CA88"/>
          <cell r="CB88"/>
        </row>
        <row r="89">
          <cell r="T89"/>
          <cell r="U89"/>
          <cell r="V89"/>
          <cell r="W89"/>
          <cell r="X89"/>
          <cell r="AA89"/>
          <cell r="AB89"/>
          <cell r="AC89"/>
          <cell r="AD89"/>
          <cell r="AE89"/>
          <cell r="AH89"/>
          <cell r="AI89"/>
          <cell r="AJ89"/>
          <cell r="AK89"/>
          <cell r="AL89"/>
          <cell r="AO89"/>
          <cell r="AP89"/>
          <cell r="AQ89"/>
          <cell r="AR89"/>
          <cell r="AS89"/>
          <cell r="AV89"/>
          <cell r="AW89"/>
          <cell r="AX89"/>
          <cell r="AY89"/>
          <cell r="AZ89"/>
          <cell r="BC89"/>
          <cell r="BD89"/>
          <cell r="BE89"/>
          <cell r="BF89"/>
          <cell r="BG89"/>
          <cell r="BJ89"/>
          <cell r="BK89"/>
          <cell r="BL89"/>
          <cell r="BM89"/>
          <cell r="BN89"/>
          <cell r="BQ89"/>
          <cell r="BR89"/>
          <cell r="BS89"/>
          <cell r="BT89"/>
          <cell r="BU89"/>
          <cell r="BX89"/>
          <cell r="BY89"/>
          <cell r="BZ89"/>
          <cell r="CA89"/>
          <cell r="CB89"/>
        </row>
        <row r="90">
          <cell r="T90"/>
          <cell r="U90"/>
          <cell r="V90"/>
          <cell r="W90"/>
          <cell r="X90"/>
          <cell r="AA90"/>
          <cell r="AB90"/>
          <cell r="AC90"/>
          <cell r="AD90"/>
          <cell r="AE90"/>
          <cell r="AH90"/>
          <cell r="AI90"/>
          <cell r="AJ90"/>
          <cell r="AK90"/>
          <cell r="AL90"/>
          <cell r="AO90"/>
          <cell r="AP90"/>
          <cell r="AQ90"/>
          <cell r="AR90"/>
          <cell r="AS90"/>
          <cell r="AV90"/>
          <cell r="AW90"/>
          <cell r="AX90"/>
          <cell r="AY90"/>
          <cell r="AZ90"/>
          <cell r="BC90"/>
          <cell r="BD90"/>
          <cell r="BE90"/>
          <cell r="BF90"/>
          <cell r="BG90"/>
          <cell r="BJ90"/>
          <cell r="BK90"/>
          <cell r="BL90"/>
          <cell r="BM90"/>
          <cell r="BN90"/>
          <cell r="BQ90"/>
          <cell r="BR90"/>
          <cell r="BS90"/>
          <cell r="BT90"/>
          <cell r="BU90"/>
          <cell r="BX90"/>
          <cell r="BY90"/>
          <cell r="BZ90"/>
          <cell r="CA90"/>
          <cell r="CB90"/>
        </row>
        <row r="95">
          <cell r="T95"/>
          <cell r="U95"/>
          <cell r="V95"/>
          <cell r="W95"/>
          <cell r="X95"/>
          <cell r="AA95"/>
          <cell r="AB95"/>
          <cell r="AC95"/>
          <cell r="AD95"/>
          <cell r="AE95"/>
          <cell r="AH95"/>
          <cell r="AI95"/>
          <cell r="AJ95"/>
          <cell r="AK95"/>
          <cell r="AL95"/>
          <cell r="AO95"/>
          <cell r="AP95"/>
          <cell r="AQ95"/>
          <cell r="AR95"/>
          <cell r="AS95"/>
          <cell r="AV95"/>
          <cell r="AW95"/>
          <cell r="AX95"/>
          <cell r="AY95"/>
          <cell r="AZ95"/>
          <cell r="BC95"/>
          <cell r="BD95"/>
          <cell r="BE95"/>
          <cell r="BF95"/>
          <cell r="BG95"/>
          <cell r="BJ95"/>
          <cell r="BK95"/>
          <cell r="BL95"/>
          <cell r="BM95"/>
          <cell r="BN95"/>
          <cell r="BQ95"/>
          <cell r="BR95"/>
          <cell r="BS95"/>
          <cell r="BT95"/>
          <cell r="BU95"/>
          <cell r="BX95"/>
          <cell r="BY95"/>
          <cell r="BZ95"/>
          <cell r="CA95"/>
          <cell r="CB95"/>
        </row>
        <row r="96">
          <cell r="T96"/>
          <cell r="U96"/>
          <cell r="V96"/>
          <cell r="W96"/>
          <cell r="X96"/>
          <cell r="AA96"/>
          <cell r="AB96"/>
          <cell r="AC96"/>
          <cell r="AD96"/>
          <cell r="AE96"/>
          <cell r="AH96"/>
          <cell r="AI96"/>
          <cell r="AJ96"/>
          <cell r="AK96"/>
          <cell r="AL96"/>
          <cell r="AO96"/>
          <cell r="AP96"/>
          <cell r="AQ96"/>
          <cell r="AR96"/>
          <cell r="AS96"/>
          <cell r="AV96"/>
          <cell r="AW96"/>
          <cell r="AX96"/>
          <cell r="AY96"/>
          <cell r="AZ96"/>
          <cell r="BC96"/>
          <cell r="BD96"/>
          <cell r="BE96"/>
          <cell r="BF96"/>
          <cell r="BG96"/>
          <cell r="BJ96"/>
          <cell r="BK96"/>
          <cell r="BL96"/>
          <cell r="BM96"/>
          <cell r="BN96"/>
          <cell r="BQ96"/>
          <cell r="BR96"/>
          <cell r="BS96"/>
          <cell r="BT96"/>
          <cell r="BU96"/>
          <cell r="BX96"/>
          <cell r="BY96"/>
          <cell r="BZ96"/>
          <cell r="CA96"/>
          <cell r="CB96"/>
        </row>
        <row r="97">
          <cell r="T97"/>
          <cell r="U97"/>
          <cell r="V97"/>
          <cell r="W97"/>
          <cell r="X97"/>
          <cell r="AA97"/>
          <cell r="AB97"/>
          <cell r="AC97"/>
          <cell r="AD97"/>
          <cell r="AE97"/>
          <cell r="AH97"/>
          <cell r="AI97"/>
          <cell r="AJ97"/>
          <cell r="AK97"/>
          <cell r="AL97"/>
          <cell r="AO97"/>
          <cell r="AP97"/>
          <cell r="AQ97"/>
          <cell r="AR97"/>
          <cell r="AS97"/>
          <cell r="AV97"/>
          <cell r="AW97"/>
          <cell r="AX97"/>
          <cell r="AY97"/>
          <cell r="AZ97"/>
          <cell r="BC97"/>
          <cell r="BD97"/>
          <cell r="BE97"/>
          <cell r="BF97"/>
          <cell r="BG97"/>
          <cell r="BJ97"/>
          <cell r="BK97"/>
          <cell r="BL97"/>
          <cell r="BM97"/>
          <cell r="BN97"/>
          <cell r="BQ97"/>
          <cell r="BR97"/>
          <cell r="BS97"/>
          <cell r="BT97"/>
          <cell r="BU97"/>
          <cell r="BX97"/>
          <cell r="BY97"/>
          <cell r="BZ97"/>
          <cell r="CA97"/>
          <cell r="CB97"/>
        </row>
        <row r="98">
          <cell r="T98"/>
          <cell r="U98"/>
          <cell r="V98"/>
          <cell r="W98"/>
          <cell r="X98"/>
          <cell r="AA98"/>
          <cell r="AB98"/>
          <cell r="AC98"/>
          <cell r="AD98"/>
          <cell r="AE98"/>
          <cell r="AH98"/>
          <cell r="AI98"/>
          <cell r="AJ98"/>
          <cell r="AK98"/>
          <cell r="AL98"/>
          <cell r="AO98"/>
          <cell r="AP98"/>
          <cell r="AQ98"/>
          <cell r="AR98"/>
          <cell r="AS98"/>
          <cell r="AV98"/>
          <cell r="AW98"/>
          <cell r="AX98"/>
          <cell r="AY98"/>
          <cell r="AZ98"/>
          <cell r="BC98"/>
          <cell r="BD98"/>
          <cell r="BE98"/>
          <cell r="BF98"/>
          <cell r="BG98"/>
          <cell r="BJ98"/>
          <cell r="BK98"/>
          <cell r="BL98"/>
          <cell r="BM98"/>
          <cell r="BN98"/>
          <cell r="BQ98"/>
          <cell r="BR98"/>
          <cell r="BS98"/>
          <cell r="BT98"/>
          <cell r="BU98"/>
          <cell r="BX98"/>
          <cell r="BY98"/>
          <cell r="BZ98"/>
          <cell r="CA98"/>
          <cell r="CB98"/>
        </row>
        <row r="103">
          <cell r="T103"/>
          <cell r="U103"/>
          <cell r="V103"/>
          <cell r="W103"/>
          <cell r="X103"/>
          <cell r="AA103"/>
          <cell r="AB103"/>
          <cell r="AC103"/>
          <cell r="AD103"/>
          <cell r="AE103"/>
          <cell r="AH103"/>
          <cell r="AI103"/>
          <cell r="AJ103"/>
          <cell r="AK103"/>
          <cell r="AL103"/>
          <cell r="AO103"/>
          <cell r="AP103"/>
          <cell r="AQ103"/>
          <cell r="AR103"/>
          <cell r="AS103"/>
          <cell r="AV103"/>
          <cell r="AW103"/>
          <cell r="AX103"/>
          <cell r="AY103"/>
          <cell r="AZ103"/>
          <cell r="BC103"/>
          <cell r="BD103"/>
          <cell r="BE103"/>
          <cell r="BF103"/>
          <cell r="BG103"/>
          <cell r="BJ103"/>
          <cell r="BK103"/>
          <cell r="BL103"/>
          <cell r="BM103"/>
          <cell r="BN103"/>
          <cell r="BQ103"/>
          <cell r="BR103"/>
          <cell r="BS103"/>
          <cell r="BT103"/>
          <cell r="BU103"/>
          <cell r="BX103"/>
          <cell r="BY103"/>
          <cell r="BZ103"/>
          <cell r="CA103"/>
          <cell r="CB103"/>
        </row>
        <row r="104">
          <cell r="T104"/>
          <cell r="U104"/>
          <cell r="V104"/>
          <cell r="W104"/>
          <cell r="X104"/>
          <cell r="AA104"/>
          <cell r="AB104"/>
          <cell r="AC104"/>
          <cell r="AD104"/>
          <cell r="AE104"/>
          <cell r="AH104"/>
          <cell r="AI104"/>
          <cell r="AJ104"/>
          <cell r="AK104"/>
          <cell r="AL104"/>
          <cell r="AO104"/>
          <cell r="AP104"/>
          <cell r="AQ104"/>
          <cell r="AR104"/>
          <cell r="AS104"/>
          <cell r="AV104"/>
          <cell r="AW104"/>
          <cell r="AX104"/>
          <cell r="AY104"/>
          <cell r="AZ104"/>
          <cell r="BC104"/>
          <cell r="BD104"/>
          <cell r="BE104"/>
          <cell r="BF104"/>
          <cell r="BG104"/>
          <cell r="BJ104"/>
          <cell r="BK104"/>
          <cell r="BL104"/>
          <cell r="BM104"/>
          <cell r="BN104"/>
          <cell r="BQ104"/>
          <cell r="BR104"/>
          <cell r="BS104"/>
          <cell r="BT104"/>
          <cell r="BU104"/>
          <cell r="BX104"/>
          <cell r="BY104"/>
          <cell r="BZ104"/>
          <cell r="CA104"/>
          <cell r="CB104"/>
        </row>
        <row r="105">
          <cell r="T105"/>
          <cell r="U105"/>
          <cell r="V105"/>
          <cell r="W105"/>
          <cell r="X105"/>
          <cell r="AA105"/>
          <cell r="AB105"/>
          <cell r="AC105"/>
          <cell r="AD105"/>
          <cell r="AE105"/>
          <cell r="AH105"/>
          <cell r="AI105"/>
          <cell r="AJ105"/>
          <cell r="AK105"/>
          <cell r="AL105"/>
          <cell r="AO105"/>
          <cell r="AP105"/>
          <cell r="AQ105"/>
          <cell r="AR105"/>
          <cell r="AS105"/>
          <cell r="AV105"/>
          <cell r="AW105"/>
          <cell r="AX105"/>
          <cell r="AY105"/>
          <cell r="AZ105"/>
          <cell r="BC105"/>
          <cell r="BD105"/>
          <cell r="BE105"/>
          <cell r="BF105"/>
          <cell r="BG105"/>
          <cell r="BJ105"/>
          <cell r="BK105"/>
          <cell r="BL105"/>
          <cell r="BM105"/>
          <cell r="BN105"/>
          <cell r="BQ105"/>
          <cell r="BR105"/>
          <cell r="BS105"/>
          <cell r="BT105"/>
          <cell r="BU105"/>
          <cell r="BX105"/>
          <cell r="BY105"/>
          <cell r="BZ105"/>
          <cell r="CA105"/>
          <cell r="CB105"/>
        </row>
        <row r="106">
          <cell r="T106"/>
          <cell r="U106"/>
          <cell r="V106"/>
          <cell r="W106"/>
          <cell r="X106"/>
          <cell r="AA106"/>
          <cell r="AB106"/>
          <cell r="AC106"/>
          <cell r="AD106"/>
          <cell r="AE106"/>
          <cell r="AH106"/>
          <cell r="AI106"/>
          <cell r="AJ106"/>
          <cell r="AK106"/>
          <cell r="AL106"/>
          <cell r="AO106"/>
          <cell r="AP106"/>
          <cell r="AQ106"/>
          <cell r="AR106"/>
          <cell r="AS106"/>
          <cell r="AV106"/>
          <cell r="AW106"/>
          <cell r="AX106"/>
          <cell r="AY106"/>
          <cell r="AZ106"/>
          <cell r="BC106"/>
          <cell r="BD106"/>
          <cell r="BE106"/>
          <cell r="BF106"/>
          <cell r="BG106"/>
          <cell r="BJ106"/>
          <cell r="BK106"/>
          <cell r="BL106"/>
          <cell r="BM106"/>
          <cell r="BN106"/>
          <cell r="BQ106"/>
          <cell r="BR106"/>
          <cell r="BS106"/>
          <cell r="BT106"/>
          <cell r="BU106"/>
          <cell r="BX106"/>
          <cell r="BY106"/>
          <cell r="BZ106"/>
          <cell r="CA106"/>
          <cell r="CB106"/>
        </row>
        <row r="111">
          <cell r="T111"/>
          <cell r="U111"/>
          <cell r="V111"/>
          <cell r="W111"/>
          <cell r="X111"/>
          <cell r="AA111"/>
          <cell r="AB111"/>
          <cell r="AC111"/>
          <cell r="AD111"/>
          <cell r="AE111"/>
          <cell r="AH111"/>
          <cell r="AI111"/>
          <cell r="AJ111"/>
          <cell r="AK111"/>
          <cell r="AL111"/>
          <cell r="AO111"/>
          <cell r="AP111"/>
          <cell r="AQ111"/>
          <cell r="AR111"/>
          <cell r="AS111"/>
          <cell r="AV111"/>
          <cell r="AW111"/>
          <cell r="AX111"/>
          <cell r="AY111"/>
          <cell r="AZ111"/>
          <cell r="BC111"/>
          <cell r="BD111"/>
          <cell r="BE111"/>
          <cell r="BF111"/>
          <cell r="BG111"/>
          <cell r="BJ111"/>
          <cell r="BK111"/>
          <cell r="BL111"/>
          <cell r="BM111"/>
          <cell r="BN111"/>
          <cell r="BQ111"/>
          <cell r="BR111"/>
          <cell r="BS111"/>
          <cell r="BT111"/>
          <cell r="BU111"/>
          <cell r="BX111"/>
          <cell r="BY111"/>
          <cell r="BZ111"/>
          <cell r="CA111"/>
          <cell r="CB111"/>
        </row>
        <row r="112">
          <cell r="T112"/>
          <cell r="U112"/>
          <cell r="V112"/>
          <cell r="W112"/>
          <cell r="X112"/>
          <cell r="AA112"/>
          <cell r="AB112"/>
          <cell r="AC112"/>
          <cell r="AD112"/>
          <cell r="AE112"/>
          <cell r="AH112"/>
          <cell r="AI112"/>
          <cell r="AJ112"/>
          <cell r="AK112"/>
          <cell r="AL112"/>
          <cell r="AO112"/>
          <cell r="AP112"/>
          <cell r="AQ112"/>
          <cell r="AR112"/>
          <cell r="AS112"/>
          <cell r="AV112"/>
          <cell r="AW112"/>
          <cell r="AX112"/>
          <cell r="AY112"/>
          <cell r="AZ112"/>
          <cell r="BC112"/>
          <cell r="BD112"/>
          <cell r="BE112"/>
          <cell r="BF112"/>
          <cell r="BG112"/>
          <cell r="BJ112"/>
          <cell r="BK112"/>
          <cell r="BL112"/>
          <cell r="BM112"/>
          <cell r="BN112"/>
          <cell r="BQ112"/>
          <cell r="BR112"/>
          <cell r="BS112"/>
          <cell r="BT112"/>
          <cell r="BU112"/>
          <cell r="BX112"/>
          <cell r="BY112"/>
          <cell r="BZ112"/>
          <cell r="CA112"/>
          <cell r="CB112"/>
        </row>
        <row r="113">
          <cell r="T113"/>
          <cell r="U113"/>
          <cell r="V113"/>
          <cell r="W113"/>
          <cell r="X113"/>
          <cell r="AA113"/>
          <cell r="AB113"/>
          <cell r="AC113"/>
          <cell r="AD113"/>
          <cell r="AE113"/>
          <cell r="AH113"/>
          <cell r="AI113"/>
          <cell r="AJ113"/>
          <cell r="AK113"/>
          <cell r="AL113"/>
          <cell r="AO113"/>
          <cell r="AP113"/>
          <cell r="AQ113"/>
          <cell r="AR113"/>
          <cell r="AS113"/>
          <cell r="AV113"/>
          <cell r="AW113"/>
          <cell r="AX113"/>
          <cell r="AY113"/>
          <cell r="AZ113"/>
          <cell r="BC113"/>
          <cell r="BD113"/>
          <cell r="BE113"/>
          <cell r="BF113"/>
          <cell r="BG113"/>
          <cell r="BJ113"/>
          <cell r="BK113"/>
          <cell r="BL113"/>
          <cell r="BM113"/>
          <cell r="BN113"/>
          <cell r="BQ113"/>
          <cell r="BR113"/>
          <cell r="BS113"/>
          <cell r="BT113"/>
          <cell r="BU113"/>
          <cell r="BX113"/>
          <cell r="BY113"/>
          <cell r="BZ113"/>
          <cell r="CA113"/>
          <cell r="CB113"/>
        </row>
        <row r="114">
          <cell r="T114"/>
          <cell r="U114"/>
          <cell r="V114"/>
          <cell r="W114"/>
          <cell r="X114"/>
          <cell r="AA114"/>
          <cell r="AB114"/>
          <cell r="AC114"/>
          <cell r="AD114"/>
          <cell r="AE114"/>
          <cell r="AH114"/>
          <cell r="AI114"/>
          <cell r="AJ114"/>
          <cell r="AK114"/>
          <cell r="AL114"/>
          <cell r="AO114"/>
          <cell r="AP114"/>
          <cell r="AQ114"/>
          <cell r="AR114"/>
          <cell r="AS114"/>
          <cell r="AV114"/>
          <cell r="AW114"/>
          <cell r="AX114"/>
          <cell r="AY114"/>
          <cell r="AZ114"/>
          <cell r="BC114"/>
          <cell r="BD114"/>
          <cell r="BE114"/>
          <cell r="BF114"/>
          <cell r="BG114"/>
          <cell r="BJ114"/>
          <cell r="BK114"/>
          <cell r="BL114"/>
          <cell r="BM114"/>
          <cell r="BN114"/>
          <cell r="BQ114"/>
          <cell r="BR114"/>
          <cell r="BS114"/>
          <cell r="BT114"/>
          <cell r="BU114"/>
          <cell r="BX114"/>
          <cell r="BY114"/>
          <cell r="BZ114"/>
          <cell r="CA114"/>
          <cell r="CB114"/>
        </row>
        <row r="119">
          <cell r="T119"/>
          <cell r="U119"/>
          <cell r="V119"/>
          <cell r="W119"/>
          <cell r="X119"/>
          <cell r="AA119"/>
          <cell r="AB119"/>
          <cell r="AC119"/>
          <cell r="AD119"/>
          <cell r="AE119"/>
          <cell r="AH119"/>
          <cell r="AI119"/>
          <cell r="AJ119"/>
          <cell r="AK119"/>
          <cell r="AL119"/>
          <cell r="AO119"/>
          <cell r="AP119"/>
          <cell r="AQ119"/>
          <cell r="AR119"/>
          <cell r="AS119"/>
          <cell r="AV119"/>
          <cell r="AW119"/>
          <cell r="AX119"/>
          <cell r="AY119"/>
          <cell r="AZ119"/>
          <cell r="BC119"/>
          <cell r="BD119"/>
          <cell r="BE119"/>
          <cell r="BF119"/>
          <cell r="BG119"/>
          <cell r="BJ119"/>
          <cell r="BK119"/>
          <cell r="BL119"/>
          <cell r="BM119"/>
          <cell r="BN119"/>
          <cell r="BQ119"/>
          <cell r="BR119"/>
          <cell r="BS119"/>
          <cell r="BT119"/>
          <cell r="BU119"/>
          <cell r="BX119"/>
          <cell r="BY119"/>
          <cell r="BZ119"/>
          <cell r="CA119"/>
          <cell r="CB119"/>
        </row>
        <row r="120">
          <cell r="T120"/>
          <cell r="U120"/>
          <cell r="V120"/>
          <cell r="W120"/>
          <cell r="X120"/>
          <cell r="AA120"/>
          <cell r="AB120"/>
          <cell r="AC120"/>
          <cell r="AD120"/>
          <cell r="AE120"/>
          <cell r="AH120"/>
          <cell r="AI120"/>
          <cell r="AJ120"/>
          <cell r="AK120"/>
          <cell r="AL120"/>
          <cell r="AO120"/>
          <cell r="AP120"/>
          <cell r="AQ120"/>
          <cell r="AR120"/>
          <cell r="AS120"/>
          <cell r="AV120"/>
          <cell r="AW120"/>
          <cell r="AX120"/>
          <cell r="AY120"/>
          <cell r="AZ120"/>
          <cell r="BC120"/>
          <cell r="BD120"/>
          <cell r="BE120"/>
          <cell r="BF120"/>
          <cell r="BG120"/>
          <cell r="BJ120"/>
          <cell r="BK120"/>
          <cell r="BL120"/>
          <cell r="BM120"/>
          <cell r="BN120"/>
          <cell r="BQ120"/>
          <cell r="BR120"/>
          <cell r="BS120"/>
          <cell r="BT120"/>
          <cell r="BU120"/>
          <cell r="BX120"/>
          <cell r="BY120"/>
          <cell r="BZ120"/>
          <cell r="CA120"/>
          <cell r="CB120"/>
        </row>
        <row r="121">
          <cell r="T121"/>
          <cell r="U121"/>
          <cell r="V121"/>
          <cell r="W121"/>
          <cell r="X121"/>
          <cell r="AA121"/>
          <cell r="AB121"/>
          <cell r="AC121"/>
          <cell r="AD121"/>
          <cell r="AE121"/>
          <cell r="AH121"/>
          <cell r="AI121"/>
          <cell r="AJ121"/>
          <cell r="AK121"/>
          <cell r="AL121"/>
          <cell r="AO121"/>
          <cell r="AP121"/>
          <cell r="AQ121"/>
          <cell r="AR121"/>
          <cell r="AS121"/>
          <cell r="AV121"/>
          <cell r="AW121"/>
          <cell r="AX121"/>
          <cell r="AY121"/>
          <cell r="AZ121"/>
          <cell r="BC121"/>
          <cell r="BD121"/>
          <cell r="BE121"/>
          <cell r="BF121"/>
          <cell r="BG121"/>
          <cell r="BJ121"/>
          <cell r="BK121"/>
          <cell r="BL121"/>
          <cell r="BM121"/>
          <cell r="BN121"/>
          <cell r="BQ121"/>
          <cell r="BR121"/>
          <cell r="BS121"/>
          <cell r="BT121"/>
          <cell r="BU121"/>
          <cell r="BX121"/>
          <cell r="BY121"/>
          <cell r="BZ121"/>
          <cell r="CA121"/>
          <cell r="CB121"/>
        </row>
        <row r="122">
          <cell r="T122"/>
          <cell r="U122"/>
          <cell r="V122"/>
          <cell r="W122"/>
          <cell r="X122"/>
          <cell r="AA122"/>
          <cell r="AB122"/>
          <cell r="AC122"/>
          <cell r="AD122"/>
          <cell r="AE122"/>
          <cell r="AH122"/>
          <cell r="AI122"/>
          <cell r="AJ122"/>
          <cell r="AK122"/>
          <cell r="AL122"/>
          <cell r="AO122"/>
          <cell r="AP122"/>
          <cell r="AQ122"/>
          <cell r="AR122"/>
          <cell r="AS122"/>
          <cell r="AV122"/>
          <cell r="AW122"/>
          <cell r="AX122"/>
          <cell r="AY122"/>
          <cell r="AZ122"/>
          <cell r="BC122"/>
          <cell r="BD122"/>
          <cell r="BE122"/>
          <cell r="BF122"/>
          <cell r="BG122"/>
          <cell r="BJ122"/>
          <cell r="BK122"/>
          <cell r="BL122"/>
          <cell r="BM122"/>
          <cell r="BN122"/>
          <cell r="BQ122"/>
          <cell r="BR122"/>
          <cell r="BS122"/>
          <cell r="BT122"/>
          <cell r="BU122"/>
          <cell r="BX122"/>
          <cell r="BY122"/>
          <cell r="BZ122"/>
          <cell r="CA122"/>
          <cell r="CB122"/>
        </row>
        <row r="127">
          <cell r="T127"/>
          <cell r="U127"/>
          <cell r="V127"/>
          <cell r="W127"/>
          <cell r="X127"/>
          <cell r="AA127"/>
          <cell r="AB127"/>
          <cell r="AC127"/>
          <cell r="AD127"/>
          <cell r="AE127"/>
          <cell r="AH127"/>
          <cell r="AI127"/>
          <cell r="AJ127"/>
          <cell r="AK127"/>
          <cell r="AL127"/>
          <cell r="AO127"/>
          <cell r="AP127"/>
          <cell r="AQ127"/>
          <cell r="AR127"/>
          <cell r="AS127"/>
          <cell r="AV127"/>
          <cell r="AW127"/>
          <cell r="AX127"/>
          <cell r="AY127"/>
          <cell r="AZ127"/>
          <cell r="BC127"/>
          <cell r="BD127"/>
          <cell r="BE127"/>
          <cell r="BF127"/>
          <cell r="BG127"/>
          <cell r="BJ127"/>
          <cell r="BK127"/>
          <cell r="BL127"/>
          <cell r="BM127"/>
          <cell r="BN127"/>
          <cell r="BQ127"/>
          <cell r="BR127"/>
          <cell r="BS127"/>
          <cell r="BT127"/>
          <cell r="BU127"/>
          <cell r="BX127"/>
          <cell r="BY127"/>
          <cell r="BZ127"/>
          <cell r="CA127"/>
          <cell r="CB127"/>
        </row>
        <row r="128">
          <cell r="T128"/>
          <cell r="U128"/>
          <cell r="V128"/>
          <cell r="W128"/>
          <cell r="X128"/>
          <cell r="AA128"/>
          <cell r="AB128"/>
          <cell r="AC128"/>
          <cell r="AD128"/>
          <cell r="AE128"/>
          <cell r="AH128"/>
          <cell r="AI128"/>
          <cell r="AJ128"/>
          <cell r="AK128"/>
          <cell r="AL128"/>
          <cell r="AO128"/>
          <cell r="AP128"/>
          <cell r="AQ128"/>
          <cell r="AR128"/>
          <cell r="AS128"/>
          <cell r="AV128"/>
          <cell r="AW128"/>
          <cell r="AX128"/>
          <cell r="AY128"/>
          <cell r="AZ128"/>
          <cell r="BC128"/>
          <cell r="BD128"/>
          <cell r="BE128"/>
          <cell r="BF128"/>
          <cell r="BG128"/>
          <cell r="BJ128"/>
          <cell r="BK128"/>
          <cell r="BL128"/>
          <cell r="BM128"/>
          <cell r="BN128"/>
          <cell r="BQ128"/>
          <cell r="BR128"/>
          <cell r="BS128"/>
          <cell r="BT128"/>
          <cell r="BU128"/>
          <cell r="BX128"/>
          <cell r="BY128"/>
          <cell r="BZ128"/>
          <cell r="CA128"/>
          <cell r="CB128"/>
        </row>
        <row r="129">
          <cell r="T129"/>
          <cell r="U129"/>
          <cell r="V129"/>
          <cell r="W129"/>
          <cell r="X129"/>
          <cell r="AA129"/>
          <cell r="AB129"/>
          <cell r="AC129"/>
          <cell r="AD129"/>
          <cell r="AE129"/>
          <cell r="AH129"/>
          <cell r="AI129"/>
          <cell r="AJ129"/>
          <cell r="AK129"/>
          <cell r="AL129"/>
          <cell r="AO129"/>
          <cell r="AP129"/>
          <cell r="AQ129"/>
          <cell r="AR129"/>
          <cell r="AS129"/>
          <cell r="AV129"/>
          <cell r="AW129"/>
          <cell r="AX129"/>
          <cell r="AY129"/>
          <cell r="AZ129"/>
          <cell r="BC129"/>
          <cell r="BD129"/>
          <cell r="BE129"/>
          <cell r="BF129"/>
          <cell r="BG129"/>
          <cell r="BJ129"/>
          <cell r="BK129"/>
          <cell r="BL129"/>
          <cell r="BM129"/>
          <cell r="BN129"/>
          <cell r="BQ129"/>
          <cell r="BR129"/>
          <cell r="BS129"/>
          <cell r="BT129"/>
          <cell r="BU129"/>
          <cell r="BX129"/>
          <cell r="BY129"/>
          <cell r="BZ129"/>
          <cell r="CA129"/>
          <cell r="CB129"/>
        </row>
        <row r="130">
          <cell r="T130"/>
          <cell r="U130"/>
          <cell r="V130"/>
          <cell r="W130"/>
          <cell r="X130"/>
          <cell r="AA130"/>
          <cell r="AB130"/>
          <cell r="AC130"/>
          <cell r="AD130"/>
          <cell r="AE130"/>
          <cell r="AH130"/>
          <cell r="AI130"/>
          <cell r="AJ130"/>
          <cell r="AK130"/>
          <cell r="AL130"/>
          <cell r="AO130"/>
          <cell r="AP130"/>
          <cell r="AQ130"/>
          <cell r="AR130"/>
          <cell r="AS130"/>
          <cell r="AV130"/>
          <cell r="AW130"/>
          <cell r="AX130"/>
          <cell r="AY130"/>
          <cell r="AZ130"/>
          <cell r="BC130"/>
          <cell r="BD130"/>
          <cell r="BE130"/>
          <cell r="BF130"/>
          <cell r="BG130"/>
          <cell r="BJ130"/>
          <cell r="BK130"/>
          <cell r="BL130"/>
          <cell r="BM130"/>
          <cell r="BN130"/>
          <cell r="BQ130"/>
          <cell r="BR130"/>
          <cell r="BS130"/>
          <cell r="BT130"/>
          <cell r="BU130"/>
          <cell r="BX130"/>
          <cell r="BY130"/>
          <cell r="BZ130"/>
          <cell r="CA130"/>
          <cell r="CB130"/>
        </row>
        <row r="135">
          <cell r="T135"/>
          <cell r="U135"/>
          <cell r="V135"/>
          <cell r="W135"/>
          <cell r="X135"/>
          <cell r="AA135"/>
          <cell r="AB135"/>
          <cell r="AC135"/>
          <cell r="AD135"/>
          <cell r="AE135"/>
          <cell r="AH135"/>
          <cell r="AI135"/>
          <cell r="AJ135"/>
          <cell r="AK135"/>
          <cell r="AL135"/>
          <cell r="AO135"/>
          <cell r="AP135"/>
          <cell r="AQ135"/>
          <cell r="AR135"/>
          <cell r="AS135"/>
          <cell r="AV135"/>
          <cell r="AW135"/>
          <cell r="AX135"/>
          <cell r="AY135"/>
          <cell r="AZ135"/>
          <cell r="BC135"/>
          <cell r="BD135"/>
          <cell r="BE135"/>
          <cell r="BF135"/>
          <cell r="BG135"/>
          <cell r="BJ135"/>
          <cell r="BK135"/>
          <cell r="BL135"/>
          <cell r="BM135"/>
          <cell r="BN135"/>
          <cell r="BQ135"/>
          <cell r="BR135"/>
          <cell r="BS135"/>
          <cell r="BT135"/>
          <cell r="BU135"/>
          <cell r="BX135"/>
          <cell r="BY135"/>
          <cell r="BZ135"/>
          <cell r="CA135"/>
          <cell r="CB135"/>
        </row>
        <row r="136">
          <cell r="T136"/>
          <cell r="U136"/>
          <cell r="V136"/>
          <cell r="W136"/>
          <cell r="X136"/>
          <cell r="AA136"/>
          <cell r="AB136"/>
          <cell r="AC136"/>
          <cell r="AD136"/>
          <cell r="AE136"/>
          <cell r="AH136"/>
          <cell r="AI136"/>
          <cell r="AJ136"/>
          <cell r="AK136"/>
          <cell r="AL136"/>
          <cell r="AO136"/>
          <cell r="AP136"/>
          <cell r="AQ136"/>
          <cell r="AR136"/>
          <cell r="AS136"/>
          <cell r="AV136"/>
          <cell r="AW136"/>
          <cell r="AX136"/>
          <cell r="AY136"/>
          <cell r="AZ136"/>
          <cell r="BC136"/>
          <cell r="BD136"/>
          <cell r="BE136"/>
          <cell r="BF136"/>
          <cell r="BG136"/>
          <cell r="BJ136"/>
          <cell r="BK136"/>
          <cell r="BL136"/>
          <cell r="BM136"/>
          <cell r="BN136"/>
          <cell r="BQ136"/>
          <cell r="BR136"/>
          <cell r="BS136"/>
          <cell r="BT136"/>
          <cell r="BU136"/>
          <cell r="BX136"/>
          <cell r="BY136"/>
          <cell r="BZ136"/>
          <cell r="CA136"/>
          <cell r="CB136"/>
        </row>
        <row r="137">
          <cell r="T137"/>
          <cell r="U137"/>
          <cell r="V137"/>
          <cell r="W137"/>
          <cell r="X137"/>
          <cell r="AA137"/>
          <cell r="AB137"/>
          <cell r="AC137"/>
          <cell r="AD137"/>
          <cell r="AE137"/>
          <cell r="AH137"/>
          <cell r="AI137"/>
          <cell r="AJ137"/>
          <cell r="AK137"/>
          <cell r="AL137"/>
          <cell r="AO137"/>
          <cell r="AP137"/>
          <cell r="AQ137"/>
          <cell r="AR137"/>
          <cell r="AS137"/>
          <cell r="AV137"/>
          <cell r="AW137"/>
          <cell r="AX137"/>
          <cell r="AY137"/>
          <cell r="AZ137"/>
          <cell r="BC137"/>
          <cell r="BD137"/>
          <cell r="BE137"/>
          <cell r="BF137"/>
          <cell r="BG137"/>
          <cell r="BJ137"/>
          <cell r="BK137"/>
          <cell r="BL137"/>
          <cell r="BM137"/>
          <cell r="BN137"/>
          <cell r="BQ137"/>
          <cell r="BR137"/>
          <cell r="BS137"/>
          <cell r="BT137"/>
          <cell r="BU137"/>
          <cell r="BX137"/>
          <cell r="BY137"/>
          <cell r="BZ137"/>
          <cell r="CA137"/>
          <cell r="CB137"/>
        </row>
        <row r="138">
          <cell r="T138"/>
          <cell r="U138"/>
          <cell r="V138"/>
          <cell r="W138"/>
          <cell r="X138"/>
          <cell r="AA138"/>
          <cell r="AB138"/>
          <cell r="AC138"/>
          <cell r="AD138"/>
          <cell r="AE138"/>
          <cell r="AH138"/>
          <cell r="AI138"/>
          <cell r="AJ138"/>
          <cell r="AK138"/>
          <cell r="AL138"/>
          <cell r="AO138"/>
          <cell r="AP138"/>
          <cell r="AQ138"/>
          <cell r="AR138"/>
          <cell r="AS138"/>
          <cell r="AV138"/>
          <cell r="AW138"/>
          <cell r="AX138"/>
          <cell r="AY138"/>
          <cell r="AZ138"/>
          <cell r="BC138"/>
          <cell r="BD138"/>
          <cell r="BE138"/>
          <cell r="BF138"/>
          <cell r="BG138"/>
          <cell r="BJ138"/>
          <cell r="BK138"/>
          <cell r="BL138"/>
          <cell r="BM138"/>
          <cell r="BN138"/>
          <cell r="BQ138"/>
          <cell r="BR138"/>
          <cell r="BS138"/>
          <cell r="BT138"/>
          <cell r="BU138"/>
          <cell r="BX138"/>
          <cell r="BY138"/>
          <cell r="BZ138"/>
          <cell r="CA138"/>
          <cell r="CB138"/>
        </row>
        <row r="143">
          <cell r="T143"/>
          <cell r="U143"/>
          <cell r="V143"/>
          <cell r="W143"/>
          <cell r="X143"/>
          <cell r="AA143"/>
          <cell r="AB143"/>
          <cell r="AC143"/>
          <cell r="AD143"/>
          <cell r="AE143"/>
          <cell r="AH143"/>
          <cell r="AI143"/>
          <cell r="AJ143"/>
          <cell r="AK143"/>
          <cell r="AL143"/>
          <cell r="AO143"/>
          <cell r="AP143"/>
          <cell r="AQ143"/>
          <cell r="AR143"/>
          <cell r="AS143"/>
          <cell r="AV143"/>
          <cell r="AW143"/>
          <cell r="AX143"/>
          <cell r="AY143"/>
          <cell r="AZ143"/>
          <cell r="BC143"/>
          <cell r="BD143"/>
          <cell r="BE143"/>
          <cell r="BF143"/>
          <cell r="BG143"/>
          <cell r="BJ143"/>
          <cell r="BK143"/>
          <cell r="BL143"/>
          <cell r="BM143"/>
          <cell r="BN143"/>
          <cell r="BQ143"/>
          <cell r="BR143"/>
          <cell r="BS143"/>
          <cell r="BT143"/>
          <cell r="BU143"/>
          <cell r="BX143"/>
          <cell r="BY143"/>
          <cell r="BZ143"/>
          <cell r="CA143"/>
          <cell r="CB143"/>
        </row>
        <row r="144">
          <cell r="T144"/>
          <cell r="U144"/>
          <cell r="V144"/>
          <cell r="W144"/>
          <cell r="X144"/>
          <cell r="AA144"/>
          <cell r="AB144"/>
          <cell r="AC144"/>
          <cell r="AD144"/>
          <cell r="AE144"/>
          <cell r="AH144"/>
          <cell r="AI144"/>
          <cell r="AJ144"/>
          <cell r="AK144"/>
          <cell r="AL144"/>
          <cell r="AO144"/>
          <cell r="AP144"/>
          <cell r="AQ144"/>
          <cell r="AR144"/>
          <cell r="AS144"/>
          <cell r="AV144"/>
          <cell r="AW144"/>
          <cell r="AX144"/>
          <cell r="AY144"/>
          <cell r="AZ144"/>
          <cell r="BC144"/>
          <cell r="BD144"/>
          <cell r="BE144"/>
          <cell r="BF144"/>
          <cell r="BG144"/>
          <cell r="BJ144"/>
          <cell r="BK144"/>
          <cell r="BL144"/>
          <cell r="BM144"/>
          <cell r="BN144"/>
          <cell r="BQ144"/>
          <cell r="BR144"/>
          <cell r="BS144"/>
          <cell r="BT144"/>
          <cell r="BU144"/>
          <cell r="BX144"/>
          <cell r="BY144"/>
          <cell r="BZ144"/>
          <cell r="CA144"/>
          <cell r="CB144"/>
        </row>
        <row r="145">
          <cell r="T145"/>
          <cell r="U145"/>
          <cell r="V145"/>
          <cell r="W145"/>
          <cell r="X145"/>
          <cell r="AA145"/>
          <cell r="AB145"/>
          <cell r="AC145"/>
          <cell r="AD145"/>
          <cell r="AE145"/>
          <cell r="AH145"/>
          <cell r="AI145"/>
          <cell r="AJ145"/>
          <cell r="AK145"/>
          <cell r="AL145"/>
          <cell r="AO145"/>
          <cell r="AP145"/>
          <cell r="AQ145"/>
          <cell r="AR145"/>
          <cell r="AS145"/>
          <cell r="AV145"/>
          <cell r="AW145"/>
          <cell r="AX145"/>
          <cell r="AY145"/>
          <cell r="AZ145"/>
          <cell r="BC145"/>
          <cell r="BD145"/>
          <cell r="BE145"/>
          <cell r="BF145"/>
          <cell r="BG145"/>
          <cell r="BJ145"/>
          <cell r="BK145"/>
          <cell r="BL145"/>
          <cell r="BM145"/>
          <cell r="BN145"/>
          <cell r="BQ145"/>
          <cell r="BR145"/>
          <cell r="BS145"/>
          <cell r="BT145"/>
          <cell r="BU145"/>
          <cell r="BX145"/>
          <cell r="BY145"/>
          <cell r="BZ145"/>
          <cell r="CA145"/>
          <cell r="CB145"/>
        </row>
        <row r="146">
          <cell r="T146"/>
          <cell r="U146"/>
          <cell r="V146"/>
          <cell r="W146"/>
          <cell r="X146"/>
          <cell r="AA146"/>
          <cell r="AB146"/>
          <cell r="AC146"/>
          <cell r="AD146"/>
          <cell r="AE146"/>
          <cell r="AH146"/>
          <cell r="AI146"/>
          <cell r="AJ146"/>
          <cell r="AK146"/>
          <cell r="AL146"/>
          <cell r="AO146"/>
          <cell r="AP146"/>
          <cell r="AQ146"/>
          <cell r="AR146"/>
          <cell r="AS146"/>
          <cell r="AV146"/>
          <cell r="AW146"/>
          <cell r="AX146"/>
          <cell r="AY146"/>
          <cell r="AZ146"/>
          <cell r="BC146"/>
          <cell r="BD146"/>
          <cell r="BE146"/>
          <cell r="BF146"/>
          <cell r="BG146"/>
          <cell r="BJ146"/>
          <cell r="BK146"/>
          <cell r="BL146"/>
          <cell r="BM146"/>
          <cell r="BN146"/>
          <cell r="BQ146"/>
          <cell r="BR146"/>
          <cell r="BS146"/>
          <cell r="BT146"/>
          <cell r="BU146"/>
          <cell r="BX146"/>
          <cell r="BY146"/>
          <cell r="BZ146"/>
          <cell r="CA146"/>
          <cell r="CB146"/>
        </row>
        <row r="151">
          <cell r="T151"/>
          <cell r="U151"/>
          <cell r="V151"/>
          <cell r="W151"/>
          <cell r="X151"/>
          <cell r="AA151"/>
          <cell r="AB151"/>
          <cell r="AC151"/>
          <cell r="AD151"/>
          <cell r="AE151"/>
          <cell r="AH151"/>
          <cell r="AI151"/>
          <cell r="AJ151"/>
          <cell r="AK151"/>
          <cell r="AL151"/>
          <cell r="AO151"/>
          <cell r="AP151"/>
          <cell r="AQ151"/>
          <cell r="AR151"/>
          <cell r="AS151"/>
          <cell r="AV151"/>
          <cell r="AW151"/>
          <cell r="AX151"/>
          <cell r="AY151"/>
          <cell r="AZ151"/>
          <cell r="BC151"/>
          <cell r="BD151"/>
          <cell r="BE151"/>
          <cell r="BF151"/>
          <cell r="BG151"/>
          <cell r="BJ151"/>
          <cell r="BK151"/>
          <cell r="BL151"/>
          <cell r="BM151"/>
          <cell r="BN151"/>
          <cell r="BQ151"/>
          <cell r="BR151"/>
          <cell r="BS151"/>
          <cell r="BT151"/>
          <cell r="BU151"/>
          <cell r="BX151"/>
          <cell r="BY151"/>
          <cell r="BZ151"/>
          <cell r="CA151"/>
          <cell r="CB151"/>
        </row>
        <row r="152">
          <cell r="T152"/>
          <cell r="U152"/>
          <cell r="V152"/>
          <cell r="W152"/>
          <cell r="X152"/>
          <cell r="AA152"/>
          <cell r="AB152"/>
          <cell r="AC152"/>
          <cell r="AD152"/>
          <cell r="AE152"/>
          <cell r="AH152"/>
          <cell r="AI152"/>
          <cell r="AJ152"/>
          <cell r="AK152"/>
          <cell r="AL152"/>
          <cell r="AO152"/>
          <cell r="AP152"/>
          <cell r="AQ152"/>
          <cell r="AR152"/>
          <cell r="AS152"/>
          <cell r="AV152"/>
          <cell r="AW152"/>
          <cell r="AX152"/>
          <cell r="AY152"/>
          <cell r="AZ152"/>
          <cell r="BC152"/>
          <cell r="BD152"/>
          <cell r="BE152"/>
          <cell r="BF152"/>
          <cell r="BG152"/>
          <cell r="BJ152"/>
          <cell r="BK152"/>
          <cell r="BL152"/>
          <cell r="BM152"/>
          <cell r="BN152"/>
          <cell r="BQ152"/>
          <cell r="BR152"/>
          <cell r="BS152"/>
          <cell r="BT152"/>
          <cell r="BU152"/>
          <cell r="BX152"/>
          <cell r="BY152"/>
          <cell r="BZ152"/>
          <cell r="CA152"/>
          <cell r="CB152"/>
        </row>
        <row r="153">
          <cell r="T153"/>
          <cell r="U153"/>
          <cell r="V153"/>
          <cell r="W153"/>
          <cell r="X153"/>
          <cell r="AA153"/>
          <cell r="AB153"/>
          <cell r="AC153"/>
          <cell r="AD153"/>
          <cell r="AE153"/>
          <cell r="AH153"/>
          <cell r="AI153"/>
          <cell r="AJ153"/>
          <cell r="AK153"/>
          <cell r="AL153"/>
          <cell r="AO153"/>
          <cell r="AP153"/>
          <cell r="AQ153"/>
          <cell r="AR153"/>
          <cell r="AS153"/>
          <cell r="AV153"/>
          <cell r="AW153"/>
          <cell r="AX153"/>
          <cell r="AY153"/>
          <cell r="AZ153"/>
          <cell r="BC153"/>
          <cell r="BD153"/>
          <cell r="BE153"/>
          <cell r="BF153"/>
          <cell r="BG153"/>
          <cell r="BJ153"/>
          <cell r="BK153"/>
          <cell r="BL153"/>
          <cell r="BM153"/>
          <cell r="BN153"/>
          <cell r="BQ153"/>
          <cell r="BR153"/>
          <cell r="BS153"/>
          <cell r="BT153"/>
          <cell r="BU153"/>
          <cell r="BX153"/>
          <cell r="BY153"/>
          <cell r="BZ153"/>
          <cell r="CA153"/>
          <cell r="CB153"/>
        </row>
        <row r="154">
          <cell r="T154"/>
          <cell r="U154"/>
          <cell r="V154"/>
          <cell r="W154"/>
          <cell r="X154"/>
          <cell r="AA154"/>
          <cell r="AB154"/>
          <cell r="AC154"/>
          <cell r="AD154"/>
          <cell r="AE154"/>
          <cell r="AH154"/>
          <cell r="AI154"/>
          <cell r="AJ154"/>
          <cell r="AK154"/>
          <cell r="AL154"/>
          <cell r="AO154"/>
          <cell r="AP154"/>
          <cell r="AQ154"/>
          <cell r="AR154"/>
          <cell r="AS154"/>
          <cell r="AV154"/>
          <cell r="AW154"/>
          <cell r="AX154"/>
          <cell r="AY154"/>
          <cell r="AZ154"/>
          <cell r="BC154"/>
          <cell r="BD154"/>
          <cell r="BE154"/>
          <cell r="BF154"/>
          <cell r="BG154"/>
          <cell r="BJ154"/>
          <cell r="BK154"/>
          <cell r="BL154"/>
          <cell r="BM154"/>
          <cell r="BN154"/>
          <cell r="BQ154"/>
          <cell r="BR154"/>
          <cell r="BS154"/>
          <cell r="BT154"/>
          <cell r="BU154"/>
          <cell r="BX154"/>
          <cell r="BY154"/>
          <cell r="BZ154"/>
          <cell r="CA154"/>
          <cell r="CB154"/>
        </row>
        <row r="159">
          <cell r="T159"/>
          <cell r="U159"/>
          <cell r="V159"/>
          <cell r="W159"/>
          <cell r="X159"/>
          <cell r="AA159"/>
          <cell r="AB159"/>
          <cell r="AC159"/>
          <cell r="AD159"/>
          <cell r="AE159"/>
          <cell r="AH159"/>
          <cell r="AI159"/>
          <cell r="AJ159"/>
          <cell r="AK159"/>
          <cell r="AL159"/>
          <cell r="AO159"/>
          <cell r="AP159"/>
          <cell r="AQ159"/>
          <cell r="AR159"/>
          <cell r="AS159"/>
          <cell r="AV159"/>
          <cell r="AW159"/>
          <cell r="AX159"/>
          <cell r="AY159"/>
          <cell r="AZ159"/>
          <cell r="BC159"/>
          <cell r="BD159"/>
          <cell r="BE159"/>
          <cell r="BF159"/>
          <cell r="BG159"/>
          <cell r="BJ159"/>
          <cell r="BK159"/>
          <cell r="BL159"/>
          <cell r="BM159"/>
          <cell r="BN159"/>
          <cell r="BQ159"/>
          <cell r="BR159"/>
          <cell r="BS159"/>
          <cell r="BT159"/>
          <cell r="BU159"/>
          <cell r="BX159"/>
          <cell r="BY159"/>
          <cell r="BZ159"/>
          <cell r="CA159"/>
          <cell r="CB159"/>
        </row>
        <row r="160">
          <cell r="T160"/>
          <cell r="U160"/>
          <cell r="V160"/>
          <cell r="W160"/>
          <cell r="X160"/>
          <cell r="AA160"/>
          <cell r="AB160"/>
          <cell r="AC160"/>
          <cell r="AD160"/>
          <cell r="AE160"/>
          <cell r="AH160"/>
          <cell r="AI160"/>
          <cell r="AJ160"/>
          <cell r="AK160"/>
          <cell r="AL160"/>
          <cell r="AO160"/>
          <cell r="AP160"/>
          <cell r="AQ160"/>
          <cell r="AR160"/>
          <cell r="AS160"/>
          <cell r="AV160"/>
          <cell r="AW160"/>
          <cell r="AX160"/>
          <cell r="AY160"/>
          <cell r="AZ160"/>
          <cell r="BC160"/>
          <cell r="BD160"/>
          <cell r="BE160"/>
          <cell r="BF160"/>
          <cell r="BG160"/>
          <cell r="BJ160"/>
          <cell r="BK160"/>
          <cell r="BL160"/>
          <cell r="BM160"/>
          <cell r="BN160"/>
          <cell r="BQ160"/>
          <cell r="BR160"/>
          <cell r="BS160"/>
          <cell r="BT160"/>
          <cell r="BU160"/>
          <cell r="BX160"/>
          <cell r="BY160"/>
          <cell r="BZ160"/>
          <cell r="CA160"/>
          <cell r="CB160"/>
        </row>
        <row r="161">
          <cell r="T161"/>
          <cell r="U161"/>
          <cell r="V161"/>
          <cell r="W161"/>
          <cell r="X161"/>
          <cell r="AA161"/>
          <cell r="AB161"/>
          <cell r="AC161"/>
          <cell r="AD161"/>
          <cell r="AE161"/>
          <cell r="AH161"/>
          <cell r="AI161"/>
          <cell r="AJ161"/>
          <cell r="AK161"/>
          <cell r="AL161"/>
          <cell r="AO161"/>
          <cell r="AP161"/>
          <cell r="AQ161"/>
          <cell r="AR161"/>
          <cell r="AS161"/>
          <cell r="AV161"/>
          <cell r="AW161"/>
          <cell r="AX161"/>
          <cell r="AY161"/>
          <cell r="AZ161"/>
          <cell r="BC161"/>
          <cell r="BD161"/>
          <cell r="BE161"/>
          <cell r="BF161"/>
          <cell r="BG161"/>
          <cell r="BJ161"/>
          <cell r="BK161"/>
          <cell r="BL161"/>
          <cell r="BM161"/>
          <cell r="BN161"/>
          <cell r="BQ161"/>
          <cell r="BR161"/>
          <cell r="BS161"/>
          <cell r="BT161"/>
          <cell r="BU161"/>
          <cell r="BX161"/>
          <cell r="BY161"/>
          <cell r="BZ161"/>
          <cell r="CA161"/>
          <cell r="CB161"/>
        </row>
        <row r="162">
          <cell r="T162"/>
          <cell r="U162"/>
          <cell r="V162"/>
          <cell r="W162"/>
          <cell r="X162"/>
          <cell r="AA162"/>
          <cell r="AB162"/>
          <cell r="AC162"/>
          <cell r="AD162"/>
          <cell r="AE162"/>
          <cell r="AH162"/>
          <cell r="AI162"/>
          <cell r="AJ162"/>
          <cell r="AK162"/>
          <cell r="AL162"/>
          <cell r="AO162"/>
          <cell r="AP162"/>
          <cell r="AQ162"/>
          <cell r="AR162"/>
          <cell r="AS162"/>
          <cell r="AV162"/>
          <cell r="AW162"/>
          <cell r="AX162"/>
          <cell r="AY162"/>
          <cell r="AZ162"/>
          <cell r="BC162"/>
          <cell r="BD162"/>
          <cell r="BE162"/>
          <cell r="BF162"/>
          <cell r="BG162"/>
          <cell r="BJ162"/>
          <cell r="BK162"/>
          <cell r="BL162"/>
          <cell r="BM162"/>
          <cell r="BN162"/>
          <cell r="BQ162"/>
          <cell r="BR162"/>
          <cell r="BS162"/>
          <cell r="BT162"/>
          <cell r="BU162"/>
          <cell r="BX162"/>
          <cell r="BY162"/>
          <cell r="BZ162"/>
          <cell r="CA162"/>
          <cell r="CB162"/>
        </row>
        <row r="167">
          <cell r="T167"/>
          <cell r="U167"/>
          <cell r="V167"/>
          <cell r="W167"/>
          <cell r="X167"/>
          <cell r="AA167"/>
          <cell r="AB167"/>
          <cell r="AC167"/>
          <cell r="AD167"/>
          <cell r="AE167"/>
          <cell r="AH167"/>
          <cell r="AI167"/>
          <cell r="AJ167"/>
          <cell r="AK167"/>
          <cell r="AL167"/>
          <cell r="AO167"/>
          <cell r="AP167"/>
          <cell r="AQ167"/>
          <cell r="AR167"/>
          <cell r="AS167"/>
          <cell r="AV167"/>
          <cell r="AW167"/>
          <cell r="AX167"/>
          <cell r="AY167"/>
          <cell r="AZ167"/>
          <cell r="BC167"/>
          <cell r="BD167"/>
          <cell r="BE167"/>
          <cell r="BF167"/>
          <cell r="BG167"/>
          <cell r="BJ167"/>
          <cell r="BK167"/>
          <cell r="BL167"/>
          <cell r="BM167"/>
          <cell r="BN167"/>
          <cell r="BQ167"/>
          <cell r="BR167"/>
          <cell r="BS167"/>
          <cell r="BT167"/>
          <cell r="BU167"/>
          <cell r="BX167"/>
          <cell r="BY167"/>
          <cell r="BZ167"/>
          <cell r="CA167"/>
          <cell r="CB167"/>
        </row>
        <row r="168">
          <cell r="T168"/>
          <cell r="U168"/>
          <cell r="V168"/>
          <cell r="W168"/>
          <cell r="X168"/>
          <cell r="AA168"/>
          <cell r="AB168"/>
          <cell r="AC168"/>
          <cell r="AD168"/>
          <cell r="AE168"/>
          <cell r="AH168"/>
          <cell r="AI168"/>
          <cell r="AJ168"/>
          <cell r="AK168"/>
          <cell r="AL168"/>
          <cell r="AO168"/>
          <cell r="AP168"/>
          <cell r="AQ168"/>
          <cell r="AR168"/>
          <cell r="AS168"/>
          <cell r="AV168"/>
          <cell r="AW168"/>
          <cell r="AX168"/>
          <cell r="AY168"/>
          <cell r="AZ168"/>
          <cell r="BC168"/>
          <cell r="BD168"/>
          <cell r="BE168"/>
          <cell r="BF168"/>
          <cell r="BG168"/>
          <cell r="BJ168"/>
          <cell r="BK168"/>
          <cell r="BL168"/>
          <cell r="BM168"/>
          <cell r="BN168"/>
          <cell r="BQ168"/>
          <cell r="BR168"/>
          <cell r="BS168"/>
          <cell r="BT168"/>
          <cell r="BU168"/>
          <cell r="BX168"/>
          <cell r="BY168"/>
          <cell r="BZ168"/>
          <cell r="CA168"/>
          <cell r="CB168"/>
        </row>
        <row r="169">
          <cell r="T169"/>
          <cell r="U169"/>
          <cell r="V169"/>
          <cell r="W169"/>
          <cell r="X169"/>
          <cell r="AA169"/>
          <cell r="AB169"/>
          <cell r="AC169"/>
          <cell r="AD169"/>
          <cell r="AE169"/>
          <cell r="AH169"/>
          <cell r="AI169"/>
          <cell r="AJ169"/>
          <cell r="AK169"/>
          <cell r="AL169"/>
          <cell r="AO169"/>
          <cell r="AP169"/>
          <cell r="AQ169"/>
          <cell r="AR169"/>
          <cell r="AS169"/>
          <cell r="AV169"/>
          <cell r="AW169"/>
          <cell r="AX169"/>
          <cell r="AY169"/>
          <cell r="AZ169"/>
          <cell r="BC169"/>
          <cell r="BD169"/>
          <cell r="BE169"/>
          <cell r="BF169"/>
          <cell r="BG169"/>
          <cell r="BJ169"/>
          <cell r="BK169"/>
          <cell r="BL169"/>
          <cell r="BM169"/>
          <cell r="BN169"/>
          <cell r="BQ169"/>
          <cell r="BR169"/>
          <cell r="BS169"/>
          <cell r="BT169"/>
          <cell r="BU169"/>
          <cell r="BX169"/>
          <cell r="BY169"/>
          <cell r="BZ169"/>
          <cell r="CA169"/>
          <cell r="CB169"/>
        </row>
        <row r="170">
          <cell r="T170"/>
          <cell r="U170"/>
          <cell r="V170"/>
          <cell r="W170"/>
          <cell r="X170"/>
          <cell r="AA170"/>
          <cell r="AB170"/>
          <cell r="AC170"/>
          <cell r="AD170"/>
          <cell r="AE170"/>
          <cell r="AH170"/>
          <cell r="AI170"/>
          <cell r="AJ170"/>
          <cell r="AK170"/>
          <cell r="AL170"/>
          <cell r="AO170"/>
          <cell r="AP170"/>
          <cell r="AQ170"/>
          <cell r="AR170"/>
          <cell r="AS170"/>
          <cell r="AV170"/>
          <cell r="AW170"/>
          <cell r="AX170"/>
          <cell r="AY170"/>
          <cell r="AZ170"/>
          <cell r="BC170"/>
          <cell r="BD170"/>
          <cell r="BE170"/>
          <cell r="BF170"/>
          <cell r="BG170"/>
          <cell r="BJ170"/>
          <cell r="BK170"/>
          <cell r="BL170"/>
          <cell r="BM170"/>
          <cell r="BN170"/>
          <cell r="BQ170"/>
          <cell r="BR170"/>
          <cell r="BS170"/>
          <cell r="BT170"/>
          <cell r="BU170"/>
          <cell r="BX170"/>
          <cell r="BY170"/>
          <cell r="BZ170"/>
          <cell r="CA170"/>
          <cell r="CB170"/>
        </row>
        <row r="175">
          <cell r="T175"/>
          <cell r="U175"/>
          <cell r="V175"/>
          <cell r="W175"/>
          <cell r="X175"/>
          <cell r="AA175"/>
          <cell r="AB175"/>
          <cell r="AC175"/>
          <cell r="AD175"/>
          <cell r="AE175"/>
          <cell r="AH175"/>
          <cell r="AI175"/>
          <cell r="AJ175"/>
          <cell r="AK175"/>
          <cell r="AL175"/>
          <cell r="AO175"/>
          <cell r="AP175"/>
          <cell r="AQ175"/>
          <cell r="AR175"/>
          <cell r="AS175"/>
          <cell r="AV175"/>
          <cell r="AW175"/>
          <cell r="AX175"/>
          <cell r="AY175"/>
          <cell r="AZ175"/>
          <cell r="BC175"/>
          <cell r="BD175"/>
          <cell r="BE175"/>
          <cell r="BF175"/>
          <cell r="BG175"/>
          <cell r="BJ175"/>
          <cell r="BK175"/>
          <cell r="BL175"/>
          <cell r="BM175"/>
          <cell r="BN175"/>
          <cell r="BQ175"/>
          <cell r="BR175"/>
          <cell r="BS175"/>
          <cell r="BT175"/>
          <cell r="BU175"/>
          <cell r="BX175"/>
          <cell r="BY175"/>
          <cell r="BZ175"/>
          <cell r="CA175"/>
          <cell r="CB175"/>
        </row>
        <row r="176">
          <cell r="T176"/>
          <cell r="U176"/>
          <cell r="V176"/>
          <cell r="W176"/>
          <cell r="X176"/>
          <cell r="AA176"/>
          <cell r="AB176"/>
          <cell r="AC176"/>
          <cell r="AD176"/>
          <cell r="AE176"/>
          <cell r="AH176"/>
          <cell r="AI176"/>
          <cell r="AJ176"/>
          <cell r="AK176"/>
          <cell r="AL176"/>
          <cell r="AO176"/>
          <cell r="AP176"/>
          <cell r="AQ176"/>
          <cell r="AR176"/>
          <cell r="AS176"/>
          <cell r="AV176"/>
          <cell r="AW176"/>
          <cell r="AX176"/>
          <cell r="AY176"/>
          <cell r="AZ176"/>
          <cell r="BC176"/>
          <cell r="BD176"/>
          <cell r="BE176"/>
          <cell r="BF176"/>
          <cell r="BG176"/>
          <cell r="BJ176"/>
          <cell r="BK176"/>
          <cell r="BL176"/>
          <cell r="BM176"/>
          <cell r="BN176"/>
          <cell r="BQ176"/>
          <cell r="BR176"/>
          <cell r="BS176"/>
          <cell r="BT176"/>
          <cell r="BU176"/>
          <cell r="BX176"/>
          <cell r="BY176"/>
          <cell r="BZ176"/>
          <cell r="CA176"/>
          <cell r="CB176"/>
        </row>
        <row r="177">
          <cell r="T177"/>
          <cell r="U177"/>
          <cell r="V177"/>
          <cell r="W177"/>
          <cell r="X177"/>
          <cell r="AA177"/>
          <cell r="AB177"/>
          <cell r="AC177"/>
          <cell r="AD177"/>
          <cell r="AE177"/>
          <cell r="AH177"/>
          <cell r="AI177"/>
          <cell r="AJ177"/>
          <cell r="AK177"/>
          <cell r="AL177"/>
          <cell r="AO177"/>
          <cell r="AP177"/>
          <cell r="AQ177"/>
          <cell r="AR177"/>
          <cell r="AS177"/>
          <cell r="AV177"/>
          <cell r="AW177"/>
          <cell r="AX177"/>
          <cell r="AY177"/>
          <cell r="AZ177"/>
          <cell r="BC177"/>
          <cell r="BD177"/>
          <cell r="BE177"/>
          <cell r="BF177"/>
          <cell r="BG177"/>
          <cell r="BJ177"/>
          <cell r="BK177"/>
          <cell r="BL177"/>
          <cell r="BM177"/>
          <cell r="BN177"/>
          <cell r="BQ177"/>
          <cell r="BR177"/>
          <cell r="BS177"/>
          <cell r="BT177"/>
          <cell r="BU177"/>
          <cell r="BX177"/>
          <cell r="BY177"/>
          <cell r="BZ177"/>
          <cell r="CA177"/>
          <cell r="CB177"/>
        </row>
        <row r="178">
          <cell r="T178"/>
          <cell r="U178"/>
          <cell r="V178"/>
          <cell r="W178"/>
          <cell r="X178"/>
          <cell r="AA178"/>
          <cell r="AB178"/>
          <cell r="AC178"/>
          <cell r="AD178"/>
          <cell r="AE178"/>
          <cell r="AH178"/>
          <cell r="AI178"/>
          <cell r="AJ178"/>
          <cell r="AK178"/>
          <cell r="AL178"/>
          <cell r="AO178"/>
          <cell r="AP178"/>
          <cell r="AQ178"/>
          <cell r="AR178"/>
          <cell r="AS178"/>
          <cell r="AV178"/>
          <cell r="AW178"/>
          <cell r="AX178"/>
          <cell r="AY178"/>
          <cell r="AZ178"/>
          <cell r="BC178"/>
          <cell r="BD178"/>
          <cell r="BE178"/>
          <cell r="BF178"/>
          <cell r="BG178"/>
          <cell r="BJ178"/>
          <cell r="BK178"/>
          <cell r="BL178"/>
          <cell r="BM178"/>
          <cell r="BN178"/>
          <cell r="BQ178"/>
          <cell r="BR178"/>
          <cell r="BS178"/>
          <cell r="BT178"/>
          <cell r="BU178"/>
          <cell r="BX178"/>
          <cell r="BY178"/>
          <cell r="BZ178"/>
          <cell r="CA178"/>
          <cell r="CB178"/>
        </row>
        <row r="183">
          <cell r="T183"/>
          <cell r="U183"/>
          <cell r="V183"/>
          <cell r="W183"/>
          <cell r="X183"/>
          <cell r="AA183"/>
          <cell r="AB183"/>
          <cell r="AC183"/>
          <cell r="AD183"/>
          <cell r="AE183"/>
          <cell r="AH183"/>
          <cell r="AI183"/>
          <cell r="AJ183"/>
          <cell r="AK183"/>
          <cell r="AL183"/>
          <cell r="AO183"/>
          <cell r="AP183"/>
          <cell r="AQ183"/>
          <cell r="AR183"/>
          <cell r="AS183"/>
          <cell r="AV183"/>
          <cell r="AW183"/>
          <cell r="AX183"/>
          <cell r="AY183"/>
          <cell r="AZ183"/>
          <cell r="BC183"/>
          <cell r="BD183"/>
          <cell r="BE183"/>
          <cell r="BF183"/>
          <cell r="BG183"/>
          <cell r="BJ183"/>
          <cell r="BK183"/>
          <cell r="BL183"/>
          <cell r="BM183"/>
          <cell r="BN183"/>
          <cell r="BQ183"/>
          <cell r="BR183"/>
          <cell r="BS183"/>
          <cell r="BT183"/>
          <cell r="BU183"/>
          <cell r="BX183"/>
          <cell r="BY183"/>
          <cell r="BZ183"/>
          <cell r="CA183"/>
          <cell r="CB183"/>
        </row>
        <row r="184">
          <cell r="T184"/>
          <cell r="U184"/>
          <cell r="V184"/>
          <cell r="W184"/>
          <cell r="X184"/>
          <cell r="AA184"/>
          <cell r="AB184"/>
          <cell r="AC184"/>
          <cell r="AD184"/>
          <cell r="AE184"/>
          <cell r="AH184"/>
          <cell r="AI184"/>
          <cell r="AJ184"/>
          <cell r="AK184"/>
          <cell r="AL184"/>
          <cell r="AO184"/>
          <cell r="AP184"/>
          <cell r="AQ184"/>
          <cell r="AR184"/>
          <cell r="AS184"/>
          <cell r="AV184"/>
          <cell r="AW184"/>
          <cell r="AX184"/>
          <cell r="AY184"/>
          <cell r="AZ184"/>
          <cell r="BC184"/>
          <cell r="BD184"/>
          <cell r="BE184"/>
          <cell r="BF184"/>
          <cell r="BG184"/>
          <cell r="BJ184"/>
          <cell r="BK184"/>
          <cell r="BL184"/>
          <cell r="BM184"/>
          <cell r="BN184"/>
          <cell r="BQ184"/>
          <cell r="BR184"/>
          <cell r="BS184"/>
          <cell r="BT184"/>
          <cell r="BU184"/>
          <cell r="BX184"/>
          <cell r="BY184"/>
          <cell r="BZ184"/>
          <cell r="CA184"/>
          <cell r="CB184"/>
        </row>
        <row r="185">
          <cell r="T185"/>
          <cell r="U185"/>
          <cell r="V185"/>
          <cell r="W185"/>
          <cell r="X185"/>
          <cell r="AA185"/>
          <cell r="AB185"/>
          <cell r="AC185"/>
          <cell r="AD185"/>
          <cell r="AE185"/>
          <cell r="AH185"/>
          <cell r="AI185"/>
          <cell r="AJ185"/>
          <cell r="AK185"/>
          <cell r="AL185"/>
          <cell r="AO185"/>
          <cell r="AP185"/>
          <cell r="AQ185"/>
          <cell r="AR185"/>
          <cell r="AS185"/>
          <cell r="AV185"/>
          <cell r="AW185"/>
          <cell r="AX185"/>
          <cell r="AY185"/>
          <cell r="AZ185"/>
          <cell r="BC185"/>
          <cell r="BD185"/>
          <cell r="BE185"/>
          <cell r="BF185"/>
          <cell r="BG185"/>
          <cell r="BJ185"/>
          <cell r="BK185"/>
          <cell r="BL185"/>
          <cell r="BM185"/>
          <cell r="BN185"/>
          <cell r="BQ185"/>
          <cell r="BR185"/>
          <cell r="BS185"/>
          <cell r="BT185"/>
          <cell r="BU185"/>
          <cell r="BX185"/>
          <cell r="BY185"/>
          <cell r="BZ185"/>
          <cell r="CA185"/>
          <cell r="CB185"/>
        </row>
        <row r="186">
          <cell r="T186"/>
          <cell r="U186"/>
          <cell r="V186"/>
          <cell r="W186"/>
          <cell r="X186"/>
          <cell r="AA186"/>
          <cell r="AB186"/>
          <cell r="AC186"/>
          <cell r="AD186"/>
          <cell r="AE186"/>
          <cell r="AH186"/>
          <cell r="AI186"/>
          <cell r="AJ186"/>
          <cell r="AK186"/>
          <cell r="AL186"/>
          <cell r="AO186"/>
          <cell r="AP186"/>
          <cell r="AQ186"/>
          <cell r="AR186"/>
          <cell r="AS186"/>
          <cell r="AV186"/>
          <cell r="AW186"/>
          <cell r="AX186"/>
          <cell r="AY186"/>
          <cell r="AZ186"/>
          <cell r="BC186"/>
          <cell r="BD186"/>
          <cell r="BE186"/>
          <cell r="BF186"/>
          <cell r="BG186"/>
          <cell r="BJ186"/>
          <cell r="BK186"/>
          <cell r="BL186"/>
          <cell r="BM186"/>
          <cell r="BN186"/>
          <cell r="BQ186"/>
          <cell r="BR186"/>
          <cell r="BS186"/>
          <cell r="BT186"/>
          <cell r="BU186"/>
          <cell r="BX186"/>
          <cell r="BY186"/>
          <cell r="BZ186"/>
          <cell r="CA186"/>
          <cell r="CB186"/>
        </row>
        <row r="191">
          <cell r="T191"/>
          <cell r="U191"/>
          <cell r="V191"/>
          <cell r="W191"/>
          <cell r="X191"/>
          <cell r="AA191"/>
          <cell r="AB191"/>
          <cell r="AC191"/>
          <cell r="AD191"/>
          <cell r="AE191"/>
          <cell r="AH191"/>
          <cell r="AI191"/>
          <cell r="AJ191"/>
          <cell r="AK191"/>
          <cell r="AL191"/>
          <cell r="AO191"/>
          <cell r="AP191"/>
          <cell r="AQ191"/>
          <cell r="AR191"/>
          <cell r="AS191"/>
          <cell r="AV191"/>
          <cell r="AW191"/>
          <cell r="AX191"/>
          <cell r="AY191"/>
          <cell r="AZ191"/>
          <cell r="BC191"/>
          <cell r="BD191"/>
          <cell r="BE191"/>
          <cell r="BF191"/>
          <cell r="BG191"/>
          <cell r="BJ191"/>
          <cell r="BK191"/>
          <cell r="BL191"/>
          <cell r="BM191"/>
          <cell r="BN191"/>
          <cell r="BQ191"/>
          <cell r="BR191"/>
          <cell r="BS191"/>
          <cell r="BT191"/>
          <cell r="BU191"/>
          <cell r="BX191"/>
          <cell r="BY191"/>
          <cell r="BZ191"/>
          <cell r="CA191"/>
          <cell r="CB191"/>
        </row>
        <row r="192">
          <cell r="T192"/>
          <cell r="U192"/>
          <cell r="V192"/>
          <cell r="W192"/>
          <cell r="X192"/>
          <cell r="AA192"/>
          <cell r="AB192"/>
          <cell r="AC192"/>
          <cell r="AD192"/>
          <cell r="AE192"/>
          <cell r="AH192"/>
          <cell r="AI192"/>
          <cell r="AJ192"/>
          <cell r="AK192"/>
          <cell r="AL192"/>
          <cell r="AO192"/>
          <cell r="AP192"/>
          <cell r="AQ192"/>
          <cell r="AR192"/>
          <cell r="AS192"/>
          <cell r="AV192"/>
          <cell r="AW192"/>
          <cell r="AX192"/>
          <cell r="AY192"/>
          <cell r="AZ192"/>
          <cell r="BC192"/>
          <cell r="BD192"/>
          <cell r="BE192"/>
          <cell r="BF192"/>
          <cell r="BG192"/>
          <cell r="BJ192"/>
          <cell r="BK192"/>
          <cell r="BL192"/>
          <cell r="BM192"/>
          <cell r="BN192"/>
          <cell r="BQ192"/>
          <cell r="BR192"/>
          <cell r="BS192"/>
          <cell r="BT192"/>
          <cell r="BU192"/>
          <cell r="BX192"/>
          <cell r="BY192"/>
          <cell r="BZ192"/>
          <cell r="CA192"/>
          <cell r="CB192"/>
        </row>
        <row r="193">
          <cell r="T193"/>
          <cell r="U193"/>
          <cell r="V193"/>
          <cell r="W193"/>
          <cell r="X193"/>
          <cell r="AA193"/>
          <cell r="AB193"/>
          <cell r="AC193"/>
          <cell r="AD193"/>
          <cell r="AE193"/>
          <cell r="AH193"/>
          <cell r="AI193"/>
          <cell r="AJ193"/>
          <cell r="AK193"/>
          <cell r="AL193"/>
          <cell r="AO193"/>
          <cell r="AP193"/>
          <cell r="AQ193"/>
          <cell r="AR193"/>
          <cell r="AS193"/>
          <cell r="AV193"/>
          <cell r="AW193"/>
          <cell r="AX193"/>
          <cell r="AY193"/>
          <cell r="AZ193"/>
          <cell r="BC193"/>
          <cell r="BD193"/>
          <cell r="BE193"/>
          <cell r="BF193"/>
          <cell r="BG193"/>
          <cell r="BJ193"/>
          <cell r="BK193"/>
          <cell r="BL193"/>
          <cell r="BM193"/>
          <cell r="BN193"/>
          <cell r="BQ193"/>
          <cell r="BR193"/>
          <cell r="BS193"/>
          <cell r="BT193"/>
          <cell r="BU193"/>
          <cell r="BX193"/>
          <cell r="BY193"/>
          <cell r="BZ193"/>
          <cell r="CA193"/>
          <cell r="CB193"/>
        </row>
        <row r="194">
          <cell r="T194"/>
          <cell r="U194"/>
          <cell r="V194"/>
          <cell r="W194"/>
          <cell r="X194"/>
          <cell r="AA194"/>
          <cell r="AB194"/>
          <cell r="AC194"/>
          <cell r="AD194"/>
          <cell r="AE194"/>
          <cell r="AH194"/>
          <cell r="AI194"/>
          <cell r="AJ194"/>
          <cell r="AK194"/>
          <cell r="AL194"/>
          <cell r="AO194"/>
          <cell r="AP194"/>
          <cell r="AQ194"/>
          <cell r="AR194"/>
          <cell r="AS194"/>
          <cell r="AV194"/>
          <cell r="AW194"/>
          <cell r="AX194"/>
          <cell r="AY194"/>
          <cell r="AZ194"/>
          <cell r="BC194"/>
          <cell r="BD194"/>
          <cell r="BE194"/>
          <cell r="BF194"/>
          <cell r="BG194"/>
          <cell r="BJ194"/>
          <cell r="BK194"/>
          <cell r="BL194"/>
          <cell r="BM194"/>
          <cell r="BN194"/>
          <cell r="BQ194"/>
          <cell r="BR194"/>
          <cell r="BS194"/>
          <cell r="BT194"/>
          <cell r="BU194"/>
          <cell r="BX194"/>
          <cell r="BY194"/>
          <cell r="BZ194"/>
          <cell r="CA194"/>
          <cell r="CB194"/>
        </row>
        <row r="199">
          <cell r="T199"/>
          <cell r="U199"/>
          <cell r="V199"/>
          <cell r="W199"/>
          <cell r="X199"/>
          <cell r="AA199"/>
          <cell r="AB199"/>
          <cell r="AC199"/>
          <cell r="AD199"/>
          <cell r="AE199"/>
          <cell r="AH199"/>
          <cell r="AI199"/>
          <cell r="AJ199"/>
          <cell r="AK199"/>
          <cell r="AL199"/>
          <cell r="AO199"/>
          <cell r="AP199"/>
          <cell r="AQ199"/>
          <cell r="AR199"/>
          <cell r="AS199"/>
          <cell r="AV199"/>
          <cell r="AW199"/>
          <cell r="AX199"/>
          <cell r="AY199"/>
          <cell r="AZ199"/>
          <cell r="BC199"/>
          <cell r="BD199"/>
          <cell r="BE199"/>
          <cell r="BF199"/>
          <cell r="BG199"/>
          <cell r="BJ199"/>
          <cell r="BK199"/>
          <cell r="BL199"/>
          <cell r="BM199"/>
          <cell r="BN199"/>
          <cell r="BQ199"/>
          <cell r="BR199"/>
          <cell r="BS199"/>
          <cell r="BT199"/>
          <cell r="BU199"/>
          <cell r="BX199"/>
          <cell r="BY199"/>
          <cell r="BZ199"/>
          <cell r="CA199"/>
          <cell r="CB199"/>
        </row>
        <row r="200">
          <cell r="T200"/>
          <cell r="U200"/>
          <cell r="V200"/>
          <cell r="W200"/>
          <cell r="X200"/>
          <cell r="AA200"/>
          <cell r="AB200"/>
          <cell r="AC200"/>
          <cell r="AD200"/>
          <cell r="AE200"/>
          <cell r="AH200"/>
          <cell r="AI200"/>
          <cell r="AJ200"/>
          <cell r="AK200"/>
          <cell r="AL200"/>
          <cell r="AO200"/>
          <cell r="AP200"/>
          <cell r="AQ200"/>
          <cell r="AR200"/>
          <cell r="AS200"/>
          <cell r="AV200"/>
          <cell r="AW200"/>
          <cell r="AX200"/>
          <cell r="AY200"/>
          <cell r="AZ200"/>
          <cell r="BC200"/>
          <cell r="BD200"/>
          <cell r="BE200"/>
          <cell r="BF200"/>
          <cell r="BG200"/>
          <cell r="BJ200"/>
          <cell r="BK200"/>
          <cell r="BL200"/>
          <cell r="BM200"/>
          <cell r="BN200"/>
          <cell r="BQ200"/>
          <cell r="BR200"/>
          <cell r="BS200"/>
          <cell r="BT200"/>
          <cell r="BU200"/>
          <cell r="BX200"/>
          <cell r="BY200"/>
          <cell r="BZ200"/>
          <cell r="CA200"/>
          <cell r="CB200"/>
        </row>
        <row r="201">
          <cell r="T201"/>
          <cell r="U201"/>
          <cell r="V201"/>
          <cell r="W201"/>
          <cell r="X201"/>
          <cell r="AA201"/>
          <cell r="AB201"/>
          <cell r="AC201"/>
          <cell r="AD201"/>
          <cell r="AE201"/>
          <cell r="AH201"/>
          <cell r="AI201"/>
          <cell r="AJ201"/>
          <cell r="AK201"/>
          <cell r="AL201"/>
          <cell r="AO201"/>
          <cell r="AP201"/>
          <cell r="AQ201"/>
          <cell r="AR201"/>
          <cell r="AS201"/>
          <cell r="AV201"/>
          <cell r="AW201"/>
          <cell r="AX201"/>
          <cell r="AY201"/>
          <cell r="AZ201"/>
          <cell r="BC201"/>
          <cell r="BD201"/>
          <cell r="BE201"/>
          <cell r="BF201"/>
          <cell r="BG201"/>
          <cell r="BJ201"/>
          <cell r="BK201"/>
          <cell r="BL201"/>
          <cell r="BM201"/>
          <cell r="BN201"/>
          <cell r="BQ201"/>
          <cell r="BR201"/>
          <cell r="BS201"/>
          <cell r="BT201"/>
          <cell r="BU201"/>
          <cell r="BX201"/>
          <cell r="BY201"/>
          <cell r="BZ201"/>
          <cell r="CA201"/>
          <cell r="CB201"/>
        </row>
        <row r="202">
          <cell r="T202"/>
          <cell r="U202"/>
          <cell r="V202"/>
          <cell r="W202"/>
          <cell r="X202"/>
          <cell r="AA202"/>
          <cell r="AB202"/>
          <cell r="AC202"/>
          <cell r="AD202"/>
          <cell r="AE202"/>
          <cell r="AH202"/>
          <cell r="AI202"/>
          <cell r="AJ202"/>
          <cell r="AK202"/>
          <cell r="AL202"/>
          <cell r="AO202"/>
          <cell r="AP202"/>
          <cell r="AQ202"/>
          <cell r="AR202"/>
          <cell r="AS202"/>
          <cell r="AV202"/>
          <cell r="AW202"/>
          <cell r="AX202"/>
          <cell r="AY202"/>
          <cell r="AZ202"/>
          <cell r="BC202"/>
          <cell r="BD202"/>
          <cell r="BE202"/>
          <cell r="BF202"/>
          <cell r="BG202"/>
          <cell r="BJ202"/>
          <cell r="BK202"/>
          <cell r="BL202"/>
          <cell r="BM202"/>
          <cell r="BN202"/>
          <cell r="BQ202"/>
          <cell r="BR202"/>
          <cell r="BS202"/>
          <cell r="BT202"/>
          <cell r="BU202"/>
          <cell r="BX202"/>
          <cell r="BY202"/>
          <cell r="BZ202"/>
          <cell r="CA202"/>
          <cell r="CB202"/>
        </row>
        <row r="207">
          <cell r="T207"/>
          <cell r="U207"/>
          <cell r="V207"/>
          <cell r="W207"/>
          <cell r="X207"/>
          <cell r="AA207"/>
          <cell r="AB207"/>
          <cell r="AC207"/>
          <cell r="AD207"/>
          <cell r="AE207"/>
          <cell r="AH207"/>
          <cell r="AI207"/>
          <cell r="AJ207"/>
          <cell r="AK207"/>
          <cell r="AL207"/>
          <cell r="AO207"/>
          <cell r="AP207"/>
          <cell r="AQ207"/>
          <cell r="AR207"/>
          <cell r="AS207"/>
          <cell r="AV207"/>
          <cell r="AW207"/>
          <cell r="AX207"/>
          <cell r="AY207"/>
          <cell r="AZ207"/>
          <cell r="BC207"/>
          <cell r="BD207"/>
          <cell r="BE207"/>
          <cell r="BF207"/>
          <cell r="BG207"/>
          <cell r="BJ207"/>
          <cell r="BK207"/>
          <cell r="BL207"/>
          <cell r="BM207"/>
          <cell r="BN207"/>
          <cell r="BQ207"/>
          <cell r="BR207"/>
          <cell r="BS207"/>
          <cell r="BT207"/>
          <cell r="BU207"/>
          <cell r="BX207"/>
          <cell r="BY207"/>
          <cell r="BZ207"/>
          <cell r="CA207"/>
          <cell r="CB207"/>
        </row>
        <row r="208">
          <cell r="T208"/>
          <cell r="U208"/>
          <cell r="V208"/>
          <cell r="W208"/>
          <cell r="X208"/>
          <cell r="AA208"/>
          <cell r="AB208"/>
          <cell r="AC208"/>
          <cell r="AD208"/>
          <cell r="AE208"/>
          <cell r="AH208"/>
          <cell r="AI208"/>
          <cell r="AJ208"/>
          <cell r="AK208"/>
          <cell r="AL208"/>
          <cell r="AO208"/>
          <cell r="AP208"/>
          <cell r="AQ208"/>
          <cell r="AR208"/>
          <cell r="AS208"/>
          <cell r="AV208"/>
          <cell r="AW208"/>
          <cell r="AX208"/>
          <cell r="AY208"/>
          <cell r="AZ208"/>
          <cell r="BC208"/>
          <cell r="BD208"/>
          <cell r="BE208"/>
          <cell r="BF208"/>
          <cell r="BG208"/>
          <cell r="BJ208"/>
          <cell r="BK208"/>
          <cell r="BL208"/>
          <cell r="BM208"/>
          <cell r="BN208"/>
          <cell r="BQ208"/>
          <cell r="BR208"/>
          <cell r="BS208"/>
          <cell r="BT208"/>
          <cell r="BU208"/>
          <cell r="BX208"/>
          <cell r="BY208"/>
          <cell r="BZ208"/>
          <cell r="CA208"/>
          <cell r="CB208"/>
        </row>
        <row r="209">
          <cell r="T209"/>
          <cell r="U209"/>
          <cell r="V209"/>
          <cell r="W209"/>
          <cell r="X209"/>
          <cell r="AA209"/>
          <cell r="AB209"/>
          <cell r="AC209"/>
          <cell r="AD209"/>
          <cell r="AE209"/>
          <cell r="AH209"/>
          <cell r="AI209"/>
          <cell r="AJ209"/>
          <cell r="AK209"/>
          <cell r="AL209"/>
          <cell r="AO209"/>
          <cell r="AP209"/>
          <cell r="AQ209"/>
          <cell r="AR209"/>
          <cell r="AS209"/>
          <cell r="AV209"/>
          <cell r="AW209"/>
          <cell r="AX209"/>
          <cell r="AY209"/>
          <cell r="AZ209"/>
          <cell r="BC209"/>
          <cell r="BD209"/>
          <cell r="BE209"/>
          <cell r="BF209"/>
          <cell r="BG209"/>
          <cell r="BJ209"/>
          <cell r="BK209"/>
          <cell r="BL209"/>
          <cell r="BM209"/>
          <cell r="BN209"/>
          <cell r="BQ209"/>
          <cell r="BR209"/>
          <cell r="BS209"/>
          <cell r="BT209"/>
          <cell r="BU209"/>
          <cell r="BX209"/>
          <cell r="BY209"/>
          <cell r="BZ209"/>
          <cell r="CA209"/>
          <cell r="CB209"/>
        </row>
        <row r="210">
          <cell r="T210"/>
          <cell r="U210"/>
          <cell r="V210"/>
          <cell r="W210"/>
          <cell r="X210"/>
          <cell r="AA210"/>
          <cell r="AB210"/>
          <cell r="AC210"/>
          <cell r="AD210"/>
          <cell r="AE210"/>
          <cell r="AH210"/>
          <cell r="AI210"/>
          <cell r="AJ210"/>
          <cell r="AK210"/>
          <cell r="AL210"/>
          <cell r="AO210"/>
          <cell r="AP210"/>
          <cell r="AQ210"/>
          <cell r="AR210"/>
          <cell r="AS210"/>
          <cell r="AV210"/>
          <cell r="AW210"/>
          <cell r="AX210"/>
          <cell r="AY210"/>
          <cell r="AZ210"/>
          <cell r="BC210"/>
          <cell r="BD210"/>
          <cell r="BE210"/>
          <cell r="BF210"/>
          <cell r="BG210"/>
          <cell r="BJ210"/>
          <cell r="BK210"/>
          <cell r="BL210"/>
          <cell r="BM210"/>
          <cell r="BN210"/>
          <cell r="BQ210"/>
          <cell r="BR210"/>
          <cell r="BS210"/>
          <cell r="BT210"/>
          <cell r="BU210"/>
          <cell r="BX210"/>
          <cell r="BY210"/>
          <cell r="BZ210"/>
          <cell r="CA210"/>
          <cell r="CB210"/>
        </row>
        <row r="215">
          <cell r="T215"/>
          <cell r="U215"/>
          <cell r="V215"/>
          <cell r="W215"/>
          <cell r="X215"/>
          <cell r="AA215"/>
          <cell r="AB215"/>
          <cell r="AC215"/>
          <cell r="AD215"/>
          <cell r="AE215"/>
          <cell r="AH215"/>
          <cell r="AI215"/>
          <cell r="AJ215"/>
          <cell r="AK215"/>
          <cell r="AL215"/>
          <cell r="AO215"/>
          <cell r="AP215"/>
          <cell r="AQ215"/>
          <cell r="AR215"/>
          <cell r="AS215"/>
          <cell r="AV215"/>
          <cell r="AW215"/>
          <cell r="AX215"/>
          <cell r="AY215"/>
          <cell r="AZ215"/>
          <cell r="BC215"/>
          <cell r="BD215"/>
          <cell r="BE215"/>
          <cell r="BF215"/>
          <cell r="BG215"/>
          <cell r="BJ215"/>
          <cell r="BK215"/>
          <cell r="BL215"/>
          <cell r="BM215"/>
          <cell r="BN215"/>
          <cell r="BQ215"/>
          <cell r="BR215"/>
          <cell r="BS215"/>
          <cell r="BT215"/>
          <cell r="BU215"/>
          <cell r="BX215"/>
          <cell r="BY215"/>
          <cell r="BZ215"/>
          <cell r="CA215"/>
          <cell r="CB215"/>
        </row>
        <row r="216">
          <cell r="T216"/>
          <cell r="U216"/>
          <cell r="V216"/>
          <cell r="W216"/>
          <cell r="X216"/>
          <cell r="AA216"/>
          <cell r="AB216"/>
          <cell r="AC216"/>
          <cell r="AD216"/>
          <cell r="AE216"/>
          <cell r="AH216"/>
          <cell r="AI216"/>
          <cell r="AJ216"/>
          <cell r="AK216"/>
          <cell r="AL216"/>
          <cell r="AO216"/>
          <cell r="AP216"/>
          <cell r="AQ216"/>
          <cell r="AR216"/>
          <cell r="AS216"/>
          <cell r="AV216"/>
          <cell r="AW216"/>
          <cell r="AX216"/>
          <cell r="AY216"/>
          <cell r="AZ216"/>
          <cell r="BC216"/>
          <cell r="BD216"/>
          <cell r="BE216"/>
          <cell r="BF216"/>
          <cell r="BG216"/>
          <cell r="BJ216"/>
          <cell r="BK216"/>
          <cell r="BL216"/>
          <cell r="BM216"/>
          <cell r="BN216"/>
          <cell r="BQ216"/>
          <cell r="BR216"/>
          <cell r="BS216"/>
          <cell r="BT216"/>
          <cell r="BU216"/>
          <cell r="BX216"/>
          <cell r="BY216"/>
          <cell r="BZ216"/>
          <cell r="CA216"/>
          <cell r="CB216"/>
        </row>
        <row r="217">
          <cell r="T217"/>
          <cell r="U217"/>
          <cell r="V217"/>
          <cell r="W217"/>
          <cell r="X217"/>
          <cell r="AA217"/>
          <cell r="AB217"/>
          <cell r="AC217"/>
          <cell r="AD217"/>
          <cell r="AE217"/>
          <cell r="AH217"/>
          <cell r="AI217"/>
          <cell r="AJ217"/>
          <cell r="AK217"/>
          <cell r="AL217"/>
          <cell r="AO217"/>
          <cell r="AP217"/>
          <cell r="AQ217"/>
          <cell r="AR217"/>
          <cell r="AS217"/>
          <cell r="AV217"/>
          <cell r="AW217"/>
          <cell r="AX217"/>
          <cell r="AY217"/>
          <cell r="AZ217"/>
          <cell r="BC217"/>
          <cell r="BD217"/>
          <cell r="BE217"/>
          <cell r="BF217"/>
          <cell r="BG217"/>
          <cell r="BJ217"/>
          <cell r="BK217"/>
          <cell r="BL217"/>
          <cell r="BM217"/>
          <cell r="BN217"/>
          <cell r="BQ217"/>
          <cell r="BR217"/>
          <cell r="BS217"/>
          <cell r="BT217"/>
          <cell r="BU217"/>
          <cell r="BX217"/>
          <cell r="BY217"/>
          <cell r="BZ217"/>
          <cell r="CA217"/>
          <cell r="CB217"/>
        </row>
        <row r="218">
          <cell r="T218"/>
          <cell r="U218"/>
          <cell r="V218"/>
          <cell r="W218"/>
          <cell r="X218"/>
          <cell r="AA218"/>
          <cell r="AB218"/>
          <cell r="AC218"/>
          <cell r="AD218"/>
          <cell r="AE218"/>
          <cell r="AH218"/>
          <cell r="AI218"/>
          <cell r="AJ218"/>
          <cell r="AK218"/>
          <cell r="AL218"/>
          <cell r="AO218"/>
          <cell r="AP218"/>
          <cell r="AQ218"/>
          <cell r="AR218"/>
          <cell r="AS218"/>
          <cell r="AV218"/>
          <cell r="AW218"/>
          <cell r="AX218"/>
          <cell r="AY218"/>
          <cell r="AZ218"/>
          <cell r="BC218"/>
          <cell r="BD218"/>
          <cell r="BE218"/>
          <cell r="BF218"/>
          <cell r="BG218"/>
          <cell r="BJ218"/>
          <cell r="BK218"/>
          <cell r="BL218"/>
          <cell r="BM218"/>
          <cell r="BN218"/>
          <cell r="BQ218"/>
          <cell r="BR218"/>
          <cell r="BS218"/>
          <cell r="BT218"/>
          <cell r="BU218"/>
          <cell r="BX218"/>
          <cell r="BY218"/>
          <cell r="BZ218"/>
          <cell r="CA218"/>
          <cell r="CB218"/>
        </row>
        <row r="223">
          <cell r="T223"/>
          <cell r="U223"/>
          <cell r="V223"/>
          <cell r="W223"/>
          <cell r="X223"/>
          <cell r="AA223"/>
          <cell r="AB223"/>
          <cell r="AC223"/>
          <cell r="AD223"/>
          <cell r="AE223"/>
          <cell r="AH223"/>
          <cell r="AI223"/>
          <cell r="AJ223"/>
          <cell r="AK223"/>
          <cell r="AL223"/>
          <cell r="AO223"/>
          <cell r="AP223"/>
          <cell r="AQ223"/>
          <cell r="AR223"/>
          <cell r="AS223"/>
          <cell r="AV223"/>
          <cell r="AW223"/>
          <cell r="AX223"/>
          <cell r="AY223"/>
          <cell r="AZ223"/>
          <cell r="BC223"/>
          <cell r="BD223"/>
          <cell r="BE223"/>
          <cell r="BF223"/>
          <cell r="BG223"/>
          <cell r="BJ223"/>
          <cell r="BK223"/>
          <cell r="BL223"/>
          <cell r="BM223"/>
          <cell r="BN223"/>
          <cell r="BQ223"/>
          <cell r="BR223"/>
          <cell r="BS223"/>
          <cell r="BT223"/>
          <cell r="BU223"/>
          <cell r="BX223"/>
          <cell r="BY223"/>
          <cell r="BZ223"/>
          <cell r="CA223"/>
          <cell r="CB223"/>
        </row>
        <row r="224">
          <cell r="T224"/>
          <cell r="U224"/>
          <cell r="V224"/>
          <cell r="W224"/>
          <cell r="X224"/>
          <cell r="AA224"/>
          <cell r="AB224"/>
          <cell r="AC224"/>
          <cell r="AD224"/>
          <cell r="AE224"/>
          <cell r="AH224"/>
          <cell r="AI224"/>
          <cell r="AJ224"/>
          <cell r="AK224"/>
          <cell r="AL224"/>
          <cell r="AO224"/>
          <cell r="AP224"/>
          <cell r="AQ224"/>
          <cell r="AR224"/>
          <cell r="AS224"/>
          <cell r="AV224"/>
          <cell r="AW224"/>
          <cell r="AX224"/>
          <cell r="AY224"/>
          <cell r="AZ224"/>
          <cell r="BC224"/>
          <cell r="BD224"/>
          <cell r="BE224"/>
          <cell r="BF224"/>
          <cell r="BG224"/>
          <cell r="BJ224"/>
          <cell r="BK224"/>
          <cell r="BL224"/>
          <cell r="BM224"/>
          <cell r="BN224"/>
          <cell r="BQ224"/>
          <cell r="BR224"/>
          <cell r="BS224"/>
          <cell r="BT224"/>
          <cell r="BU224"/>
          <cell r="BX224"/>
          <cell r="BY224"/>
          <cell r="BZ224"/>
          <cell r="CA224"/>
          <cell r="CB224"/>
        </row>
        <row r="225">
          <cell r="T225"/>
          <cell r="U225"/>
          <cell r="V225"/>
          <cell r="W225"/>
          <cell r="X225"/>
          <cell r="AA225"/>
          <cell r="AB225"/>
          <cell r="AC225"/>
          <cell r="AD225"/>
          <cell r="AE225"/>
          <cell r="AH225"/>
          <cell r="AI225"/>
          <cell r="AJ225"/>
          <cell r="AK225"/>
          <cell r="AL225"/>
          <cell r="AO225"/>
          <cell r="AP225"/>
          <cell r="AQ225"/>
          <cell r="AR225"/>
          <cell r="AS225"/>
          <cell r="AV225"/>
          <cell r="AW225"/>
          <cell r="AX225"/>
          <cell r="AY225"/>
          <cell r="AZ225"/>
          <cell r="BC225"/>
          <cell r="BD225"/>
          <cell r="BE225"/>
          <cell r="BF225"/>
          <cell r="BG225"/>
          <cell r="BJ225"/>
          <cell r="BK225"/>
          <cell r="BL225"/>
          <cell r="BM225"/>
          <cell r="BN225"/>
          <cell r="BQ225"/>
          <cell r="BR225"/>
          <cell r="BS225"/>
          <cell r="BT225"/>
          <cell r="BU225"/>
          <cell r="BX225"/>
          <cell r="BY225"/>
          <cell r="BZ225"/>
          <cell r="CA225"/>
          <cell r="CB225"/>
        </row>
        <row r="226">
          <cell r="T226"/>
          <cell r="U226"/>
          <cell r="V226"/>
          <cell r="W226"/>
          <cell r="X226"/>
          <cell r="AA226"/>
          <cell r="AB226"/>
          <cell r="AC226"/>
          <cell r="AD226"/>
          <cell r="AE226"/>
          <cell r="AH226"/>
          <cell r="AI226"/>
          <cell r="AJ226"/>
          <cell r="AK226"/>
          <cell r="AL226"/>
          <cell r="AO226"/>
          <cell r="AP226"/>
          <cell r="AQ226"/>
          <cell r="AR226"/>
          <cell r="AS226"/>
          <cell r="AV226"/>
          <cell r="AW226"/>
          <cell r="AX226"/>
          <cell r="AY226"/>
          <cell r="AZ226"/>
          <cell r="BC226"/>
          <cell r="BD226"/>
          <cell r="BE226"/>
          <cell r="BF226"/>
          <cell r="BG226"/>
          <cell r="BJ226"/>
          <cell r="BK226"/>
          <cell r="BL226"/>
          <cell r="BM226"/>
          <cell r="BN226"/>
          <cell r="BQ226"/>
          <cell r="BR226"/>
          <cell r="BS226"/>
          <cell r="BT226"/>
          <cell r="BU226"/>
          <cell r="BX226"/>
          <cell r="BY226"/>
          <cell r="BZ226"/>
          <cell r="CA226"/>
          <cell r="CB226"/>
        </row>
        <row r="231">
          <cell r="T231"/>
          <cell r="U231"/>
          <cell r="V231"/>
          <cell r="W231"/>
          <cell r="X231"/>
          <cell r="AA231"/>
          <cell r="AB231"/>
          <cell r="AC231"/>
          <cell r="AD231"/>
          <cell r="AE231"/>
          <cell r="AH231"/>
          <cell r="AI231"/>
          <cell r="AJ231"/>
          <cell r="AK231"/>
          <cell r="AL231"/>
          <cell r="AO231"/>
          <cell r="AP231"/>
          <cell r="AQ231"/>
          <cell r="AR231"/>
          <cell r="AS231"/>
          <cell r="AV231"/>
          <cell r="AW231"/>
          <cell r="AX231"/>
          <cell r="AY231"/>
          <cell r="AZ231"/>
          <cell r="BC231"/>
          <cell r="BD231"/>
          <cell r="BE231"/>
          <cell r="BF231"/>
          <cell r="BG231"/>
          <cell r="BJ231"/>
          <cell r="BK231"/>
          <cell r="BL231"/>
          <cell r="BM231"/>
          <cell r="BN231"/>
          <cell r="BQ231"/>
          <cell r="BR231"/>
          <cell r="BS231"/>
          <cell r="BT231"/>
          <cell r="BU231"/>
          <cell r="BX231"/>
          <cell r="BY231"/>
          <cell r="BZ231"/>
          <cell r="CA231"/>
          <cell r="CB231"/>
        </row>
        <row r="232">
          <cell r="T232"/>
          <cell r="U232"/>
          <cell r="V232"/>
          <cell r="W232"/>
          <cell r="X232"/>
          <cell r="AA232"/>
          <cell r="AB232"/>
          <cell r="AC232"/>
          <cell r="AD232"/>
          <cell r="AE232"/>
          <cell r="AH232"/>
          <cell r="AI232"/>
          <cell r="AJ232"/>
          <cell r="AK232"/>
          <cell r="AL232"/>
          <cell r="AO232"/>
          <cell r="AP232"/>
          <cell r="AQ232"/>
          <cell r="AR232"/>
          <cell r="AS232"/>
          <cell r="AV232"/>
          <cell r="AW232"/>
          <cell r="AX232"/>
          <cell r="AY232"/>
          <cell r="AZ232"/>
          <cell r="BC232"/>
          <cell r="BD232"/>
          <cell r="BE232"/>
          <cell r="BF232"/>
          <cell r="BG232"/>
          <cell r="BJ232"/>
          <cell r="BK232"/>
          <cell r="BL232"/>
          <cell r="BM232"/>
          <cell r="BN232"/>
          <cell r="BQ232"/>
          <cell r="BR232"/>
          <cell r="BS232"/>
          <cell r="BT232"/>
          <cell r="BU232"/>
          <cell r="BX232"/>
          <cell r="BY232"/>
          <cell r="BZ232"/>
          <cell r="CA232"/>
          <cell r="CB232"/>
        </row>
        <row r="233">
          <cell r="T233"/>
          <cell r="U233"/>
          <cell r="V233"/>
          <cell r="W233"/>
          <cell r="X233"/>
          <cell r="AA233"/>
          <cell r="AB233"/>
          <cell r="AC233"/>
          <cell r="AD233"/>
          <cell r="AE233"/>
          <cell r="AH233"/>
          <cell r="AI233"/>
          <cell r="AJ233"/>
          <cell r="AK233"/>
          <cell r="AL233"/>
          <cell r="AO233"/>
          <cell r="AP233"/>
          <cell r="AQ233"/>
          <cell r="AR233"/>
          <cell r="AS233"/>
          <cell r="AV233"/>
          <cell r="AW233"/>
          <cell r="AX233"/>
          <cell r="AY233"/>
          <cell r="AZ233"/>
          <cell r="BC233"/>
          <cell r="BD233"/>
          <cell r="BE233"/>
          <cell r="BF233"/>
          <cell r="BG233"/>
          <cell r="BJ233"/>
          <cell r="BK233"/>
          <cell r="BL233"/>
          <cell r="BM233"/>
          <cell r="BN233"/>
          <cell r="BQ233"/>
          <cell r="BR233"/>
          <cell r="BS233"/>
          <cell r="BT233"/>
          <cell r="BU233"/>
          <cell r="BX233"/>
          <cell r="BY233"/>
          <cell r="BZ233"/>
          <cell r="CA233"/>
          <cell r="CB233"/>
        </row>
        <row r="234">
          <cell r="T234"/>
          <cell r="U234"/>
          <cell r="V234"/>
          <cell r="W234"/>
          <cell r="X234"/>
          <cell r="AA234"/>
          <cell r="AB234"/>
          <cell r="AC234"/>
          <cell r="AD234"/>
          <cell r="AE234"/>
          <cell r="AH234"/>
          <cell r="AI234"/>
          <cell r="AJ234"/>
          <cell r="AK234"/>
          <cell r="AL234"/>
          <cell r="AO234"/>
          <cell r="AP234"/>
          <cell r="AQ234"/>
          <cell r="AR234"/>
          <cell r="AS234"/>
          <cell r="AV234"/>
          <cell r="AW234"/>
          <cell r="AX234"/>
          <cell r="AY234"/>
          <cell r="AZ234"/>
          <cell r="BC234"/>
          <cell r="BD234"/>
          <cell r="BE234"/>
          <cell r="BF234"/>
          <cell r="BG234"/>
          <cell r="BJ234"/>
          <cell r="BK234"/>
          <cell r="BL234"/>
          <cell r="BM234"/>
          <cell r="BN234"/>
          <cell r="BQ234"/>
          <cell r="BR234"/>
          <cell r="BS234"/>
          <cell r="BT234"/>
          <cell r="BU234"/>
          <cell r="BX234"/>
          <cell r="BY234"/>
          <cell r="BZ234"/>
          <cell r="CA234"/>
          <cell r="CB234"/>
        </row>
        <row r="239">
          <cell r="T239"/>
          <cell r="U239"/>
          <cell r="V239"/>
          <cell r="W239"/>
          <cell r="X239"/>
          <cell r="AA239"/>
          <cell r="AB239"/>
          <cell r="AC239"/>
          <cell r="AD239"/>
          <cell r="AE239"/>
          <cell r="AH239"/>
          <cell r="AI239"/>
          <cell r="AJ239"/>
          <cell r="AK239"/>
          <cell r="AL239"/>
          <cell r="AO239"/>
          <cell r="AP239"/>
          <cell r="AQ239"/>
          <cell r="AR239"/>
          <cell r="AS239"/>
          <cell r="AV239"/>
          <cell r="AW239"/>
          <cell r="AX239"/>
          <cell r="AY239"/>
          <cell r="AZ239"/>
          <cell r="BC239"/>
          <cell r="BD239"/>
          <cell r="BE239"/>
          <cell r="BF239"/>
          <cell r="BG239"/>
          <cell r="BJ239"/>
          <cell r="BK239"/>
          <cell r="BL239"/>
          <cell r="BM239"/>
          <cell r="BN239"/>
          <cell r="BQ239"/>
          <cell r="BR239"/>
          <cell r="BS239"/>
          <cell r="BT239"/>
          <cell r="BU239"/>
          <cell r="BX239"/>
          <cell r="BY239"/>
          <cell r="BZ239"/>
          <cell r="CA239"/>
          <cell r="CB239"/>
        </row>
        <row r="240">
          <cell r="T240"/>
          <cell r="U240"/>
          <cell r="V240"/>
          <cell r="W240"/>
          <cell r="X240"/>
          <cell r="AA240"/>
          <cell r="AB240"/>
          <cell r="AC240"/>
          <cell r="AD240"/>
          <cell r="AE240"/>
          <cell r="AH240"/>
          <cell r="AI240"/>
          <cell r="AJ240"/>
          <cell r="AK240"/>
          <cell r="AL240"/>
          <cell r="AO240"/>
          <cell r="AP240"/>
          <cell r="AQ240"/>
          <cell r="AR240"/>
          <cell r="AS240"/>
          <cell r="AV240"/>
          <cell r="AW240"/>
          <cell r="AX240"/>
          <cell r="AY240"/>
          <cell r="AZ240"/>
          <cell r="BC240"/>
          <cell r="BD240"/>
          <cell r="BE240"/>
          <cell r="BF240"/>
          <cell r="BG240"/>
          <cell r="BJ240"/>
          <cell r="BK240"/>
          <cell r="BL240"/>
          <cell r="BM240"/>
          <cell r="BN240"/>
          <cell r="BQ240"/>
          <cell r="BR240"/>
          <cell r="BS240"/>
          <cell r="BT240"/>
          <cell r="BU240"/>
          <cell r="BX240"/>
          <cell r="BY240"/>
          <cell r="BZ240"/>
          <cell r="CA240"/>
          <cell r="CB240"/>
        </row>
        <row r="241">
          <cell r="T241"/>
          <cell r="U241"/>
          <cell r="V241"/>
          <cell r="W241"/>
          <cell r="X241"/>
          <cell r="AA241"/>
          <cell r="AB241"/>
          <cell r="AC241"/>
          <cell r="AD241"/>
          <cell r="AE241"/>
          <cell r="AH241"/>
          <cell r="AI241"/>
          <cell r="AJ241"/>
          <cell r="AK241"/>
          <cell r="AL241"/>
          <cell r="AO241"/>
          <cell r="AP241"/>
          <cell r="AQ241"/>
          <cell r="AR241"/>
          <cell r="AS241"/>
          <cell r="AV241"/>
          <cell r="AW241"/>
          <cell r="AX241"/>
          <cell r="AY241"/>
          <cell r="AZ241"/>
          <cell r="BC241"/>
          <cell r="BD241"/>
          <cell r="BE241"/>
          <cell r="BF241"/>
          <cell r="BG241"/>
          <cell r="BJ241"/>
          <cell r="BK241"/>
          <cell r="BL241"/>
          <cell r="BM241"/>
          <cell r="BN241"/>
          <cell r="BQ241"/>
          <cell r="BR241"/>
          <cell r="BS241"/>
          <cell r="BT241"/>
          <cell r="BU241"/>
          <cell r="BX241"/>
          <cell r="BY241"/>
          <cell r="BZ241"/>
          <cell r="CA241"/>
          <cell r="CB241"/>
        </row>
        <row r="242">
          <cell r="T242"/>
          <cell r="U242"/>
          <cell r="V242"/>
          <cell r="W242"/>
          <cell r="X242"/>
          <cell r="AA242"/>
          <cell r="AB242"/>
          <cell r="AC242"/>
          <cell r="AD242"/>
          <cell r="AE242"/>
          <cell r="AH242"/>
          <cell r="AI242"/>
          <cell r="AJ242"/>
          <cell r="AK242"/>
          <cell r="AL242"/>
          <cell r="AO242"/>
          <cell r="AP242"/>
          <cell r="AQ242"/>
          <cell r="AR242"/>
          <cell r="AS242"/>
          <cell r="AV242"/>
          <cell r="AW242"/>
          <cell r="AX242"/>
          <cell r="AY242"/>
          <cell r="AZ242"/>
          <cell r="BC242"/>
          <cell r="BD242"/>
          <cell r="BE242"/>
          <cell r="BF242"/>
          <cell r="BG242"/>
          <cell r="BJ242"/>
          <cell r="BK242"/>
          <cell r="BL242"/>
          <cell r="BM242"/>
          <cell r="BN242"/>
          <cell r="BQ242"/>
          <cell r="BR242"/>
          <cell r="BS242"/>
          <cell r="BT242"/>
          <cell r="BU242"/>
          <cell r="BX242"/>
          <cell r="BY242"/>
          <cell r="BZ242"/>
          <cell r="CA242"/>
          <cell r="CB242"/>
        </row>
        <row r="247">
          <cell r="T247"/>
          <cell r="U247"/>
          <cell r="V247"/>
          <cell r="W247"/>
          <cell r="X247"/>
          <cell r="AA247"/>
          <cell r="AB247"/>
          <cell r="AC247"/>
          <cell r="AD247"/>
          <cell r="AE247"/>
          <cell r="AH247"/>
          <cell r="AI247"/>
          <cell r="AJ247"/>
          <cell r="AK247"/>
          <cell r="AL247"/>
          <cell r="AO247"/>
          <cell r="AP247"/>
          <cell r="AQ247"/>
          <cell r="AR247"/>
          <cell r="AS247"/>
          <cell r="AV247"/>
          <cell r="AW247"/>
          <cell r="AX247"/>
          <cell r="AY247"/>
          <cell r="AZ247"/>
          <cell r="BC247"/>
          <cell r="BD247"/>
          <cell r="BE247"/>
          <cell r="BF247"/>
          <cell r="BG247"/>
          <cell r="BJ247"/>
          <cell r="BK247"/>
          <cell r="BL247"/>
          <cell r="BM247"/>
          <cell r="BN247"/>
          <cell r="BQ247"/>
          <cell r="BR247"/>
          <cell r="BS247"/>
          <cell r="BT247"/>
          <cell r="BU247"/>
          <cell r="BX247"/>
          <cell r="BY247"/>
          <cell r="BZ247"/>
          <cell r="CA247"/>
          <cell r="CB247"/>
        </row>
        <row r="248">
          <cell r="T248"/>
          <cell r="U248"/>
          <cell r="V248"/>
          <cell r="W248"/>
          <cell r="X248"/>
          <cell r="AA248"/>
          <cell r="AB248"/>
          <cell r="AC248"/>
          <cell r="AD248"/>
          <cell r="AE248"/>
          <cell r="AH248"/>
          <cell r="AI248"/>
          <cell r="AJ248"/>
          <cell r="AK248"/>
          <cell r="AL248"/>
          <cell r="AO248"/>
          <cell r="AP248"/>
          <cell r="AQ248"/>
          <cell r="AR248"/>
          <cell r="AS248"/>
          <cell r="AV248"/>
          <cell r="AW248"/>
          <cell r="AX248"/>
          <cell r="AY248"/>
          <cell r="AZ248"/>
          <cell r="BC248"/>
          <cell r="BD248"/>
          <cell r="BE248"/>
          <cell r="BF248"/>
          <cell r="BG248"/>
          <cell r="BJ248"/>
          <cell r="BK248"/>
          <cell r="BL248"/>
          <cell r="BM248"/>
          <cell r="BN248"/>
          <cell r="BQ248"/>
          <cell r="BR248"/>
          <cell r="BS248"/>
          <cell r="BT248"/>
          <cell r="BU248"/>
          <cell r="BX248"/>
          <cell r="BY248"/>
          <cell r="BZ248"/>
          <cell r="CA248"/>
          <cell r="CB248"/>
        </row>
        <row r="249">
          <cell r="T249"/>
          <cell r="U249"/>
          <cell r="V249"/>
          <cell r="W249"/>
          <cell r="X249"/>
          <cell r="AA249"/>
          <cell r="AB249"/>
          <cell r="AC249"/>
          <cell r="AD249"/>
          <cell r="AE249"/>
          <cell r="AH249"/>
          <cell r="AI249"/>
          <cell r="AJ249"/>
          <cell r="AK249"/>
          <cell r="AL249"/>
          <cell r="AO249"/>
          <cell r="AP249"/>
          <cell r="AQ249"/>
          <cell r="AR249"/>
          <cell r="AS249"/>
          <cell r="AV249"/>
          <cell r="AW249"/>
          <cell r="AX249"/>
          <cell r="AY249"/>
          <cell r="AZ249"/>
          <cell r="BC249"/>
          <cell r="BD249"/>
          <cell r="BE249"/>
          <cell r="BF249"/>
          <cell r="BG249"/>
          <cell r="BJ249"/>
          <cell r="BK249"/>
          <cell r="BL249"/>
          <cell r="BM249"/>
          <cell r="BN249"/>
          <cell r="BQ249"/>
          <cell r="BR249"/>
          <cell r="BS249"/>
          <cell r="BT249"/>
          <cell r="BU249"/>
          <cell r="BX249"/>
          <cell r="BY249"/>
          <cell r="BZ249"/>
          <cell r="CA249"/>
          <cell r="CB249"/>
        </row>
        <row r="250">
          <cell r="T250"/>
          <cell r="U250"/>
          <cell r="V250"/>
          <cell r="W250"/>
          <cell r="X250"/>
          <cell r="AA250"/>
          <cell r="AB250"/>
          <cell r="AC250"/>
          <cell r="AD250"/>
          <cell r="AE250"/>
          <cell r="AH250"/>
          <cell r="AI250"/>
          <cell r="AJ250"/>
          <cell r="AK250"/>
          <cell r="AL250"/>
          <cell r="AO250"/>
          <cell r="AP250"/>
          <cell r="AQ250"/>
          <cell r="AR250"/>
          <cell r="AS250"/>
          <cell r="AV250"/>
          <cell r="AW250"/>
          <cell r="AX250"/>
          <cell r="AY250"/>
          <cell r="AZ250"/>
          <cell r="BC250"/>
          <cell r="BD250"/>
          <cell r="BE250"/>
          <cell r="BF250"/>
          <cell r="BG250"/>
          <cell r="BJ250"/>
          <cell r="BK250"/>
          <cell r="BL250"/>
          <cell r="BM250"/>
          <cell r="BN250"/>
          <cell r="BQ250"/>
          <cell r="BR250"/>
          <cell r="BS250"/>
          <cell r="BT250"/>
          <cell r="BU250"/>
          <cell r="BX250"/>
          <cell r="BY250"/>
          <cell r="BZ250"/>
          <cell r="CA250"/>
          <cell r="CB250"/>
        </row>
        <row r="255">
          <cell r="T255"/>
          <cell r="U255"/>
          <cell r="V255"/>
          <cell r="W255"/>
          <cell r="X255"/>
          <cell r="AA255"/>
          <cell r="AB255"/>
          <cell r="AC255"/>
          <cell r="AD255"/>
          <cell r="AE255"/>
          <cell r="AH255"/>
          <cell r="AI255"/>
          <cell r="AJ255"/>
          <cell r="AK255"/>
          <cell r="AL255"/>
          <cell r="AO255"/>
          <cell r="AP255"/>
          <cell r="AQ255"/>
          <cell r="AR255"/>
          <cell r="AS255"/>
          <cell r="AV255"/>
          <cell r="AW255"/>
          <cell r="AX255"/>
          <cell r="AY255"/>
          <cell r="AZ255"/>
          <cell r="BC255"/>
          <cell r="BD255"/>
          <cell r="BE255"/>
          <cell r="BF255"/>
          <cell r="BG255"/>
          <cell r="BJ255"/>
          <cell r="BK255"/>
          <cell r="BL255"/>
          <cell r="BM255"/>
          <cell r="BN255"/>
          <cell r="BQ255"/>
          <cell r="BR255"/>
          <cell r="BS255"/>
          <cell r="BT255"/>
          <cell r="BU255"/>
          <cell r="BX255"/>
          <cell r="BY255"/>
          <cell r="BZ255"/>
          <cell r="CA255"/>
          <cell r="CB255"/>
        </row>
        <row r="256">
          <cell r="T256"/>
          <cell r="U256"/>
          <cell r="V256"/>
          <cell r="W256"/>
          <cell r="X256"/>
          <cell r="AA256"/>
          <cell r="AB256"/>
          <cell r="AC256"/>
          <cell r="AD256"/>
          <cell r="AE256"/>
          <cell r="AH256"/>
          <cell r="AI256"/>
          <cell r="AJ256"/>
          <cell r="AK256"/>
          <cell r="AL256"/>
          <cell r="AO256"/>
          <cell r="AP256"/>
          <cell r="AQ256"/>
          <cell r="AR256"/>
          <cell r="AS256"/>
          <cell r="AV256"/>
          <cell r="AW256"/>
          <cell r="AX256"/>
          <cell r="AY256"/>
          <cell r="AZ256"/>
          <cell r="BC256"/>
          <cell r="BD256"/>
          <cell r="BE256"/>
          <cell r="BF256"/>
          <cell r="BG256"/>
          <cell r="BJ256"/>
          <cell r="BK256"/>
          <cell r="BL256"/>
          <cell r="BM256"/>
          <cell r="BN256"/>
          <cell r="BQ256"/>
          <cell r="BR256"/>
          <cell r="BS256"/>
          <cell r="BT256"/>
          <cell r="BU256"/>
          <cell r="BX256"/>
          <cell r="BY256"/>
          <cell r="BZ256"/>
          <cell r="CA256"/>
          <cell r="CB256"/>
        </row>
        <row r="257">
          <cell r="T257"/>
          <cell r="U257"/>
          <cell r="V257"/>
          <cell r="W257"/>
          <cell r="X257"/>
          <cell r="AA257"/>
          <cell r="AB257"/>
          <cell r="AC257"/>
          <cell r="AD257"/>
          <cell r="AE257"/>
          <cell r="AH257"/>
          <cell r="AI257"/>
          <cell r="AJ257"/>
          <cell r="AK257"/>
          <cell r="AL257"/>
          <cell r="AO257"/>
          <cell r="AP257"/>
          <cell r="AQ257"/>
          <cell r="AR257"/>
          <cell r="AS257"/>
          <cell r="AV257"/>
          <cell r="AW257"/>
          <cell r="AX257"/>
          <cell r="AY257"/>
          <cell r="AZ257"/>
          <cell r="BC257"/>
          <cell r="BD257"/>
          <cell r="BE257"/>
          <cell r="BF257"/>
          <cell r="BG257"/>
          <cell r="BJ257"/>
          <cell r="BK257"/>
          <cell r="BL257"/>
          <cell r="BM257"/>
          <cell r="BN257"/>
          <cell r="BQ257"/>
          <cell r="BR257"/>
          <cell r="BS257"/>
          <cell r="BT257"/>
          <cell r="BU257"/>
          <cell r="BX257"/>
          <cell r="BY257"/>
          <cell r="BZ257"/>
          <cell r="CA257"/>
          <cell r="CB257"/>
        </row>
        <row r="258">
          <cell r="T258"/>
          <cell r="U258"/>
          <cell r="V258"/>
          <cell r="W258"/>
          <cell r="X258"/>
          <cell r="AA258"/>
          <cell r="AB258"/>
          <cell r="AC258"/>
          <cell r="AD258"/>
          <cell r="AE258"/>
          <cell r="AH258"/>
          <cell r="AI258"/>
          <cell r="AJ258"/>
          <cell r="AK258"/>
          <cell r="AL258"/>
          <cell r="AO258"/>
          <cell r="AP258"/>
          <cell r="AQ258"/>
          <cell r="AR258"/>
          <cell r="AS258"/>
          <cell r="AV258"/>
          <cell r="AW258"/>
          <cell r="AX258"/>
          <cell r="AY258"/>
          <cell r="AZ258"/>
          <cell r="BC258"/>
          <cell r="BD258"/>
          <cell r="BE258"/>
          <cell r="BF258"/>
          <cell r="BG258"/>
          <cell r="BJ258"/>
          <cell r="BK258"/>
          <cell r="BL258"/>
          <cell r="BM258"/>
          <cell r="BN258"/>
          <cell r="BQ258"/>
          <cell r="BR258"/>
          <cell r="BS258"/>
          <cell r="BT258"/>
          <cell r="BU258"/>
          <cell r="BX258"/>
          <cell r="BY258"/>
          <cell r="BZ258"/>
          <cell r="CA258"/>
          <cell r="CB258"/>
        </row>
        <row r="263">
          <cell r="T263"/>
          <cell r="U263"/>
          <cell r="V263"/>
          <cell r="W263"/>
          <cell r="X263"/>
          <cell r="AA263"/>
          <cell r="AB263"/>
          <cell r="AC263"/>
          <cell r="AD263"/>
          <cell r="AE263"/>
          <cell r="AH263"/>
          <cell r="AI263"/>
          <cell r="AJ263"/>
          <cell r="AK263"/>
          <cell r="AL263"/>
          <cell r="AO263"/>
          <cell r="AP263"/>
          <cell r="AQ263"/>
          <cell r="AR263"/>
          <cell r="AS263"/>
          <cell r="AV263"/>
          <cell r="AW263"/>
          <cell r="AX263"/>
          <cell r="AY263"/>
          <cell r="AZ263"/>
          <cell r="BC263"/>
          <cell r="BD263"/>
          <cell r="BE263"/>
          <cell r="BF263"/>
          <cell r="BG263"/>
          <cell r="BJ263"/>
          <cell r="BK263"/>
          <cell r="BL263"/>
          <cell r="BM263"/>
          <cell r="BN263"/>
          <cell r="BQ263"/>
          <cell r="BR263"/>
          <cell r="BS263"/>
          <cell r="BT263"/>
          <cell r="BU263"/>
          <cell r="BX263"/>
          <cell r="BY263"/>
          <cell r="BZ263"/>
          <cell r="CA263"/>
          <cell r="CB263"/>
        </row>
        <row r="264">
          <cell r="T264"/>
          <cell r="U264"/>
          <cell r="V264"/>
          <cell r="W264"/>
          <cell r="X264"/>
          <cell r="AA264"/>
          <cell r="AB264"/>
          <cell r="AC264"/>
          <cell r="AD264"/>
          <cell r="AE264"/>
          <cell r="AH264"/>
          <cell r="AI264"/>
          <cell r="AJ264"/>
          <cell r="AK264"/>
          <cell r="AL264"/>
          <cell r="AO264"/>
          <cell r="AP264"/>
          <cell r="AQ264"/>
          <cell r="AR264"/>
          <cell r="AS264"/>
          <cell r="AV264"/>
          <cell r="AW264"/>
          <cell r="AX264"/>
          <cell r="AY264"/>
          <cell r="AZ264"/>
          <cell r="BC264"/>
          <cell r="BD264"/>
          <cell r="BE264"/>
          <cell r="BF264"/>
          <cell r="BG264"/>
          <cell r="BJ264"/>
          <cell r="BK264"/>
          <cell r="BL264"/>
          <cell r="BM264"/>
          <cell r="BN264"/>
          <cell r="BQ264"/>
          <cell r="BR264"/>
          <cell r="BS264"/>
          <cell r="BT264"/>
          <cell r="BU264"/>
          <cell r="BX264"/>
          <cell r="BY264"/>
          <cell r="BZ264"/>
          <cell r="CA264"/>
          <cell r="CB264"/>
        </row>
        <row r="265">
          <cell r="T265"/>
          <cell r="U265"/>
          <cell r="V265"/>
          <cell r="W265"/>
          <cell r="X265"/>
          <cell r="AA265"/>
          <cell r="AB265"/>
          <cell r="AC265"/>
          <cell r="AD265"/>
          <cell r="AE265"/>
          <cell r="AH265"/>
          <cell r="AI265"/>
          <cell r="AJ265"/>
          <cell r="AK265"/>
          <cell r="AL265"/>
          <cell r="AO265"/>
          <cell r="AP265"/>
          <cell r="AQ265"/>
          <cell r="AR265"/>
          <cell r="AS265"/>
          <cell r="AV265"/>
          <cell r="AW265"/>
          <cell r="AX265"/>
          <cell r="AY265"/>
          <cell r="AZ265"/>
          <cell r="BC265"/>
          <cell r="BD265"/>
          <cell r="BE265"/>
          <cell r="BF265"/>
          <cell r="BG265"/>
          <cell r="BJ265"/>
          <cell r="BK265"/>
          <cell r="BL265"/>
          <cell r="BM265"/>
          <cell r="BN265"/>
          <cell r="BQ265"/>
          <cell r="BR265"/>
          <cell r="BS265"/>
          <cell r="BT265"/>
          <cell r="BU265"/>
          <cell r="BX265"/>
          <cell r="BY265"/>
          <cell r="BZ265"/>
          <cell r="CA265"/>
          <cell r="CB265"/>
        </row>
        <row r="266">
          <cell r="T266"/>
          <cell r="U266"/>
          <cell r="V266"/>
          <cell r="W266"/>
          <cell r="X266"/>
          <cell r="AA266"/>
          <cell r="AB266"/>
          <cell r="AC266"/>
          <cell r="AD266"/>
          <cell r="AE266"/>
          <cell r="AH266"/>
          <cell r="AI266"/>
          <cell r="AJ266"/>
          <cell r="AK266"/>
          <cell r="AL266"/>
          <cell r="AO266"/>
          <cell r="AP266"/>
          <cell r="AQ266"/>
          <cell r="AR266"/>
          <cell r="AS266"/>
          <cell r="AV266"/>
          <cell r="AW266"/>
          <cell r="AX266"/>
          <cell r="AY266"/>
          <cell r="AZ266"/>
          <cell r="BC266"/>
          <cell r="BD266"/>
          <cell r="BE266"/>
          <cell r="BF266"/>
          <cell r="BG266"/>
          <cell r="BJ266"/>
          <cell r="BK266"/>
          <cell r="BL266"/>
          <cell r="BM266"/>
          <cell r="BN266"/>
          <cell r="BQ266"/>
          <cell r="BR266"/>
          <cell r="BS266"/>
          <cell r="BT266"/>
          <cell r="BU266"/>
          <cell r="BX266"/>
          <cell r="BY266"/>
          <cell r="BZ266"/>
          <cell r="CA266"/>
          <cell r="CB266"/>
        </row>
        <row r="271">
          <cell r="T271"/>
          <cell r="U271"/>
          <cell r="V271"/>
          <cell r="W271"/>
          <cell r="X271"/>
          <cell r="AA271"/>
          <cell r="AB271"/>
          <cell r="AC271"/>
          <cell r="AD271"/>
          <cell r="AE271"/>
          <cell r="AH271"/>
          <cell r="AI271"/>
          <cell r="AJ271"/>
          <cell r="AK271"/>
          <cell r="AL271"/>
          <cell r="AO271"/>
          <cell r="AP271"/>
          <cell r="AQ271"/>
          <cell r="AR271"/>
          <cell r="AS271"/>
          <cell r="AV271"/>
          <cell r="AW271"/>
          <cell r="AX271"/>
          <cell r="AY271"/>
          <cell r="AZ271"/>
          <cell r="BC271"/>
          <cell r="BD271"/>
          <cell r="BE271"/>
          <cell r="BF271"/>
          <cell r="BG271"/>
          <cell r="BJ271"/>
          <cell r="BK271"/>
          <cell r="BL271"/>
          <cell r="BM271"/>
          <cell r="BN271"/>
          <cell r="BQ271"/>
          <cell r="BR271"/>
          <cell r="BS271"/>
          <cell r="BT271"/>
          <cell r="BU271"/>
          <cell r="BX271"/>
          <cell r="BY271"/>
          <cell r="BZ271"/>
          <cell r="CA271"/>
          <cell r="CB271"/>
        </row>
        <row r="272">
          <cell r="T272"/>
          <cell r="U272"/>
          <cell r="V272"/>
          <cell r="W272"/>
          <cell r="X272"/>
          <cell r="AA272"/>
          <cell r="AB272"/>
          <cell r="AC272"/>
          <cell r="AD272"/>
          <cell r="AE272"/>
          <cell r="AH272"/>
          <cell r="AI272"/>
          <cell r="AJ272"/>
          <cell r="AK272"/>
          <cell r="AL272"/>
          <cell r="AO272"/>
          <cell r="AP272"/>
          <cell r="AQ272"/>
          <cell r="AR272"/>
          <cell r="AS272"/>
          <cell r="AV272"/>
          <cell r="AW272"/>
          <cell r="AX272"/>
          <cell r="AY272"/>
          <cell r="AZ272"/>
          <cell r="BC272"/>
          <cell r="BD272"/>
          <cell r="BE272"/>
          <cell r="BF272"/>
          <cell r="BG272"/>
          <cell r="BJ272"/>
          <cell r="BK272"/>
          <cell r="BL272"/>
          <cell r="BM272"/>
          <cell r="BN272"/>
          <cell r="BQ272"/>
          <cell r="BR272"/>
          <cell r="BS272"/>
          <cell r="BT272"/>
          <cell r="BU272"/>
          <cell r="BX272"/>
          <cell r="BY272"/>
          <cell r="BZ272"/>
          <cell r="CA272"/>
          <cell r="CB272"/>
        </row>
        <row r="273">
          <cell r="T273"/>
          <cell r="U273"/>
          <cell r="V273"/>
          <cell r="W273"/>
          <cell r="X273"/>
          <cell r="AA273"/>
          <cell r="AB273"/>
          <cell r="AC273"/>
          <cell r="AD273"/>
          <cell r="AE273"/>
          <cell r="AH273"/>
          <cell r="AI273"/>
          <cell r="AJ273"/>
          <cell r="AK273"/>
          <cell r="AL273"/>
          <cell r="AO273"/>
          <cell r="AP273"/>
          <cell r="AQ273"/>
          <cell r="AR273"/>
          <cell r="AS273"/>
          <cell r="AV273"/>
          <cell r="AW273"/>
          <cell r="AX273"/>
          <cell r="AY273"/>
          <cell r="AZ273"/>
          <cell r="BC273"/>
          <cell r="BD273"/>
          <cell r="BE273"/>
          <cell r="BF273"/>
          <cell r="BG273"/>
          <cell r="BJ273"/>
          <cell r="BK273"/>
          <cell r="BL273"/>
          <cell r="BM273"/>
          <cell r="BN273"/>
          <cell r="BQ273"/>
          <cell r="BR273"/>
          <cell r="BS273"/>
          <cell r="BT273"/>
          <cell r="BU273"/>
          <cell r="BX273"/>
          <cell r="BY273"/>
          <cell r="BZ273"/>
          <cell r="CA273"/>
          <cell r="CB273"/>
        </row>
        <row r="274">
          <cell r="T274"/>
          <cell r="U274"/>
          <cell r="V274"/>
          <cell r="W274"/>
          <cell r="X274"/>
          <cell r="AA274"/>
          <cell r="AB274"/>
          <cell r="AC274"/>
          <cell r="AD274"/>
          <cell r="AE274"/>
          <cell r="AH274"/>
          <cell r="AI274"/>
          <cell r="AJ274"/>
          <cell r="AK274"/>
          <cell r="AL274"/>
          <cell r="AO274"/>
          <cell r="AP274"/>
          <cell r="AQ274"/>
          <cell r="AR274"/>
          <cell r="AS274"/>
          <cell r="AV274"/>
          <cell r="AW274"/>
          <cell r="AX274"/>
          <cell r="AY274"/>
          <cell r="AZ274"/>
          <cell r="BC274"/>
          <cell r="BD274"/>
          <cell r="BE274"/>
          <cell r="BF274"/>
          <cell r="BG274"/>
          <cell r="BJ274"/>
          <cell r="BK274"/>
          <cell r="BL274"/>
          <cell r="BM274"/>
          <cell r="BN274"/>
          <cell r="BQ274"/>
          <cell r="BR274"/>
          <cell r="BS274"/>
          <cell r="BT274"/>
          <cell r="BU274"/>
          <cell r="BX274"/>
          <cell r="BY274"/>
          <cell r="BZ274"/>
          <cell r="CA274"/>
          <cell r="CB274"/>
        </row>
        <row r="279">
          <cell r="T279"/>
          <cell r="U279"/>
          <cell r="V279"/>
          <cell r="W279"/>
          <cell r="X279"/>
          <cell r="AA279"/>
          <cell r="AB279"/>
          <cell r="AC279"/>
          <cell r="AD279"/>
          <cell r="AE279"/>
          <cell r="AH279"/>
          <cell r="AI279"/>
          <cell r="AJ279"/>
          <cell r="AK279"/>
          <cell r="AL279"/>
          <cell r="AO279"/>
          <cell r="AP279"/>
          <cell r="AQ279"/>
          <cell r="AR279"/>
          <cell r="AS279"/>
          <cell r="AV279"/>
          <cell r="AW279"/>
          <cell r="AX279"/>
          <cell r="AY279"/>
          <cell r="AZ279"/>
          <cell r="BC279"/>
          <cell r="BD279"/>
          <cell r="BE279"/>
          <cell r="BF279"/>
          <cell r="BG279"/>
          <cell r="BJ279"/>
          <cell r="BK279"/>
          <cell r="BL279"/>
          <cell r="BM279"/>
          <cell r="BN279"/>
          <cell r="BQ279"/>
          <cell r="BR279"/>
          <cell r="BS279"/>
          <cell r="BT279"/>
          <cell r="BU279"/>
          <cell r="BX279"/>
          <cell r="BY279"/>
          <cell r="BZ279"/>
          <cell r="CA279"/>
          <cell r="CB279"/>
        </row>
        <row r="280">
          <cell r="T280"/>
          <cell r="U280"/>
          <cell r="V280"/>
          <cell r="W280"/>
          <cell r="X280"/>
          <cell r="AA280"/>
          <cell r="AB280"/>
          <cell r="AC280"/>
          <cell r="AD280"/>
          <cell r="AE280"/>
          <cell r="AH280"/>
          <cell r="AI280"/>
          <cell r="AJ280"/>
          <cell r="AK280"/>
          <cell r="AL280"/>
          <cell r="AO280"/>
          <cell r="AP280"/>
          <cell r="AQ280"/>
          <cell r="AR280"/>
          <cell r="AS280"/>
          <cell r="AV280"/>
          <cell r="AW280"/>
          <cell r="AX280"/>
          <cell r="AY280"/>
          <cell r="AZ280"/>
          <cell r="BC280"/>
          <cell r="BD280"/>
          <cell r="BE280"/>
          <cell r="BF280"/>
          <cell r="BG280"/>
          <cell r="BJ280"/>
          <cell r="BK280"/>
          <cell r="BL280"/>
          <cell r="BM280"/>
          <cell r="BN280"/>
          <cell r="BQ280"/>
          <cell r="BR280"/>
          <cell r="BS280"/>
          <cell r="BT280"/>
          <cell r="BU280"/>
          <cell r="BX280"/>
          <cell r="BY280"/>
          <cell r="BZ280"/>
          <cell r="CA280"/>
          <cell r="CB280"/>
        </row>
        <row r="281">
          <cell r="T281"/>
          <cell r="U281"/>
          <cell r="V281"/>
          <cell r="W281"/>
          <cell r="X281"/>
          <cell r="AA281"/>
          <cell r="AB281"/>
          <cell r="AC281"/>
          <cell r="AD281"/>
          <cell r="AE281"/>
          <cell r="AH281"/>
          <cell r="AI281"/>
          <cell r="AJ281"/>
          <cell r="AK281"/>
          <cell r="AL281"/>
          <cell r="AO281"/>
          <cell r="AP281"/>
          <cell r="AQ281"/>
          <cell r="AR281"/>
          <cell r="AS281"/>
          <cell r="AV281"/>
          <cell r="AW281"/>
          <cell r="AX281"/>
          <cell r="AY281"/>
          <cell r="AZ281"/>
          <cell r="BC281"/>
          <cell r="BD281"/>
          <cell r="BE281"/>
          <cell r="BF281"/>
          <cell r="BG281"/>
          <cell r="BJ281"/>
          <cell r="BK281"/>
          <cell r="BL281"/>
          <cell r="BM281"/>
          <cell r="BN281"/>
          <cell r="BQ281"/>
          <cell r="BR281"/>
          <cell r="BS281"/>
          <cell r="BT281"/>
          <cell r="BU281"/>
          <cell r="BX281"/>
          <cell r="BY281"/>
          <cell r="BZ281"/>
          <cell r="CA281"/>
          <cell r="CB281"/>
        </row>
        <row r="282">
          <cell r="T282"/>
          <cell r="U282"/>
          <cell r="V282"/>
          <cell r="W282"/>
          <cell r="X282"/>
          <cell r="AA282"/>
          <cell r="AB282"/>
          <cell r="AC282"/>
          <cell r="AD282"/>
          <cell r="AE282"/>
          <cell r="AH282"/>
          <cell r="AI282"/>
          <cell r="AJ282"/>
          <cell r="AK282"/>
          <cell r="AL282"/>
          <cell r="AO282"/>
          <cell r="AP282"/>
          <cell r="AQ282"/>
          <cell r="AR282"/>
          <cell r="AS282"/>
          <cell r="AV282"/>
          <cell r="AW282"/>
          <cell r="AX282"/>
          <cell r="AY282"/>
          <cell r="AZ282"/>
          <cell r="BC282"/>
          <cell r="BD282"/>
          <cell r="BE282"/>
          <cell r="BF282"/>
          <cell r="BG282"/>
          <cell r="BJ282"/>
          <cell r="BK282"/>
          <cell r="BL282"/>
          <cell r="BM282"/>
          <cell r="BN282"/>
          <cell r="BQ282"/>
          <cell r="BR282"/>
          <cell r="BS282"/>
          <cell r="BT282"/>
          <cell r="BU282"/>
          <cell r="BX282"/>
          <cell r="BY282"/>
          <cell r="BZ282"/>
          <cell r="CA282"/>
          <cell r="CB282"/>
        </row>
        <row r="287">
          <cell r="T287"/>
          <cell r="U287"/>
          <cell r="V287"/>
          <cell r="W287"/>
          <cell r="X287"/>
          <cell r="AA287"/>
          <cell r="AB287"/>
          <cell r="AC287"/>
          <cell r="AD287"/>
          <cell r="AE287"/>
          <cell r="AH287"/>
          <cell r="AI287"/>
          <cell r="AJ287"/>
          <cell r="AK287"/>
          <cell r="AL287"/>
          <cell r="AO287"/>
          <cell r="AP287"/>
          <cell r="AQ287"/>
          <cell r="AR287"/>
          <cell r="AS287"/>
          <cell r="AV287"/>
          <cell r="AW287"/>
          <cell r="AX287"/>
          <cell r="AY287"/>
          <cell r="AZ287"/>
          <cell r="BC287"/>
          <cell r="BD287"/>
          <cell r="BE287"/>
          <cell r="BF287"/>
          <cell r="BG287"/>
          <cell r="BJ287"/>
          <cell r="BK287"/>
          <cell r="BL287"/>
          <cell r="BM287"/>
          <cell r="BN287"/>
          <cell r="BQ287"/>
          <cell r="BR287"/>
          <cell r="BS287"/>
          <cell r="BT287"/>
          <cell r="BU287"/>
          <cell r="BX287"/>
          <cell r="BY287"/>
          <cell r="BZ287"/>
          <cell r="CA287"/>
          <cell r="CB287"/>
        </row>
        <row r="288">
          <cell r="T288"/>
          <cell r="U288"/>
          <cell r="V288"/>
          <cell r="W288"/>
          <cell r="X288"/>
          <cell r="AA288"/>
          <cell r="AB288"/>
          <cell r="AC288"/>
          <cell r="AD288"/>
          <cell r="AE288"/>
          <cell r="AH288"/>
          <cell r="AI288"/>
          <cell r="AJ288"/>
          <cell r="AK288"/>
          <cell r="AL288"/>
          <cell r="AO288"/>
          <cell r="AP288"/>
          <cell r="AQ288"/>
          <cell r="AR288"/>
          <cell r="AS288"/>
          <cell r="AV288"/>
          <cell r="AW288"/>
          <cell r="AX288"/>
          <cell r="AY288"/>
          <cell r="AZ288"/>
          <cell r="BC288"/>
          <cell r="BD288"/>
          <cell r="BE288"/>
          <cell r="BF288"/>
          <cell r="BG288"/>
          <cell r="BJ288"/>
          <cell r="BK288"/>
          <cell r="BL288"/>
          <cell r="BM288"/>
          <cell r="BN288"/>
          <cell r="BQ288"/>
          <cell r="BR288"/>
          <cell r="BS288"/>
          <cell r="BT288"/>
          <cell r="BU288"/>
          <cell r="BX288"/>
          <cell r="BY288"/>
          <cell r="BZ288"/>
          <cell r="CA288"/>
          <cell r="CB288"/>
        </row>
        <row r="289">
          <cell r="T289"/>
          <cell r="U289"/>
          <cell r="V289"/>
          <cell r="W289"/>
          <cell r="X289"/>
          <cell r="AA289"/>
          <cell r="AB289"/>
          <cell r="AC289"/>
          <cell r="AD289"/>
          <cell r="AE289"/>
          <cell r="AH289"/>
          <cell r="AI289"/>
          <cell r="AJ289"/>
          <cell r="AK289"/>
          <cell r="AL289"/>
          <cell r="AO289"/>
          <cell r="AP289"/>
          <cell r="AQ289"/>
          <cell r="AR289"/>
          <cell r="AS289"/>
          <cell r="AV289"/>
          <cell r="AW289"/>
          <cell r="AX289"/>
          <cell r="AY289"/>
          <cell r="AZ289"/>
          <cell r="BC289"/>
          <cell r="BD289"/>
          <cell r="BE289"/>
          <cell r="BF289"/>
          <cell r="BG289"/>
          <cell r="BJ289"/>
          <cell r="BK289"/>
          <cell r="BL289"/>
          <cell r="BM289"/>
          <cell r="BN289"/>
          <cell r="BQ289"/>
          <cell r="BR289"/>
          <cell r="BS289"/>
          <cell r="BT289"/>
          <cell r="BU289"/>
          <cell r="BX289"/>
          <cell r="BY289"/>
          <cell r="BZ289"/>
          <cell r="CA289"/>
          <cell r="CB289"/>
        </row>
        <row r="290">
          <cell r="T290"/>
          <cell r="U290"/>
          <cell r="V290"/>
          <cell r="W290"/>
          <cell r="X290"/>
          <cell r="AA290"/>
          <cell r="AB290"/>
          <cell r="AC290"/>
          <cell r="AD290"/>
          <cell r="AE290"/>
          <cell r="AH290"/>
          <cell r="AI290"/>
          <cell r="AJ290"/>
          <cell r="AK290"/>
          <cell r="AL290"/>
          <cell r="AO290"/>
          <cell r="AP290"/>
          <cell r="AQ290"/>
          <cell r="AR290"/>
          <cell r="AS290"/>
          <cell r="AV290"/>
          <cell r="AW290"/>
          <cell r="AX290"/>
          <cell r="AY290"/>
          <cell r="AZ290"/>
          <cell r="BC290"/>
          <cell r="BD290"/>
          <cell r="BE290"/>
          <cell r="BF290"/>
          <cell r="BG290"/>
          <cell r="BJ290"/>
          <cell r="BK290"/>
          <cell r="BL290"/>
          <cell r="BM290"/>
          <cell r="BN290"/>
          <cell r="BQ290"/>
          <cell r="BR290"/>
          <cell r="BS290"/>
          <cell r="BT290"/>
          <cell r="BU290"/>
          <cell r="BX290"/>
          <cell r="BY290"/>
          <cell r="BZ290"/>
          <cell r="CA290"/>
          <cell r="CB290"/>
        </row>
        <row r="295">
          <cell r="T295"/>
          <cell r="U295"/>
          <cell r="V295"/>
          <cell r="W295"/>
          <cell r="X295"/>
          <cell r="AA295"/>
          <cell r="AB295"/>
          <cell r="AC295"/>
          <cell r="AD295"/>
          <cell r="AE295"/>
          <cell r="AH295"/>
          <cell r="AI295"/>
          <cell r="AJ295"/>
          <cell r="AK295"/>
          <cell r="AL295"/>
          <cell r="AO295"/>
          <cell r="AP295"/>
          <cell r="AQ295"/>
          <cell r="AR295"/>
          <cell r="AS295"/>
          <cell r="AV295"/>
          <cell r="AW295"/>
          <cell r="AX295"/>
          <cell r="AY295"/>
          <cell r="AZ295"/>
          <cell r="BC295"/>
          <cell r="BD295"/>
          <cell r="BE295"/>
          <cell r="BF295"/>
          <cell r="BG295"/>
          <cell r="BJ295"/>
          <cell r="BK295"/>
          <cell r="BL295"/>
          <cell r="BM295"/>
          <cell r="BN295"/>
          <cell r="BQ295"/>
          <cell r="BR295"/>
          <cell r="BS295"/>
          <cell r="BT295"/>
          <cell r="BU295"/>
          <cell r="BX295"/>
          <cell r="BY295"/>
          <cell r="BZ295"/>
          <cell r="CA295"/>
          <cell r="CB295"/>
        </row>
        <row r="296">
          <cell r="T296"/>
          <cell r="U296"/>
          <cell r="V296"/>
          <cell r="W296"/>
          <cell r="X296"/>
          <cell r="AA296"/>
          <cell r="AB296"/>
          <cell r="AC296"/>
          <cell r="AD296"/>
          <cell r="AE296"/>
          <cell r="AH296"/>
          <cell r="AI296"/>
          <cell r="AJ296"/>
          <cell r="AK296"/>
          <cell r="AL296"/>
          <cell r="AO296"/>
          <cell r="AP296"/>
          <cell r="AQ296"/>
          <cell r="AR296"/>
          <cell r="AS296"/>
          <cell r="AV296"/>
          <cell r="AW296"/>
          <cell r="AX296"/>
          <cell r="AY296"/>
          <cell r="AZ296"/>
          <cell r="BC296"/>
          <cell r="BD296"/>
          <cell r="BE296"/>
          <cell r="BF296"/>
          <cell r="BG296"/>
          <cell r="BJ296"/>
          <cell r="BK296"/>
          <cell r="BL296"/>
          <cell r="BM296"/>
          <cell r="BN296"/>
          <cell r="BQ296"/>
          <cell r="BR296"/>
          <cell r="BS296"/>
          <cell r="BT296"/>
          <cell r="BU296"/>
          <cell r="BX296"/>
          <cell r="BY296"/>
          <cell r="BZ296"/>
          <cell r="CA296"/>
          <cell r="CB296"/>
        </row>
        <row r="297">
          <cell r="T297"/>
          <cell r="U297"/>
          <cell r="V297"/>
          <cell r="W297"/>
          <cell r="X297"/>
          <cell r="AA297"/>
          <cell r="AB297"/>
          <cell r="AC297"/>
          <cell r="AD297"/>
          <cell r="AE297"/>
          <cell r="AH297"/>
          <cell r="AI297"/>
          <cell r="AJ297"/>
          <cell r="AK297"/>
          <cell r="AL297"/>
          <cell r="AO297"/>
          <cell r="AP297"/>
          <cell r="AQ297"/>
          <cell r="AR297"/>
          <cell r="AS297"/>
          <cell r="AV297"/>
          <cell r="AW297"/>
          <cell r="AX297"/>
          <cell r="AY297"/>
          <cell r="AZ297"/>
          <cell r="BC297"/>
          <cell r="BD297"/>
          <cell r="BE297"/>
          <cell r="BF297"/>
          <cell r="BG297"/>
          <cell r="BJ297"/>
          <cell r="BK297"/>
          <cell r="BL297"/>
          <cell r="BM297"/>
          <cell r="BN297"/>
          <cell r="BQ297"/>
          <cell r="BR297"/>
          <cell r="BS297"/>
          <cell r="BT297"/>
          <cell r="BU297"/>
          <cell r="BX297"/>
          <cell r="BY297"/>
          <cell r="BZ297"/>
          <cell r="CA297"/>
          <cell r="CB297"/>
        </row>
        <row r="298">
          <cell r="T298"/>
          <cell r="U298"/>
          <cell r="V298"/>
          <cell r="W298"/>
          <cell r="X298"/>
          <cell r="AA298"/>
          <cell r="AB298"/>
          <cell r="AC298"/>
          <cell r="AD298"/>
          <cell r="AE298"/>
          <cell r="AH298"/>
          <cell r="AI298"/>
          <cell r="AJ298"/>
          <cell r="AK298"/>
          <cell r="AL298"/>
          <cell r="AO298"/>
          <cell r="AP298"/>
          <cell r="AQ298"/>
          <cell r="AR298"/>
          <cell r="AS298"/>
          <cell r="AV298"/>
          <cell r="AW298"/>
          <cell r="AX298"/>
          <cell r="AY298"/>
          <cell r="AZ298"/>
          <cell r="BC298"/>
          <cell r="BD298"/>
          <cell r="BE298"/>
          <cell r="BF298"/>
          <cell r="BG298"/>
          <cell r="BJ298"/>
          <cell r="BK298"/>
          <cell r="BL298"/>
          <cell r="BM298"/>
          <cell r="BN298"/>
          <cell r="BQ298"/>
          <cell r="BR298"/>
          <cell r="BS298"/>
          <cell r="BT298"/>
          <cell r="BU298"/>
          <cell r="BX298"/>
          <cell r="BY298"/>
          <cell r="BZ298"/>
          <cell r="CA298"/>
          <cell r="CB298"/>
        </row>
        <row r="303">
          <cell r="T303"/>
          <cell r="U303"/>
          <cell r="V303"/>
          <cell r="W303"/>
          <cell r="X303"/>
          <cell r="AA303"/>
          <cell r="AB303"/>
          <cell r="AC303"/>
          <cell r="AD303"/>
          <cell r="AE303"/>
          <cell r="AH303"/>
          <cell r="AI303"/>
          <cell r="AJ303"/>
          <cell r="AK303"/>
          <cell r="AL303"/>
          <cell r="AO303"/>
          <cell r="AP303"/>
          <cell r="AQ303"/>
          <cell r="AR303"/>
          <cell r="AS303"/>
          <cell r="AV303"/>
          <cell r="AW303"/>
          <cell r="AX303"/>
          <cell r="AY303"/>
          <cell r="AZ303"/>
          <cell r="BC303"/>
          <cell r="BD303"/>
          <cell r="BE303"/>
          <cell r="BF303"/>
          <cell r="BG303"/>
          <cell r="BJ303"/>
          <cell r="BK303"/>
          <cell r="BL303"/>
          <cell r="BM303"/>
          <cell r="BN303"/>
          <cell r="BQ303"/>
          <cell r="BR303"/>
          <cell r="BS303"/>
          <cell r="BT303"/>
          <cell r="BU303"/>
          <cell r="BX303"/>
          <cell r="BY303"/>
          <cell r="BZ303"/>
          <cell r="CA303"/>
          <cell r="CB303"/>
        </row>
        <row r="304">
          <cell r="T304"/>
          <cell r="U304"/>
          <cell r="V304"/>
          <cell r="W304"/>
          <cell r="X304"/>
          <cell r="AA304"/>
          <cell r="AB304"/>
          <cell r="AC304"/>
          <cell r="AD304"/>
          <cell r="AE304"/>
          <cell r="AH304"/>
          <cell r="AI304"/>
          <cell r="AJ304"/>
          <cell r="AK304"/>
          <cell r="AL304"/>
          <cell r="AO304"/>
          <cell r="AP304"/>
          <cell r="AQ304"/>
          <cell r="AR304"/>
          <cell r="AS304"/>
          <cell r="AV304"/>
          <cell r="AW304"/>
          <cell r="AX304"/>
          <cell r="AY304"/>
          <cell r="AZ304"/>
          <cell r="BC304"/>
          <cell r="BD304"/>
          <cell r="BE304"/>
          <cell r="BF304"/>
          <cell r="BG304"/>
          <cell r="BJ304"/>
          <cell r="BK304"/>
          <cell r="BL304"/>
          <cell r="BM304"/>
          <cell r="BN304"/>
          <cell r="BQ304"/>
          <cell r="BR304"/>
          <cell r="BS304"/>
          <cell r="BT304"/>
          <cell r="BU304"/>
          <cell r="BX304"/>
          <cell r="BY304"/>
          <cell r="BZ304"/>
          <cell r="CA304"/>
          <cell r="CB304"/>
        </row>
        <row r="305">
          <cell r="T305"/>
          <cell r="U305"/>
          <cell r="V305"/>
          <cell r="W305"/>
          <cell r="X305"/>
          <cell r="AA305"/>
          <cell r="AB305"/>
          <cell r="AC305"/>
          <cell r="AD305"/>
          <cell r="AE305"/>
          <cell r="AH305"/>
          <cell r="AI305"/>
          <cell r="AJ305"/>
          <cell r="AK305"/>
          <cell r="AL305"/>
          <cell r="AO305"/>
          <cell r="AP305"/>
          <cell r="AQ305"/>
          <cell r="AR305"/>
          <cell r="AS305"/>
          <cell r="AV305"/>
          <cell r="AW305"/>
          <cell r="AX305"/>
          <cell r="AY305"/>
          <cell r="AZ305"/>
          <cell r="BC305"/>
          <cell r="BD305"/>
          <cell r="BE305"/>
          <cell r="BF305"/>
          <cell r="BG305"/>
          <cell r="BJ305"/>
          <cell r="BK305"/>
          <cell r="BL305"/>
          <cell r="BM305"/>
          <cell r="BN305"/>
          <cell r="BQ305"/>
          <cell r="BR305"/>
          <cell r="BS305"/>
          <cell r="BT305"/>
          <cell r="BU305"/>
          <cell r="BX305"/>
          <cell r="BY305"/>
          <cell r="BZ305"/>
          <cell r="CA305"/>
          <cell r="CB305"/>
        </row>
        <row r="306">
          <cell r="T306"/>
          <cell r="U306"/>
          <cell r="V306"/>
          <cell r="W306"/>
          <cell r="X306"/>
          <cell r="AA306"/>
          <cell r="AB306"/>
          <cell r="AC306"/>
          <cell r="AD306"/>
          <cell r="AE306"/>
          <cell r="AH306"/>
          <cell r="AI306"/>
          <cell r="AJ306"/>
          <cell r="AK306"/>
          <cell r="AL306"/>
          <cell r="AO306"/>
          <cell r="AP306"/>
          <cell r="AQ306"/>
          <cell r="AR306"/>
          <cell r="AS306"/>
          <cell r="AV306"/>
          <cell r="AW306"/>
          <cell r="AX306"/>
          <cell r="AY306"/>
          <cell r="AZ306"/>
          <cell r="BC306"/>
          <cell r="BD306"/>
          <cell r="BE306"/>
          <cell r="BF306"/>
          <cell r="BG306"/>
          <cell r="BJ306"/>
          <cell r="BK306"/>
          <cell r="BL306"/>
          <cell r="BM306"/>
          <cell r="BN306"/>
          <cell r="BQ306"/>
          <cell r="BR306"/>
          <cell r="BS306"/>
          <cell r="BT306"/>
          <cell r="BU306"/>
          <cell r="BX306"/>
          <cell r="BY306"/>
          <cell r="BZ306"/>
          <cell r="CA306"/>
          <cell r="CB306"/>
        </row>
        <row r="311">
          <cell r="T311"/>
          <cell r="U311"/>
          <cell r="V311"/>
          <cell r="W311"/>
          <cell r="X311"/>
          <cell r="AA311"/>
          <cell r="AB311"/>
          <cell r="AC311"/>
          <cell r="AD311"/>
          <cell r="AE311"/>
          <cell r="AH311"/>
          <cell r="AI311"/>
          <cell r="AJ311"/>
          <cell r="AK311"/>
          <cell r="AL311"/>
          <cell r="AO311"/>
          <cell r="AP311"/>
          <cell r="AQ311"/>
          <cell r="AR311"/>
          <cell r="AS311"/>
          <cell r="AV311"/>
          <cell r="AW311"/>
          <cell r="AX311"/>
          <cell r="AY311"/>
          <cell r="AZ311"/>
          <cell r="BC311"/>
          <cell r="BD311"/>
          <cell r="BE311"/>
          <cell r="BF311"/>
          <cell r="BG311"/>
          <cell r="BJ311"/>
          <cell r="BK311"/>
          <cell r="BL311"/>
          <cell r="BM311"/>
          <cell r="BN311"/>
          <cell r="BQ311"/>
          <cell r="BR311"/>
          <cell r="BS311"/>
          <cell r="BT311"/>
          <cell r="BU311"/>
          <cell r="BX311"/>
          <cell r="BY311"/>
          <cell r="BZ311"/>
          <cell r="CA311"/>
          <cell r="CB311"/>
        </row>
        <row r="312">
          <cell r="T312"/>
          <cell r="U312"/>
          <cell r="V312"/>
          <cell r="W312"/>
          <cell r="X312"/>
          <cell r="AA312"/>
          <cell r="AB312"/>
          <cell r="AC312"/>
          <cell r="AD312"/>
          <cell r="AE312"/>
          <cell r="AH312"/>
          <cell r="AI312"/>
          <cell r="AJ312"/>
          <cell r="AK312"/>
          <cell r="AL312"/>
          <cell r="AO312"/>
          <cell r="AP312"/>
          <cell r="AQ312"/>
          <cell r="AR312"/>
          <cell r="AS312"/>
          <cell r="AV312"/>
          <cell r="AW312"/>
          <cell r="AX312"/>
          <cell r="AY312"/>
          <cell r="AZ312"/>
          <cell r="BC312"/>
          <cell r="BD312"/>
          <cell r="BE312"/>
          <cell r="BF312"/>
          <cell r="BG312"/>
          <cell r="BJ312"/>
          <cell r="BK312"/>
          <cell r="BL312"/>
          <cell r="BM312"/>
          <cell r="BN312"/>
          <cell r="BQ312"/>
          <cell r="BR312"/>
          <cell r="BS312"/>
          <cell r="BT312"/>
          <cell r="BU312"/>
          <cell r="BX312"/>
          <cell r="BY312"/>
          <cell r="BZ312"/>
          <cell r="CA312"/>
          <cell r="CB312"/>
        </row>
        <row r="313">
          <cell r="T313"/>
          <cell r="U313"/>
          <cell r="V313"/>
          <cell r="W313"/>
          <cell r="X313"/>
          <cell r="AA313"/>
          <cell r="AB313"/>
          <cell r="AC313"/>
          <cell r="AD313"/>
          <cell r="AE313"/>
          <cell r="AH313"/>
          <cell r="AI313"/>
          <cell r="AJ313"/>
          <cell r="AK313"/>
          <cell r="AL313"/>
          <cell r="AO313"/>
          <cell r="AP313"/>
          <cell r="AQ313"/>
          <cell r="AR313"/>
          <cell r="AS313"/>
          <cell r="AV313"/>
          <cell r="AW313"/>
          <cell r="AX313"/>
          <cell r="AY313"/>
          <cell r="AZ313"/>
          <cell r="BC313"/>
          <cell r="BD313"/>
          <cell r="BE313"/>
          <cell r="BF313"/>
          <cell r="BG313"/>
          <cell r="BJ313"/>
          <cell r="BK313"/>
          <cell r="BL313"/>
          <cell r="BM313"/>
          <cell r="BN313"/>
          <cell r="BQ313"/>
          <cell r="BR313"/>
          <cell r="BS313"/>
          <cell r="BT313"/>
          <cell r="BU313"/>
          <cell r="BX313"/>
          <cell r="BY313"/>
          <cell r="BZ313"/>
          <cell r="CA313"/>
          <cell r="CB313"/>
        </row>
        <row r="314">
          <cell r="T314"/>
          <cell r="U314"/>
          <cell r="V314"/>
          <cell r="W314"/>
          <cell r="X314"/>
          <cell r="AA314"/>
          <cell r="AB314"/>
          <cell r="AC314"/>
          <cell r="AD314"/>
          <cell r="AE314"/>
          <cell r="AH314"/>
          <cell r="AI314"/>
          <cell r="AJ314"/>
          <cell r="AK314"/>
          <cell r="AL314"/>
          <cell r="AO314"/>
          <cell r="AP314"/>
          <cell r="AQ314"/>
          <cell r="AR314"/>
          <cell r="AS314"/>
          <cell r="AV314"/>
          <cell r="AW314"/>
          <cell r="AX314"/>
          <cell r="AY314"/>
          <cell r="AZ314"/>
          <cell r="BC314"/>
          <cell r="BD314"/>
          <cell r="BE314"/>
          <cell r="BF314"/>
          <cell r="BG314"/>
          <cell r="BJ314"/>
          <cell r="BK314"/>
          <cell r="BL314"/>
          <cell r="BM314"/>
          <cell r="BN314"/>
          <cell r="BQ314"/>
          <cell r="BR314"/>
          <cell r="BS314"/>
          <cell r="BT314"/>
          <cell r="BU314"/>
          <cell r="BX314"/>
          <cell r="BY314"/>
          <cell r="BZ314"/>
          <cell r="CA314"/>
          <cell r="CB314"/>
        </row>
        <row r="319">
          <cell r="T319"/>
          <cell r="U319"/>
          <cell r="V319"/>
          <cell r="W319"/>
          <cell r="X319"/>
          <cell r="AA319"/>
          <cell r="AB319"/>
          <cell r="AC319"/>
          <cell r="AD319"/>
          <cell r="AE319"/>
          <cell r="AH319"/>
          <cell r="AI319"/>
          <cell r="AJ319"/>
          <cell r="AK319"/>
          <cell r="AL319"/>
          <cell r="AO319"/>
          <cell r="AP319"/>
          <cell r="AQ319"/>
          <cell r="AR319"/>
          <cell r="AS319"/>
          <cell r="AV319"/>
          <cell r="AW319"/>
          <cell r="AX319"/>
          <cell r="AY319"/>
          <cell r="AZ319"/>
          <cell r="BC319"/>
          <cell r="BD319"/>
          <cell r="BE319"/>
          <cell r="BF319"/>
          <cell r="BG319"/>
          <cell r="BJ319"/>
          <cell r="BK319"/>
          <cell r="BL319"/>
          <cell r="BM319"/>
          <cell r="BN319"/>
          <cell r="BQ319"/>
          <cell r="BR319"/>
          <cell r="BS319"/>
          <cell r="BT319"/>
          <cell r="BU319"/>
          <cell r="BX319"/>
          <cell r="BY319"/>
          <cell r="BZ319"/>
          <cell r="CA319"/>
          <cell r="CB319"/>
        </row>
        <row r="320">
          <cell r="T320"/>
          <cell r="U320"/>
          <cell r="V320"/>
          <cell r="W320"/>
          <cell r="X320"/>
          <cell r="AA320"/>
          <cell r="AB320"/>
          <cell r="AC320"/>
          <cell r="AD320"/>
          <cell r="AE320"/>
          <cell r="AH320"/>
          <cell r="AI320"/>
          <cell r="AJ320"/>
          <cell r="AK320"/>
          <cell r="AL320"/>
          <cell r="AO320"/>
          <cell r="AP320"/>
          <cell r="AQ320"/>
          <cell r="AR320"/>
          <cell r="AS320"/>
          <cell r="AV320"/>
          <cell r="AW320"/>
          <cell r="AX320"/>
          <cell r="AY320"/>
          <cell r="AZ320"/>
          <cell r="BC320"/>
          <cell r="BD320"/>
          <cell r="BE320"/>
          <cell r="BF320"/>
          <cell r="BG320"/>
          <cell r="BJ320"/>
          <cell r="BK320"/>
          <cell r="BL320"/>
          <cell r="BM320"/>
          <cell r="BN320"/>
          <cell r="BQ320"/>
          <cell r="BR320"/>
          <cell r="BS320"/>
          <cell r="BT320"/>
          <cell r="BU320"/>
          <cell r="BX320"/>
          <cell r="BY320"/>
          <cell r="BZ320"/>
          <cell r="CA320"/>
          <cell r="CB320"/>
        </row>
        <row r="321">
          <cell r="T321"/>
          <cell r="U321"/>
          <cell r="V321"/>
          <cell r="W321"/>
          <cell r="X321"/>
          <cell r="AA321"/>
          <cell r="AB321"/>
          <cell r="AC321"/>
          <cell r="AD321"/>
          <cell r="AE321"/>
          <cell r="AH321"/>
          <cell r="AI321"/>
          <cell r="AJ321"/>
          <cell r="AK321"/>
          <cell r="AL321"/>
          <cell r="AO321"/>
          <cell r="AP321"/>
          <cell r="AQ321"/>
          <cell r="AR321"/>
          <cell r="AS321"/>
          <cell r="AV321"/>
          <cell r="AW321"/>
          <cell r="AX321"/>
          <cell r="AY321"/>
          <cell r="AZ321"/>
          <cell r="BC321"/>
          <cell r="BD321"/>
          <cell r="BE321"/>
          <cell r="BF321"/>
          <cell r="BG321"/>
          <cell r="BJ321"/>
          <cell r="BK321"/>
          <cell r="BL321"/>
          <cell r="BM321"/>
          <cell r="BN321"/>
          <cell r="BQ321"/>
          <cell r="BR321"/>
          <cell r="BS321"/>
          <cell r="BT321"/>
          <cell r="BU321"/>
          <cell r="BX321"/>
          <cell r="BY321"/>
          <cell r="BZ321"/>
          <cell r="CA321"/>
          <cell r="CB321"/>
        </row>
        <row r="322">
          <cell r="T322"/>
          <cell r="U322"/>
          <cell r="V322"/>
          <cell r="W322"/>
          <cell r="X322"/>
          <cell r="AA322"/>
          <cell r="AB322"/>
          <cell r="AC322"/>
          <cell r="AD322"/>
          <cell r="AE322"/>
          <cell r="AH322"/>
          <cell r="AI322"/>
          <cell r="AJ322"/>
          <cell r="AK322"/>
          <cell r="AL322"/>
          <cell r="AO322"/>
          <cell r="AP322"/>
          <cell r="AQ322"/>
          <cell r="AR322"/>
          <cell r="AS322"/>
          <cell r="AV322"/>
          <cell r="AW322"/>
          <cell r="AX322"/>
          <cell r="AY322"/>
          <cell r="AZ322"/>
          <cell r="BC322"/>
          <cell r="BD322"/>
          <cell r="BE322"/>
          <cell r="BF322"/>
          <cell r="BG322"/>
          <cell r="BJ322"/>
          <cell r="BK322"/>
          <cell r="BL322"/>
          <cell r="BM322"/>
          <cell r="BN322"/>
          <cell r="BQ322"/>
          <cell r="BR322"/>
          <cell r="BS322"/>
          <cell r="BT322"/>
          <cell r="BU322"/>
          <cell r="BX322"/>
          <cell r="BY322"/>
          <cell r="BZ322"/>
          <cell r="CA322"/>
          <cell r="CB322"/>
        </row>
        <row r="327">
          <cell r="T327"/>
          <cell r="U327"/>
          <cell r="V327"/>
          <cell r="W327"/>
          <cell r="X327"/>
          <cell r="AA327"/>
          <cell r="AB327"/>
          <cell r="AC327"/>
          <cell r="AD327"/>
          <cell r="AE327"/>
          <cell r="AH327"/>
          <cell r="AI327"/>
          <cell r="AJ327"/>
          <cell r="AK327"/>
          <cell r="AL327"/>
          <cell r="AO327"/>
          <cell r="AP327"/>
          <cell r="AQ327"/>
          <cell r="AR327"/>
          <cell r="AS327"/>
          <cell r="AV327"/>
          <cell r="AW327"/>
          <cell r="AX327"/>
          <cell r="AY327"/>
          <cell r="AZ327"/>
          <cell r="BC327"/>
          <cell r="BD327"/>
          <cell r="BE327"/>
          <cell r="BF327"/>
          <cell r="BG327"/>
          <cell r="BJ327"/>
          <cell r="BK327"/>
          <cell r="BL327"/>
          <cell r="BM327"/>
          <cell r="BN327"/>
          <cell r="BQ327"/>
          <cell r="BR327"/>
          <cell r="BS327"/>
          <cell r="BT327"/>
          <cell r="BU327"/>
          <cell r="BX327"/>
          <cell r="BY327"/>
          <cell r="BZ327"/>
          <cell r="CA327"/>
          <cell r="CB327"/>
        </row>
        <row r="328">
          <cell r="T328"/>
          <cell r="U328"/>
          <cell r="V328"/>
          <cell r="W328"/>
          <cell r="X328"/>
          <cell r="AA328"/>
          <cell r="AB328"/>
          <cell r="AC328"/>
          <cell r="AD328"/>
          <cell r="AE328"/>
          <cell r="AH328"/>
          <cell r="AI328"/>
          <cell r="AJ328"/>
          <cell r="AK328"/>
          <cell r="AL328"/>
          <cell r="AO328"/>
          <cell r="AP328"/>
          <cell r="AQ328"/>
          <cell r="AR328"/>
          <cell r="AS328"/>
          <cell r="AV328"/>
          <cell r="AW328"/>
          <cell r="AX328"/>
          <cell r="AY328"/>
          <cell r="AZ328"/>
          <cell r="BC328"/>
          <cell r="BD328"/>
          <cell r="BE328"/>
          <cell r="BF328"/>
          <cell r="BG328"/>
          <cell r="BJ328"/>
          <cell r="BK328"/>
          <cell r="BL328"/>
          <cell r="BM328"/>
          <cell r="BN328"/>
          <cell r="BQ328"/>
          <cell r="BR328"/>
          <cell r="BS328"/>
          <cell r="BT328"/>
          <cell r="BU328"/>
          <cell r="BX328"/>
          <cell r="BY328"/>
          <cell r="BZ328"/>
          <cell r="CA328"/>
          <cell r="CB328"/>
        </row>
        <row r="329">
          <cell r="T329"/>
          <cell r="U329"/>
          <cell r="V329"/>
          <cell r="W329"/>
          <cell r="X329"/>
          <cell r="AA329"/>
          <cell r="AB329"/>
          <cell r="AC329"/>
          <cell r="AD329"/>
          <cell r="AE329"/>
          <cell r="AH329"/>
          <cell r="AI329"/>
          <cell r="AJ329"/>
          <cell r="AK329"/>
          <cell r="AL329"/>
          <cell r="AO329"/>
          <cell r="AP329"/>
          <cell r="AQ329"/>
          <cell r="AR329"/>
          <cell r="AS329"/>
          <cell r="AV329"/>
          <cell r="AW329"/>
          <cell r="AX329"/>
          <cell r="AY329"/>
          <cell r="AZ329"/>
          <cell r="BC329"/>
          <cell r="BD329"/>
          <cell r="BE329"/>
          <cell r="BF329"/>
          <cell r="BG329"/>
          <cell r="BJ329"/>
          <cell r="BK329"/>
          <cell r="BL329"/>
          <cell r="BM329"/>
          <cell r="BN329"/>
          <cell r="BQ329"/>
          <cell r="BR329"/>
          <cell r="BS329"/>
          <cell r="BT329"/>
          <cell r="BU329"/>
          <cell r="BX329"/>
          <cell r="BY329"/>
          <cell r="BZ329"/>
          <cell r="CA329"/>
          <cell r="CB329"/>
        </row>
        <row r="330">
          <cell r="T330"/>
          <cell r="U330"/>
          <cell r="V330"/>
          <cell r="W330"/>
          <cell r="X330"/>
          <cell r="AA330"/>
          <cell r="AB330"/>
          <cell r="AC330"/>
          <cell r="AD330"/>
          <cell r="AE330"/>
          <cell r="AH330"/>
          <cell r="AI330"/>
          <cell r="AJ330"/>
          <cell r="AK330"/>
          <cell r="AL330"/>
          <cell r="AO330"/>
          <cell r="AP330"/>
          <cell r="AQ330"/>
          <cell r="AR330"/>
          <cell r="AS330"/>
          <cell r="AV330"/>
          <cell r="AW330"/>
          <cell r="AX330"/>
          <cell r="AY330"/>
          <cell r="AZ330"/>
          <cell r="BC330"/>
          <cell r="BD330"/>
          <cell r="BE330"/>
          <cell r="BF330"/>
          <cell r="BG330"/>
          <cell r="BJ330"/>
          <cell r="BK330"/>
          <cell r="BL330"/>
          <cell r="BM330"/>
          <cell r="BN330"/>
          <cell r="BQ330"/>
          <cell r="BR330"/>
          <cell r="BS330"/>
          <cell r="BT330"/>
          <cell r="BU330"/>
          <cell r="BX330"/>
          <cell r="BY330"/>
          <cell r="BZ330"/>
          <cell r="CA330"/>
          <cell r="CB330"/>
        </row>
        <row r="335">
          <cell r="T335"/>
          <cell r="U335"/>
          <cell r="V335"/>
          <cell r="W335"/>
          <cell r="X335"/>
          <cell r="AA335"/>
          <cell r="AB335"/>
          <cell r="AC335"/>
          <cell r="AD335"/>
          <cell r="AE335"/>
          <cell r="AH335"/>
          <cell r="AI335"/>
          <cell r="AJ335"/>
          <cell r="AK335"/>
          <cell r="AL335"/>
          <cell r="AO335"/>
          <cell r="AP335"/>
          <cell r="AQ335"/>
          <cell r="AR335"/>
          <cell r="AS335"/>
          <cell r="AV335"/>
          <cell r="AW335"/>
          <cell r="AX335"/>
          <cell r="AY335"/>
          <cell r="AZ335"/>
          <cell r="BC335"/>
          <cell r="BD335"/>
          <cell r="BE335"/>
          <cell r="BF335"/>
          <cell r="BG335"/>
          <cell r="BJ335"/>
          <cell r="BK335"/>
          <cell r="BL335"/>
          <cell r="BM335"/>
          <cell r="BN335"/>
          <cell r="BQ335"/>
          <cell r="BR335"/>
          <cell r="BS335"/>
          <cell r="BT335"/>
          <cell r="BU335"/>
          <cell r="BX335"/>
          <cell r="BY335"/>
          <cell r="BZ335"/>
          <cell r="CA335"/>
          <cell r="CB335"/>
        </row>
        <row r="336">
          <cell r="T336"/>
          <cell r="U336"/>
          <cell r="V336"/>
          <cell r="W336"/>
          <cell r="X336"/>
          <cell r="AA336"/>
          <cell r="AB336"/>
          <cell r="AC336"/>
          <cell r="AD336"/>
          <cell r="AE336"/>
          <cell r="AH336"/>
          <cell r="AI336"/>
          <cell r="AJ336"/>
          <cell r="AK336"/>
          <cell r="AL336"/>
          <cell r="AO336"/>
          <cell r="AP336"/>
          <cell r="AQ336"/>
          <cell r="AR336"/>
          <cell r="AS336"/>
          <cell r="AV336"/>
          <cell r="AW336"/>
          <cell r="AX336"/>
          <cell r="AY336"/>
          <cell r="AZ336"/>
          <cell r="BC336"/>
          <cell r="BD336"/>
          <cell r="BE336"/>
          <cell r="BF336"/>
          <cell r="BG336"/>
          <cell r="BJ336"/>
          <cell r="BK336"/>
          <cell r="BL336"/>
          <cell r="BM336"/>
          <cell r="BN336"/>
          <cell r="BQ336"/>
          <cell r="BR336"/>
          <cell r="BS336"/>
          <cell r="BT336"/>
          <cell r="BU336"/>
          <cell r="BX336"/>
          <cell r="BY336"/>
          <cell r="BZ336"/>
          <cell r="CA336"/>
          <cell r="CB336"/>
        </row>
        <row r="337">
          <cell r="T337"/>
          <cell r="U337"/>
          <cell r="V337"/>
          <cell r="W337"/>
          <cell r="X337"/>
          <cell r="AA337"/>
          <cell r="AB337"/>
          <cell r="AC337"/>
          <cell r="AD337"/>
          <cell r="AE337"/>
          <cell r="AH337"/>
          <cell r="AI337"/>
          <cell r="AJ337"/>
          <cell r="AK337"/>
          <cell r="AL337"/>
          <cell r="AO337"/>
          <cell r="AP337"/>
          <cell r="AQ337"/>
          <cell r="AR337"/>
          <cell r="AS337"/>
          <cell r="AV337"/>
          <cell r="AW337"/>
          <cell r="AX337"/>
          <cell r="AY337"/>
          <cell r="AZ337"/>
          <cell r="BC337"/>
          <cell r="BD337"/>
          <cell r="BE337"/>
          <cell r="BF337"/>
          <cell r="BG337"/>
          <cell r="BJ337"/>
          <cell r="BK337"/>
          <cell r="BL337"/>
          <cell r="BM337"/>
          <cell r="BN337"/>
          <cell r="BQ337"/>
          <cell r="BR337"/>
          <cell r="BS337"/>
          <cell r="BT337"/>
          <cell r="BU337"/>
          <cell r="BX337"/>
          <cell r="BY337"/>
          <cell r="BZ337"/>
          <cell r="CA337"/>
          <cell r="CB337"/>
        </row>
        <row r="338">
          <cell r="T338"/>
          <cell r="U338"/>
          <cell r="V338"/>
          <cell r="W338"/>
          <cell r="X338"/>
          <cell r="AA338"/>
          <cell r="AB338"/>
          <cell r="AC338"/>
          <cell r="AD338"/>
          <cell r="AE338"/>
          <cell r="AH338"/>
          <cell r="AI338"/>
          <cell r="AJ338"/>
          <cell r="AK338"/>
          <cell r="AL338"/>
          <cell r="AO338"/>
          <cell r="AP338"/>
          <cell r="AQ338"/>
          <cell r="AR338"/>
          <cell r="AS338"/>
          <cell r="AV338"/>
          <cell r="AW338"/>
          <cell r="AX338"/>
          <cell r="AY338"/>
          <cell r="AZ338"/>
          <cell r="BC338"/>
          <cell r="BD338"/>
          <cell r="BE338"/>
          <cell r="BF338"/>
          <cell r="BG338"/>
          <cell r="BJ338"/>
          <cell r="BK338"/>
          <cell r="BL338"/>
          <cell r="BM338"/>
          <cell r="BN338"/>
          <cell r="BQ338"/>
          <cell r="BR338"/>
          <cell r="BS338"/>
          <cell r="BT338"/>
          <cell r="BU338"/>
          <cell r="BX338"/>
          <cell r="BY338"/>
          <cell r="BZ338"/>
          <cell r="CA338"/>
          <cell r="CB338"/>
        </row>
        <row r="343">
          <cell r="T343"/>
          <cell r="U343"/>
          <cell r="V343"/>
          <cell r="W343"/>
          <cell r="X343"/>
          <cell r="AA343"/>
          <cell r="AB343"/>
          <cell r="AC343"/>
          <cell r="AD343"/>
          <cell r="AE343"/>
          <cell r="AH343"/>
          <cell r="AI343"/>
          <cell r="AJ343"/>
          <cell r="AK343"/>
          <cell r="AL343"/>
          <cell r="AO343"/>
          <cell r="AP343"/>
          <cell r="AQ343"/>
          <cell r="AR343"/>
          <cell r="AS343"/>
          <cell r="AV343"/>
          <cell r="AW343"/>
          <cell r="AX343"/>
          <cell r="AY343"/>
          <cell r="AZ343"/>
          <cell r="BC343"/>
          <cell r="BD343"/>
          <cell r="BE343"/>
          <cell r="BF343"/>
          <cell r="BG343"/>
          <cell r="BJ343"/>
          <cell r="BK343"/>
          <cell r="BL343"/>
          <cell r="BM343"/>
          <cell r="BN343"/>
          <cell r="BQ343"/>
          <cell r="BR343"/>
          <cell r="BS343"/>
          <cell r="BT343"/>
          <cell r="BU343"/>
          <cell r="BX343"/>
          <cell r="BY343"/>
          <cell r="BZ343"/>
          <cell r="CA343"/>
          <cell r="CB343"/>
        </row>
        <row r="344">
          <cell r="T344"/>
          <cell r="U344"/>
          <cell r="V344"/>
          <cell r="W344"/>
          <cell r="X344"/>
          <cell r="AA344"/>
          <cell r="AB344"/>
          <cell r="AC344"/>
          <cell r="AD344"/>
          <cell r="AE344"/>
          <cell r="AH344"/>
          <cell r="AI344"/>
          <cell r="AJ344"/>
          <cell r="AK344"/>
          <cell r="AL344"/>
          <cell r="AO344"/>
          <cell r="AP344"/>
          <cell r="AQ344"/>
          <cell r="AR344"/>
          <cell r="AS344"/>
          <cell r="AV344"/>
          <cell r="AW344"/>
          <cell r="AX344"/>
          <cell r="AY344"/>
          <cell r="AZ344"/>
          <cell r="BC344"/>
          <cell r="BD344"/>
          <cell r="BE344"/>
          <cell r="BF344"/>
          <cell r="BG344"/>
          <cell r="BJ344"/>
          <cell r="BK344"/>
          <cell r="BL344"/>
          <cell r="BM344"/>
          <cell r="BN344"/>
          <cell r="BQ344"/>
          <cell r="BR344"/>
          <cell r="BS344"/>
          <cell r="BT344"/>
          <cell r="BU344"/>
          <cell r="BX344"/>
          <cell r="BY344"/>
          <cell r="BZ344"/>
          <cell r="CA344"/>
          <cell r="CB344"/>
        </row>
        <row r="345">
          <cell r="T345"/>
          <cell r="U345"/>
          <cell r="V345"/>
          <cell r="W345"/>
          <cell r="X345"/>
          <cell r="AA345"/>
          <cell r="AB345"/>
          <cell r="AC345"/>
          <cell r="AD345"/>
          <cell r="AE345"/>
          <cell r="AH345"/>
          <cell r="AI345"/>
          <cell r="AJ345"/>
          <cell r="AK345"/>
          <cell r="AL345"/>
          <cell r="AO345"/>
          <cell r="AP345"/>
          <cell r="AQ345"/>
          <cell r="AR345"/>
          <cell r="AS345"/>
          <cell r="AV345"/>
          <cell r="AW345"/>
          <cell r="AX345"/>
          <cell r="AY345"/>
          <cell r="AZ345"/>
          <cell r="BC345"/>
          <cell r="BD345"/>
          <cell r="BE345"/>
          <cell r="BF345"/>
          <cell r="BG345"/>
          <cell r="BJ345"/>
          <cell r="BK345"/>
          <cell r="BL345"/>
          <cell r="BM345"/>
          <cell r="BN345"/>
          <cell r="BQ345"/>
          <cell r="BR345"/>
          <cell r="BS345"/>
          <cell r="BT345"/>
          <cell r="BU345"/>
          <cell r="BX345"/>
          <cell r="BY345"/>
          <cell r="BZ345"/>
          <cell r="CA345"/>
          <cell r="CB345"/>
        </row>
        <row r="346">
          <cell r="T346"/>
          <cell r="U346"/>
          <cell r="V346"/>
          <cell r="W346"/>
          <cell r="X346"/>
          <cell r="AA346"/>
          <cell r="AB346"/>
          <cell r="AC346"/>
          <cell r="AD346"/>
          <cell r="AE346"/>
          <cell r="AH346"/>
          <cell r="AI346"/>
          <cell r="AJ346"/>
          <cell r="AK346"/>
          <cell r="AL346"/>
          <cell r="AO346"/>
          <cell r="AP346"/>
          <cell r="AQ346"/>
          <cell r="AR346"/>
          <cell r="AS346"/>
          <cell r="AV346"/>
          <cell r="AW346"/>
          <cell r="AX346"/>
          <cell r="AY346"/>
          <cell r="AZ346"/>
          <cell r="BC346"/>
          <cell r="BD346"/>
          <cell r="BE346"/>
          <cell r="BF346"/>
          <cell r="BG346"/>
          <cell r="BJ346"/>
          <cell r="BK346"/>
          <cell r="BL346"/>
          <cell r="BM346"/>
          <cell r="BN346"/>
          <cell r="BQ346"/>
          <cell r="BR346"/>
          <cell r="BS346"/>
          <cell r="BT346"/>
          <cell r="BU346"/>
          <cell r="BX346"/>
          <cell r="BY346"/>
          <cell r="BZ346"/>
          <cell r="CA346"/>
          <cell r="CB346"/>
        </row>
        <row r="351">
          <cell r="T351"/>
          <cell r="U351"/>
          <cell r="V351"/>
          <cell r="W351"/>
          <cell r="X351"/>
          <cell r="AA351"/>
          <cell r="AB351"/>
          <cell r="AC351"/>
          <cell r="AD351"/>
          <cell r="AE351"/>
          <cell r="AH351"/>
          <cell r="AI351"/>
          <cell r="AJ351"/>
          <cell r="AK351"/>
          <cell r="AL351"/>
          <cell r="AO351"/>
          <cell r="AP351"/>
          <cell r="AQ351"/>
          <cell r="AR351"/>
          <cell r="AS351"/>
          <cell r="AV351"/>
          <cell r="AW351"/>
          <cell r="AX351"/>
          <cell r="AY351"/>
          <cell r="AZ351"/>
          <cell r="BC351"/>
          <cell r="BD351"/>
          <cell r="BE351"/>
          <cell r="BF351"/>
          <cell r="BG351"/>
          <cell r="BJ351"/>
          <cell r="BK351"/>
          <cell r="BL351"/>
          <cell r="BM351"/>
          <cell r="BN351"/>
          <cell r="BQ351"/>
          <cell r="BR351"/>
          <cell r="BS351"/>
          <cell r="BT351"/>
          <cell r="BU351"/>
          <cell r="BX351"/>
          <cell r="BY351"/>
          <cell r="BZ351"/>
          <cell r="CA351"/>
          <cell r="CB351"/>
        </row>
        <row r="352">
          <cell r="T352"/>
          <cell r="U352"/>
          <cell r="V352"/>
          <cell r="W352"/>
          <cell r="X352"/>
          <cell r="AA352"/>
          <cell r="AB352"/>
          <cell r="AC352"/>
          <cell r="AD352"/>
          <cell r="AE352"/>
          <cell r="AH352"/>
          <cell r="AI352"/>
          <cell r="AJ352"/>
          <cell r="AK352"/>
          <cell r="AL352"/>
          <cell r="AO352"/>
          <cell r="AP352"/>
          <cell r="AQ352"/>
          <cell r="AR352"/>
          <cell r="AS352"/>
          <cell r="AV352"/>
          <cell r="AW352"/>
          <cell r="AX352"/>
          <cell r="AY352"/>
          <cell r="AZ352"/>
          <cell r="BC352"/>
          <cell r="BD352"/>
          <cell r="BE352"/>
          <cell r="BF352"/>
          <cell r="BG352"/>
          <cell r="BJ352"/>
          <cell r="BK352"/>
          <cell r="BL352"/>
          <cell r="BM352"/>
          <cell r="BN352"/>
          <cell r="BQ352"/>
          <cell r="BR352"/>
          <cell r="BS352"/>
          <cell r="BT352"/>
          <cell r="BU352"/>
          <cell r="BX352"/>
          <cell r="BY352"/>
          <cell r="BZ352"/>
          <cell r="CA352"/>
          <cell r="CB352"/>
        </row>
        <row r="353">
          <cell r="T353"/>
          <cell r="U353"/>
          <cell r="V353"/>
          <cell r="W353"/>
          <cell r="X353"/>
          <cell r="AA353"/>
          <cell r="AB353"/>
          <cell r="AC353"/>
          <cell r="AD353"/>
          <cell r="AE353"/>
          <cell r="AH353"/>
          <cell r="AI353"/>
          <cell r="AJ353"/>
          <cell r="AK353"/>
          <cell r="AL353"/>
          <cell r="AO353"/>
          <cell r="AP353"/>
          <cell r="AQ353"/>
          <cell r="AR353"/>
          <cell r="AS353"/>
          <cell r="AV353"/>
          <cell r="AW353"/>
          <cell r="AX353"/>
          <cell r="AY353"/>
          <cell r="AZ353"/>
          <cell r="BC353"/>
          <cell r="BD353"/>
          <cell r="BE353"/>
          <cell r="BF353"/>
          <cell r="BG353"/>
          <cell r="BJ353"/>
          <cell r="BK353"/>
          <cell r="BL353"/>
          <cell r="BM353"/>
          <cell r="BN353"/>
          <cell r="BQ353"/>
          <cell r="BR353"/>
          <cell r="BS353"/>
          <cell r="BT353"/>
          <cell r="BU353"/>
          <cell r="BX353"/>
          <cell r="BY353"/>
          <cell r="BZ353"/>
          <cell r="CA353"/>
          <cell r="CB353"/>
        </row>
        <row r="354">
          <cell r="T354"/>
          <cell r="U354"/>
          <cell r="V354"/>
          <cell r="W354"/>
          <cell r="X354"/>
          <cell r="AA354"/>
          <cell r="AB354"/>
          <cell r="AC354"/>
          <cell r="AD354"/>
          <cell r="AE354"/>
          <cell r="AH354"/>
          <cell r="AI354"/>
          <cell r="AJ354"/>
          <cell r="AK354"/>
          <cell r="AL354"/>
          <cell r="AO354"/>
          <cell r="AP354"/>
          <cell r="AQ354"/>
          <cell r="AR354"/>
          <cell r="AS354"/>
          <cell r="AV354"/>
          <cell r="AW354"/>
          <cell r="AX354"/>
          <cell r="AY354"/>
          <cell r="AZ354"/>
          <cell r="BC354"/>
          <cell r="BD354"/>
          <cell r="BE354"/>
          <cell r="BF354"/>
          <cell r="BG354"/>
          <cell r="BJ354"/>
          <cell r="BK354"/>
          <cell r="BL354"/>
          <cell r="BM354"/>
          <cell r="BN354"/>
          <cell r="BQ354"/>
          <cell r="BR354"/>
          <cell r="BS354"/>
          <cell r="BT354"/>
          <cell r="BU354"/>
          <cell r="BX354"/>
          <cell r="BY354"/>
          <cell r="BZ354"/>
          <cell r="CA354"/>
          <cell r="CB354"/>
        </row>
        <row r="359">
          <cell r="T359"/>
          <cell r="U359"/>
          <cell r="V359"/>
          <cell r="W359"/>
          <cell r="X359"/>
          <cell r="AA359"/>
          <cell r="AB359"/>
          <cell r="AC359"/>
          <cell r="AD359"/>
          <cell r="AE359"/>
          <cell r="AH359"/>
          <cell r="AI359"/>
          <cell r="AJ359"/>
          <cell r="AK359"/>
          <cell r="AL359"/>
          <cell r="AO359"/>
          <cell r="AP359"/>
          <cell r="AQ359"/>
          <cell r="AR359"/>
          <cell r="AS359"/>
          <cell r="AV359"/>
          <cell r="AW359"/>
          <cell r="AX359"/>
          <cell r="AY359"/>
          <cell r="AZ359"/>
          <cell r="BC359"/>
          <cell r="BD359"/>
          <cell r="BE359"/>
          <cell r="BF359"/>
          <cell r="BG359"/>
          <cell r="BJ359"/>
          <cell r="BK359"/>
          <cell r="BL359"/>
          <cell r="BM359"/>
          <cell r="BN359"/>
          <cell r="BQ359"/>
          <cell r="BR359"/>
          <cell r="BS359"/>
          <cell r="BT359"/>
          <cell r="BU359"/>
          <cell r="BX359"/>
          <cell r="BY359"/>
          <cell r="BZ359"/>
          <cell r="CA359"/>
          <cell r="CB359"/>
        </row>
        <row r="360">
          <cell r="T360"/>
          <cell r="U360"/>
          <cell r="V360"/>
          <cell r="W360"/>
          <cell r="X360"/>
          <cell r="AA360"/>
          <cell r="AB360"/>
          <cell r="AC360"/>
          <cell r="AD360"/>
          <cell r="AE360"/>
          <cell r="AH360"/>
          <cell r="AI360"/>
          <cell r="AJ360"/>
          <cell r="AK360"/>
          <cell r="AL360"/>
          <cell r="AO360"/>
          <cell r="AP360"/>
          <cell r="AQ360"/>
          <cell r="AR360"/>
          <cell r="AS360"/>
          <cell r="AV360"/>
          <cell r="AW360"/>
          <cell r="AX360"/>
          <cell r="AY360"/>
          <cell r="AZ360"/>
          <cell r="BC360"/>
          <cell r="BD360"/>
          <cell r="BE360"/>
          <cell r="BF360"/>
          <cell r="BG360"/>
          <cell r="BJ360"/>
          <cell r="BK360"/>
          <cell r="BL360"/>
          <cell r="BM360"/>
          <cell r="BN360"/>
          <cell r="BQ360"/>
          <cell r="BR360"/>
          <cell r="BS360"/>
          <cell r="BT360"/>
          <cell r="BU360"/>
          <cell r="BX360"/>
          <cell r="BY360"/>
          <cell r="BZ360"/>
          <cell r="CA360"/>
          <cell r="CB360"/>
        </row>
        <row r="361">
          <cell r="T361"/>
          <cell r="U361"/>
          <cell r="V361"/>
          <cell r="W361"/>
          <cell r="X361"/>
          <cell r="AA361"/>
          <cell r="AB361"/>
          <cell r="AC361"/>
          <cell r="AD361"/>
          <cell r="AE361"/>
          <cell r="AH361"/>
          <cell r="AI361"/>
          <cell r="AJ361"/>
          <cell r="AK361"/>
          <cell r="AL361"/>
          <cell r="AO361"/>
          <cell r="AP361"/>
          <cell r="AQ361"/>
          <cell r="AR361"/>
          <cell r="AS361"/>
          <cell r="AV361"/>
          <cell r="AW361"/>
          <cell r="AX361"/>
          <cell r="AY361"/>
          <cell r="AZ361"/>
          <cell r="BC361"/>
          <cell r="BD361"/>
          <cell r="BE361"/>
          <cell r="BF361"/>
          <cell r="BG361"/>
          <cell r="BJ361"/>
          <cell r="BK361"/>
          <cell r="BL361"/>
          <cell r="BM361"/>
          <cell r="BN361"/>
          <cell r="BQ361"/>
          <cell r="BR361"/>
          <cell r="BS361"/>
          <cell r="BT361"/>
          <cell r="BU361"/>
          <cell r="BX361"/>
          <cell r="BY361"/>
          <cell r="BZ361"/>
          <cell r="CA361"/>
          <cell r="CB361"/>
        </row>
        <row r="362">
          <cell r="T362"/>
          <cell r="U362"/>
          <cell r="V362"/>
          <cell r="W362"/>
          <cell r="X362"/>
          <cell r="AA362"/>
          <cell r="AB362"/>
          <cell r="AC362"/>
          <cell r="AD362"/>
          <cell r="AE362"/>
          <cell r="AH362"/>
          <cell r="AI362"/>
          <cell r="AJ362"/>
          <cell r="AK362"/>
          <cell r="AL362"/>
          <cell r="AO362"/>
          <cell r="AP362"/>
          <cell r="AQ362"/>
          <cell r="AR362"/>
          <cell r="AS362"/>
          <cell r="AV362"/>
          <cell r="AW362"/>
          <cell r="AX362"/>
          <cell r="AY362"/>
          <cell r="AZ362"/>
          <cell r="BC362"/>
          <cell r="BD362"/>
          <cell r="BE362"/>
          <cell r="BF362"/>
          <cell r="BG362"/>
          <cell r="BJ362"/>
          <cell r="BK362"/>
          <cell r="BL362"/>
          <cell r="BM362"/>
          <cell r="BN362"/>
          <cell r="BQ362"/>
          <cell r="BR362"/>
          <cell r="BS362"/>
          <cell r="BT362"/>
          <cell r="BU362"/>
          <cell r="BX362"/>
          <cell r="BY362"/>
          <cell r="BZ362"/>
          <cell r="CA362"/>
          <cell r="CB362"/>
        </row>
        <row r="367">
          <cell r="T367"/>
          <cell r="U367"/>
          <cell r="V367"/>
          <cell r="W367"/>
          <cell r="X367"/>
          <cell r="AA367"/>
          <cell r="AB367"/>
          <cell r="AC367"/>
          <cell r="AD367"/>
          <cell r="AE367"/>
          <cell r="AH367"/>
          <cell r="AI367"/>
          <cell r="AJ367"/>
          <cell r="AK367"/>
          <cell r="AL367"/>
          <cell r="AO367"/>
          <cell r="AP367"/>
          <cell r="AQ367"/>
          <cell r="AR367"/>
          <cell r="AS367"/>
          <cell r="AV367"/>
          <cell r="AW367"/>
          <cell r="AX367"/>
          <cell r="AY367"/>
          <cell r="AZ367"/>
          <cell r="BC367"/>
          <cell r="BD367"/>
          <cell r="BE367"/>
          <cell r="BF367"/>
          <cell r="BG367"/>
          <cell r="BJ367"/>
          <cell r="BK367"/>
          <cell r="BL367"/>
          <cell r="BM367"/>
          <cell r="BN367"/>
          <cell r="BQ367"/>
          <cell r="BR367"/>
          <cell r="BS367"/>
          <cell r="BT367"/>
          <cell r="BU367"/>
          <cell r="BX367"/>
          <cell r="BY367"/>
          <cell r="BZ367"/>
          <cell r="CA367"/>
          <cell r="CB367"/>
        </row>
        <row r="368">
          <cell r="T368"/>
          <cell r="U368"/>
          <cell r="V368"/>
          <cell r="W368"/>
          <cell r="X368"/>
          <cell r="AA368"/>
          <cell r="AB368"/>
          <cell r="AC368"/>
          <cell r="AD368"/>
          <cell r="AE368"/>
          <cell r="AH368"/>
          <cell r="AI368"/>
          <cell r="AJ368"/>
          <cell r="AK368"/>
          <cell r="AL368"/>
          <cell r="AO368"/>
          <cell r="AP368"/>
          <cell r="AQ368"/>
          <cell r="AR368"/>
          <cell r="AS368"/>
          <cell r="AV368"/>
          <cell r="AW368"/>
          <cell r="AX368"/>
          <cell r="AY368"/>
          <cell r="AZ368"/>
          <cell r="BC368"/>
          <cell r="BD368"/>
          <cell r="BE368"/>
          <cell r="BF368"/>
          <cell r="BG368"/>
          <cell r="BJ368"/>
          <cell r="BK368"/>
          <cell r="BL368"/>
          <cell r="BM368"/>
          <cell r="BN368"/>
          <cell r="BQ368"/>
          <cell r="BR368"/>
          <cell r="BS368"/>
          <cell r="BT368"/>
          <cell r="BU368"/>
          <cell r="BX368"/>
          <cell r="BY368"/>
          <cell r="BZ368"/>
          <cell r="CA368"/>
          <cell r="CB368"/>
        </row>
        <row r="369">
          <cell r="T369"/>
          <cell r="U369"/>
          <cell r="V369"/>
          <cell r="W369"/>
          <cell r="X369"/>
          <cell r="AA369"/>
          <cell r="AB369"/>
          <cell r="AC369"/>
          <cell r="AD369"/>
          <cell r="AE369"/>
          <cell r="AH369"/>
          <cell r="AI369"/>
          <cell r="AJ369"/>
          <cell r="AK369"/>
          <cell r="AL369"/>
          <cell r="AO369"/>
          <cell r="AP369"/>
          <cell r="AQ369"/>
          <cell r="AR369"/>
          <cell r="AS369"/>
          <cell r="AV369"/>
          <cell r="AW369"/>
          <cell r="AX369"/>
          <cell r="AY369"/>
          <cell r="AZ369"/>
          <cell r="BC369"/>
          <cell r="BD369"/>
          <cell r="BE369"/>
          <cell r="BF369"/>
          <cell r="BG369"/>
          <cell r="BJ369"/>
          <cell r="BK369"/>
          <cell r="BL369"/>
          <cell r="BM369"/>
          <cell r="BN369"/>
          <cell r="BQ369"/>
          <cell r="BR369"/>
          <cell r="BS369"/>
          <cell r="BT369"/>
          <cell r="BU369"/>
          <cell r="BX369"/>
          <cell r="BY369"/>
          <cell r="BZ369"/>
          <cell r="CA369"/>
          <cell r="CB369"/>
        </row>
        <row r="370">
          <cell r="T370"/>
          <cell r="U370"/>
          <cell r="V370"/>
          <cell r="W370"/>
          <cell r="X370"/>
          <cell r="AA370"/>
          <cell r="AB370"/>
          <cell r="AC370"/>
          <cell r="AD370"/>
          <cell r="AE370"/>
          <cell r="AH370"/>
          <cell r="AI370"/>
          <cell r="AJ370"/>
          <cell r="AK370"/>
          <cell r="AL370"/>
          <cell r="AO370"/>
          <cell r="AP370"/>
          <cell r="AQ370"/>
          <cell r="AR370"/>
          <cell r="AS370"/>
          <cell r="AV370"/>
          <cell r="AW370"/>
          <cell r="AX370"/>
          <cell r="AY370"/>
          <cell r="AZ370"/>
          <cell r="BC370"/>
          <cell r="BD370"/>
          <cell r="BE370"/>
          <cell r="BF370"/>
          <cell r="BG370"/>
          <cell r="BJ370"/>
          <cell r="BK370"/>
          <cell r="BL370"/>
          <cell r="BM370"/>
          <cell r="BN370"/>
          <cell r="BQ370"/>
          <cell r="BR370"/>
          <cell r="BS370"/>
          <cell r="BT370"/>
          <cell r="BU370"/>
          <cell r="BX370"/>
          <cell r="BY370"/>
          <cell r="BZ370"/>
          <cell r="CA370"/>
          <cell r="CB370"/>
        </row>
        <row r="375">
          <cell r="T375"/>
          <cell r="U375"/>
          <cell r="V375"/>
          <cell r="W375"/>
          <cell r="X375"/>
          <cell r="AA375"/>
          <cell r="AB375"/>
          <cell r="AC375"/>
          <cell r="AD375"/>
          <cell r="AE375"/>
          <cell r="AH375"/>
          <cell r="AI375"/>
          <cell r="AJ375"/>
          <cell r="AK375"/>
          <cell r="AL375"/>
          <cell r="AO375"/>
          <cell r="AP375"/>
          <cell r="AQ375"/>
          <cell r="AR375"/>
          <cell r="AS375"/>
          <cell r="AV375"/>
          <cell r="AW375"/>
          <cell r="AX375"/>
          <cell r="AY375"/>
          <cell r="AZ375"/>
          <cell r="BC375"/>
          <cell r="BD375"/>
          <cell r="BE375"/>
          <cell r="BF375"/>
          <cell r="BG375"/>
          <cell r="BJ375"/>
          <cell r="BK375"/>
          <cell r="BL375"/>
          <cell r="BM375"/>
          <cell r="BN375"/>
          <cell r="BQ375"/>
          <cell r="BR375"/>
          <cell r="BS375"/>
          <cell r="BT375"/>
          <cell r="BU375"/>
          <cell r="BX375"/>
          <cell r="BY375"/>
          <cell r="BZ375"/>
          <cell r="CA375"/>
          <cell r="CB375"/>
        </row>
        <row r="376">
          <cell r="T376"/>
          <cell r="U376"/>
          <cell r="V376"/>
          <cell r="W376"/>
          <cell r="X376"/>
          <cell r="AA376"/>
          <cell r="AB376"/>
          <cell r="AC376"/>
          <cell r="AD376"/>
          <cell r="AE376"/>
          <cell r="AH376"/>
          <cell r="AI376"/>
          <cell r="AJ376"/>
          <cell r="AK376"/>
          <cell r="AL376"/>
          <cell r="AO376"/>
          <cell r="AP376"/>
          <cell r="AQ376"/>
          <cell r="AR376"/>
          <cell r="AS376"/>
          <cell r="AV376"/>
          <cell r="AW376"/>
          <cell r="AX376"/>
          <cell r="AY376"/>
          <cell r="AZ376"/>
          <cell r="BC376"/>
          <cell r="BD376"/>
          <cell r="BE376"/>
          <cell r="BF376"/>
          <cell r="BG376"/>
          <cell r="BJ376"/>
          <cell r="BK376"/>
          <cell r="BL376"/>
          <cell r="BM376"/>
          <cell r="BN376"/>
          <cell r="BQ376"/>
          <cell r="BR376"/>
          <cell r="BS376"/>
          <cell r="BT376"/>
          <cell r="BU376"/>
          <cell r="BX376"/>
          <cell r="BY376"/>
          <cell r="BZ376"/>
          <cell r="CA376"/>
          <cell r="CB376"/>
        </row>
        <row r="377">
          <cell r="T377"/>
          <cell r="U377"/>
          <cell r="V377"/>
          <cell r="W377"/>
          <cell r="X377"/>
          <cell r="AA377"/>
          <cell r="AB377"/>
          <cell r="AC377"/>
          <cell r="AD377"/>
          <cell r="AE377"/>
          <cell r="AH377"/>
          <cell r="AI377"/>
          <cell r="AJ377"/>
          <cell r="AK377"/>
          <cell r="AL377"/>
          <cell r="AO377"/>
          <cell r="AP377"/>
          <cell r="AQ377"/>
          <cell r="AR377"/>
          <cell r="AS377"/>
          <cell r="AV377"/>
          <cell r="AW377"/>
          <cell r="AX377"/>
          <cell r="AY377"/>
          <cell r="AZ377"/>
          <cell r="BC377"/>
          <cell r="BD377"/>
          <cell r="BE377"/>
          <cell r="BF377"/>
          <cell r="BG377"/>
          <cell r="BJ377"/>
          <cell r="BK377"/>
          <cell r="BL377"/>
          <cell r="BM377"/>
          <cell r="BN377"/>
          <cell r="BQ377"/>
          <cell r="BR377"/>
          <cell r="BS377"/>
          <cell r="BT377"/>
          <cell r="BU377"/>
          <cell r="BX377"/>
          <cell r="BY377"/>
          <cell r="BZ377"/>
          <cell r="CA377"/>
          <cell r="CB377"/>
        </row>
        <row r="378">
          <cell r="T378"/>
          <cell r="U378"/>
          <cell r="V378"/>
          <cell r="W378"/>
          <cell r="X378"/>
          <cell r="AA378"/>
          <cell r="AB378"/>
          <cell r="AC378"/>
          <cell r="AD378"/>
          <cell r="AE378"/>
          <cell r="AH378"/>
          <cell r="AI378"/>
          <cell r="AJ378"/>
          <cell r="AK378"/>
          <cell r="AL378"/>
          <cell r="AO378"/>
          <cell r="AP378"/>
          <cell r="AQ378"/>
          <cell r="AR378"/>
          <cell r="AS378"/>
          <cell r="AV378"/>
          <cell r="AW378"/>
          <cell r="AX378"/>
          <cell r="AY378"/>
          <cell r="AZ378"/>
          <cell r="BC378"/>
          <cell r="BD378"/>
          <cell r="BE378"/>
          <cell r="BF378"/>
          <cell r="BG378"/>
          <cell r="BJ378"/>
          <cell r="BK378"/>
          <cell r="BL378"/>
          <cell r="BM378"/>
          <cell r="BN378"/>
          <cell r="BQ378"/>
          <cell r="BR378"/>
          <cell r="BS378"/>
          <cell r="BT378"/>
          <cell r="BU378"/>
          <cell r="BX378"/>
          <cell r="BY378"/>
          <cell r="BZ378"/>
          <cell r="CA378"/>
          <cell r="CB378"/>
        </row>
        <row r="383">
          <cell r="T383"/>
          <cell r="U383"/>
          <cell r="V383"/>
          <cell r="W383"/>
          <cell r="X383"/>
          <cell r="AA383"/>
          <cell r="AB383"/>
          <cell r="AC383"/>
          <cell r="AD383"/>
          <cell r="AE383"/>
          <cell r="AH383"/>
          <cell r="AI383"/>
          <cell r="AJ383"/>
          <cell r="AK383"/>
          <cell r="AL383"/>
          <cell r="AO383"/>
          <cell r="AP383"/>
          <cell r="AQ383"/>
          <cell r="AR383"/>
          <cell r="AS383"/>
          <cell r="AV383"/>
          <cell r="AW383"/>
          <cell r="AX383"/>
          <cell r="AY383"/>
          <cell r="AZ383"/>
          <cell r="BC383"/>
          <cell r="BD383"/>
          <cell r="BE383"/>
          <cell r="BF383"/>
          <cell r="BG383"/>
          <cell r="BJ383"/>
          <cell r="BK383"/>
          <cell r="BL383"/>
          <cell r="BM383"/>
          <cell r="BN383"/>
          <cell r="BQ383"/>
          <cell r="BR383"/>
          <cell r="BS383"/>
          <cell r="BT383"/>
          <cell r="BU383"/>
          <cell r="BX383"/>
          <cell r="BY383"/>
          <cell r="BZ383"/>
          <cell r="CA383"/>
          <cell r="CB383"/>
        </row>
        <row r="384">
          <cell r="T384"/>
          <cell r="U384"/>
          <cell r="V384"/>
          <cell r="W384"/>
          <cell r="X384"/>
          <cell r="AA384"/>
          <cell r="AB384"/>
          <cell r="AC384"/>
          <cell r="AD384"/>
          <cell r="AE384"/>
          <cell r="AH384"/>
          <cell r="AI384"/>
          <cell r="AJ384"/>
          <cell r="AK384"/>
          <cell r="AL384"/>
          <cell r="AO384"/>
          <cell r="AP384"/>
          <cell r="AQ384"/>
          <cell r="AR384"/>
          <cell r="AS384"/>
          <cell r="AV384"/>
          <cell r="AW384"/>
          <cell r="AX384"/>
          <cell r="AY384"/>
          <cell r="AZ384"/>
          <cell r="BC384"/>
          <cell r="BD384"/>
          <cell r="BE384"/>
          <cell r="BF384"/>
          <cell r="BG384"/>
          <cell r="BJ384"/>
          <cell r="BK384"/>
          <cell r="BL384"/>
          <cell r="BM384"/>
          <cell r="BN384"/>
          <cell r="BQ384"/>
          <cell r="BR384"/>
          <cell r="BS384"/>
          <cell r="BT384"/>
          <cell r="BU384"/>
          <cell r="BX384"/>
          <cell r="BY384"/>
          <cell r="BZ384"/>
          <cell r="CA384"/>
          <cell r="CB384"/>
        </row>
        <row r="385">
          <cell r="T385"/>
          <cell r="U385"/>
          <cell r="V385"/>
          <cell r="W385"/>
          <cell r="X385"/>
          <cell r="AA385"/>
          <cell r="AB385"/>
          <cell r="AC385"/>
          <cell r="AD385"/>
          <cell r="AE385"/>
          <cell r="AH385"/>
          <cell r="AI385"/>
          <cell r="AJ385"/>
          <cell r="AK385"/>
          <cell r="AL385"/>
          <cell r="AO385"/>
          <cell r="AP385"/>
          <cell r="AQ385"/>
          <cell r="AR385"/>
          <cell r="AS385"/>
          <cell r="AV385"/>
          <cell r="AW385"/>
          <cell r="AX385"/>
          <cell r="AY385"/>
          <cell r="AZ385"/>
          <cell r="BC385"/>
          <cell r="BD385"/>
          <cell r="BE385"/>
          <cell r="BF385"/>
          <cell r="BG385"/>
          <cell r="BJ385"/>
          <cell r="BK385"/>
          <cell r="BL385"/>
          <cell r="BM385"/>
          <cell r="BN385"/>
          <cell r="BQ385"/>
          <cell r="BR385"/>
          <cell r="BS385"/>
          <cell r="BT385"/>
          <cell r="BU385"/>
          <cell r="BX385"/>
          <cell r="BY385"/>
          <cell r="BZ385"/>
          <cell r="CA385"/>
          <cell r="CB385"/>
        </row>
        <row r="386">
          <cell r="T386"/>
          <cell r="U386"/>
          <cell r="V386"/>
          <cell r="W386"/>
          <cell r="X386"/>
          <cell r="AA386"/>
          <cell r="AB386"/>
          <cell r="AC386"/>
          <cell r="AD386"/>
          <cell r="AE386"/>
          <cell r="AH386"/>
          <cell r="AI386"/>
          <cell r="AJ386"/>
          <cell r="AK386"/>
          <cell r="AL386"/>
          <cell r="AO386"/>
          <cell r="AP386"/>
          <cell r="AQ386"/>
          <cell r="AR386"/>
          <cell r="AS386"/>
          <cell r="AV386"/>
          <cell r="AW386"/>
          <cell r="AX386"/>
          <cell r="AY386"/>
          <cell r="AZ386"/>
          <cell r="BC386"/>
          <cell r="BD386"/>
          <cell r="BE386"/>
          <cell r="BF386"/>
          <cell r="BG386"/>
          <cell r="BJ386"/>
          <cell r="BK386"/>
          <cell r="BL386"/>
          <cell r="BM386"/>
          <cell r="BN386"/>
          <cell r="BQ386"/>
          <cell r="BR386"/>
          <cell r="BS386"/>
          <cell r="BT386"/>
          <cell r="BU386"/>
          <cell r="BX386"/>
          <cell r="BY386"/>
          <cell r="BZ386"/>
          <cell r="CA386"/>
          <cell r="CB386"/>
        </row>
        <row r="391">
          <cell r="T391"/>
          <cell r="U391"/>
          <cell r="V391"/>
          <cell r="W391"/>
          <cell r="X391"/>
          <cell r="AA391"/>
          <cell r="AB391"/>
          <cell r="AC391"/>
          <cell r="AD391"/>
          <cell r="AE391"/>
          <cell r="AH391"/>
          <cell r="AI391"/>
          <cell r="AJ391"/>
          <cell r="AK391"/>
          <cell r="AL391"/>
          <cell r="AO391"/>
          <cell r="AP391"/>
          <cell r="AQ391"/>
          <cell r="AR391"/>
          <cell r="AS391"/>
          <cell r="AV391"/>
          <cell r="AW391"/>
          <cell r="AX391"/>
          <cell r="AY391"/>
          <cell r="AZ391"/>
          <cell r="BC391"/>
          <cell r="BD391"/>
          <cell r="BE391"/>
          <cell r="BF391"/>
          <cell r="BG391"/>
          <cell r="BJ391"/>
          <cell r="BK391"/>
          <cell r="BL391"/>
          <cell r="BM391"/>
          <cell r="BN391"/>
          <cell r="BQ391"/>
          <cell r="BR391"/>
          <cell r="BS391"/>
          <cell r="BT391"/>
          <cell r="BU391"/>
          <cell r="BX391"/>
          <cell r="BY391"/>
          <cell r="BZ391"/>
          <cell r="CA391"/>
          <cell r="CB391"/>
        </row>
        <row r="392">
          <cell r="T392"/>
          <cell r="U392"/>
          <cell r="V392"/>
          <cell r="W392"/>
          <cell r="X392"/>
          <cell r="AA392"/>
          <cell r="AB392"/>
          <cell r="AC392"/>
          <cell r="AD392"/>
          <cell r="AE392"/>
          <cell r="AH392"/>
          <cell r="AI392"/>
          <cell r="AJ392"/>
          <cell r="AK392"/>
          <cell r="AL392"/>
          <cell r="AO392"/>
          <cell r="AP392"/>
          <cell r="AQ392"/>
          <cell r="AR392"/>
          <cell r="AS392"/>
          <cell r="AV392"/>
          <cell r="AW392"/>
          <cell r="AX392"/>
          <cell r="AY392"/>
          <cell r="AZ392"/>
          <cell r="BC392"/>
          <cell r="BD392"/>
          <cell r="BE392"/>
          <cell r="BF392"/>
          <cell r="BG392"/>
          <cell r="BJ392"/>
          <cell r="BK392"/>
          <cell r="BL392"/>
          <cell r="BM392"/>
          <cell r="BN392"/>
          <cell r="BQ392"/>
          <cell r="BR392"/>
          <cell r="BS392"/>
          <cell r="BT392"/>
          <cell r="BU392"/>
          <cell r="BX392"/>
          <cell r="BY392"/>
          <cell r="BZ392"/>
          <cell r="CA392"/>
          <cell r="CB392"/>
        </row>
        <row r="393">
          <cell r="T393"/>
          <cell r="U393"/>
          <cell r="V393"/>
          <cell r="W393"/>
          <cell r="X393"/>
          <cell r="AA393"/>
          <cell r="AB393"/>
          <cell r="AC393"/>
          <cell r="AD393"/>
          <cell r="AE393"/>
          <cell r="AH393"/>
          <cell r="AI393"/>
          <cell r="AJ393"/>
          <cell r="AK393"/>
          <cell r="AL393"/>
          <cell r="AO393"/>
          <cell r="AP393"/>
          <cell r="AQ393"/>
          <cell r="AR393"/>
          <cell r="AS393"/>
          <cell r="AV393"/>
          <cell r="AW393"/>
          <cell r="AX393"/>
          <cell r="AY393"/>
          <cell r="AZ393"/>
          <cell r="BC393"/>
          <cell r="BD393"/>
          <cell r="BE393"/>
          <cell r="BF393"/>
          <cell r="BG393"/>
          <cell r="BJ393"/>
          <cell r="BK393"/>
          <cell r="BL393"/>
          <cell r="BM393"/>
          <cell r="BN393"/>
          <cell r="BQ393"/>
          <cell r="BR393"/>
          <cell r="BS393"/>
          <cell r="BT393"/>
          <cell r="BU393"/>
          <cell r="BX393"/>
          <cell r="BY393"/>
          <cell r="BZ393"/>
          <cell r="CA393"/>
          <cell r="CB393"/>
        </row>
        <row r="394">
          <cell r="T394"/>
          <cell r="U394"/>
          <cell r="V394"/>
          <cell r="W394"/>
          <cell r="X394"/>
          <cell r="AA394"/>
          <cell r="AB394"/>
          <cell r="AC394"/>
          <cell r="AD394"/>
          <cell r="AE394"/>
          <cell r="AH394"/>
          <cell r="AI394"/>
          <cell r="AJ394"/>
          <cell r="AK394"/>
          <cell r="AL394"/>
          <cell r="AO394"/>
          <cell r="AP394"/>
          <cell r="AQ394"/>
          <cell r="AR394"/>
          <cell r="AS394"/>
          <cell r="AV394"/>
          <cell r="AW394"/>
          <cell r="AX394"/>
          <cell r="AY394"/>
          <cell r="AZ394"/>
          <cell r="BC394"/>
          <cell r="BD394"/>
          <cell r="BE394"/>
          <cell r="BF394"/>
          <cell r="BG394"/>
          <cell r="BJ394"/>
          <cell r="BK394"/>
          <cell r="BL394"/>
          <cell r="BM394"/>
          <cell r="BN394"/>
          <cell r="BQ394"/>
          <cell r="BR394"/>
          <cell r="BS394"/>
          <cell r="BT394"/>
          <cell r="BU394"/>
          <cell r="BX394"/>
          <cell r="BY394"/>
          <cell r="BZ394"/>
          <cell r="CA394"/>
          <cell r="CB394"/>
        </row>
        <row r="399">
          <cell r="T399"/>
          <cell r="U399"/>
          <cell r="V399"/>
          <cell r="W399"/>
          <cell r="X399"/>
          <cell r="AA399"/>
          <cell r="AB399"/>
          <cell r="AC399"/>
          <cell r="AD399"/>
          <cell r="AE399"/>
          <cell r="AH399"/>
          <cell r="AI399"/>
          <cell r="AJ399"/>
          <cell r="AK399"/>
          <cell r="AL399"/>
          <cell r="AO399"/>
          <cell r="AP399"/>
          <cell r="AQ399"/>
          <cell r="AR399"/>
          <cell r="AS399"/>
          <cell r="AV399"/>
          <cell r="AW399"/>
          <cell r="AX399"/>
          <cell r="AY399"/>
          <cell r="AZ399"/>
          <cell r="BC399"/>
          <cell r="BD399"/>
          <cell r="BE399"/>
          <cell r="BF399"/>
          <cell r="BG399"/>
          <cell r="BJ399"/>
          <cell r="BK399"/>
          <cell r="BL399"/>
          <cell r="BM399"/>
          <cell r="BN399"/>
          <cell r="BQ399"/>
          <cell r="BR399"/>
          <cell r="BS399"/>
          <cell r="BT399"/>
          <cell r="BU399"/>
          <cell r="BX399"/>
          <cell r="BY399"/>
          <cell r="BZ399"/>
          <cell r="CA399"/>
          <cell r="CB399"/>
        </row>
        <row r="400">
          <cell r="T400"/>
          <cell r="U400"/>
          <cell r="V400"/>
          <cell r="W400"/>
          <cell r="X400"/>
          <cell r="AA400"/>
          <cell r="AB400"/>
          <cell r="AC400"/>
          <cell r="AD400"/>
          <cell r="AE400"/>
          <cell r="AH400"/>
          <cell r="AI400"/>
          <cell r="AJ400"/>
          <cell r="AK400"/>
          <cell r="AL400"/>
          <cell r="AO400"/>
          <cell r="AP400"/>
          <cell r="AQ400"/>
          <cell r="AR400"/>
          <cell r="AS400"/>
          <cell r="AV400"/>
          <cell r="AW400"/>
          <cell r="AX400"/>
          <cell r="AY400"/>
          <cell r="AZ400"/>
          <cell r="BC400"/>
          <cell r="BD400"/>
          <cell r="BE400"/>
          <cell r="BF400"/>
          <cell r="BG400"/>
          <cell r="BJ400"/>
          <cell r="BK400"/>
          <cell r="BL400"/>
          <cell r="BM400"/>
          <cell r="BN400"/>
          <cell r="BQ400"/>
          <cell r="BR400"/>
          <cell r="BS400"/>
          <cell r="BT400"/>
          <cell r="BU400"/>
          <cell r="BX400"/>
          <cell r="BY400"/>
          <cell r="BZ400"/>
          <cell r="CA400"/>
          <cell r="CB400"/>
        </row>
        <row r="401">
          <cell r="T401"/>
          <cell r="U401"/>
          <cell r="V401"/>
          <cell r="W401"/>
          <cell r="X401"/>
          <cell r="AA401"/>
          <cell r="AB401"/>
          <cell r="AC401"/>
          <cell r="AD401"/>
          <cell r="AE401"/>
          <cell r="AH401"/>
          <cell r="AI401"/>
          <cell r="AJ401"/>
          <cell r="AK401"/>
          <cell r="AL401"/>
          <cell r="AO401"/>
          <cell r="AP401"/>
          <cell r="AQ401"/>
          <cell r="AR401"/>
          <cell r="AS401"/>
          <cell r="AV401"/>
          <cell r="AW401"/>
          <cell r="AX401"/>
          <cell r="AY401"/>
          <cell r="AZ401"/>
          <cell r="BC401"/>
          <cell r="BD401"/>
          <cell r="BE401"/>
          <cell r="BF401"/>
          <cell r="BG401"/>
          <cell r="BJ401"/>
          <cell r="BK401"/>
          <cell r="BL401"/>
          <cell r="BM401"/>
          <cell r="BN401"/>
          <cell r="BQ401"/>
          <cell r="BR401"/>
          <cell r="BS401"/>
          <cell r="BT401"/>
          <cell r="BU401"/>
          <cell r="BX401"/>
          <cell r="BY401"/>
          <cell r="BZ401"/>
          <cell r="CA401"/>
          <cell r="CB401"/>
        </row>
        <row r="402">
          <cell r="T402"/>
          <cell r="U402"/>
          <cell r="V402"/>
          <cell r="W402"/>
          <cell r="X402"/>
          <cell r="AA402"/>
          <cell r="AB402"/>
          <cell r="AC402"/>
          <cell r="AD402"/>
          <cell r="AE402"/>
          <cell r="AH402"/>
          <cell r="AI402"/>
          <cell r="AJ402"/>
          <cell r="AK402"/>
          <cell r="AL402"/>
          <cell r="AO402"/>
          <cell r="AP402"/>
          <cell r="AQ402"/>
          <cell r="AR402"/>
          <cell r="AS402"/>
          <cell r="AV402"/>
          <cell r="AW402"/>
          <cell r="AX402"/>
          <cell r="AY402"/>
          <cell r="AZ402"/>
          <cell r="BC402"/>
          <cell r="BD402"/>
          <cell r="BE402"/>
          <cell r="BF402"/>
          <cell r="BG402"/>
          <cell r="BJ402"/>
          <cell r="BK402"/>
          <cell r="BL402"/>
          <cell r="BM402"/>
          <cell r="BN402"/>
          <cell r="BQ402"/>
          <cell r="BR402"/>
          <cell r="BS402"/>
          <cell r="BT402"/>
          <cell r="BU402"/>
          <cell r="BX402"/>
          <cell r="BY402"/>
          <cell r="BZ402"/>
          <cell r="CA402"/>
          <cell r="CB402"/>
        </row>
        <row r="407">
          <cell r="T407"/>
          <cell r="U407"/>
          <cell r="V407"/>
          <cell r="W407"/>
          <cell r="X407"/>
          <cell r="AA407"/>
          <cell r="AB407"/>
          <cell r="AC407"/>
          <cell r="AD407"/>
          <cell r="AE407"/>
          <cell r="AH407"/>
          <cell r="AI407"/>
          <cell r="AJ407"/>
          <cell r="AK407"/>
          <cell r="AL407"/>
          <cell r="AO407"/>
          <cell r="AP407"/>
          <cell r="AQ407"/>
          <cell r="AR407"/>
          <cell r="AS407"/>
          <cell r="AV407"/>
          <cell r="AW407"/>
          <cell r="AX407"/>
          <cell r="AY407"/>
          <cell r="AZ407"/>
          <cell r="BC407"/>
          <cell r="BD407"/>
          <cell r="BE407"/>
          <cell r="BF407"/>
          <cell r="BG407"/>
          <cell r="BJ407"/>
          <cell r="BK407"/>
          <cell r="BL407"/>
          <cell r="BM407"/>
          <cell r="BN407"/>
          <cell r="BQ407"/>
          <cell r="BR407"/>
          <cell r="BS407"/>
          <cell r="BT407"/>
          <cell r="BU407"/>
          <cell r="BX407"/>
          <cell r="BY407"/>
          <cell r="BZ407"/>
          <cell r="CA407"/>
          <cell r="CB407"/>
        </row>
        <row r="408">
          <cell r="T408"/>
          <cell r="U408"/>
          <cell r="V408"/>
          <cell r="W408"/>
          <cell r="X408"/>
          <cell r="AA408"/>
          <cell r="AB408"/>
          <cell r="AC408"/>
          <cell r="AD408"/>
          <cell r="AE408"/>
          <cell r="AH408"/>
          <cell r="AI408"/>
          <cell r="AJ408"/>
          <cell r="AK408"/>
          <cell r="AL408"/>
          <cell r="AO408"/>
          <cell r="AP408"/>
          <cell r="AQ408"/>
          <cell r="AR408"/>
          <cell r="AS408"/>
          <cell r="AV408"/>
          <cell r="AW408"/>
          <cell r="AX408"/>
          <cell r="AY408"/>
          <cell r="AZ408"/>
          <cell r="BC408"/>
          <cell r="BD408"/>
          <cell r="BE408"/>
          <cell r="BF408"/>
          <cell r="BG408"/>
          <cell r="BJ408"/>
          <cell r="BK408"/>
          <cell r="BL408"/>
          <cell r="BM408"/>
          <cell r="BN408"/>
          <cell r="BQ408"/>
          <cell r="BR408"/>
          <cell r="BS408"/>
          <cell r="BT408"/>
          <cell r="BU408"/>
          <cell r="BX408"/>
          <cell r="BY408"/>
          <cell r="BZ408"/>
          <cell r="CA408"/>
          <cell r="CB408"/>
        </row>
        <row r="409">
          <cell r="T409"/>
          <cell r="U409"/>
          <cell r="V409"/>
          <cell r="W409"/>
          <cell r="X409"/>
          <cell r="AA409"/>
          <cell r="AB409"/>
          <cell r="AC409"/>
          <cell r="AD409"/>
          <cell r="AE409"/>
          <cell r="AH409"/>
          <cell r="AI409"/>
          <cell r="AJ409"/>
          <cell r="AK409"/>
          <cell r="AL409"/>
          <cell r="AO409"/>
          <cell r="AP409"/>
          <cell r="AQ409"/>
          <cell r="AR409"/>
          <cell r="AS409"/>
          <cell r="AV409"/>
          <cell r="AW409"/>
          <cell r="AX409"/>
          <cell r="AY409"/>
          <cell r="AZ409"/>
          <cell r="BC409"/>
          <cell r="BD409"/>
          <cell r="BE409"/>
          <cell r="BF409"/>
          <cell r="BG409"/>
          <cell r="BJ409"/>
          <cell r="BK409"/>
          <cell r="BL409"/>
          <cell r="BM409"/>
          <cell r="BN409"/>
          <cell r="BQ409"/>
          <cell r="BR409"/>
          <cell r="BS409"/>
          <cell r="BT409"/>
          <cell r="BU409"/>
          <cell r="BX409"/>
          <cell r="BY409"/>
          <cell r="BZ409"/>
          <cell r="CA409"/>
          <cell r="CB409"/>
        </row>
        <row r="410">
          <cell r="T410"/>
          <cell r="U410"/>
          <cell r="V410"/>
          <cell r="W410"/>
          <cell r="X410"/>
          <cell r="AA410"/>
          <cell r="AB410"/>
          <cell r="AC410"/>
          <cell r="AD410"/>
          <cell r="AE410"/>
          <cell r="AH410"/>
          <cell r="AI410"/>
          <cell r="AJ410"/>
          <cell r="AK410"/>
          <cell r="AL410"/>
          <cell r="AO410"/>
          <cell r="AP410"/>
          <cell r="AQ410"/>
          <cell r="AR410"/>
          <cell r="AS410"/>
          <cell r="AV410"/>
          <cell r="AW410"/>
          <cell r="AX410"/>
          <cell r="AY410"/>
          <cell r="AZ410"/>
          <cell r="BC410"/>
          <cell r="BD410"/>
          <cell r="BE410"/>
          <cell r="BF410"/>
          <cell r="BG410"/>
          <cell r="BJ410"/>
          <cell r="BK410"/>
          <cell r="BL410"/>
          <cell r="BM410"/>
          <cell r="BN410"/>
          <cell r="BQ410"/>
          <cell r="BR410"/>
          <cell r="BS410"/>
          <cell r="BT410"/>
          <cell r="BU410"/>
          <cell r="BX410"/>
          <cell r="BY410"/>
          <cell r="BZ410"/>
          <cell r="CA410"/>
          <cell r="CB410"/>
        </row>
        <row r="415">
          <cell r="T415"/>
          <cell r="U415"/>
          <cell r="V415"/>
          <cell r="W415"/>
          <cell r="X415"/>
          <cell r="AA415"/>
          <cell r="AB415"/>
          <cell r="AC415"/>
          <cell r="AD415"/>
          <cell r="AE415"/>
          <cell r="AH415"/>
          <cell r="AI415"/>
          <cell r="AJ415"/>
          <cell r="AK415"/>
          <cell r="AL415"/>
          <cell r="AO415"/>
          <cell r="AP415"/>
          <cell r="AQ415"/>
          <cell r="AR415"/>
          <cell r="AS415"/>
          <cell r="AV415"/>
          <cell r="AW415"/>
          <cell r="AX415"/>
          <cell r="AY415"/>
          <cell r="AZ415"/>
          <cell r="BC415"/>
          <cell r="BD415"/>
          <cell r="BE415"/>
          <cell r="BF415"/>
          <cell r="BG415"/>
          <cell r="BJ415"/>
          <cell r="BK415"/>
          <cell r="BL415"/>
          <cell r="BM415"/>
          <cell r="BN415"/>
          <cell r="BQ415"/>
          <cell r="BR415"/>
          <cell r="BS415"/>
          <cell r="BT415"/>
          <cell r="BU415"/>
          <cell r="BX415"/>
          <cell r="BY415"/>
          <cell r="BZ415"/>
          <cell r="CA415"/>
          <cell r="CB415"/>
        </row>
        <row r="416">
          <cell r="T416"/>
          <cell r="U416"/>
          <cell r="V416"/>
          <cell r="W416"/>
          <cell r="X416"/>
          <cell r="AA416"/>
          <cell r="AB416"/>
          <cell r="AC416"/>
          <cell r="AD416"/>
          <cell r="AE416"/>
          <cell r="AH416"/>
          <cell r="AI416"/>
          <cell r="AJ416"/>
          <cell r="AK416"/>
          <cell r="AL416"/>
          <cell r="AO416"/>
          <cell r="AP416"/>
          <cell r="AQ416"/>
          <cell r="AR416"/>
          <cell r="AS416"/>
          <cell r="AV416"/>
          <cell r="AW416"/>
          <cell r="AX416"/>
          <cell r="AY416"/>
          <cell r="AZ416"/>
          <cell r="BC416"/>
          <cell r="BD416"/>
          <cell r="BE416"/>
          <cell r="BF416"/>
          <cell r="BG416"/>
          <cell r="BJ416"/>
          <cell r="BK416"/>
          <cell r="BL416"/>
          <cell r="BM416"/>
          <cell r="BN416"/>
          <cell r="BQ416"/>
          <cell r="BR416"/>
          <cell r="BS416"/>
          <cell r="BT416"/>
          <cell r="BU416"/>
          <cell r="BX416"/>
          <cell r="BY416"/>
          <cell r="BZ416"/>
          <cell r="CA416"/>
          <cell r="CB416"/>
        </row>
        <row r="417">
          <cell r="T417"/>
          <cell r="U417"/>
          <cell r="V417"/>
          <cell r="W417"/>
          <cell r="X417"/>
          <cell r="AA417"/>
          <cell r="AB417"/>
          <cell r="AC417"/>
          <cell r="AD417"/>
          <cell r="AE417"/>
          <cell r="AH417"/>
          <cell r="AI417"/>
          <cell r="AJ417"/>
          <cell r="AK417"/>
          <cell r="AL417"/>
          <cell r="AO417"/>
          <cell r="AP417"/>
          <cell r="AQ417"/>
          <cell r="AR417"/>
          <cell r="AS417"/>
          <cell r="AV417"/>
          <cell r="AW417"/>
          <cell r="AX417"/>
          <cell r="AY417"/>
          <cell r="AZ417"/>
          <cell r="BC417"/>
          <cell r="BD417"/>
          <cell r="BE417"/>
          <cell r="BF417"/>
          <cell r="BG417"/>
          <cell r="BJ417"/>
          <cell r="BK417"/>
          <cell r="BL417"/>
          <cell r="BM417"/>
          <cell r="BN417"/>
          <cell r="BQ417"/>
          <cell r="BR417"/>
          <cell r="BS417"/>
          <cell r="BT417"/>
          <cell r="BU417"/>
          <cell r="BX417"/>
          <cell r="BY417"/>
          <cell r="BZ417"/>
          <cell r="CA417"/>
          <cell r="CB417"/>
        </row>
        <row r="418">
          <cell r="T418"/>
          <cell r="U418"/>
          <cell r="V418"/>
          <cell r="W418"/>
          <cell r="X418"/>
          <cell r="AA418"/>
          <cell r="AB418"/>
          <cell r="AC418"/>
          <cell r="AD418"/>
          <cell r="AE418"/>
          <cell r="AH418"/>
          <cell r="AI418"/>
          <cell r="AJ418"/>
          <cell r="AK418"/>
          <cell r="AL418"/>
          <cell r="AO418"/>
          <cell r="AP418"/>
          <cell r="AQ418"/>
          <cell r="AR418"/>
          <cell r="AS418"/>
          <cell r="AV418"/>
          <cell r="AW418"/>
          <cell r="AX418"/>
          <cell r="AY418"/>
          <cell r="AZ418"/>
          <cell r="BC418"/>
          <cell r="BD418"/>
          <cell r="BE418"/>
          <cell r="BF418"/>
          <cell r="BG418"/>
          <cell r="BJ418"/>
          <cell r="BK418"/>
          <cell r="BL418"/>
          <cell r="BM418"/>
          <cell r="BN418"/>
          <cell r="BQ418"/>
          <cell r="BR418"/>
          <cell r="BS418"/>
          <cell r="BT418"/>
          <cell r="BU418"/>
          <cell r="BX418"/>
          <cell r="BY418"/>
          <cell r="BZ418"/>
          <cell r="CA418"/>
          <cell r="CB418"/>
        </row>
        <row r="423">
          <cell r="T423"/>
          <cell r="U423"/>
          <cell r="V423"/>
          <cell r="W423"/>
          <cell r="X423"/>
          <cell r="AA423"/>
          <cell r="AB423"/>
          <cell r="AC423"/>
          <cell r="AD423"/>
          <cell r="AE423"/>
          <cell r="AH423"/>
          <cell r="AI423"/>
          <cell r="AJ423"/>
          <cell r="AK423"/>
          <cell r="AL423"/>
          <cell r="AO423"/>
          <cell r="AP423"/>
          <cell r="AQ423"/>
          <cell r="AR423"/>
          <cell r="AS423"/>
          <cell r="AV423"/>
          <cell r="AW423"/>
          <cell r="AX423"/>
          <cell r="AY423"/>
          <cell r="AZ423"/>
          <cell r="BC423"/>
          <cell r="BD423"/>
          <cell r="BE423"/>
          <cell r="BF423"/>
          <cell r="BG423"/>
          <cell r="BJ423"/>
          <cell r="BK423"/>
          <cell r="BL423"/>
          <cell r="BM423"/>
          <cell r="BN423"/>
          <cell r="BQ423"/>
          <cell r="BR423"/>
          <cell r="BS423"/>
          <cell r="BT423"/>
          <cell r="BU423"/>
          <cell r="BX423"/>
          <cell r="BY423"/>
          <cell r="BZ423"/>
          <cell r="CA423"/>
          <cell r="CB423"/>
        </row>
        <row r="424">
          <cell r="T424"/>
          <cell r="U424"/>
          <cell r="V424"/>
          <cell r="W424"/>
          <cell r="X424"/>
          <cell r="AA424"/>
          <cell r="AB424"/>
          <cell r="AC424"/>
          <cell r="AD424"/>
          <cell r="AE424"/>
          <cell r="AH424"/>
          <cell r="AI424"/>
          <cell r="AJ424"/>
          <cell r="AK424"/>
          <cell r="AL424"/>
          <cell r="AO424"/>
          <cell r="AP424"/>
          <cell r="AQ424"/>
          <cell r="AR424"/>
          <cell r="AS424"/>
          <cell r="AV424"/>
          <cell r="AW424"/>
          <cell r="AX424"/>
          <cell r="AY424"/>
          <cell r="AZ424"/>
          <cell r="BC424"/>
          <cell r="BD424"/>
          <cell r="BE424"/>
          <cell r="BF424"/>
          <cell r="BG424"/>
          <cell r="BJ424"/>
          <cell r="BK424"/>
          <cell r="BL424"/>
          <cell r="BM424"/>
          <cell r="BN424"/>
          <cell r="BQ424"/>
          <cell r="BR424"/>
          <cell r="BS424"/>
          <cell r="BT424"/>
          <cell r="BU424"/>
          <cell r="BX424"/>
          <cell r="BY424"/>
          <cell r="BZ424"/>
          <cell r="CA424"/>
          <cell r="CB424"/>
        </row>
        <row r="425">
          <cell r="T425"/>
          <cell r="U425"/>
          <cell r="V425"/>
          <cell r="W425"/>
          <cell r="X425"/>
          <cell r="AA425"/>
          <cell r="AB425"/>
          <cell r="AC425"/>
          <cell r="AD425"/>
          <cell r="AE425"/>
          <cell r="AH425"/>
          <cell r="AI425"/>
          <cell r="AJ425"/>
          <cell r="AK425"/>
          <cell r="AL425"/>
          <cell r="AO425"/>
          <cell r="AP425"/>
          <cell r="AQ425"/>
          <cell r="AR425"/>
          <cell r="AS425"/>
          <cell r="AV425"/>
          <cell r="AW425"/>
          <cell r="AX425"/>
          <cell r="AY425"/>
          <cell r="AZ425"/>
          <cell r="BC425"/>
          <cell r="BD425"/>
          <cell r="BE425"/>
          <cell r="BF425"/>
          <cell r="BG425"/>
          <cell r="BJ425"/>
          <cell r="BK425"/>
          <cell r="BL425"/>
          <cell r="BM425"/>
          <cell r="BN425"/>
          <cell r="BQ425"/>
          <cell r="BR425"/>
          <cell r="BS425"/>
          <cell r="BT425"/>
          <cell r="BU425"/>
          <cell r="BX425"/>
          <cell r="BY425"/>
          <cell r="BZ425"/>
          <cell r="CA425"/>
          <cell r="CB425"/>
        </row>
        <row r="426">
          <cell r="T426"/>
          <cell r="U426"/>
          <cell r="V426"/>
          <cell r="W426"/>
          <cell r="X426"/>
          <cell r="AA426"/>
          <cell r="AB426"/>
          <cell r="AC426"/>
          <cell r="AD426"/>
          <cell r="AE426"/>
          <cell r="AH426"/>
          <cell r="AI426"/>
          <cell r="AJ426"/>
          <cell r="AK426"/>
          <cell r="AL426"/>
          <cell r="AO426"/>
          <cell r="AP426"/>
          <cell r="AQ426"/>
          <cell r="AR426"/>
          <cell r="AS426"/>
          <cell r="AV426"/>
          <cell r="AW426"/>
          <cell r="AX426"/>
          <cell r="AY426"/>
          <cell r="AZ426"/>
          <cell r="BC426"/>
          <cell r="BD426"/>
          <cell r="BE426"/>
          <cell r="BF426"/>
          <cell r="BG426"/>
          <cell r="BJ426"/>
          <cell r="BK426"/>
          <cell r="BL426"/>
          <cell r="BM426"/>
          <cell r="BN426"/>
          <cell r="BQ426"/>
          <cell r="BR426"/>
          <cell r="BS426"/>
          <cell r="BT426"/>
          <cell r="BU426"/>
          <cell r="BX426"/>
          <cell r="BY426"/>
          <cell r="BZ426"/>
          <cell r="CA426"/>
          <cell r="CB426"/>
        </row>
        <row r="431">
          <cell r="T431"/>
          <cell r="U431"/>
          <cell r="V431"/>
          <cell r="W431"/>
          <cell r="X431"/>
          <cell r="AA431"/>
          <cell r="AB431"/>
          <cell r="AC431"/>
          <cell r="AD431"/>
          <cell r="AE431"/>
          <cell r="AH431"/>
          <cell r="AI431"/>
          <cell r="AJ431"/>
          <cell r="AK431"/>
          <cell r="AL431"/>
          <cell r="AO431"/>
          <cell r="AP431"/>
          <cell r="AQ431"/>
          <cell r="AR431"/>
          <cell r="AS431"/>
          <cell r="AV431"/>
          <cell r="AW431"/>
          <cell r="AX431"/>
          <cell r="AY431"/>
          <cell r="AZ431"/>
          <cell r="BC431"/>
          <cell r="BD431"/>
          <cell r="BE431"/>
          <cell r="BF431"/>
          <cell r="BG431"/>
          <cell r="BJ431"/>
          <cell r="BK431"/>
          <cell r="BL431"/>
          <cell r="BM431"/>
          <cell r="BN431"/>
          <cell r="BQ431"/>
          <cell r="BR431"/>
          <cell r="BS431"/>
          <cell r="BT431"/>
          <cell r="BU431"/>
          <cell r="BX431"/>
          <cell r="BY431"/>
          <cell r="BZ431"/>
          <cell r="CA431"/>
          <cell r="CB431"/>
        </row>
        <row r="432">
          <cell r="T432"/>
          <cell r="U432"/>
          <cell r="V432"/>
          <cell r="W432"/>
          <cell r="X432"/>
          <cell r="AA432"/>
          <cell r="AB432"/>
          <cell r="AC432"/>
          <cell r="AD432"/>
          <cell r="AE432"/>
          <cell r="AH432"/>
          <cell r="AI432"/>
          <cell r="AJ432"/>
          <cell r="AK432"/>
          <cell r="AL432"/>
          <cell r="AO432"/>
          <cell r="AP432"/>
          <cell r="AQ432"/>
          <cell r="AR432"/>
          <cell r="AS432"/>
          <cell r="AV432"/>
          <cell r="AW432"/>
          <cell r="AX432"/>
          <cell r="AY432"/>
          <cell r="AZ432"/>
          <cell r="BC432"/>
          <cell r="BD432"/>
          <cell r="BE432"/>
          <cell r="BF432"/>
          <cell r="BG432"/>
          <cell r="BJ432"/>
          <cell r="BK432"/>
          <cell r="BL432"/>
          <cell r="BM432"/>
          <cell r="BN432"/>
          <cell r="BQ432"/>
          <cell r="BR432"/>
          <cell r="BS432"/>
          <cell r="BT432"/>
          <cell r="BU432"/>
          <cell r="BX432"/>
          <cell r="BY432"/>
          <cell r="BZ432"/>
          <cell r="CA432"/>
          <cell r="CB432"/>
        </row>
        <row r="433">
          <cell r="T433"/>
          <cell r="U433"/>
          <cell r="V433"/>
          <cell r="W433"/>
          <cell r="X433"/>
          <cell r="AA433"/>
          <cell r="AB433"/>
          <cell r="AC433"/>
          <cell r="AD433"/>
          <cell r="AE433"/>
          <cell r="AH433"/>
          <cell r="AI433"/>
          <cell r="AJ433"/>
          <cell r="AK433"/>
          <cell r="AL433"/>
          <cell r="AO433"/>
          <cell r="AP433"/>
          <cell r="AQ433"/>
          <cell r="AR433"/>
          <cell r="AS433"/>
          <cell r="AV433"/>
          <cell r="AW433"/>
          <cell r="AX433"/>
          <cell r="AY433"/>
          <cell r="AZ433"/>
          <cell r="BC433"/>
          <cell r="BD433"/>
          <cell r="BE433"/>
          <cell r="BF433"/>
          <cell r="BG433"/>
          <cell r="BJ433"/>
          <cell r="BK433"/>
          <cell r="BL433"/>
          <cell r="BM433"/>
          <cell r="BN433"/>
          <cell r="BQ433"/>
          <cell r="BR433"/>
          <cell r="BS433"/>
          <cell r="BT433"/>
          <cell r="BU433"/>
          <cell r="BX433"/>
          <cell r="BY433"/>
          <cell r="BZ433"/>
          <cell r="CA433"/>
          <cell r="CB433"/>
        </row>
        <row r="434">
          <cell r="T434"/>
          <cell r="U434"/>
          <cell r="V434"/>
          <cell r="W434"/>
          <cell r="X434"/>
          <cell r="AA434"/>
          <cell r="AB434"/>
          <cell r="AC434"/>
          <cell r="AD434"/>
          <cell r="AE434"/>
          <cell r="AH434"/>
          <cell r="AI434"/>
          <cell r="AJ434"/>
          <cell r="AK434"/>
          <cell r="AL434"/>
          <cell r="AO434"/>
          <cell r="AP434"/>
          <cell r="AQ434"/>
          <cell r="AR434"/>
          <cell r="AS434"/>
          <cell r="AV434"/>
          <cell r="AW434"/>
          <cell r="AX434"/>
          <cell r="AY434"/>
          <cell r="AZ434"/>
          <cell r="BC434"/>
          <cell r="BD434"/>
          <cell r="BE434"/>
          <cell r="BF434"/>
          <cell r="BG434"/>
          <cell r="BJ434"/>
          <cell r="BK434"/>
          <cell r="BL434"/>
          <cell r="BM434"/>
          <cell r="BN434"/>
          <cell r="BQ434"/>
          <cell r="BR434"/>
          <cell r="BS434"/>
          <cell r="BT434"/>
          <cell r="BU434"/>
          <cell r="BX434"/>
          <cell r="BY434"/>
          <cell r="BZ434"/>
          <cell r="CA434"/>
          <cell r="CB434"/>
        </row>
        <row r="439">
          <cell r="T439"/>
          <cell r="U439"/>
          <cell r="V439"/>
          <cell r="W439"/>
          <cell r="X439"/>
          <cell r="AA439"/>
          <cell r="AB439"/>
          <cell r="AC439"/>
          <cell r="AD439"/>
          <cell r="AE439"/>
          <cell r="AH439"/>
          <cell r="AI439"/>
          <cell r="AJ439"/>
          <cell r="AK439"/>
          <cell r="AL439"/>
          <cell r="AO439"/>
          <cell r="AP439"/>
          <cell r="AQ439"/>
          <cell r="AR439"/>
          <cell r="AS439"/>
          <cell r="AV439"/>
          <cell r="AW439"/>
          <cell r="AX439"/>
          <cell r="AY439"/>
          <cell r="AZ439"/>
          <cell r="BC439"/>
          <cell r="BD439"/>
          <cell r="BE439"/>
          <cell r="BF439"/>
          <cell r="BG439"/>
          <cell r="BJ439"/>
          <cell r="BK439"/>
          <cell r="BL439"/>
          <cell r="BM439"/>
          <cell r="BN439"/>
          <cell r="BQ439"/>
          <cell r="BR439"/>
          <cell r="BS439"/>
          <cell r="BT439"/>
          <cell r="BU439"/>
          <cell r="BX439"/>
          <cell r="BY439"/>
          <cell r="BZ439"/>
          <cell r="CA439"/>
          <cell r="CB439"/>
        </row>
        <row r="440">
          <cell r="T440"/>
          <cell r="U440"/>
          <cell r="V440"/>
          <cell r="W440"/>
          <cell r="X440"/>
          <cell r="AA440"/>
          <cell r="AB440"/>
          <cell r="AC440"/>
          <cell r="AD440"/>
          <cell r="AE440"/>
          <cell r="AH440"/>
          <cell r="AI440"/>
          <cell r="AJ440"/>
          <cell r="AK440"/>
          <cell r="AL440"/>
          <cell r="AO440"/>
          <cell r="AP440"/>
          <cell r="AQ440"/>
          <cell r="AR440"/>
          <cell r="AS440"/>
          <cell r="AV440"/>
          <cell r="AW440"/>
          <cell r="AX440"/>
          <cell r="AY440"/>
          <cell r="AZ440"/>
          <cell r="BC440"/>
          <cell r="BD440"/>
          <cell r="BE440"/>
          <cell r="BF440"/>
          <cell r="BG440"/>
          <cell r="BJ440"/>
          <cell r="BK440"/>
          <cell r="BL440"/>
          <cell r="BM440"/>
          <cell r="BN440"/>
          <cell r="BQ440"/>
          <cell r="BR440"/>
          <cell r="BS440"/>
          <cell r="BT440"/>
          <cell r="BU440"/>
          <cell r="BX440"/>
          <cell r="BY440"/>
          <cell r="BZ440"/>
          <cell r="CA440"/>
          <cell r="CB440"/>
        </row>
        <row r="441">
          <cell r="T441"/>
          <cell r="U441"/>
          <cell r="V441"/>
          <cell r="W441"/>
          <cell r="X441"/>
          <cell r="AA441"/>
          <cell r="AB441"/>
          <cell r="AC441"/>
          <cell r="AD441"/>
          <cell r="AE441"/>
          <cell r="AH441"/>
          <cell r="AI441"/>
          <cell r="AJ441"/>
          <cell r="AK441"/>
          <cell r="AL441"/>
          <cell r="AO441"/>
          <cell r="AP441"/>
          <cell r="AQ441"/>
          <cell r="AR441"/>
          <cell r="AS441"/>
          <cell r="AV441"/>
          <cell r="AW441"/>
          <cell r="AX441"/>
          <cell r="AY441"/>
          <cell r="AZ441"/>
          <cell r="BC441"/>
          <cell r="BD441"/>
          <cell r="BE441"/>
          <cell r="BF441"/>
          <cell r="BG441"/>
          <cell r="BJ441"/>
          <cell r="BK441"/>
          <cell r="BL441"/>
          <cell r="BM441"/>
          <cell r="BN441"/>
          <cell r="BQ441"/>
          <cell r="BR441"/>
          <cell r="BS441"/>
          <cell r="BT441"/>
          <cell r="BU441"/>
          <cell r="BX441"/>
          <cell r="BY441"/>
          <cell r="BZ441"/>
          <cell r="CA441"/>
          <cell r="CB441"/>
        </row>
        <row r="442">
          <cell r="T442"/>
          <cell r="U442"/>
          <cell r="V442"/>
          <cell r="W442"/>
          <cell r="X442"/>
          <cell r="AA442"/>
          <cell r="AB442"/>
          <cell r="AC442"/>
          <cell r="AD442"/>
          <cell r="AE442"/>
          <cell r="AH442"/>
          <cell r="AI442"/>
          <cell r="AJ442"/>
          <cell r="AK442"/>
          <cell r="AL442"/>
          <cell r="AO442"/>
          <cell r="AP442"/>
          <cell r="AQ442"/>
          <cell r="AR442"/>
          <cell r="AS442"/>
          <cell r="AV442"/>
          <cell r="AW442"/>
          <cell r="AX442"/>
          <cell r="AY442"/>
          <cell r="AZ442"/>
          <cell r="BC442"/>
          <cell r="BD442"/>
          <cell r="BE442"/>
          <cell r="BF442"/>
          <cell r="BG442"/>
          <cell r="BJ442"/>
          <cell r="BK442"/>
          <cell r="BL442"/>
          <cell r="BM442"/>
          <cell r="BN442"/>
          <cell r="BQ442"/>
          <cell r="BR442"/>
          <cell r="BS442"/>
          <cell r="BT442"/>
          <cell r="BU442"/>
          <cell r="BX442"/>
          <cell r="BY442"/>
          <cell r="BZ442"/>
          <cell r="CA442"/>
          <cell r="CB442"/>
        </row>
        <row r="447">
          <cell r="T447"/>
          <cell r="U447"/>
          <cell r="V447"/>
          <cell r="W447"/>
          <cell r="X447"/>
          <cell r="AA447"/>
          <cell r="AB447"/>
          <cell r="AC447"/>
          <cell r="AD447"/>
          <cell r="AE447"/>
          <cell r="AH447"/>
          <cell r="AI447"/>
          <cell r="AJ447"/>
          <cell r="AK447"/>
          <cell r="AL447"/>
          <cell r="AO447"/>
          <cell r="AP447"/>
          <cell r="AQ447"/>
          <cell r="AR447"/>
          <cell r="AS447"/>
          <cell r="AV447"/>
          <cell r="AW447"/>
          <cell r="AX447"/>
          <cell r="AY447"/>
          <cell r="AZ447"/>
          <cell r="BC447"/>
          <cell r="BD447"/>
          <cell r="BE447"/>
          <cell r="BF447"/>
          <cell r="BG447"/>
          <cell r="BJ447"/>
          <cell r="BK447"/>
          <cell r="BL447"/>
          <cell r="BM447"/>
          <cell r="BN447"/>
          <cell r="BQ447"/>
          <cell r="BR447"/>
          <cell r="BS447"/>
          <cell r="BT447"/>
          <cell r="BU447"/>
          <cell r="BX447"/>
          <cell r="BY447"/>
          <cell r="BZ447"/>
          <cell r="CA447"/>
          <cell r="CB447"/>
        </row>
        <row r="448">
          <cell r="T448"/>
          <cell r="U448"/>
          <cell r="V448"/>
          <cell r="W448"/>
          <cell r="X448"/>
          <cell r="AA448"/>
          <cell r="AB448"/>
          <cell r="AC448"/>
          <cell r="AD448"/>
          <cell r="AE448"/>
          <cell r="AH448"/>
          <cell r="AI448"/>
          <cell r="AJ448"/>
          <cell r="AK448"/>
          <cell r="AL448"/>
          <cell r="AO448"/>
          <cell r="AP448"/>
          <cell r="AQ448"/>
          <cell r="AR448"/>
          <cell r="AS448"/>
          <cell r="AV448"/>
          <cell r="AW448"/>
          <cell r="AX448"/>
          <cell r="AY448"/>
          <cell r="AZ448"/>
          <cell r="BC448"/>
          <cell r="BD448"/>
          <cell r="BE448"/>
          <cell r="BF448"/>
          <cell r="BG448"/>
          <cell r="BJ448"/>
          <cell r="BK448"/>
          <cell r="BL448"/>
          <cell r="BM448"/>
          <cell r="BN448"/>
          <cell r="BQ448"/>
          <cell r="BR448"/>
          <cell r="BS448"/>
          <cell r="BT448"/>
          <cell r="BU448"/>
          <cell r="BX448"/>
          <cell r="BY448"/>
          <cell r="BZ448"/>
          <cell r="CA448"/>
          <cell r="CB448"/>
        </row>
        <row r="449">
          <cell r="T449"/>
          <cell r="U449"/>
          <cell r="V449"/>
          <cell r="W449"/>
          <cell r="X449"/>
          <cell r="AA449"/>
          <cell r="AB449"/>
          <cell r="AC449"/>
          <cell r="AD449"/>
          <cell r="AE449"/>
          <cell r="AH449"/>
          <cell r="AI449"/>
          <cell r="AJ449"/>
          <cell r="AK449"/>
          <cell r="AL449"/>
          <cell r="AO449"/>
          <cell r="AP449"/>
          <cell r="AQ449"/>
          <cell r="AR449"/>
          <cell r="AS449"/>
          <cell r="AV449"/>
          <cell r="AW449"/>
          <cell r="AX449"/>
          <cell r="AY449"/>
          <cell r="AZ449"/>
          <cell r="BC449"/>
          <cell r="BD449"/>
          <cell r="BE449"/>
          <cell r="BF449"/>
          <cell r="BG449"/>
          <cell r="BJ449"/>
          <cell r="BK449"/>
          <cell r="BL449"/>
          <cell r="BM449"/>
          <cell r="BN449"/>
          <cell r="BQ449"/>
          <cell r="BR449"/>
          <cell r="BS449"/>
          <cell r="BT449"/>
          <cell r="BU449"/>
          <cell r="BX449"/>
          <cell r="BY449"/>
          <cell r="BZ449"/>
          <cell r="CA449"/>
          <cell r="CB449"/>
        </row>
        <row r="450">
          <cell r="T450"/>
          <cell r="U450"/>
          <cell r="V450"/>
          <cell r="W450"/>
          <cell r="X450"/>
          <cell r="AA450"/>
          <cell r="AB450"/>
          <cell r="AC450"/>
          <cell r="AD450"/>
          <cell r="AE450"/>
          <cell r="AH450"/>
          <cell r="AI450"/>
          <cell r="AJ450"/>
          <cell r="AK450"/>
          <cell r="AL450"/>
          <cell r="AO450"/>
          <cell r="AP450"/>
          <cell r="AQ450"/>
          <cell r="AR450"/>
          <cell r="AS450"/>
          <cell r="AV450"/>
          <cell r="AW450"/>
          <cell r="AX450"/>
          <cell r="AY450"/>
          <cell r="AZ450"/>
          <cell r="BC450"/>
          <cell r="BD450"/>
          <cell r="BE450"/>
          <cell r="BF450"/>
          <cell r="BG450"/>
          <cell r="BJ450"/>
          <cell r="BK450"/>
          <cell r="BL450"/>
          <cell r="BM450"/>
          <cell r="BN450"/>
          <cell r="BQ450"/>
          <cell r="BR450"/>
          <cell r="BS450"/>
          <cell r="BT450"/>
          <cell r="BU450"/>
          <cell r="BX450"/>
          <cell r="BY450"/>
          <cell r="BZ450"/>
          <cell r="CA450"/>
          <cell r="CB450"/>
        </row>
        <row r="455">
          <cell r="T455"/>
          <cell r="U455"/>
          <cell r="V455"/>
          <cell r="W455"/>
          <cell r="X455"/>
          <cell r="AA455"/>
          <cell r="AB455"/>
          <cell r="AC455"/>
          <cell r="AD455"/>
          <cell r="AE455"/>
          <cell r="AH455"/>
          <cell r="AI455"/>
          <cell r="AJ455"/>
          <cell r="AK455"/>
          <cell r="AL455"/>
          <cell r="AO455"/>
          <cell r="AP455"/>
          <cell r="AQ455"/>
          <cell r="AR455"/>
          <cell r="AS455"/>
          <cell r="AV455"/>
          <cell r="AW455"/>
          <cell r="AX455"/>
          <cell r="AY455"/>
          <cell r="AZ455"/>
          <cell r="BC455"/>
          <cell r="BD455"/>
          <cell r="BE455"/>
          <cell r="BF455"/>
          <cell r="BG455"/>
          <cell r="BJ455"/>
          <cell r="BK455"/>
          <cell r="BL455"/>
          <cell r="BM455"/>
          <cell r="BN455"/>
          <cell r="BQ455"/>
          <cell r="BR455"/>
          <cell r="BS455"/>
          <cell r="BT455"/>
          <cell r="BU455"/>
          <cell r="BX455"/>
          <cell r="BY455"/>
          <cell r="BZ455"/>
          <cell r="CA455"/>
          <cell r="CB455"/>
        </row>
        <row r="456">
          <cell r="T456"/>
          <cell r="U456"/>
          <cell r="V456"/>
          <cell r="W456"/>
          <cell r="X456"/>
          <cell r="AA456"/>
          <cell r="AB456"/>
          <cell r="AC456"/>
          <cell r="AD456"/>
          <cell r="AE456"/>
          <cell r="AH456"/>
          <cell r="AI456"/>
          <cell r="AJ456"/>
          <cell r="AK456"/>
          <cell r="AL456"/>
          <cell r="AO456"/>
          <cell r="AP456"/>
          <cell r="AQ456"/>
          <cell r="AR456"/>
          <cell r="AS456"/>
          <cell r="AV456"/>
          <cell r="AW456"/>
          <cell r="AX456"/>
          <cell r="AY456"/>
          <cell r="AZ456"/>
          <cell r="BC456"/>
          <cell r="BD456"/>
          <cell r="BE456"/>
          <cell r="BF456"/>
          <cell r="BG456"/>
          <cell r="BJ456"/>
          <cell r="BK456"/>
          <cell r="BL456"/>
          <cell r="BM456"/>
          <cell r="BN456"/>
          <cell r="BQ456"/>
          <cell r="BR456"/>
          <cell r="BS456"/>
          <cell r="BT456"/>
          <cell r="BU456"/>
          <cell r="BX456"/>
          <cell r="BY456"/>
          <cell r="BZ456"/>
          <cell r="CA456"/>
          <cell r="CB456"/>
        </row>
        <row r="457">
          <cell r="T457"/>
          <cell r="U457"/>
          <cell r="V457"/>
          <cell r="W457"/>
          <cell r="X457"/>
          <cell r="AA457"/>
          <cell r="AB457"/>
          <cell r="AC457"/>
          <cell r="AD457"/>
          <cell r="AE457"/>
          <cell r="AH457"/>
          <cell r="AI457"/>
          <cell r="AJ457"/>
          <cell r="AK457"/>
          <cell r="AL457"/>
          <cell r="AO457"/>
          <cell r="AP457"/>
          <cell r="AQ457"/>
          <cell r="AR457"/>
          <cell r="AS457"/>
          <cell r="AV457"/>
          <cell r="AW457"/>
          <cell r="AX457"/>
          <cell r="AY457"/>
          <cell r="AZ457"/>
          <cell r="BC457"/>
          <cell r="BD457"/>
          <cell r="BE457"/>
          <cell r="BF457"/>
          <cell r="BG457"/>
          <cell r="BJ457"/>
          <cell r="BK457"/>
          <cell r="BL457"/>
          <cell r="BM457"/>
          <cell r="BN457"/>
          <cell r="BQ457"/>
          <cell r="BR457"/>
          <cell r="BS457"/>
          <cell r="BT457"/>
          <cell r="BU457"/>
          <cell r="BX457"/>
          <cell r="BY457"/>
          <cell r="BZ457"/>
          <cell r="CA457"/>
          <cell r="CB457"/>
        </row>
        <row r="458">
          <cell r="T458"/>
          <cell r="U458"/>
          <cell r="V458"/>
          <cell r="W458"/>
          <cell r="X458"/>
          <cell r="AA458"/>
          <cell r="AB458"/>
          <cell r="AC458"/>
          <cell r="AD458"/>
          <cell r="AE458"/>
          <cell r="AH458"/>
          <cell r="AI458"/>
          <cell r="AJ458"/>
          <cell r="AK458"/>
          <cell r="AL458"/>
          <cell r="AO458"/>
          <cell r="AP458"/>
          <cell r="AQ458"/>
          <cell r="AR458"/>
          <cell r="AS458"/>
          <cell r="AV458"/>
          <cell r="AW458"/>
          <cell r="AX458"/>
          <cell r="AY458"/>
          <cell r="AZ458"/>
          <cell r="BC458"/>
          <cell r="BD458"/>
          <cell r="BE458"/>
          <cell r="BF458"/>
          <cell r="BG458"/>
          <cell r="BJ458"/>
          <cell r="BK458"/>
          <cell r="BL458"/>
          <cell r="BM458"/>
          <cell r="BN458"/>
          <cell r="BQ458"/>
          <cell r="BR458"/>
          <cell r="BS458"/>
          <cell r="BT458"/>
          <cell r="BU458"/>
          <cell r="BX458"/>
          <cell r="BY458"/>
          <cell r="BZ458"/>
          <cell r="CA458"/>
          <cell r="CB458"/>
        </row>
        <row r="463">
          <cell r="T463"/>
          <cell r="U463"/>
          <cell r="V463"/>
          <cell r="W463"/>
          <cell r="X463"/>
          <cell r="AA463"/>
          <cell r="AB463"/>
          <cell r="AC463"/>
          <cell r="AD463"/>
          <cell r="AE463"/>
          <cell r="AH463"/>
          <cell r="AI463"/>
          <cell r="AJ463"/>
          <cell r="AK463"/>
          <cell r="AL463"/>
          <cell r="AO463"/>
          <cell r="AP463"/>
          <cell r="AQ463"/>
          <cell r="AR463"/>
          <cell r="AS463"/>
          <cell r="AV463"/>
          <cell r="AW463"/>
          <cell r="AX463"/>
          <cell r="AY463"/>
          <cell r="AZ463"/>
          <cell r="BC463"/>
          <cell r="BD463"/>
          <cell r="BE463"/>
          <cell r="BF463"/>
          <cell r="BG463"/>
          <cell r="BJ463"/>
          <cell r="BK463"/>
          <cell r="BL463"/>
          <cell r="BM463"/>
          <cell r="BN463"/>
          <cell r="BQ463"/>
          <cell r="BR463"/>
          <cell r="BS463"/>
          <cell r="BT463"/>
          <cell r="BU463"/>
          <cell r="BX463"/>
          <cell r="BY463"/>
          <cell r="BZ463"/>
          <cell r="CA463"/>
          <cell r="CB463"/>
        </row>
        <row r="464">
          <cell r="T464"/>
          <cell r="U464"/>
          <cell r="V464"/>
          <cell r="W464"/>
          <cell r="X464"/>
          <cell r="AA464"/>
          <cell r="AB464"/>
          <cell r="AC464"/>
          <cell r="AD464"/>
          <cell r="AE464"/>
          <cell r="AH464"/>
          <cell r="AI464"/>
          <cell r="AJ464"/>
          <cell r="AK464"/>
          <cell r="AL464"/>
          <cell r="AO464"/>
          <cell r="AP464"/>
          <cell r="AQ464"/>
          <cell r="AR464"/>
          <cell r="AS464"/>
          <cell r="AV464"/>
          <cell r="AW464"/>
          <cell r="AX464"/>
          <cell r="AY464"/>
          <cell r="AZ464"/>
          <cell r="BC464"/>
          <cell r="BD464"/>
          <cell r="BE464"/>
          <cell r="BF464"/>
          <cell r="BG464"/>
          <cell r="BJ464"/>
          <cell r="BK464"/>
          <cell r="BL464"/>
          <cell r="BM464"/>
          <cell r="BN464"/>
          <cell r="BQ464"/>
          <cell r="BR464"/>
          <cell r="BS464"/>
          <cell r="BT464"/>
          <cell r="BU464"/>
          <cell r="BX464"/>
          <cell r="BY464"/>
          <cell r="BZ464"/>
          <cell r="CA464"/>
          <cell r="CB464"/>
        </row>
        <row r="465">
          <cell r="T465"/>
          <cell r="U465"/>
          <cell r="V465"/>
          <cell r="W465"/>
          <cell r="X465"/>
          <cell r="AA465"/>
          <cell r="AB465"/>
          <cell r="AC465"/>
          <cell r="AD465"/>
          <cell r="AE465"/>
          <cell r="AH465"/>
          <cell r="AI465"/>
          <cell r="AJ465"/>
          <cell r="AK465"/>
          <cell r="AL465"/>
          <cell r="AO465"/>
          <cell r="AP465"/>
          <cell r="AQ465"/>
          <cell r="AR465"/>
          <cell r="AS465"/>
          <cell r="AV465"/>
          <cell r="AW465"/>
          <cell r="AX465"/>
          <cell r="AY465"/>
          <cell r="AZ465"/>
          <cell r="BC465"/>
          <cell r="BD465"/>
          <cell r="BE465"/>
          <cell r="BF465"/>
          <cell r="BG465"/>
          <cell r="BJ465"/>
          <cell r="BK465"/>
          <cell r="BL465"/>
          <cell r="BM465"/>
          <cell r="BN465"/>
          <cell r="BQ465"/>
          <cell r="BR465"/>
          <cell r="BS465"/>
          <cell r="BT465"/>
          <cell r="BU465"/>
          <cell r="BX465"/>
          <cell r="BY465"/>
          <cell r="BZ465"/>
          <cell r="CA465"/>
          <cell r="CB465"/>
        </row>
        <row r="466">
          <cell r="T466"/>
          <cell r="U466"/>
          <cell r="V466"/>
          <cell r="W466"/>
          <cell r="X466"/>
          <cell r="AA466"/>
          <cell r="AB466"/>
          <cell r="AC466"/>
          <cell r="AD466"/>
          <cell r="AE466"/>
          <cell r="AH466"/>
          <cell r="AI466"/>
          <cell r="AJ466"/>
          <cell r="AK466"/>
          <cell r="AL466"/>
          <cell r="AO466"/>
          <cell r="AP466"/>
          <cell r="AQ466"/>
          <cell r="AR466"/>
          <cell r="AS466"/>
          <cell r="AV466"/>
          <cell r="AW466"/>
          <cell r="AX466"/>
          <cell r="AY466"/>
          <cell r="AZ466"/>
          <cell r="BC466"/>
          <cell r="BD466"/>
          <cell r="BE466"/>
          <cell r="BF466"/>
          <cell r="BG466"/>
          <cell r="BJ466"/>
          <cell r="BK466"/>
          <cell r="BL466"/>
          <cell r="BM466"/>
          <cell r="BN466"/>
          <cell r="BQ466"/>
          <cell r="BR466"/>
          <cell r="BS466"/>
          <cell r="BT466"/>
          <cell r="BU466"/>
          <cell r="BX466"/>
          <cell r="BY466"/>
          <cell r="BZ466"/>
          <cell r="CA466"/>
          <cell r="CB466"/>
        </row>
        <row r="471">
          <cell r="T471"/>
          <cell r="U471"/>
          <cell r="V471"/>
          <cell r="W471"/>
          <cell r="X471"/>
          <cell r="AA471"/>
          <cell r="AB471"/>
          <cell r="AC471"/>
          <cell r="AD471"/>
          <cell r="AE471"/>
          <cell r="AH471"/>
          <cell r="AI471"/>
          <cell r="AJ471"/>
          <cell r="AK471"/>
          <cell r="AL471"/>
          <cell r="AO471"/>
          <cell r="AP471"/>
          <cell r="AQ471"/>
          <cell r="AR471"/>
          <cell r="AS471"/>
          <cell r="AV471"/>
          <cell r="AW471"/>
          <cell r="AX471"/>
          <cell r="AY471"/>
          <cell r="AZ471"/>
          <cell r="BC471"/>
          <cell r="BD471"/>
          <cell r="BE471"/>
          <cell r="BF471"/>
          <cell r="BG471"/>
          <cell r="BJ471"/>
          <cell r="BK471"/>
          <cell r="BL471"/>
          <cell r="BM471"/>
          <cell r="BN471"/>
          <cell r="BQ471"/>
          <cell r="BR471"/>
          <cell r="BS471"/>
          <cell r="BT471"/>
          <cell r="BU471"/>
          <cell r="BX471"/>
          <cell r="BY471"/>
          <cell r="BZ471"/>
          <cell r="CA471"/>
          <cell r="CB471"/>
        </row>
        <row r="472">
          <cell r="T472"/>
          <cell r="U472"/>
          <cell r="V472"/>
          <cell r="W472"/>
          <cell r="X472"/>
          <cell r="AA472"/>
          <cell r="AB472"/>
          <cell r="AC472"/>
          <cell r="AD472"/>
          <cell r="AE472"/>
          <cell r="AH472"/>
          <cell r="AI472"/>
          <cell r="AJ472"/>
          <cell r="AK472"/>
          <cell r="AL472"/>
          <cell r="AO472"/>
          <cell r="AP472"/>
          <cell r="AQ472"/>
          <cell r="AR472"/>
          <cell r="AS472"/>
          <cell r="AV472"/>
          <cell r="AW472"/>
          <cell r="AX472"/>
          <cell r="AY472"/>
          <cell r="AZ472"/>
          <cell r="BC472"/>
          <cell r="BD472"/>
          <cell r="BE472"/>
          <cell r="BF472"/>
          <cell r="BG472"/>
          <cell r="BJ472"/>
          <cell r="BK472"/>
          <cell r="BL472"/>
          <cell r="BM472"/>
          <cell r="BN472"/>
          <cell r="BQ472"/>
          <cell r="BR472"/>
          <cell r="BS472"/>
          <cell r="BT472"/>
          <cell r="BU472"/>
          <cell r="BX472"/>
          <cell r="BY472"/>
          <cell r="BZ472"/>
          <cell r="CA472"/>
          <cell r="CB472"/>
        </row>
        <row r="473">
          <cell r="T473"/>
          <cell r="U473"/>
          <cell r="V473"/>
          <cell r="W473"/>
          <cell r="X473"/>
          <cell r="AA473"/>
          <cell r="AB473"/>
          <cell r="AC473"/>
          <cell r="AD473"/>
          <cell r="AE473"/>
          <cell r="AH473"/>
          <cell r="AI473"/>
          <cell r="AJ473"/>
          <cell r="AK473"/>
          <cell r="AL473"/>
          <cell r="AO473"/>
          <cell r="AP473"/>
          <cell r="AQ473"/>
          <cell r="AR473"/>
          <cell r="AS473"/>
          <cell r="AV473"/>
          <cell r="AW473"/>
          <cell r="AX473"/>
          <cell r="AY473"/>
          <cell r="AZ473"/>
          <cell r="BC473"/>
          <cell r="BD473"/>
          <cell r="BE473"/>
          <cell r="BF473"/>
          <cell r="BG473"/>
          <cell r="BJ473"/>
          <cell r="BK473"/>
          <cell r="BL473"/>
          <cell r="BM473"/>
          <cell r="BN473"/>
          <cell r="BQ473"/>
          <cell r="BR473"/>
          <cell r="BS473"/>
          <cell r="BT473"/>
          <cell r="BU473"/>
          <cell r="BX473"/>
          <cell r="BY473"/>
          <cell r="BZ473"/>
          <cell r="CA473"/>
          <cell r="CB473"/>
        </row>
        <row r="474">
          <cell r="T474"/>
          <cell r="U474"/>
          <cell r="V474"/>
          <cell r="W474"/>
          <cell r="X474"/>
          <cell r="AA474"/>
          <cell r="AB474"/>
          <cell r="AC474"/>
          <cell r="AD474"/>
          <cell r="AE474"/>
          <cell r="AH474"/>
          <cell r="AI474"/>
          <cell r="AJ474"/>
          <cell r="AK474"/>
          <cell r="AL474"/>
          <cell r="AO474"/>
          <cell r="AP474"/>
          <cell r="AQ474"/>
          <cell r="AR474"/>
          <cell r="AS474"/>
          <cell r="AV474"/>
          <cell r="AW474"/>
          <cell r="AX474"/>
          <cell r="AY474"/>
          <cell r="AZ474"/>
          <cell r="BC474"/>
          <cell r="BD474"/>
          <cell r="BE474"/>
          <cell r="BF474"/>
          <cell r="BG474"/>
          <cell r="BJ474"/>
          <cell r="BK474"/>
          <cell r="BL474"/>
          <cell r="BM474"/>
          <cell r="BN474"/>
          <cell r="BQ474"/>
          <cell r="BR474"/>
          <cell r="BS474"/>
          <cell r="BT474"/>
          <cell r="BU474"/>
          <cell r="BX474"/>
          <cell r="BY474"/>
          <cell r="BZ474"/>
          <cell r="CA474"/>
          <cell r="CB474"/>
        </row>
        <row r="479">
          <cell r="T479"/>
          <cell r="U479"/>
          <cell r="V479"/>
          <cell r="W479"/>
          <cell r="X479"/>
          <cell r="AA479"/>
          <cell r="AB479"/>
          <cell r="AC479"/>
          <cell r="AD479"/>
          <cell r="AE479"/>
          <cell r="AH479"/>
          <cell r="AI479"/>
          <cell r="AJ479"/>
          <cell r="AK479"/>
          <cell r="AL479"/>
          <cell r="AO479"/>
          <cell r="AP479"/>
          <cell r="AQ479"/>
          <cell r="AR479"/>
          <cell r="AS479"/>
          <cell r="AV479"/>
          <cell r="AW479"/>
          <cell r="AX479"/>
          <cell r="AY479"/>
          <cell r="AZ479"/>
          <cell r="BC479"/>
          <cell r="BD479"/>
          <cell r="BE479"/>
          <cell r="BF479"/>
          <cell r="BG479"/>
          <cell r="BJ479"/>
          <cell r="BK479"/>
          <cell r="BL479"/>
          <cell r="BM479"/>
          <cell r="BN479"/>
          <cell r="BQ479"/>
          <cell r="BR479"/>
          <cell r="BS479"/>
          <cell r="BT479"/>
          <cell r="BU479"/>
          <cell r="BX479"/>
          <cell r="BY479"/>
          <cell r="BZ479"/>
          <cell r="CA479"/>
          <cell r="CB479"/>
        </row>
        <row r="480">
          <cell r="T480"/>
          <cell r="U480"/>
          <cell r="V480"/>
          <cell r="W480"/>
          <cell r="X480"/>
          <cell r="AA480"/>
          <cell r="AB480"/>
          <cell r="AC480"/>
          <cell r="AD480"/>
          <cell r="AE480"/>
          <cell r="AH480"/>
          <cell r="AI480"/>
          <cell r="AJ480"/>
          <cell r="AK480"/>
          <cell r="AL480"/>
          <cell r="AO480"/>
          <cell r="AP480"/>
          <cell r="AQ480"/>
          <cell r="AR480"/>
          <cell r="AS480"/>
          <cell r="AV480"/>
          <cell r="AW480"/>
          <cell r="AX480"/>
          <cell r="AY480"/>
          <cell r="AZ480"/>
          <cell r="BC480"/>
          <cell r="BD480"/>
          <cell r="BE480"/>
          <cell r="BF480"/>
          <cell r="BG480"/>
          <cell r="BJ480"/>
          <cell r="BK480"/>
          <cell r="BL480"/>
          <cell r="BM480"/>
          <cell r="BN480"/>
          <cell r="BQ480"/>
          <cell r="BR480"/>
          <cell r="BS480"/>
          <cell r="BT480"/>
          <cell r="BU480"/>
          <cell r="BX480"/>
          <cell r="BY480"/>
          <cell r="BZ480"/>
          <cell r="CA480"/>
          <cell r="CB480"/>
        </row>
        <row r="481">
          <cell r="T481"/>
          <cell r="U481"/>
          <cell r="V481"/>
          <cell r="W481"/>
          <cell r="X481"/>
          <cell r="AA481"/>
          <cell r="AB481"/>
          <cell r="AC481"/>
          <cell r="AD481"/>
          <cell r="AE481"/>
          <cell r="AH481"/>
          <cell r="AI481"/>
          <cell r="AJ481"/>
          <cell r="AK481"/>
          <cell r="AL481"/>
          <cell r="AO481"/>
          <cell r="AP481"/>
          <cell r="AQ481"/>
          <cell r="AR481"/>
          <cell r="AS481"/>
          <cell r="AV481"/>
          <cell r="AW481"/>
          <cell r="AX481"/>
          <cell r="AY481"/>
          <cell r="AZ481"/>
          <cell r="BC481"/>
          <cell r="BD481"/>
          <cell r="BE481"/>
          <cell r="BF481"/>
          <cell r="BG481"/>
          <cell r="BJ481"/>
          <cell r="BK481"/>
          <cell r="BL481"/>
          <cell r="BM481"/>
          <cell r="BN481"/>
          <cell r="BQ481"/>
          <cell r="BR481"/>
          <cell r="BS481"/>
          <cell r="BT481"/>
          <cell r="BU481"/>
          <cell r="BX481"/>
          <cell r="BY481"/>
          <cell r="BZ481"/>
          <cell r="CA481"/>
          <cell r="CB481"/>
        </row>
        <row r="482">
          <cell r="T482"/>
          <cell r="U482"/>
          <cell r="V482"/>
          <cell r="W482"/>
          <cell r="X482"/>
          <cell r="AA482"/>
          <cell r="AB482"/>
          <cell r="AC482"/>
          <cell r="AD482"/>
          <cell r="AE482"/>
          <cell r="AH482"/>
          <cell r="AI482"/>
          <cell r="AJ482"/>
          <cell r="AK482"/>
          <cell r="AL482"/>
          <cell r="AO482"/>
          <cell r="AP482"/>
          <cell r="AQ482"/>
          <cell r="AR482"/>
          <cell r="AS482"/>
          <cell r="AV482"/>
          <cell r="AW482"/>
          <cell r="AX482"/>
          <cell r="AY482"/>
          <cell r="AZ482"/>
          <cell r="BC482"/>
          <cell r="BD482"/>
          <cell r="BE482"/>
          <cell r="BF482"/>
          <cell r="BG482"/>
          <cell r="BJ482"/>
          <cell r="BK482"/>
          <cell r="BL482"/>
          <cell r="BM482"/>
          <cell r="BN482"/>
          <cell r="BQ482"/>
          <cell r="BR482"/>
          <cell r="BS482"/>
          <cell r="BT482"/>
          <cell r="BU482"/>
          <cell r="BX482"/>
          <cell r="BY482"/>
          <cell r="BZ482"/>
          <cell r="CA482"/>
          <cell r="CB482"/>
        </row>
        <row r="487">
          <cell r="T487"/>
          <cell r="U487"/>
          <cell r="V487"/>
          <cell r="W487"/>
          <cell r="X487"/>
          <cell r="AA487"/>
          <cell r="AB487"/>
          <cell r="AC487"/>
          <cell r="AD487"/>
          <cell r="AE487"/>
          <cell r="AH487"/>
          <cell r="AI487"/>
          <cell r="AJ487"/>
          <cell r="AK487"/>
          <cell r="AL487"/>
          <cell r="AO487"/>
          <cell r="AP487"/>
          <cell r="AQ487"/>
          <cell r="AR487"/>
          <cell r="AS487"/>
          <cell r="AV487"/>
          <cell r="AW487"/>
          <cell r="AX487"/>
          <cell r="AY487"/>
          <cell r="AZ487"/>
          <cell r="BC487"/>
          <cell r="BD487"/>
          <cell r="BE487"/>
          <cell r="BF487"/>
          <cell r="BG487"/>
          <cell r="BJ487"/>
          <cell r="BK487"/>
          <cell r="BL487"/>
          <cell r="BM487"/>
          <cell r="BN487"/>
          <cell r="BQ487"/>
          <cell r="BR487"/>
          <cell r="BS487"/>
          <cell r="BT487"/>
          <cell r="BU487"/>
          <cell r="BX487"/>
          <cell r="BY487"/>
          <cell r="BZ487"/>
          <cell r="CA487"/>
          <cell r="CB487"/>
        </row>
        <row r="488">
          <cell r="T488"/>
          <cell r="U488"/>
          <cell r="V488"/>
          <cell r="W488"/>
          <cell r="X488"/>
          <cell r="AA488"/>
          <cell r="AB488"/>
          <cell r="AC488"/>
          <cell r="AD488"/>
          <cell r="AE488"/>
          <cell r="AH488"/>
          <cell r="AI488"/>
          <cell r="AJ488"/>
          <cell r="AK488"/>
          <cell r="AL488"/>
          <cell r="AO488"/>
          <cell r="AP488"/>
          <cell r="AQ488"/>
          <cell r="AR488"/>
          <cell r="AS488"/>
          <cell r="AV488"/>
          <cell r="AW488"/>
          <cell r="AX488"/>
          <cell r="AY488"/>
          <cell r="AZ488"/>
          <cell r="BC488"/>
          <cell r="BD488"/>
          <cell r="BE488"/>
          <cell r="BF488"/>
          <cell r="BG488"/>
          <cell r="BJ488"/>
          <cell r="BK488"/>
          <cell r="BL488"/>
          <cell r="BM488"/>
          <cell r="BN488"/>
          <cell r="BQ488"/>
          <cell r="BR488"/>
          <cell r="BS488"/>
          <cell r="BT488"/>
          <cell r="BU488"/>
          <cell r="BX488"/>
          <cell r="BY488"/>
          <cell r="BZ488"/>
          <cell r="CA488"/>
          <cell r="CB488"/>
        </row>
        <row r="489">
          <cell r="T489"/>
          <cell r="U489"/>
          <cell r="V489"/>
          <cell r="W489"/>
          <cell r="X489"/>
          <cell r="AA489"/>
          <cell r="AB489"/>
          <cell r="AC489"/>
          <cell r="AD489"/>
          <cell r="AE489"/>
          <cell r="AH489"/>
          <cell r="AI489"/>
          <cell r="AJ489"/>
          <cell r="AK489"/>
          <cell r="AL489"/>
          <cell r="AO489"/>
          <cell r="AP489"/>
          <cell r="AQ489"/>
          <cell r="AR489"/>
          <cell r="AS489"/>
          <cell r="AV489"/>
          <cell r="AW489"/>
          <cell r="AX489"/>
          <cell r="AY489"/>
          <cell r="AZ489"/>
          <cell r="BC489"/>
          <cell r="BD489"/>
          <cell r="BE489"/>
          <cell r="BF489"/>
          <cell r="BG489"/>
          <cell r="BJ489"/>
          <cell r="BK489"/>
          <cell r="BL489"/>
          <cell r="BM489"/>
          <cell r="BN489"/>
          <cell r="BQ489"/>
          <cell r="BR489"/>
          <cell r="BS489"/>
          <cell r="BT489"/>
          <cell r="BU489"/>
          <cell r="BX489"/>
          <cell r="BY489"/>
          <cell r="BZ489"/>
          <cell r="CA489"/>
          <cell r="CB489"/>
        </row>
        <row r="490">
          <cell r="T490"/>
          <cell r="U490"/>
          <cell r="V490"/>
          <cell r="W490"/>
          <cell r="X490"/>
          <cell r="AA490"/>
          <cell r="AB490"/>
          <cell r="AC490"/>
          <cell r="AD490"/>
          <cell r="AE490"/>
          <cell r="AH490"/>
          <cell r="AI490"/>
          <cell r="AJ490"/>
          <cell r="AK490"/>
          <cell r="AL490"/>
          <cell r="AO490"/>
          <cell r="AP490"/>
          <cell r="AQ490"/>
          <cell r="AR490"/>
          <cell r="AS490"/>
          <cell r="AV490"/>
          <cell r="AW490"/>
          <cell r="AX490"/>
          <cell r="AY490"/>
          <cell r="AZ490"/>
          <cell r="BC490"/>
          <cell r="BD490"/>
          <cell r="BE490"/>
          <cell r="BF490"/>
          <cell r="BG490"/>
          <cell r="BJ490"/>
          <cell r="BK490"/>
          <cell r="BL490"/>
          <cell r="BM490"/>
          <cell r="BN490"/>
          <cell r="BQ490"/>
          <cell r="BR490"/>
          <cell r="BS490"/>
          <cell r="BT490"/>
          <cell r="BU490"/>
          <cell r="BX490"/>
          <cell r="BY490"/>
          <cell r="BZ490"/>
          <cell r="CA490"/>
          <cell r="CB490"/>
        </row>
      </sheetData>
      <sheetData sheetId="165"/>
      <sheetData sheetId="166"/>
      <sheetData sheetId="16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uk/government/publications/updated-short-term-traded-carbon-values-used-for-uk-policy-appraisal-2018" TargetMode="External"/><Relationship Id="rId13" Type="http://schemas.openxmlformats.org/officeDocument/2006/relationships/ctrlProp" Target="../ctrlProps/ctrlProp1.xml"/><Relationship Id="rId3" Type="http://schemas.openxmlformats.org/officeDocument/2006/relationships/hyperlink" Target="https://assets.publishing.service.gov.uk/government/uploads/system/uploads/attachment_data/file/685912/Discount_Factors.xlsx" TargetMode="External"/><Relationship Id="rId7" Type="http://schemas.openxmlformats.org/officeDocument/2006/relationships/hyperlink" Target="https://www.gov.uk/carbon-valuation" TargetMode="External"/><Relationship Id="rId12" Type="http://schemas.openxmlformats.org/officeDocument/2006/relationships/vmlDrawing" Target="../drawings/vmlDrawing1.vml"/><Relationship Id="rId2" Type="http://schemas.openxmlformats.org/officeDocument/2006/relationships/hyperlink" Target="https://assets.publishing.service.gov.uk/government/uploads/system/uploads/attachment_data/file/685912/Discount_Factors.xlsx" TargetMode="External"/><Relationship Id="rId1" Type="http://schemas.openxmlformats.org/officeDocument/2006/relationships/hyperlink" Target="https://assets.publishing.service.gov.uk/government/uploads/system/uploads/attachment_data/file/685903/The_Green_Book.pdf" TargetMode="External"/><Relationship Id="rId6" Type="http://schemas.openxmlformats.org/officeDocument/2006/relationships/hyperlink" Target="http://www.hse.gov.uk/statistics/cost.htm" TargetMode="External"/><Relationship Id="rId11" Type="http://schemas.openxmlformats.org/officeDocument/2006/relationships/drawing" Target="../drawings/drawing1.xml"/><Relationship Id="rId5" Type="http://schemas.openxmlformats.org/officeDocument/2006/relationships/hyperlink" Target="http://www.hse.gov.uk/economics/eauappraisal.htm" TargetMode="External"/><Relationship Id="rId10" Type="http://schemas.openxmlformats.org/officeDocument/2006/relationships/printerSettings" Target="../printerSettings/printerSettings4.bin"/><Relationship Id="rId4" Type="http://schemas.openxmlformats.org/officeDocument/2006/relationships/hyperlink" Target="https://assets.publishing.service.gov.uk/government/uploads/system/uploads/attachment_data/file/685912/Discount_Factors.xlsx" TargetMode="External"/><Relationship Id="rId9" Type="http://schemas.openxmlformats.org/officeDocument/2006/relationships/hyperlink" Target="https://www.gov.uk/government/publications/guidance-on-estimating-carbon-values-beyond-2050-an-interim-approach" TargetMode="External"/><Relationship Id="rId1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hse.gov.uk/risk/theory/alarpcheck.htm" TargetMode="External"/><Relationship Id="rId1" Type="http://schemas.openxmlformats.org/officeDocument/2006/relationships/hyperlink" Target="http://www.defra.gov.uk/publications/2012/05/30/pb13773-2012-ghg-conversion/"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8CEA-EDD0-4203-955F-381262AF09F5}">
  <sheetPr>
    <pageSetUpPr autoPageBreaks="0"/>
  </sheetPr>
  <dimension ref="A1:H91"/>
  <sheetViews>
    <sheetView showGridLines="0" tabSelected="1" zoomScale="70" zoomScaleNormal="70" workbookViewId="0">
      <selection activeCell="B5" sqref="B5"/>
    </sheetView>
  </sheetViews>
  <sheetFormatPr defaultColWidth="9.1796875" defaultRowHeight="13.5"/>
  <cols>
    <col min="1" max="1" width="64.81640625" style="84" customWidth="1"/>
    <col min="2" max="2" width="40.81640625" style="84" bestFit="1" customWidth="1"/>
    <col min="3" max="3" width="9.1796875" style="84"/>
    <col min="4" max="16384" width="9.1796875" style="161"/>
  </cols>
  <sheetData>
    <row r="1" spans="1:2" s="85" customFormat="1" ht="24.5">
      <c r="A1" s="164" t="s">
        <v>177</v>
      </c>
      <c r="B1" s="164"/>
    </row>
    <row r="2" spans="1:2" s="85" customFormat="1" ht="24.5">
      <c r="A2" s="164"/>
      <c r="B2" s="164"/>
    </row>
    <row r="3" spans="1:2" s="102" customFormat="1" ht="24.5">
      <c r="A3" s="165"/>
      <c r="B3" s="165"/>
    </row>
    <row r="4" spans="1:2" s="102" customFormat="1" ht="24.5">
      <c r="A4" s="165" t="s">
        <v>184</v>
      </c>
      <c r="B4" s="177">
        <v>9</v>
      </c>
    </row>
    <row r="5" spans="1:2" s="101" customFormat="1" ht="24.5">
      <c r="A5" s="165"/>
      <c r="B5" s="165"/>
    </row>
    <row r="6" spans="1:2" ht="15" customHeight="1"/>
    <row r="7" spans="1:2" ht="19.5">
      <c r="A7" s="103" t="s">
        <v>178</v>
      </c>
    </row>
    <row r="8" spans="1:2" ht="20" thickBot="1">
      <c r="A8" s="104"/>
    </row>
    <row r="9" spans="1:2" ht="197.25" customHeight="1" thickBot="1">
      <c r="A9" s="252" t="s">
        <v>230</v>
      </c>
      <c r="B9" s="253"/>
    </row>
    <row r="76" spans="1:8">
      <c r="A76" s="105"/>
      <c r="B76" s="106"/>
      <c r="C76" s="105"/>
      <c r="D76" s="162"/>
      <c r="E76" s="162"/>
      <c r="F76" s="162"/>
      <c r="G76" s="162"/>
      <c r="H76" s="162"/>
    </row>
    <row r="77" spans="1:8">
      <c r="A77" s="107"/>
      <c r="B77" s="106"/>
      <c r="C77" s="105"/>
      <c r="D77" s="162"/>
      <c r="E77" s="162"/>
      <c r="F77" s="162"/>
      <c r="G77" s="162"/>
      <c r="H77" s="162"/>
    </row>
    <row r="78" spans="1:8">
      <c r="A78" s="105"/>
      <c r="B78" s="106"/>
      <c r="C78" s="108"/>
      <c r="D78" s="162"/>
      <c r="E78" s="162"/>
      <c r="F78" s="162"/>
      <c r="G78" s="162"/>
      <c r="H78" s="162"/>
    </row>
    <row r="79" spans="1:8">
      <c r="A79" s="105"/>
      <c r="B79" s="106"/>
      <c r="C79" s="108"/>
      <c r="D79" s="162"/>
      <c r="E79" s="162"/>
      <c r="F79" s="162"/>
      <c r="G79" s="162"/>
      <c r="H79" s="162"/>
    </row>
    <row r="80" spans="1:8">
      <c r="A80" s="105"/>
      <c r="B80" s="106"/>
      <c r="C80" s="108"/>
      <c r="D80" s="162"/>
      <c r="E80" s="162"/>
      <c r="F80" s="162"/>
      <c r="G80" s="162"/>
      <c r="H80" s="162"/>
    </row>
    <row r="81" spans="1:8">
      <c r="A81" s="105"/>
      <c r="B81" s="106"/>
      <c r="C81" s="108"/>
      <c r="D81" s="162"/>
      <c r="E81" s="162"/>
      <c r="F81" s="162"/>
      <c r="G81" s="162"/>
      <c r="H81" s="162"/>
    </row>
    <row r="82" spans="1:8">
      <c r="A82" s="105"/>
      <c r="B82" s="106"/>
      <c r="C82" s="108"/>
      <c r="D82" s="162"/>
      <c r="E82" s="162"/>
      <c r="F82" s="162"/>
      <c r="G82" s="162"/>
      <c r="H82" s="162"/>
    </row>
    <row r="83" spans="1:8">
      <c r="A83" s="105"/>
      <c r="B83" s="106"/>
      <c r="C83" s="108"/>
      <c r="D83" s="162"/>
      <c r="E83" s="162"/>
      <c r="F83" s="162"/>
      <c r="G83" s="162"/>
      <c r="H83" s="162"/>
    </row>
    <row r="84" spans="1:8">
      <c r="A84" s="105"/>
      <c r="B84" s="106"/>
      <c r="C84" s="108"/>
      <c r="D84" s="162"/>
      <c r="E84" s="162"/>
      <c r="F84" s="162"/>
      <c r="G84" s="162"/>
      <c r="H84" s="162"/>
    </row>
    <row r="85" spans="1:8">
      <c r="A85" s="105"/>
      <c r="B85" s="106"/>
      <c r="C85" s="108"/>
      <c r="D85" s="162"/>
      <c r="E85" s="162"/>
      <c r="F85" s="162"/>
      <c r="G85" s="162"/>
      <c r="H85" s="162"/>
    </row>
    <row r="86" spans="1:8">
      <c r="A86" s="105"/>
      <c r="B86" s="106"/>
      <c r="C86" s="108"/>
      <c r="D86" s="162"/>
      <c r="E86" s="162"/>
      <c r="F86" s="162"/>
      <c r="G86" s="162"/>
      <c r="H86" s="162"/>
    </row>
    <row r="87" spans="1:8">
      <c r="A87" s="105"/>
      <c r="B87" s="106"/>
      <c r="C87" s="108"/>
      <c r="D87" s="162"/>
      <c r="E87" s="162"/>
      <c r="F87" s="162"/>
      <c r="G87" s="162"/>
      <c r="H87" s="162"/>
    </row>
    <row r="88" spans="1:8">
      <c r="A88" s="105"/>
      <c r="B88" s="106"/>
      <c r="C88" s="108"/>
      <c r="D88" s="162"/>
      <c r="E88" s="162"/>
      <c r="F88" s="162"/>
      <c r="G88" s="162"/>
      <c r="H88" s="162"/>
    </row>
    <row r="89" spans="1:8">
      <c r="A89" s="105"/>
      <c r="B89" s="106"/>
      <c r="C89" s="108"/>
      <c r="D89" s="162"/>
      <c r="E89" s="162"/>
      <c r="F89" s="162"/>
      <c r="G89" s="162"/>
      <c r="H89" s="162"/>
    </row>
    <row r="90" spans="1:8">
      <c r="A90" s="105"/>
      <c r="B90" s="106"/>
      <c r="C90" s="108"/>
      <c r="D90" s="162"/>
      <c r="E90" s="162"/>
      <c r="F90" s="162"/>
      <c r="G90" s="162"/>
      <c r="H90" s="162"/>
    </row>
    <row r="91" spans="1:8">
      <c r="A91" s="105"/>
      <c r="B91" s="106"/>
      <c r="C91" s="105"/>
      <c r="D91" s="162"/>
      <c r="E91" s="162"/>
      <c r="F91" s="162"/>
      <c r="G91" s="162"/>
      <c r="H91" s="162"/>
    </row>
  </sheetData>
  <mergeCells count="1">
    <mergeCell ref="A9:B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1CAF5-78EF-48E1-B5FD-B2EE564357D8}">
  <dimension ref="A1:BL258"/>
  <sheetViews>
    <sheetView zoomScale="40" zoomScaleNormal="40" workbookViewId="0"/>
  </sheetViews>
  <sheetFormatPr defaultColWidth="9.1796875" defaultRowHeight="16" outlineLevelRow="1"/>
  <cols>
    <col min="1" max="1" width="11.1796875" style="4" customWidth="1"/>
    <col min="2" max="2" width="37" style="4" customWidth="1"/>
    <col min="3" max="3" width="31.1796875" style="4" customWidth="1"/>
    <col min="4" max="4" width="25.1796875" style="4" customWidth="1"/>
    <col min="5" max="5" width="11" style="4" customWidth="1"/>
    <col min="6" max="6" width="10.453125" style="4" customWidth="1"/>
    <col min="7" max="7" width="8.81640625" style="4" customWidth="1"/>
    <col min="8" max="8" width="9.81640625" style="4" customWidth="1"/>
    <col min="9" max="32" width="8.81640625" style="4" customWidth="1"/>
    <col min="33" max="33" width="8.81640625" style="15" customWidth="1"/>
    <col min="34" max="37" width="8.81640625" style="4" customWidth="1"/>
    <col min="38" max="38" width="8.81640625" style="15" customWidth="1"/>
    <col min="39" max="42" width="8.81640625" style="4" customWidth="1"/>
    <col min="43" max="43" width="8.81640625" style="15" customWidth="1"/>
    <col min="44" max="47" width="8.81640625" style="4" customWidth="1"/>
    <col min="48" max="48" width="8.81640625" style="15" customWidth="1"/>
    <col min="49" max="51" width="8.81640625" style="4" customWidth="1"/>
    <col min="52" max="52" width="8.81640625" style="15" customWidth="1"/>
    <col min="53" max="53" width="8.81640625" style="4" customWidth="1"/>
    <col min="54" max="54" width="9.81640625" style="4" bestFit="1" customWidth="1"/>
    <col min="55" max="56" width="9.1796875" style="4" bestFit="1" customWidth="1"/>
    <col min="57" max="57" width="9.1796875" style="15" customWidth="1"/>
    <col min="58" max="58" width="9.1796875" style="4" bestFit="1" customWidth="1"/>
    <col min="59" max="61" width="9.81640625" style="4" bestFit="1" customWidth="1"/>
    <col min="62" max="62" width="9.81640625" style="15" customWidth="1"/>
    <col min="63" max="16384" width="9.1796875" style="18"/>
  </cols>
  <sheetData>
    <row r="1" spans="1:64" s="109" customFormat="1" ht="19.5">
      <c r="A1" s="109" t="s">
        <v>134</v>
      </c>
    </row>
    <row r="2" spans="1:64" s="109" customFormat="1" ht="19.5">
      <c r="A2" s="109" t="s">
        <v>177</v>
      </c>
    </row>
    <row r="3" spans="1:64" s="109" customFormat="1" ht="19.5"/>
    <row r="4" spans="1:64" s="109" customFormat="1" ht="19.5"/>
    <row r="6" spans="1:64">
      <c r="A6" s="2"/>
      <c r="B6" s="3" t="s">
        <v>152</v>
      </c>
      <c r="C6" s="3" t="s">
        <v>159</v>
      </c>
      <c r="D6" s="3"/>
      <c r="E6" s="3"/>
      <c r="F6" s="3"/>
      <c r="G6" s="3"/>
      <c r="H6" s="3"/>
      <c r="I6" s="3"/>
      <c r="J6" s="3"/>
      <c r="AS6" s="18"/>
      <c r="AT6" s="18"/>
      <c r="AU6" s="18"/>
      <c r="AV6" s="237"/>
      <c r="AW6" s="18"/>
      <c r="AX6" s="18"/>
      <c r="AY6" s="18"/>
      <c r="AZ6" s="237"/>
      <c r="BA6" s="18"/>
      <c r="BB6" s="18"/>
      <c r="BC6" s="18"/>
      <c r="BD6" s="18"/>
      <c r="BE6" s="237"/>
      <c r="BF6" s="18"/>
      <c r="BG6" s="18"/>
      <c r="BH6" s="18"/>
      <c r="BI6" s="18"/>
      <c r="BJ6" s="237"/>
    </row>
    <row r="7" spans="1:64" ht="16.5" thickBot="1">
      <c r="AS7" s="18"/>
      <c r="AT7" s="18"/>
      <c r="AU7" s="18"/>
      <c r="AV7" s="237"/>
      <c r="AW7" s="18"/>
      <c r="AX7" s="18"/>
      <c r="AY7" s="18"/>
      <c r="AZ7" s="237"/>
      <c r="BA7" s="18"/>
      <c r="BB7" s="18"/>
      <c r="BC7" s="18"/>
      <c r="BD7" s="18"/>
      <c r="BE7" s="237"/>
      <c r="BF7" s="18"/>
      <c r="BG7" s="18"/>
      <c r="BH7" s="18"/>
      <c r="BI7" s="18"/>
      <c r="BJ7" s="237"/>
    </row>
    <row r="8" spans="1:64">
      <c r="B8" s="34" t="s">
        <v>370</v>
      </c>
      <c r="C8" s="35" t="s">
        <v>68</v>
      </c>
      <c r="D8" s="9"/>
      <c r="E8" s="9"/>
      <c r="F8" s="9"/>
      <c r="K8" s="16"/>
      <c r="L8" s="16"/>
      <c r="M8" s="16"/>
      <c r="N8" s="16"/>
      <c r="O8" s="16"/>
      <c r="P8" s="16"/>
      <c r="Q8" s="16"/>
      <c r="R8" s="16"/>
      <c r="S8" s="16"/>
      <c r="T8" s="16"/>
      <c r="U8" s="16"/>
      <c r="V8" s="16"/>
      <c r="W8" s="16"/>
      <c r="X8" s="16"/>
      <c r="Y8" s="16"/>
      <c r="Z8" s="16"/>
      <c r="AA8" s="16"/>
      <c r="AB8" s="16"/>
      <c r="AC8" s="16"/>
      <c r="AD8" s="16"/>
      <c r="AE8" s="16"/>
      <c r="AF8" s="16"/>
      <c r="AG8" s="235"/>
      <c r="AH8" s="16"/>
      <c r="AI8" s="16"/>
      <c r="AJ8" s="16"/>
      <c r="AK8" s="16"/>
      <c r="AL8" s="235"/>
      <c r="AM8" s="16"/>
      <c r="AN8" s="16"/>
      <c r="AO8" s="16"/>
      <c r="AP8" s="16"/>
      <c r="AQ8" s="235"/>
      <c r="AR8" s="16"/>
      <c r="AS8" s="55"/>
      <c r="AT8" s="55"/>
      <c r="AU8" s="55"/>
      <c r="AV8" s="238"/>
      <c r="AW8" s="55"/>
      <c r="AX8" s="55"/>
      <c r="AY8" s="55"/>
      <c r="AZ8" s="238"/>
      <c r="BA8" s="55"/>
      <c r="BB8" s="18"/>
      <c r="BC8" s="18"/>
      <c r="BD8" s="18"/>
      <c r="BE8" s="237"/>
      <c r="BF8" s="18"/>
      <c r="BG8" s="18"/>
      <c r="BH8" s="18"/>
      <c r="BI8" s="18"/>
      <c r="BJ8" s="237"/>
    </row>
    <row r="9" spans="1:64">
      <c r="B9" s="36">
        <v>10</v>
      </c>
      <c r="C9" s="212">
        <f>N87</f>
        <v>0</v>
      </c>
      <c r="D9" s="9"/>
      <c r="E9" s="58"/>
      <c r="F9" s="9"/>
      <c r="H9" s="31"/>
      <c r="T9" s="16"/>
      <c r="AS9" s="18"/>
      <c r="AT9" s="18"/>
      <c r="AU9" s="18"/>
      <c r="AV9" s="237"/>
      <c r="AW9" s="18"/>
      <c r="AX9" s="18"/>
      <c r="AY9" s="18"/>
      <c r="AZ9" s="237"/>
      <c r="BA9" s="18"/>
      <c r="BB9" s="18"/>
      <c r="BC9" s="18"/>
      <c r="BD9" s="18"/>
      <c r="BE9" s="237"/>
      <c r="BF9" s="18"/>
      <c r="BG9" s="18"/>
      <c r="BH9" s="18"/>
      <c r="BI9" s="18"/>
      <c r="BJ9" s="237"/>
    </row>
    <row r="10" spans="1:64">
      <c r="B10" s="36">
        <v>20</v>
      </c>
      <c r="C10" s="212">
        <f>X87</f>
        <v>0</v>
      </c>
      <c r="D10" s="9"/>
      <c r="E10" s="9"/>
      <c r="F10" s="9"/>
      <c r="AS10" s="18"/>
      <c r="AT10" s="18"/>
      <c r="AU10" s="18"/>
      <c r="AV10" s="237"/>
      <c r="AW10" s="18"/>
      <c r="AX10" s="18"/>
      <c r="AY10" s="18"/>
      <c r="AZ10" s="237"/>
      <c r="BA10" s="18"/>
      <c r="BB10" s="18"/>
      <c r="BC10" s="18"/>
      <c r="BD10" s="18"/>
      <c r="BE10" s="237"/>
      <c r="BF10" s="18"/>
      <c r="BG10" s="18"/>
      <c r="BH10" s="18"/>
      <c r="BI10" s="18"/>
      <c r="BJ10" s="237"/>
    </row>
    <row r="11" spans="1:64">
      <c r="B11" s="36">
        <v>30</v>
      </c>
      <c r="C11" s="212">
        <f>AH87</f>
        <v>0</v>
      </c>
      <c r="D11" s="9"/>
      <c r="E11" s="9"/>
      <c r="F11" s="9"/>
      <c r="AS11" s="18"/>
      <c r="AT11" s="18"/>
      <c r="AU11" s="18"/>
      <c r="AV11" s="237"/>
      <c r="AW11" s="18"/>
      <c r="AX11" s="18"/>
      <c r="AY11" s="18"/>
      <c r="AZ11" s="237"/>
      <c r="BA11" s="18"/>
      <c r="BB11" s="18"/>
      <c r="BC11" s="18"/>
      <c r="BD11" s="18"/>
      <c r="BE11" s="237"/>
      <c r="BF11" s="18"/>
      <c r="BG11" s="18"/>
      <c r="BH11" s="18"/>
      <c r="BI11" s="18"/>
      <c r="BJ11" s="237"/>
    </row>
    <row r="12" spans="1:64">
      <c r="B12" s="36">
        <v>45</v>
      </c>
      <c r="C12" s="212">
        <f>AW87</f>
        <v>0</v>
      </c>
      <c r="D12" s="9"/>
      <c r="E12" s="9"/>
      <c r="F12" s="9"/>
      <c r="AS12" s="18"/>
      <c r="AT12" s="18"/>
      <c r="AU12" s="18"/>
      <c r="AV12" s="237"/>
      <c r="AW12" s="18"/>
      <c r="AX12" s="18"/>
      <c r="AY12" s="18"/>
      <c r="AZ12" s="237"/>
      <c r="BA12" s="18"/>
      <c r="BB12" s="18"/>
      <c r="BC12" s="18"/>
      <c r="BD12" s="18"/>
      <c r="BE12" s="237"/>
      <c r="BF12" s="18"/>
      <c r="BG12" s="18"/>
      <c r="BH12" s="18"/>
      <c r="BI12" s="18"/>
      <c r="BJ12" s="237"/>
    </row>
    <row r="13" spans="1:64">
      <c r="B13" s="200">
        <v>48</v>
      </c>
      <c r="C13" s="212">
        <f>BL87</f>
        <v>0</v>
      </c>
      <c r="D13" s="9"/>
      <c r="E13" s="9"/>
      <c r="F13" s="9"/>
      <c r="AS13" s="18"/>
      <c r="AT13" s="18"/>
      <c r="AU13" s="18"/>
      <c r="AV13" s="237"/>
      <c r="AW13" s="18"/>
      <c r="AX13" s="18"/>
      <c r="AY13" s="18"/>
      <c r="AZ13" s="237"/>
      <c r="BA13" s="18"/>
      <c r="BB13" s="18"/>
      <c r="BC13" s="18"/>
      <c r="BD13" s="18"/>
      <c r="BE13" s="237"/>
      <c r="BF13" s="18"/>
      <c r="BG13" s="18"/>
      <c r="BH13" s="18"/>
      <c r="BI13" s="18"/>
      <c r="BJ13" s="237"/>
    </row>
    <row r="14" spans="1:64">
      <c r="B14" s="37"/>
      <c r="C14" s="33"/>
      <c r="D14" s="9"/>
      <c r="E14" s="9"/>
      <c r="F14" s="9"/>
      <c r="AS14" s="18"/>
      <c r="AT14" s="18"/>
      <c r="AU14" s="18"/>
      <c r="AV14" s="237"/>
      <c r="AW14" s="18"/>
      <c r="AX14" s="18"/>
      <c r="AY14" s="18"/>
      <c r="AZ14" s="237"/>
      <c r="BA14" s="18"/>
      <c r="BB14" s="18"/>
      <c r="BC14" s="18"/>
      <c r="BD14" s="18"/>
      <c r="BE14" s="237"/>
      <c r="BF14" s="18"/>
      <c r="BG14" s="18"/>
      <c r="BH14" s="18"/>
      <c r="BI14" s="18"/>
      <c r="BJ14" s="237"/>
    </row>
    <row r="15" spans="1:64" ht="17" thickBot="1">
      <c r="B15" s="213" t="s">
        <v>376</v>
      </c>
      <c r="C15" s="204">
        <v>2024</v>
      </c>
      <c r="E15" s="5" t="s">
        <v>12</v>
      </c>
      <c r="F15" s="6"/>
      <c r="G15" s="6"/>
      <c r="H15" s="6"/>
      <c r="I15" s="6"/>
      <c r="J15" s="5" t="s">
        <v>13</v>
      </c>
      <c r="K15" s="6"/>
      <c r="L15" s="6"/>
      <c r="M15" s="6"/>
      <c r="N15" s="6"/>
      <c r="O15" s="5" t="s">
        <v>14</v>
      </c>
      <c r="P15" s="6"/>
      <c r="Q15" s="6"/>
      <c r="R15" s="6"/>
      <c r="S15" s="6"/>
      <c r="T15" s="5" t="s">
        <v>15</v>
      </c>
      <c r="U15" s="6"/>
      <c r="V15" s="6"/>
      <c r="W15" s="6"/>
      <c r="X15" s="6"/>
      <c r="Y15" s="5" t="s">
        <v>16</v>
      </c>
      <c r="Z15" s="6"/>
      <c r="AA15" s="6"/>
      <c r="AB15" s="6"/>
      <c r="AC15" s="7"/>
      <c r="AD15" s="5" t="s">
        <v>41</v>
      </c>
      <c r="AE15" s="6"/>
      <c r="AF15" s="6"/>
      <c r="AG15" s="6"/>
      <c r="AH15" s="7"/>
      <c r="AI15" s="5" t="s">
        <v>235</v>
      </c>
      <c r="AJ15" s="6"/>
      <c r="AK15" s="6"/>
      <c r="AL15" s="6"/>
      <c r="AM15" s="7"/>
      <c r="AN15" s="5" t="s">
        <v>236</v>
      </c>
      <c r="AO15" s="6"/>
      <c r="AP15" s="6"/>
      <c r="AQ15" s="6"/>
      <c r="AR15" s="7"/>
      <c r="AS15" s="5" t="s">
        <v>237</v>
      </c>
      <c r="AT15" s="6"/>
      <c r="AU15" s="6"/>
      <c r="AV15" s="6"/>
      <c r="AW15" s="7"/>
      <c r="AX15" s="5" t="s">
        <v>238</v>
      </c>
      <c r="AY15" s="6"/>
      <c r="AZ15" s="6"/>
      <c r="BA15" s="6"/>
      <c r="BB15" s="7"/>
      <c r="BC15" s="5" t="s">
        <v>239</v>
      </c>
      <c r="BD15" s="6"/>
      <c r="BE15" s="6"/>
      <c r="BF15" s="6"/>
      <c r="BG15" s="7"/>
      <c r="BH15" s="5" t="s">
        <v>240</v>
      </c>
      <c r="BI15" s="6"/>
      <c r="BJ15" s="6"/>
      <c r="BK15" s="6"/>
      <c r="BL15" s="7"/>
    </row>
    <row r="16" spans="1:64">
      <c r="D16" s="4">
        <v>0</v>
      </c>
      <c r="E16" s="199">
        <v>1</v>
      </c>
      <c r="F16" s="198">
        <v>2</v>
      </c>
      <c r="G16" s="199">
        <v>3</v>
      </c>
      <c r="H16" s="198">
        <v>4</v>
      </c>
      <c r="I16" s="199">
        <v>5</v>
      </c>
      <c r="J16" s="198">
        <v>6</v>
      </c>
      <c r="K16" s="199">
        <v>7</v>
      </c>
      <c r="L16" s="198">
        <v>8</v>
      </c>
      <c r="M16" s="199">
        <v>9</v>
      </c>
      <c r="N16" s="198">
        <v>10</v>
      </c>
      <c r="O16" s="199">
        <v>11</v>
      </c>
      <c r="P16" s="198">
        <v>12</v>
      </c>
      <c r="Q16" s="199">
        <v>13</v>
      </c>
      <c r="R16" s="198">
        <v>14</v>
      </c>
      <c r="S16" s="199">
        <v>15</v>
      </c>
      <c r="T16" s="198">
        <v>16</v>
      </c>
      <c r="U16" s="199">
        <v>17</v>
      </c>
      <c r="V16" s="198">
        <v>18</v>
      </c>
      <c r="W16" s="199">
        <v>19</v>
      </c>
      <c r="X16" s="198">
        <v>20</v>
      </c>
      <c r="Y16" s="199">
        <v>21</v>
      </c>
      <c r="Z16" s="198">
        <v>22</v>
      </c>
      <c r="AA16" s="199">
        <v>23</v>
      </c>
      <c r="AB16" s="198">
        <v>24</v>
      </c>
      <c r="AC16" s="199">
        <v>25</v>
      </c>
      <c r="AD16" s="198">
        <v>26</v>
      </c>
      <c r="AE16" s="199">
        <v>27</v>
      </c>
      <c r="AF16" s="198">
        <v>28</v>
      </c>
      <c r="AG16" s="241">
        <v>29</v>
      </c>
      <c r="AH16" s="199">
        <v>30</v>
      </c>
      <c r="AI16" s="198">
        <v>31</v>
      </c>
      <c r="AJ16" s="199">
        <v>32</v>
      </c>
      <c r="AK16" s="198">
        <v>33</v>
      </c>
      <c r="AL16" s="241">
        <v>34</v>
      </c>
      <c r="AM16" s="199">
        <v>35</v>
      </c>
      <c r="AN16" s="198">
        <v>36</v>
      </c>
      <c r="AO16" s="199">
        <v>37</v>
      </c>
      <c r="AP16" s="198">
        <v>38</v>
      </c>
      <c r="AQ16" s="241">
        <v>39</v>
      </c>
      <c r="AR16" s="199">
        <v>40</v>
      </c>
      <c r="AS16" s="198">
        <v>41</v>
      </c>
      <c r="AT16" s="199">
        <v>42</v>
      </c>
      <c r="AU16" s="198">
        <v>43</v>
      </c>
      <c r="AV16" s="241">
        <v>44</v>
      </c>
      <c r="AW16" s="199">
        <v>45</v>
      </c>
      <c r="AX16" s="198">
        <v>46</v>
      </c>
      <c r="AY16" s="199">
        <v>47</v>
      </c>
      <c r="AZ16" s="199">
        <v>48</v>
      </c>
      <c r="BA16" s="198">
        <v>49</v>
      </c>
      <c r="BB16" s="199">
        <v>50</v>
      </c>
      <c r="BC16" s="198">
        <v>51</v>
      </c>
      <c r="BD16" s="199">
        <v>52</v>
      </c>
      <c r="BE16" s="199">
        <v>53</v>
      </c>
      <c r="BF16" s="198">
        <v>54</v>
      </c>
      <c r="BG16" s="199">
        <v>55</v>
      </c>
      <c r="BH16" s="198">
        <v>56</v>
      </c>
      <c r="BI16" s="199">
        <v>57</v>
      </c>
      <c r="BJ16" s="199">
        <v>58</v>
      </c>
      <c r="BK16" s="198">
        <v>59</v>
      </c>
      <c r="BL16" s="199">
        <v>60</v>
      </c>
    </row>
    <row r="17" spans="1:64">
      <c r="C17" s="4" t="s">
        <v>36</v>
      </c>
      <c r="D17" s="4" t="s">
        <v>37</v>
      </c>
      <c r="E17" s="4">
        <v>2024</v>
      </c>
      <c r="F17" s="4">
        <v>2025</v>
      </c>
      <c r="G17" s="4">
        <v>2026</v>
      </c>
      <c r="H17" s="4">
        <v>2027</v>
      </c>
      <c r="I17" s="4">
        <v>2028</v>
      </c>
      <c r="J17" s="4">
        <v>2029</v>
      </c>
      <c r="K17" s="4">
        <v>2030</v>
      </c>
      <c r="L17" s="4">
        <v>2031</v>
      </c>
      <c r="M17" s="4">
        <v>2032</v>
      </c>
      <c r="N17" s="4">
        <v>2033</v>
      </c>
      <c r="O17" s="4">
        <v>2034</v>
      </c>
      <c r="P17" s="4">
        <v>2035</v>
      </c>
      <c r="Q17" s="4">
        <v>2036</v>
      </c>
      <c r="R17" s="4">
        <v>2037</v>
      </c>
      <c r="S17" s="4">
        <v>2038</v>
      </c>
      <c r="T17" s="4">
        <v>2039</v>
      </c>
      <c r="U17" s="4">
        <v>2040</v>
      </c>
      <c r="V17" s="4">
        <v>2041</v>
      </c>
      <c r="W17" s="4">
        <v>2042</v>
      </c>
      <c r="X17" s="4">
        <v>2043</v>
      </c>
      <c r="Y17" s="4">
        <v>2044</v>
      </c>
      <c r="Z17" s="4">
        <v>2045</v>
      </c>
      <c r="AA17" s="4">
        <v>2046</v>
      </c>
      <c r="AB17" s="4">
        <v>2047</v>
      </c>
      <c r="AC17" s="4">
        <v>2048</v>
      </c>
      <c r="AD17" s="4">
        <v>2049</v>
      </c>
      <c r="AE17" s="4">
        <v>2050</v>
      </c>
      <c r="AF17" s="4">
        <v>2051</v>
      </c>
      <c r="AG17" s="4">
        <v>2052</v>
      </c>
      <c r="AH17" s="4">
        <v>2053</v>
      </c>
      <c r="AI17" s="4">
        <v>2054</v>
      </c>
      <c r="AJ17" s="4">
        <v>2055</v>
      </c>
      <c r="AK17" s="4">
        <v>2056</v>
      </c>
      <c r="AL17" s="4">
        <v>2057</v>
      </c>
      <c r="AM17" s="4">
        <v>2058</v>
      </c>
      <c r="AN17" s="4">
        <v>2050</v>
      </c>
      <c r="AO17" s="4">
        <v>2060</v>
      </c>
      <c r="AP17" s="4">
        <v>2061</v>
      </c>
      <c r="AQ17" s="4">
        <v>2062</v>
      </c>
      <c r="AR17" s="4">
        <v>2063</v>
      </c>
      <c r="AS17" s="4">
        <v>2064</v>
      </c>
      <c r="AT17" s="4">
        <v>2065</v>
      </c>
      <c r="AU17" s="4">
        <v>2066</v>
      </c>
      <c r="AV17" s="4">
        <v>2067</v>
      </c>
      <c r="AW17" s="4">
        <v>2068</v>
      </c>
      <c r="AX17" s="4">
        <v>2069</v>
      </c>
      <c r="AY17" s="4">
        <v>2070</v>
      </c>
      <c r="AZ17" s="4">
        <v>2071</v>
      </c>
      <c r="BA17" s="4">
        <v>2072</v>
      </c>
      <c r="BB17" s="4">
        <v>2073</v>
      </c>
      <c r="BC17" s="4">
        <v>2074</v>
      </c>
      <c r="BD17" s="4">
        <v>2075</v>
      </c>
      <c r="BE17" s="4">
        <v>2076</v>
      </c>
      <c r="BF17" s="4">
        <v>2077</v>
      </c>
      <c r="BG17" s="4">
        <v>2078</v>
      </c>
      <c r="BH17" s="4">
        <v>2079</v>
      </c>
      <c r="BI17" s="4">
        <v>2080</v>
      </c>
      <c r="BJ17" s="4">
        <v>2081</v>
      </c>
      <c r="BK17" s="4">
        <v>2082</v>
      </c>
      <c r="BL17" s="4">
        <v>2083</v>
      </c>
    </row>
    <row r="18" spans="1:64">
      <c r="A18" s="278" t="s">
        <v>5</v>
      </c>
      <c r="B18" s="47" t="s">
        <v>111</v>
      </c>
      <c r="C18" s="206" t="s">
        <v>379</v>
      </c>
      <c r="D18" s="47" t="s">
        <v>30</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row>
    <row r="19" spans="1:64">
      <c r="A19" s="279"/>
      <c r="B19" s="47" t="s">
        <v>111</v>
      </c>
      <c r="C19" s="206" t="s">
        <v>379</v>
      </c>
      <c r="D19" s="47" t="s">
        <v>30</v>
      </c>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row>
    <row r="20" spans="1:64">
      <c r="A20" s="279"/>
      <c r="B20" s="47" t="s">
        <v>111</v>
      </c>
      <c r="C20" s="206" t="s">
        <v>379</v>
      </c>
      <c r="D20" s="47" t="s">
        <v>30</v>
      </c>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row>
    <row r="21" spans="1:64">
      <c r="A21" s="279"/>
      <c r="B21" s="47" t="s">
        <v>111</v>
      </c>
      <c r="C21" s="206" t="s">
        <v>379</v>
      </c>
      <c r="D21" s="47" t="s">
        <v>30</v>
      </c>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row>
    <row r="22" spans="1:64">
      <c r="A22" s="279"/>
      <c r="B22" s="47" t="s">
        <v>111</v>
      </c>
      <c r="C22" s="206" t="s">
        <v>379</v>
      </c>
      <c r="D22" s="47" t="s">
        <v>30</v>
      </c>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row>
    <row r="23" spans="1:64" ht="16.5" thickBot="1">
      <c r="A23" s="280"/>
      <c r="B23" s="80" t="s">
        <v>110</v>
      </c>
      <c r="C23" s="83"/>
      <c r="D23" s="81" t="s">
        <v>30</v>
      </c>
      <c r="E23" s="46">
        <f>SUM(E18:E22)</f>
        <v>0</v>
      </c>
      <c r="F23" s="46">
        <f t="shared" ref="F23:AA23" si="0">SUM(F18:F22)</f>
        <v>0</v>
      </c>
      <c r="G23" s="46">
        <f t="shared" si="0"/>
        <v>0</v>
      </c>
      <c r="H23" s="46">
        <f t="shared" si="0"/>
        <v>0</v>
      </c>
      <c r="I23" s="46">
        <f t="shared" si="0"/>
        <v>0</v>
      </c>
      <c r="J23" s="46">
        <f t="shared" si="0"/>
        <v>0</v>
      </c>
      <c r="K23" s="46">
        <f t="shared" si="0"/>
        <v>0</v>
      </c>
      <c r="L23" s="46">
        <f t="shared" si="0"/>
        <v>0</v>
      </c>
      <c r="M23" s="46">
        <f t="shared" si="0"/>
        <v>0</v>
      </c>
      <c r="N23" s="46">
        <f t="shared" si="0"/>
        <v>0</v>
      </c>
      <c r="O23" s="46">
        <f t="shared" si="0"/>
        <v>0</v>
      </c>
      <c r="P23" s="46">
        <f t="shared" si="0"/>
        <v>0</v>
      </c>
      <c r="Q23" s="46">
        <f t="shared" si="0"/>
        <v>0</v>
      </c>
      <c r="R23" s="46">
        <f t="shared" si="0"/>
        <v>0</v>
      </c>
      <c r="S23" s="46">
        <f t="shared" si="0"/>
        <v>0</v>
      </c>
      <c r="T23" s="46">
        <f t="shared" si="0"/>
        <v>0</v>
      </c>
      <c r="U23" s="46">
        <f t="shared" si="0"/>
        <v>0</v>
      </c>
      <c r="V23" s="46">
        <f t="shared" si="0"/>
        <v>0</v>
      </c>
      <c r="W23" s="46">
        <f t="shared" si="0"/>
        <v>0</v>
      </c>
      <c r="X23" s="46">
        <f t="shared" si="0"/>
        <v>0</v>
      </c>
      <c r="Y23" s="46">
        <f t="shared" si="0"/>
        <v>0</v>
      </c>
      <c r="Z23" s="46">
        <f t="shared" si="0"/>
        <v>0</v>
      </c>
      <c r="AA23" s="46">
        <f t="shared" si="0"/>
        <v>0</v>
      </c>
      <c r="AB23" s="46">
        <f t="shared" ref="AB23" si="1">SUM(AB18:AB22)</f>
        <v>0</v>
      </c>
      <c r="AC23" s="46">
        <f t="shared" ref="AC23" si="2">SUM(AC18:AC22)</f>
        <v>0</v>
      </c>
      <c r="AD23" s="46">
        <f t="shared" ref="AD23:BB23" si="3">SUM(AD18:AD22)</f>
        <v>0</v>
      </c>
      <c r="AE23" s="46">
        <f t="shared" si="3"/>
        <v>0</v>
      </c>
      <c r="AF23" s="46">
        <f t="shared" si="3"/>
        <v>0</v>
      </c>
      <c r="AG23" s="46">
        <f t="shared" si="3"/>
        <v>0</v>
      </c>
      <c r="AH23" s="46">
        <f t="shared" si="3"/>
        <v>0</v>
      </c>
      <c r="AI23" s="46">
        <f t="shared" si="3"/>
        <v>0</v>
      </c>
      <c r="AJ23" s="46">
        <f t="shared" si="3"/>
        <v>0</v>
      </c>
      <c r="AK23" s="46">
        <f t="shared" si="3"/>
        <v>0</v>
      </c>
      <c r="AL23" s="46">
        <f t="shared" si="3"/>
        <v>0</v>
      </c>
      <c r="AM23" s="46">
        <f t="shared" si="3"/>
        <v>0</v>
      </c>
      <c r="AN23" s="46">
        <f t="shared" si="3"/>
        <v>0</v>
      </c>
      <c r="AO23" s="46">
        <f t="shared" si="3"/>
        <v>0</v>
      </c>
      <c r="AP23" s="46">
        <f t="shared" si="3"/>
        <v>0</v>
      </c>
      <c r="AQ23" s="46">
        <f t="shared" si="3"/>
        <v>0</v>
      </c>
      <c r="AR23" s="46">
        <f t="shared" si="3"/>
        <v>0</v>
      </c>
      <c r="AS23" s="46">
        <f t="shared" si="3"/>
        <v>0</v>
      </c>
      <c r="AT23" s="46">
        <f t="shared" si="3"/>
        <v>0</v>
      </c>
      <c r="AU23" s="46">
        <f t="shared" si="3"/>
        <v>0</v>
      </c>
      <c r="AV23" s="46">
        <f t="shared" si="3"/>
        <v>0</v>
      </c>
      <c r="AW23" s="46">
        <f t="shared" si="3"/>
        <v>0</v>
      </c>
      <c r="AX23" s="46">
        <f t="shared" si="3"/>
        <v>0</v>
      </c>
      <c r="AY23" s="46">
        <f t="shared" si="3"/>
        <v>0</v>
      </c>
      <c r="AZ23" s="46">
        <f t="shared" si="3"/>
        <v>0</v>
      </c>
      <c r="BA23" s="46">
        <f t="shared" si="3"/>
        <v>0</v>
      </c>
      <c r="BB23" s="46">
        <f t="shared" si="3"/>
        <v>0</v>
      </c>
      <c r="BC23" s="46">
        <f t="shared" ref="BC23:BL23" si="4">SUM(BC18:BC22)</f>
        <v>0</v>
      </c>
      <c r="BD23" s="46">
        <f t="shared" si="4"/>
        <v>0</v>
      </c>
      <c r="BE23" s="46">
        <f t="shared" si="4"/>
        <v>0</v>
      </c>
      <c r="BF23" s="46">
        <f t="shared" si="4"/>
        <v>0</v>
      </c>
      <c r="BG23" s="46">
        <f t="shared" si="4"/>
        <v>0</v>
      </c>
      <c r="BH23" s="46">
        <f t="shared" si="4"/>
        <v>0</v>
      </c>
      <c r="BI23" s="46">
        <f t="shared" si="4"/>
        <v>0</v>
      </c>
      <c r="BJ23" s="46">
        <f t="shared" si="4"/>
        <v>0</v>
      </c>
      <c r="BK23" s="46">
        <f t="shared" si="4"/>
        <v>0</v>
      </c>
      <c r="BL23" s="46">
        <f t="shared" si="4"/>
        <v>0</v>
      </c>
    </row>
    <row r="24" spans="1:64">
      <c r="A24" s="285" t="s">
        <v>151</v>
      </c>
      <c r="B24" s="47" t="s">
        <v>106</v>
      </c>
      <c r="C24" s="8"/>
      <c r="D24" s="9" t="s">
        <v>30</v>
      </c>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row>
    <row r="25" spans="1:64">
      <c r="A25" s="285"/>
      <c r="B25" s="47" t="s">
        <v>102</v>
      </c>
      <c r="C25" s="8"/>
      <c r="D25" s="9" t="s">
        <v>30</v>
      </c>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row>
    <row r="26" spans="1:64">
      <c r="A26" s="285"/>
      <c r="B26" s="47" t="s">
        <v>111</v>
      </c>
      <c r="C26" s="206" t="s">
        <v>379</v>
      </c>
      <c r="D26" s="9" t="s">
        <v>30</v>
      </c>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row>
    <row r="27" spans="1:64">
      <c r="A27" s="285"/>
      <c r="B27" s="47" t="s">
        <v>111</v>
      </c>
      <c r="C27" s="206" t="s">
        <v>379</v>
      </c>
      <c r="D27" s="9" t="s">
        <v>30</v>
      </c>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row>
    <row r="28" spans="1:64">
      <c r="A28" s="285"/>
      <c r="B28" s="47" t="s">
        <v>111</v>
      </c>
      <c r="C28" s="206" t="s">
        <v>379</v>
      </c>
      <c r="D28" s="9" t="s">
        <v>30</v>
      </c>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row>
    <row r="29" spans="1:64">
      <c r="A29" s="285"/>
      <c r="B29" s="47" t="s">
        <v>111</v>
      </c>
      <c r="C29" s="206" t="s">
        <v>379</v>
      </c>
      <c r="D29" s="9" t="s">
        <v>30</v>
      </c>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row>
    <row r="30" spans="1:64">
      <c r="A30" s="286"/>
      <c r="B30" s="47" t="s">
        <v>162</v>
      </c>
      <c r="C30" s="8"/>
      <c r="D30" s="9" t="s">
        <v>30</v>
      </c>
      <c r="E30" s="51">
        <f>SUM(E24:E29)</f>
        <v>0</v>
      </c>
      <c r="F30" s="51">
        <f t="shared" ref="F30:BK30" si="5">SUM(F24:F29)</f>
        <v>0</v>
      </c>
      <c r="G30" s="51">
        <f t="shared" si="5"/>
        <v>0</v>
      </c>
      <c r="H30" s="51">
        <f t="shared" si="5"/>
        <v>0</v>
      </c>
      <c r="I30" s="51">
        <f t="shared" si="5"/>
        <v>0</v>
      </c>
      <c r="J30" s="51">
        <f t="shared" si="5"/>
        <v>0</v>
      </c>
      <c r="K30" s="51">
        <f t="shared" si="5"/>
        <v>0</v>
      </c>
      <c r="L30" s="51">
        <f t="shared" si="5"/>
        <v>0</v>
      </c>
      <c r="M30" s="51">
        <f t="shared" si="5"/>
        <v>0</v>
      </c>
      <c r="N30" s="51">
        <f t="shared" si="5"/>
        <v>0</v>
      </c>
      <c r="O30" s="51">
        <f t="shared" si="5"/>
        <v>0</v>
      </c>
      <c r="P30" s="51">
        <f t="shared" si="5"/>
        <v>0</v>
      </c>
      <c r="Q30" s="51">
        <f t="shared" si="5"/>
        <v>0</v>
      </c>
      <c r="R30" s="51">
        <f t="shared" si="5"/>
        <v>0</v>
      </c>
      <c r="S30" s="51">
        <f t="shared" si="5"/>
        <v>0</v>
      </c>
      <c r="T30" s="51">
        <f t="shared" si="5"/>
        <v>0</v>
      </c>
      <c r="U30" s="51">
        <f t="shared" si="5"/>
        <v>0</v>
      </c>
      <c r="V30" s="51">
        <f t="shared" si="5"/>
        <v>0</v>
      </c>
      <c r="W30" s="51">
        <f t="shared" si="5"/>
        <v>0</v>
      </c>
      <c r="X30" s="51">
        <f t="shared" si="5"/>
        <v>0</v>
      </c>
      <c r="Y30" s="51">
        <f t="shared" si="5"/>
        <v>0</v>
      </c>
      <c r="Z30" s="51">
        <f t="shared" si="5"/>
        <v>0</v>
      </c>
      <c r="AA30" s="51">
        <f t="shared" si="5"/>
        <v>0</v>
      </c>
      <c r="AB30" s="51">
        <f t="shared" si="5"/>
        <v>0</v>
      </c>
      <c r="AC30" s="51">
        <f t="shared" si="5"/>
        <v>0</v>
      </c>
      <c r="AD30" s="51">
        <f t="shared" si="5"/>
        <v>0</v>
      </c>
      <c r="AE30" s="51">
        <f t="shared" si="5"/>
        <v>0</v>
      </c>
      <c r="AF30" s="51">
        <f t="shared" si="5"/>
        <v>0</v>
      </c>
      <c r="AG30" s="51">
        <f t="shared" si="5"/>
        <v>0</v>
      </c>
      <c r="AH30" s="51">
        <f t="shared" si="5"/>
        <v>0</v>
      </c>
      <c r="AI30" s="51">
        <f t="shared" si="5"/>
        <v>0</v>
      </c>
      <c r="AJ30" s="51">
        <f t="shared" si="5"/>
        <v>0</v>
      </c>
      <c r="AK30" s="51">
        <f t="shared" si="5"/>
        <v>0</v>
      </c>
      <c r="AL30" s="51">
        <f t="shared" si="5"/>
        <v>0</v>
      </c>
      <c r="AM30" s="51">
        <f t="shared" si="5"/>
        <v>0</v>
      </c>
      <c r="AN30" s="51">
        <f t="shared" si="5"/>
        <v>0</v>
      </c>
      <c r="AO30" s="51">
        <f t="shared" si="5"/>
        <v>0</v>
      </c>
      <c r="AP30" s="51">
        <f t="shared" si="5"/>
        <v>0</v>
      </c>
      <c r="AQ30" s="51">
        <f t="shared" ref="AQ30" si="6">SUM(AQ24:AQ29)</f>
        <v>0</v>
      </c>
      <c r="AR30" s="51">
        <f t="shared" si="5"/>
        <v>0</v>
      </c>
      <c r="AS30" s="51">
        <f t="shared" si="5"/>
        <v>0</v>
      </c>
      <c r="AT30" s="51">
        <f t="shared" si="5"/>
        <v>0</v>
      </c>
      <c r="AU30" s="51">
        <f t="shared" si="5"/>
        <v>0</v>
      </c>
      <c r="AV30" s="51">
        <f t="shared" ref="AV30" si="7">SUM(AV24:AV29)</f>
        <v>0</v>
      </c>
      <c r="AW30" s="51">
        <f t="shared" si="5"/>
        <v>0</v>
      </c>
      <c r="AX30" s="51">
        <f t="shared" si="5"/>
        <v>0</v>
      </c>
      <c r="AY30" s="51">
        <f t="shared" si="5"/>
        <v>0</v>
      </c>
      <c r="AZ30" s="51">
        <f t="shared" ref="AZ30" si="8">SUM(AZ24:AZ29)</f>
        <v>0</v>
      </c>
      <c r="BA30" s="51">
        <f t="shared" si="5"/>
        <v>0</v>
      </c>
      <c r="BB30" s="51">
        <f t="shared" si="5"/>
        <v>0</v>
      </c>
      <c r="BC30" s="51">
        <f t="shared" si="5"/>
        <v>0</v>
      </c>
      <c r="BD30" s="51">
        <f t="shared" si="5"/>
        <v>0</v>
      </c>
      <c r="BE30" s="51">
        <f t="shared" ref="BE30" si="9">SUM(BE24:BE29)</f>
        <v>0</v>
      </c>
      <c r="BF30" s="51">
        <f t="shared" si="5"/>
        <v>0</v>
      </c>
      <c r="BG30" s="51">
        <f t="shared" si="5"/>
        <v>0</v>
      </c>
      <c r="BH30" s="51">
        <f t="shared" si="5"/>
        <v>0</v>
      </c>
      <c r="BI30" s="51">
        <f t="shared" si="5"/>
        <v>0</v>
      </c>
      <c r="BJ30" s="51">
        <f t="shared" ref="BJ30" si="10">SUM(BJ24:BJ29)</f>
        <v>0</v>
      </c>
      <c r="BK30" s="51">
        <f t="shared" si="5"/>
        <v>0</v>
      </c>
      <c r="BL30" s="51">
        <f t="shared" ref="BL30" si="11">SUM(BL24:BL29)</f>
        <v>0</v>
      </c>
    </row>
    <row r="31" spans="1:64" ht="16.5" thickBot="1">
      <c r="A31" s="70"/>
      <c r="B31" s="44" t="s">
        <v>67</v>
      </c>
      <c r="C31" s="45" t="s">
        <v>65</v>
      </c>
      <c r="D31" s="44" t="s">
        <v>30</v>
      </c>
      <c r="E31" s="46">
        <f>E23+E30</f>
        <v>0</v>
      </c>
      <c r="F31" s="46">
        <f t="shared" ref="F31:BK31" si="12">F23+F30</f>
        <v>0</v>
      </c>
      <c r="G31" s="46">
        <f t="shared" si="12"/>
        <v>0</v>
      </c>
      <c r="H31" s="46">
        <f t="shared" si="12"/>
        <v>0</v>
      </c>
      <c r="I31" s="46">
        <f t="shared" si="12"/>
        <v>0</v>
      </c>
      <c r="J31" s="46">
        <f t="shared" si="12"/>
        <v>0</v>
      </c>
      <c r="K31" s="46">
        <f t="shared" si="12"/>
        <v>0</v>
      </c>
      <c r="L31" s="46">
        <f t="shared" si="12"/>
        <v>0</v>
      </c>
      <c r="M31" s="46">
        <f t="shared" si="12"/>
        <v>0</v>
      </c>
      <c r="N31" s="46">
        <f t="shared" si="12"/>
        <v>0</v>
      </c>
      <c r="O31" s="46">
        <f t="shared" si="12"/>
        <v>0</v>
      </c>
      <c r="P31" s="46">
        <f t="shared" si="12"/>
        <v>0</v>
      </c>
      <c r="Q31" s="46">
        <f t="shared" si="12"/>
        <v>0</v>
      </c>
      <c r="R31" s="46">
        <f t="shared" si="12"/>
        <v>0</v>
      </c>
      <c r="S31" s="46">
        <f t="shared" si="12"/>
        <v>0</v>
      </c>
      <c r="T31" s="46">
        <f t="shared" si="12"/>
        <v>0</v>
      </c>
      <c r="U31" s="46">
        <f t="shared" si="12"/>
        <v>0</v>
      </c>
      <c r="V31" s="46">
        <f t="shared" si="12"/>
        <v>0</v>
      </c>
      <c r="W31" s="46">
        <f t="shared" si="12"/>
        <v>0</v>
      </c>
      <c r="X31" s="46">
        <f t="shared" si="12"/>
        <v>0</v>
      </c>
      <c r="Y31" s="46">
        <f t="shared" si="12"/>
        <v>0</v>
      </c>
      <c r="Z31" s="46">
        <f t="shared" si="12"/>
        <v>0</v>
      </c>
      <c r="AA31" s="46">
        <f t="shared" si="12"/>
        <v>0</v>
      </c>
      <c r="AB31" s="46">
        <f t="shared" si="12"/>
        <v>0</v>
      </c>
      <c r="AC31" s="46">
        <f t="shared" si="12"/>
        <v>0</v>
      </c>
      <c r="AD31" s="46">
        <f t="shared" si="12"/>
        <v>0</v>
      </c>
      <c r="AE31" s="46">
        <f t="shared" si="12"/>
        <v>0</v>
      </c>
      <c r="AF31" s="46">
        <f t="shared" si="12"/>
        <v>0</v>
      </c>
      <c r="AG31" s="46">
        <f t="shared" si="12"/>
        <v>0</v>
      </c>
      <c r="AH31" s="46">
        <f t="shared" si="12"/>
        <v>0</v>
      </c>
      <c r="AI31" s="46">
        <f t="shared" si="12"/>
        <v>0</v>
      </c>
      <c r="AJ31" s="46">
        <f t="shared" si="12"/>
        <v>0</v>
      </c>
      <c r="AK31" s="46">
        <f t="shared" si="12"/>
        <v>0</v>
      </c>
      <c r="AL31" s="46">
        <f t="shared" si="12"/>
        <v>0</v>
      </c>
      <c r="AM31" s="46">
        <f t="shared" si="12"/>
        <v>0</v>
      </c>
      <c r="AN31" s="46">
        <f t="shared" si="12"/>
        <v>0</v>
      </c>
      <c r="AO31" s="46">
        <f t="shared" si="12"/>
        <v>0</v>
      </c>
      <c r="AP31" s="46">
        <f t="shared" si="12"/>
        <v>0</v>
      </c>
      <c r="AQ31" s="46">
        <f t="shared" ref="AQ31" si="13">AQ23+AQ30</f>
        <v>0</v>
      </c>
      <c r="AR31" s="46">
        <f t="shared" si="12"/>
        <v>0</v>
      </c>
      <c r="AS31" s="46">
        <f t="shared" si="12"/>
        <v>0</v>
      </c>
      <c r="AT31" s="46">
        <f t="shared" si="12"/>
        <v>0</v>
      </c>
      <c r="AU31" s="46">
        <f t="shared" si="12"/>
        <v>0</v>
      </c>
      <c r="AV31" s="46">
        <f t="shared" ref="AV31" si="14">AV23+AV30</f>
        <v>0</v>
      </c>
      <c r="AW31" s="46">
        <f t="shared" si="12"/>
        <v>0</v>
      </c>
      <c r="AX31" s="46">
        <f t="shared" si="12"/>
        <v>0</v>
      </c>
      <c r="AY31" s="46">
        <f t="shared" si="12"/>
        <v>0</v>
      </c>
      <c r="AZ31" s="46">
        <f t="shared" ref="AZ31" si="15">AZ23+AZ30</f>
        <v>0</v>
      </c>
      <c r="BA31" s="46">
        <f t="shared" si="12"/>
        <v>0</v>
      </c>
      <c r="BB31" s="46">
        <f t="shared" si="12"/>
        <v>0</v>
      </c>
      <c r="BC31" s="46">
        <f t="shared" si="12"/>
        <v>0</v>
      </c>
      <c r="BD31" s="46">
        <f t="shared" si="12"/>
        <v>0</v>
      </c>
      <c r="BE31" s="46">
        <f t="shared" ref="BE31" si="16">BE23+BE30</f>
        <v>0</v>
      </c>
      <c r="BF31" s="46">
        <f t="shared" si="12"/>
        <v>0</v>
      </c>
      <c r="BG31" s="46">
        <f t="shared" si="12"/>
        <v>0</v>
      </c>
      <c r="BH31" s="46">
        <f t="shared" si="12"/>
        <v>0</v>
      </c>
      <c r="BI31" s="46">
        <f t="shared" si="12"/>
        <v>0</v>
      </c>
      <c r="BJ31" s="46">
        <f t="shared" ref="BJ31" si="17">BJ23+BJ30</f>
        <v>0</v>
      </c>
      <c r="BK31" s="46">
        <f t="shared" si="12"/>
        <v>0</v>
      </c>
      <c r="BL31" s="46">
        <f t="shared" ref="BL31" si="18">BL23+BL30</f>
        <v>0</v>
      </c>
    </row>
    <row r="32" spans="1:64">
      <c r="A32" s="71"/>
      <c r="B32" s="9" t="s">
        <v>7</v>
      </c>
      <c r="C32" s="8" t="s">
        <v>31</v>
      </c>
      <c r="D32" s="9" t="s">
        <v>32</v>
      </c>
      <c r="E32" s="10">
        <v>0.85</v>
      </c>
      <c r="F32" s="10">
        <v>0.85</v>
      </c>
      <c r="G32" s="10">
        <v>0.85</v>
      </c>
      <c r="H32" s="10">
        <v>0.85</v>
      </c>
      <c r="I32" s="10">
        <v>0.85</v>
      </c>
      <c r="J32" s="10">
        <v>0.85</v>
      </c>
      <c r="K32" s="10">
        <v>0.85</v>
      </c>
      <c r="L32" s="10">
        <v>0.85</v>
      </c>
      <c r="M32" s="10">
        <v>0.85</v>
      </c>
      <c r="N32" s="10">
        <v>0.85</v>
      </c>
      <c r="O32" s="10">
        <v>0.85</v>
      </c>
      <c r="P32" s="10">
        <v>0.85</v>
      </c>
      <c r="Q32" s="10">
        <v>0.85</v>
      </c>
      <c r="R32" s="10">
        <v>0.85</v>
      </c>
      <c r="S32" s="10">
        <v>0.85</v>
      </c>
      <c r="T32" s="10">
        <v>0.85</v>
      </c>
      <c r="U32" s="10">
        <v>0.85</v>
      </c>
      <c r="V32" s="10">
        <v>0.85</v>
      </c>
      <c r="W32" s="10">
        <v>0.85</v>
      </c>
      <c r="X32" s="10">
        <v>0.85</v>
      </c>
      <c r="Y32" s="10">
        <v>0.85</v>
      </c>
      <c r="Z32" s="10">
        <v>0.85</v>
      </c>
      <c r="AA32" s="10">
        <v>0.85</v>
      </c>
      <c r="AB32" s="10">
        <v>0.85</v>
      </c>
      <c r="AC32" s="10">
        <v>0.85</v>
      </c>
      <c r="AD32" s="10">
        <v>0.85</v>
      </c>
      <c r="AE32" s="10">
        <v>0.85</v>
      </c>
      <c r="AF32" s="10">
        <v>0.85</v>
      </c>
      <c r="AG32" s="10">
        <v>0.85</v>
      </c>
      <c r="AH32" s="10">
        <v>0.85</v>
      </c>
      <c r="AI32" s="10">
        <v>0.85</v>
      </c>
      <c r="AJ32" s="10">
        <v>0.85</v>
      </c>
      <c r="AK32" s="10">
        <v>0.85</v>
      </c>
      <c r="AL32" s="10">
        <v>0.85</v>
      </c>
      <c r="AM32" s="10">
        <v>0.85</v>
      </c>
      <c r="AN32" s="10">
        <v>0.85</v>
      </c>
      <c r="AO32" s="10">
        <v>0.85</v>
      </c>
      <c r="AP32" s="10">
        <v>0.85</v>
      </c>
      <c r="AQ32" s="10">
        <v>0.85</v>
      </c>
      <c r="AR32" s="10">
        <v>0.85</v>
      </c>
      <c r="AS32" s="10">
        <v>0.85</v>
      </c>
      <c r="AT32" s="10">
        <v>0.85</v>
      </c>
      <c r="AU32" s="10">
        <v>0.85</v>
      </c>
      <c r="AV32" s="10">
        <v>0.85</v>
      </c>
      <c r="AW32" s="10">
        <v>0.85</v>
      </c>
      <c r="AX32" s="10">
        <v>0.85</v>
      </c>
      <c r="AY32" s="10">
        <v>0.85</v>
      </c>
      <c r="AZ32" s="10">
        <v>0.85</v>
      </c>
      <c r="BA32" s="10">
        <v>0.85</v>
      </c>
      <c r="BB32" s="10">
        <v>0.85</v>
      </c>
      <c r="BC32" s="10">
        <v>0.85</v>
      </c>
      <c r="BD32" s="10">
        <v>0.85</v>
      </c>
      <c r="BE32" s="10">
        <v>0.85</v>
      </c>
      <c r="BF32" s="10">
        <v>0.85</v>
      </c>
      <c r="BG32" s="10">
        <v>0.85</v>
      </c>
      <c r="BH32" s="10">
        <v>0.85</v>
      </c>
      <c r="BI32" s="10">
        <v>0.85</v>
      </c>
      <c r="BJ32" s="10">
        <v>0.85</v>
      </c>
      <c r="BK32" s="10">
        <v>0.85</v>
      </c>
      <c r="BL32" s="10">
        <v>0.85</v>
      </c>
    </row>
    <row r="33" spans="1:64" s="180" customFormat="1" ht="42" customHeight="1">
      <c r="A33" s="248"/>
      <c r="B33" s="179" t="s">
        <v>6</v>
      </c>
      <c r="C33" s="179" t="s">
        <v>33</v>
      </c>
      <c r="D33" s="179" t="s">
        <v>30</v>
      </c>
      <c r="E33" s="246">
        <f>E31*E32</f>
        <v>0</v>
      </c>
      <c r="F33" s="246">
        <f t="shared" ref="F33:BB33" si="19">F31*F32</f>
        <v>0</v>
      </c>
      <c r="G33" s="246">
        <f t="shared" si="19"/>
        <v>0</v>
      </c>
      <c r="H33" s="246">
        <f t="shared" si="19"/>
        <v>0</v>
      </c>
      <c r="I33" s="246">
        <f t="shared" si="19"/>
        <v>0</v>
      </c>
      <c r="J33" s="246">
        <f t="shared" si="19"/>
        <v>0</v>
      </c>
      <c r="K33" s="246">
        <f t="shared" si="19"/>
        <v>0</v>
      </c>
      <c r="L33" s="246">
        <f t="shared" si="19"/>
        <v>0</v>
      </c>
      <c r="M33" s="246">
        <f t="shared" si="19"/>
        <v>0</v>
      </c>
      <c r="N33" s="246">
        <f t="shared" si="19"/>
        <v>0</v>
      </c>
      <c r="O33" s="246">
        <f t="shared" si="19"/>
        <v>0</v>
      </c>
      <c r="P33" s="246">
        <f t="shared" si="19"/>
        <v>0</v>
      </c>
      <c r="Q33" s="246">
        <f t="shared" si="19"/>
        <v>0</v>
      </c>
      <c r="R33" s="246">
        <f t="shared" si="19"/>
        <v>0</v>
      </c>
      <c r="S33" s="246">
        <f t="shared" si="19"/>
        <v>0</v>
      </c>
      <c r="T33" s="246">
        <f t="shared" si="19"/>
        <v>0</v>
      </c>
      <c r="U33" s="246">
        <f t="shared" si="19"/>
        <v>0</v>
      </c>
      <c r="V33" s="246">
        <f t="shared" si="19"/>
        <v>0</v>
      </c>
      <c r="W33" s="246">
        <f t="shared" si="19"/>
        <v>0</v>
      </c>
      <c r="X33" s="246">
        <f t="shared" si="19"/>
        <v>0</v>
      </c>
      <c r="Y33" s="246">
        <f t="shared" si="19"/>
        <v>0</v>
      </c>
      <c r="Z33" s="246">
        <f t="shared" si="19"/>
        <v>0</v>
      </c>
      <c r="AA33" s="246">
        <f t="shared" si="19"/>
        <v>0</v>
      </c>
      <c r="AB33" s="246">
        <f t="shared" si="19"/>
        <v>0</v>
      </c>
      <c r="AC33" s="246">
        <f t="shared" si="19"/>
        <v>0</v>
      </c>
      <c r="AD33" s="246">
        <f t="shared" si="19"/>
        <v>0</v>
      </c>
      <c r="AE33" s="246">
        <f t="shared" si="19"/>
        <v>0</v>
      </c>
      <c r="AF33" s="246">
        <f t="shared" si="19"/>
        <v>0</v>
      </c>
      <c r="AG33" s="246">
        <f t="shared" ref="AG33:AH33" si="20">AG31*AG32</f>
        <v>0</v>
      </c>
      <c r="AH33" s="246">
        <f t="shared" si="20"/>
        <v>0</v>
      </c>
      <c r="AI33" s="246">
        <f t="shared" si="19"/>
        <v>0</v>
      </c>
      <c r="AJ33" s="246">
        <f t="shared" si="19"/>
        <v>0</v>
      </c>
      <c r="AK33" s="246">
        <f t="shared" si="19"/>
        <v>0</v>
      </c>
      <c r="AL33" s="246">
        <f t="shared" si="19"/>
        <v>0</v>
      </c>
      <c r="AM33" s="246">
        <f t="shared" si="19"/>
        <v>0</v>
      </c>
      <c r="AN33" s="246">
        <f t="shared" si="19"/>
        <v>0</v>
      </c>
      <c r="AO33" s="246">
        <f t="shared" si="19"/>
        <v>0</v>
      </c>
      <c r="AP33" s="246">
        <f t="shared" si="19"/>
        <v>0</v>
      </c>
      <c r="AQ33" s="246">
        <f t="shared" ref="AQ33" si="21">AQ31*AQ32</f>
        <v>0</v>
      </c>
      <c r="AR33" s="246">
        <f t="shared" si="19"/>
        <v>0</v>
      </c>
      <c r="AS33" s="246">
        <f t="shared" si="19"/>
        <v>0</v>
      </c>
      <c r="AT33" s="246">
        <f t="shared" si="19"/>
        <v>0</v>
      </c>
      <c r="AU33" s="246">
        <f t="shared" si="19"/>
        <v>0</v>
      </c>
      <c r="AV33" s="246">
        <f t="shared" ref="AV33" si="22">AV31*AV32</f>
        <v>0</v>
      </c>
      <c r="AW33" s="246">
        <f t="shared" si="19"/>
        <v>0</v>
      </c>
      <c r="AX33" s="246">
        <f t="shared" si="19"/>
        <v>0</v>
      </c>
      <c r="AY33" s="246">
        <f t="shared" si="19"/>
        <v>0</v>
      </c>
      <c r="AZ33" s="246">
        <f t="shared" ref="AZ33" si="23">AZ31*AZ32</f>
        <v>0</v>
      </c>
      <c r="BA33" s="246">
        <f t="shared" si="19"/>
        <v>0</v>
      </c>
      <c r="BB33" s="246">
        <f t="shared" si="19"/>
        <v>0</v>
      </c>
      <c r="BC33" s="246">
        <f t="shared" ref="BC33:BL33" si="24">BC31*BC32</f>
        <v>0</v>
      </c>
      <c r="BD33" s="246">
        <f t="shared" si="24"/>
        <v>0</v>
      </c>
      <c r="BE33" s="246">
        <f t="shared" si="24"/>
        <v>0</v>
      </c>
      <c r="BF33" s="246">
        <f t="shared" si="24"/>
        <v>0</v>
      </c>
      <c r="BG33" s="246">
        <f t="shared" si="24"/>
        <v>0</v>
      </c>
      <c r="BH33" s="246">
        <f t="shared" si="24"/>
        <v>0</v>
      </c>
      <c r="BI33" s="246">
        <f t="shared" si="24"/>
        <v>0</v>
      </c>
      <c r="BJ33" s="246">
        <f t="shared" si="24"/>
        <v>0</v>
      </c>
      <c r="BK33" s="246">
        <f t="shared" si="24"/>
        <v>0</v>
      </c>
      <c r="BL33" s="246">
        <f t="shared" si="24"/>
        <v>0</v>
      </c>
    </row>
    <row r="34" spans="1:64" s="180" customFormat="1" ht="25" customHeight="1">
      <c r="A34" s="248"/>
      <c r="B34" s="179" t="s">
        <v>64</v>
      </c>
      <c r="C34" s="179" t="s">
        <v>34</v>
      </c>
      <c r="D34" s="179" t="s">
        <v>30</v>
      </c>
      <c r="E34" s="246">
        <f>E31-E33</f>
        <v>0</v>
      </c>
      <c r="F34" s="246">
        <f t="shared" ref="F34:BB34" si="25">F31-F33</f>
        <v>0</v>
      </c>
      <c r="G34" s="246">
        <f t="shared" si="25"/>
        <v>0</v>
      </c>
      <c r="H34" s="246">
        <f t="shared" si="25"/>
        <v>0</v>
      </c>
      <c r="I34" s="246">
        <f t="shared" si="25"/>
        <v>0</v>
      </c>
      <c r="J34" s="246">
        <f t="shared" si="25"/>
        <v>0</v>
      </c>
      <c r="K34" s="246">
        <f t="shared" si="25"/>
        <v>0</v>
      </c>
      <c r="L34" s="246">
        <f t="shared" si="25"/>
        <v>0</v>
      </c>
      <c r="M34" s="246">
        <f t="shared" si="25"/>
        <v>0</v>
      </c>
      <c r="N34" s="246">
        <f t="shared" si="25"/>
        <v>0</v>
      </c>
      <c r="O34" s="246">
        <f t="shared" si="25"/>
        <v>0</v>
      </c>
      <c r="P34" s="246">
        <f t="shared" si="25"/>
        <v>0</v>
      </c>
      <c r="Q34" s="246">
        <f t="shared" si="25"/>
        <v>0</v>
      </c>
      <c r="R34" s="246">
        <f t="shared" si="25"/>
        <v>0</v>
      </c>
      <c r="S34" s="246">
        <f t="shared" si="25"/>
        <v>0</v>
      </c>
      <c r="T34" s="246">
        <f t="shared" si="25"/>
        <v>0</v>
      </c>
      <c r="U34" s="246">
        <f t="shared" si="25"/>
        <v>0</v>
      </c>
      <c r="V34" s="246">
        <f t="shared" si="25"/>
        <v>0</v>
      </c>
      <c r="W34" s="246">
        <f t="shared" si="25"/>
        <v>0</v>
      </c>
      <c r="X34" s="246">
        <f t="shared" si="25"/>
        <v>0</v>
      </c>
      <c r="Y34" s="246">
        <f t="shared" si="25"/>
        <v>0</v>
      </c>
      <c r="Z34" s="246">
        <f t="shared" si="25"/>
        <v>0</v>
      </c>
      <c r="AA34" s="246">
        <f t="shared" si="25"/>
        <v>0</v>
      </c>
      <c r="AB34" s="246">
        <f t="shared" si="25"/>
        <v>0</v>
      </c>
      <c r="AC34" s="246">
        <f t="shared" si="25"/>
        <v>0</v>
      </c>
      <c r="AD34" s="246">
        <f t="shared" si="25"/>
        <v>0</v>
      </c>
      <c r="AE34" s="246">
        <f t="shared" si="25"/>
        <v>0</v>
      </c>
      <c r="AF34" s="246">
        <f t="shared" si="25"/>
        <v>0</v>
      </c>
      <c r="AG34" s="246">
        <f t="shared" ref="AG34" si="26">AG31-AG33</f>
        <v>0</v>
      </c>
      <c r="AH34" s="246">
        <f t="shared" si="25"/>
        <v>0</v>
      </c>
      <c r="AI34" s="246">
        <f t="shared" si="25"/>
        <v>0</v>
      </c>
      <c r="AJ34" s="246">
        <f t="shared" si="25"/>
        <v>0</v>
      </c>
      <c r="AK34" s="246">
        <f t="shared" si="25"/>
        <v>0</v>
      </c>
      <c r="AL34" s="246">
        <f t="shared" ref="AL34" si="27">AL31-AL33</f>
        <v>0</v>
      </c>
      <c r="AM34" s="246">
        <f t="shared" si="25"/>
        <v>0</v>
      </c>
      <c r="AN34" s="246">
        <f t="shared" si="25"/>
        <v>0</v>
      </c>
      <c r="AO34" s="246">
        <f t="shared" si="25"/>
        <v>0</v>
      </c>
      <c r="AP34" s="246">
        <f t="shared" si="25"/>
        <v>0</v>
      </c>
      <c r="AQ34" s="246">
        <f t="shared" ref="AQ34" si="28">AQ31-AQ33</f>
        <v>0</v>
      </c>
      <c r="AR34" s="246">
        <f t="shared" si="25"/>
        <v>0</v>
      </c>
      <c r="AS34" s="246">
        <f t="shared" si="25"/>
        <v>0</v>
      </c>
      <c r="AT34" s="246">
        <f t="shared" si="25"/>
        <v>0</v>
      </c>
      <c r="AU34" s="246">
        <f t="shared" si="25"/>
        <v>0</v>
      </c>
      <c r="AV34" s="246">
        <f t="shared" ref="AV34" si="29">AV31-AV33</f>
        <v>0</v>
      </c>
      <c r="AW34" s="246">
        <f t="shared" si="25"/>
        <v>0</v>
      </c>
      <c r="AX34" s="246">
        <f t="shared" si="25"/>
        <v>0</v>
      </c>
      <c r="AY34" s="246">
        <f t="shared" si="25"/>
        <v>0</v>
      </c>
      <c r="AZ34" s="246">
        <f t="shared" ref="AZ34" si="30">AZ31-AZ33</f>
        <v>0</v>
      </c>
      <c r="BA34" s="246">
        <f t="shared" si="25"/>
        <v>0</v>
      </c>
      <c r="BB34" s="246">
        <f t="shared" si="25"/>
        <v>0</v>
      </c>
      <c r="BC34" s="246">
        <f t="shared" ref="BC34:BL34" si="31">BC31-BC33</f>
        <v>0</v>
      </c>
      <c r="BD34" s="246">
        <f t="shared" si="31"/>
        <v>0</v>
      </c>
      <c r="BE34" s="246">
        <f t="shared" si="31"/>
        <v>0</v>
      </c>
      <c r="BF34" s="246">
        <f t="shared" si="31"/>
        <v>0</v>
      </c>
      <c r="BG34" s="246">
        <f t="shared" si="31"/>
        <v>0</v>
      </c>
      <c r="BH34" s="246">
        <f t="shared" si="31"/>
        <v>0</v>
      </c>
      <c r="BI34" s="246">
        <f t="shared" si="31"/>
        <v>0</v>
      </c>
      <c r="BJ34" s="246">
        <f t="shared" ref="BJ34" si="32">BJ31-BJ33</f>
        <v>0</v>
      </c>
      <c r="BK34" s="246">
        <f t="shared" si="31"/>
        <v>0</v>
      </c>
      <c r="BL34" s="246">
        <f t="shared" si="31"/>
        <v>0</v>
      </c>
    </row>
    <row r="35" spans="1:64" s="180" customFormat="1" ht="16.5" customHeight="1" outlineLevel="1">
      <c r="A35" s="248"/>
      <c r="B35" s="179" t="s">
        <v>264</v>
      </c>
      <c r="C35" s="179" t="s">
        <v>78</v>
      </c>
      <c r="D35" s="179" t="s">
        <v>30</v>
      </c>
      <c r="F35" s="246">
        <f>E$33/'Fixed Data'!$E$13*'Fixed Data'!I41</f>
        <v>0</v>
      </c>
      <c r="G35" s="246">
        <f>E$33/'Fixed Data'!$E$13*'Fixed Data'!J41</f>
        <v>0</v>
      </c>
      <c r="H35" s="246">
        <f>E$33/'Fixed Data'!$E$13*'Fixed Data'!K41</f>
        <v>0</v>
      </c>
      <c r="I35" s="246">
        <f>E$33/'Fixed Data'!$E$13*'Fixed Data'!L41</f>
        <v>0</v>
      </c>
      <c r="J35" s="246">
        <f>E$33/'Fixed Data'!$E$13*'Fixed Data'!M41</f>
        <v>0</v>
      </c>
      <c r="K35" s="246">
        <f>E$33/'Fixed Data'!$E$13*'Fixed Data'!N41</f>
        <v>0</v>
      </c>
      <c r="L35" s="246">
        <f>E$33/'Fixed Data'!$E$13*'Fixed Data'!O41</f>
        <v>0</v>
      </c>
      <c r="M35" s="246">
        <f>E$33/'Fixed Data'!$E$13*'Fixed Data'!P41</f>
        <v>0</v>
      </c>
      <c r="N35" s="246">
        <f>E$33/'Fixed Data'!$E$13*'Fixed Data'!Q41</f>
        <v>0</v>
      </c>
      <c r="O35" s="246">
        <f>E$33/'Fixed Data'!$E$13*'Fixed Data'!R41</f>
        <v>0</v>
      </c>
      <c r="P35" s="246">
        <f>E$33/'Fixed Data'!$E$13*'Fixed Data'!S41</f>
        <v>0</v>
      </c>
      <c r="Q35" s="246">
        <f>E$33/'Fixed Data'!$E$13*'Fixed Data'!T41</f>
        <v>0</v>
      </c>
      <c r="R35" s="246">
        <f>E$33/'Fixed Data'!$E$13*'Fixed Data'!U41</f>
        <v>0</v>
      </c>
      <c r="S35" s="246">
        <f>E$33/'Fixed Data'!$E$13*'Fixed Data'!V41</f>
        <v>0</v>
      </c>
      <c r="T35" s="246">
        <f>E$33/'Fixed Data'!$E$13*'Fixed Data'!W41</f>
        <v>0</v>
      </c>
      <c r="U35" s="246">
        <f>E$33/'Fixed Data'!$E$13*'Fixed Data'!X41</f>
        <v>0</v>
      </c>
      <c r="V35" s="246">
        <f>E$33/'Fixed Data'!$E$13*'Fixed Data'!Y41</f>
        <v>0</v>
      </c>
      <c r="W35" s="246">
        <f>E$33/'Fixed Data'!$E$13*'Fixed Data'!Z41</f>
        <v>0</v>
      </c>
      <c r="X35" s="246">
        <f>E$33/'Fixed Data'!$E$13*'Fixed Data'!AA41</f>
        <v>0</v>
      </c>
      <c r="Y35" s="246">
        <f>E$33/'Fixed Data'!$E$13*'Fixed Data'!AB41</f>
        <v>0</v>
      </c>
      <c r="Z35" s="246">
        <f>E$33/'Fixed Data'!$E$13*'Fixed Data'!AC41</f>
        <v>0</v>
      </c>
      <c r="AA35" s="246">
        <f>E$33/'Fixed Data'!$E$13*'Fixed Data'!AD41</f>
        <v>0</v>
      </c>
      <c r="AB35" s="246">
        <f>E$33/'Fixed Data'!$E$13*'Fixed Data'!AE41</f>
        <v>0</v>
      </c>
      <c r="AC35" s="246">
        <f>E$33/'Fixed Data'!$E$13*'Fixed Data'!AF41</f>
        <v>0</v>
      </c>
      <c r="AD35" s="246">
        <f>E$33/'Fixed Data'!$E$13*'Fixed Data'!AG41</f>
        <v>0</v>
      </c>
      <c r="AE35" s="246">
        <f>E$33/'Fixed Data'!$E$13*'Fixed Data'!AH41</f>
        <v>0</v>
      </c>
      <c r="AF35" s="246">
        <f>E$33/'Fixed Data'!$E$13*'Fixed Data'!AI41</f>
        <v>0</v>
      </c>
      <c r="AG35" s="246">
        <f>E$33/'Fixed Data'!$E$13*'Fixed Data'!AJ41</f>
        <v>0</v>
      </c>
      <c r="AH35" s="246">
        <f>E$33/'Fixed Data'!$E$13*'Fixed Data'!AK41</f>
        <v>0</v>
      </c>
      <c r="AI35" s="246">
        <f>E$33/'Fixed Data'!$E$13*'Fixed Data'!AL41</f>
        <v>0</v>
      </c>
      <c r="AJ35" s="246">
        <f>E$33/'Fixed Data'!$E$13*'Fixed Data'!AM41</f>
        <v>0</v>
      </c>
      <c r="AK35" s="246">
        <f>E$33/'Fixed Data'!$E$13*'Fixed Data'!AN41</f>
        <v>0</v>
      </c>
      <c r="AL35" s="246">
        <f>E$33/'Fixed Data'!$E$13*'Fixed Data'!AO41</f>
        <v>0</v>
      </c>
      <c r="AM35" s="246">
        <f>E$33/'Fixed Data'!$E$13*'Fixed Data'!AP41</f>
        <v>0</v>
      </c>
      <c r="AN35" s="246">
        <f>E$33/'Fixed Data'!$E$13*'Fixed Data'!AQ41</f>
        <v>0</v>
      </c>
      <c r="AO35" s="246">
        <f>E$33/'Fixed Data'!$E$13*'Fixed Data'!AR41</f>
        <v>0</v>
      </c>
      <c r="AP35" s="246">
        <f>E$33/'Fixed Data'!$E$13*'Fixed Data'!AS41</f>
        <v>0</v>
      </c>
      <c r="AQ35" s="246">
        <f>E$33/'Fixed Data'!$E$13*'Fixed Data'!AT41</f>
        <v>0</v>
      </c>
      <c r="AR35" s="246">
        <f>E$33/'Fixed Data'!$E$13*'Fixed Data'!AU41</f>
        <v>0</v>
      </c>
      <c r="AS35" s="246">
        <f>E$33/'Fixed Data'!$E$13*'Fixed Data'!AV41</f>
        <v>0</v>
      </c>
      <c r="AT35" s="246">
        <f>E$33/'Fixed Data'!$E$13*'Fixed Data'!AW41</f>
        <v>0</v>
      </c>
      <c r="AU35" s="246">
        <f>E$33/'Fixed Data'!$E$13*'Fixed Data'!AX41</f>
        <v>0</v>
      </c>
      <c r="AV35" s="246">
        <f>E$33/'Fixed Data'!$E$13*'Fixed Data'!AY41</f>
        <v>0</v>
      </c>
      <c r="AW35" s="246">
        <f>E$33/'Fixed Data'!$E$13*'Fixed Data'!AZ41</f>
        <v>0</v>
      </c>
      <c r="AX35" s="246">
        <f>E$33/'Fixed Data'!$E$13*'Fixed Data'!BA41</f>
        <v>0</v>
      </c>
      <c r="AY35" s="246"/>
      <c r="AZ35" s="246"/>
      <c r="BA35" s="246"/>
      <c r="BB35" s="246"/>
      <c r="BC35" s="246"/>
      <c r="BD35" s="246"/>
      <c r="BE35" s="246"/>
      <c r="BF35" s="246"/>
      <c r="BG35" s="246"/>
      <c r="BH35" s="246"/>
      <c r="BI35" s="246"/>
      <c r="BJ35" s="246"/>
      <c r="BK35" s="246"/>
      <c r="BL35" s="246"/>
    </row>
    <row r="36" spans="1:64" s="180" customFormat="1" ht="16.5" customHeight="1" outlineLevel="1">
      <c r="A36" s="248"/>
      <c r="B36" s="179" t="s">
        <v>265</v>
      </c>
      <c r="C36" s="179" t="s">
        <v>79</v>
      </c>
      <c r="D36" s="179" t="s">
        <v>30</v>
      </c>
      <c r="F36" s="246"/>
      <c r="G36" s="246">
        <f>F$33/'Fixed Data'!$E$13*'Fixed Data'!J42</f>
        <v>0</v>
      </c>
      <c r="H36" s="246">
        <f>F$33/'Fixed Data'!$E$13*'Fixed Data'!K42</f>
        <v>0</v>
      </c>
      <c r="I36" s="246">
        <f>F$33/'Fixed Data'!$E$13*'Fixed Data'!L42</f>
        <v>0</v>
      </c>
      <c r="J36" s="246">
        <f>F$33/'Fixed Data'!$E$13*'Fixed Data'!M42</f>
        <v>0</v>
      </c>
      <c r="K36" s="246">
        <f>F$33/'Fixed Data'!$E$13*'Fixed Data'!N42</f>
        <v>0</v>
      </c>
      <c r="L36" s="246">
        <f>F$33/'Fixed Data'!$E$13*'Fixed Data'!O42</f>
        <v>0</v>
      </c>
      <c r="M36" s="246">
        <f>F$33/'Fixed Data'!$E$13*'Fixed Data'!P42</f>
        <v>0</v>
      </c>
      <c r="N36" s="246">
        <f>F$33/'Fixed Data'!$E$13*'Fixed Data'!Q42</f>
        <v>0</v>
      </c>
      <c r="O36" s="246">
        <f>F$33/'Fixed Data'!$E$13*'Fixed Data'!R42</f>
        <v>0</v>
      </c>
      <c r="P36" s="246">
        <f>F$33/'Fixed Data'!$E$13*'Fixed Data'!S42</f>
        <v>0</v>
      </c>
      <c r="Q36" s="246">
        <f>F$33/'Fixed Data'!$E$13*'Fixed Data'!T42</f>
        <v>0</v>
      </c>
      <c r="R36" s="246">
        <f>F$33/'Fixed Data'!$E$13*'Fixed Data'!U42</f>
        <v>0</v>
      </c>
      <c r="S36" s="246">
        <f>F$33/'Fixed Data'!$E$13*'Fixed Data'!V42</f>
        <v>0</v>
      </c>
      <c r="T36" s="246">
        <f>F$33/'Fixed Data'!$E$13*'Fixed Data'!W42</f>
        <v>0</v>
      </c>
      <c r="U36" s="246">
        <f>F$33/'Fixed Data'!$E$13*'Fixed Data'!X42</f>
        <v>0</v>
      </c>
      <c r="V36" s="246">
        <f>F$33/'Fixed Data'!$E$13*'Fixed Data'!Y42</f>
        <v>0</v>
      </c>
      <c r="W36" s="246">
        <f>F$33/'Fixed Data'!$E$13*'Fixed Data'!Z42</f>
        <v>0</v>
      </c>
      <c r="X36" s="246">
        <f>F$33/'Fixed Data'!$E$13*'Fixed Data'!AA42</f>
        <v>0</v>
      </c>
      <c r="Y36" s="246">
        <f>F$33/'Fixed Data'!$E$13*'Fixed Data'!AB42</f>
        <v>0</v>
      </c>
      <c r="Z36" s="246">
        <f>F$33/'Fixed Data'!$E$13*'Fixed Data'!AC42</f>
        <v>0</v>
      </c>
      <c r="AA36" s="246">
        <f>F$33/'Fixed Data'!$E$13*'Fixed Data'!AD42</f>
        <v>0</v>
      </c>
      <c r="AB36" s="246">
        <f>F$33/'Fixed Data'!$E$13*'Fixed Data'!AE42</f>
        <v>0</v>
      </c>
      <c r="AC36" s="246">
        <f>F$33/'Fixed Data'!$E$13*'Fixed Data'!AF42</f>
        <v>0</v>
      </c>
      <c r="AD36" s="246">
        <f>F$33/'Fixed Data'!$E$13*'Fixed Data'!AG42</f>
        <v>0</v>
      </c>
      <c r="AE36" s="246">
        <f>F$33/'Fixed Data'!$E$13*'Fixed Data'!AH42</f>
        <v>0</v>
      </c>
      <c r="AF36" s="246">
        <f>F$33/'Fixed Data'!$E$13*'Fixed Data'!AI42</f>
        <v>0</v>
      </c>
      <c r="AG36" s="246">
        <f>F$33/'Fixed Data'!$E$13*'Fixed Data'!AJ42</f>
        <v>0</v>
      </c>
      <c r="AH36" s="246">
        <f>F$33/'Fixed Data'!$E$13*'Fixed Data'!AK42</f>
        <v>0</v>
      </c>
      <c r="AI36" s="246">
        <f>F$33/'Fixed Data'!$E$13*'Fixed Data'!AL42</f>
        <v>0</v>
      </c>
      <c r="AJ36" s="246">
        <f>F$33/'Fixed Data'!$E$13*'Fixed Data'!AM42</f>
        <v>0</v>
      </c>
      <c r="AK36" s="246">
        <f>F$33/'Fixed Data'!$E$13*'Fixed Data'!AN42</f>
        <v>0</v>
      </c>
      <c r="AL36" s="246">
        <f>F$33/'Fixed Data'!$E$13*'Fixed Data'!AO42</f>
        <v>0</v>
      </c>
      <c r="AM36" s="246">
        <f>F$33/'Fixed Data'!$E$13*'Fixed Data'!AP42</f>
        <v>0</v>
      </c>
      <c r="AN36" s="246">
        <f>F$33/'Fixed Data'!$E$13*'Fixed Data'!AQ42</f>
        <v>0</v>
      </c>
      <c r="AO36" s="246">
        <f>F$33/'Fixed Data'!$E$13*'Fixed Data'!AR42</f>
        <v>0</v>
      </c>
      <c r="AP36" s="246">
        <f>F$33/'Fixed Data'!$E$13*'Fixed Data'!AS42</f>
        <v>0</v>
      </c>
      <c r="AQ36" s="246">
        <f>F$33/'Fixed Data'!$E$13*'Fixed Data'!AT42</f>
        <v>0</v>
      </c>
      <c r="AR36" s="246">
        <f>F$33/'Fixed Data'!$E$13*'Fixed Data'!AU42</f>
        <v>0</v>
      </c>
      <c r="AS36" s="246">
        <f>F$33/'Fixed Data'!$E$13*'Fixed Data'!AV42</f>
        <v>0</v>
      </c>
      <c r="AT36" s="246">
        <f>F$33/'Fixed Data'!$E$13*'Fixed Data'!AW42</f>
        <v>0</v>
      </c>
      <c r="AU36" s="246">
        <f>F$33/'Fixed Data'!$E$13*'Fixed Data'!AX42</f>
        <v>0</v>
      </c>
      <c r="AV36" s="246">
        <f>F$33/'Fixed Data'!$E$13*'Fixed Data'!AY42</f>
        <v>0</v>
      </c>
      <c r="AW36" s="246">
        <f>F$33/'Fixed Data'!$E$13*'Fixed Data'!AZ42</f>
        <v>0</v>
      </c>
      <c r="AX36" s="246">
        <f>F$33/'Fixed Data'!$E$13*'Fixed Data'!BA42</f>
        <v>0</v>
      </c>
      <c r="AY36" s="246">
        <f>F$33/'Fixed Data'!$E$13*'Fixed Data'!BB42</f>
        <v>0</v>
      </c>
      <c r="AZ36" s="246"/>
      <c r="BA36" s="246"/>
      <c r="BB36" s="246"/>
      <c r="BC36" s="246"/>
      <c r="BD36" s="246"/>
      <c r="BE36" s="246"/>
      <c r="BF36" s="246"/>
      <c r="BG36" s="246"/>
      <c r="BH36" s="246"/>
      <c r="BI36" s="246"/>
      <c r="BJ36" s="246"/>
      <c r="BK36" s="246"/>
      <c r="BL36" s="246"/>
    </row>
    <row r="37" spans="1:64" s="180" customFormat="1" ht="16.5" customHeight="1" outlineLevel="1">
      <c r="A37" s="248"/>
      <c r="B37" s="179" t="s">
        <v>266</v>
      </c>
      <c r="C37" s="179" t="s">
        <v>80</v>
      </c>
      <c r="D37" s="179" t="s">
        <v>30</v>
      </c>
      <c r="F37" s="246"/>
      <c r="G37" s="246"/>
      <c r="H37" s="246">
        <f>G$33/'Fixed Data'!$E$13*'Fixed Data'!K43</f>
        <v>0</v>
      </c>
      <c r="I37" s="246">
        <f>G$33/'Fixed Data'!$E$13*'Fixed Data'!L43</f>
        <v>0</v>
      </c>
      <c r="J37" s="246">
        <f>G$33/'Fixed Data'!$E$13*'Fixed Data'!M43</f>
        <v>0</v>
      </c>
      <c r="K37" s="246">
        <f>G$33/'Fixed Data'!$E$13*'Fixed Data'!N43</f>
        <v>0</v>
      </c>
      <c r="L37" s="246">
        <f>G$33/'Fixed Data'!$E$13*'Fixed Data'!O43</f>
        <v>0</v>
      </c>
      <c r="M37" s="246">
        <f>G$33/'Fixed Data'!$E$13*'Fixed Data'!P43</f>
        <v>0</v>
      </c>
      <c r="N37" s="246">
        <f>G$33/'Fixed Data'!$E$13*'Fixed Data'!Q43</f>
        <v>0</v>
      </c>
      <c r="O37" s="246">
        <f>G$33/'Fixed Data'!$E$13*'Fixed Data'!R43</f>
        <v>0</v>
      </c>
      <c r="P37" s="246">
        <f>G$33/'Fixed Data'!$E$13*'Fixed Data'!S43</f>
        <v>0</v>
      </c>
      <c r="Q37" s="246">
        <f>G$33/'Fixed Data'!$E$13*'Fixed Data'!T43</f>
        <v>0</v>
      </c>
      <c r="R37" s="246">
        <f>G$33/'Fixed Data'!$E$13*'Fixed Data'!U43</f>
        <v>0</v>
      </c>
      <c r="S37" s="246">
        <f>G$33/'Fixed Data'!$E$13*'Fixed Data'!V43</f>
        <v>0</v>
      </c>
      <c r="T37" s="246">
        <f>G$33/'Fixed Data'!$E$13*'Fixed Data'!W43</f>
        <v>0</v>
      </c>
      <c r="U37" s="246">
        <f>G$33/'Fixed Data'!$E$13*'Fixed Data'!X43</f>
        <v>0</v>
      </c>
      <c r="V37" s="246">
        <f>G$33/'Fixed Data'!$E$13*'Fixed Data'!Y43</f>
        <v>0</v>
      </c>
      <c r="W37" s="246">
        <f>G$33/'Fixed Data'!$E$13*'Fixed Data'!Z43</f>
        <v>0</v>
      </c>
      <c r="X37" s="246">
        <f>G$33/'Fixed Data'!$E$13*'Fixed Data'!AA43</f>
        <v>0</v>
      </c>
      <c r="Y37" s="246">
        <f>G$33/'Fixed Data'!$E$13*'Fixed Data'!AB43</f>
        <v>0</v>
      </c>
      <c r="Z37" s="246">
        <f>G$33/'Fixed Data'!$E$13*'Fixed Data'!AC43</f>
        <v>0</v>
      </c>
      <c r="AA37" s="246">
        <f>G$33/'Fixed Data'!$E$13*'Fixed Data'!AD43</f>
        <v>0</v>
      </c>
      <c r="AB37" s="246">
        <f>G$33/'Fixed Data'!$E$13*'Fixed Data'!AE43</f>
        <v>0</v>
      </c>
      <c r="AC37" s="246">
        <f>G$33/'Fixed Data'!$E$13*'Fixed Data'!AF43</f>
        <v>0</v>
      </c>
      <c r="AD37" s="246">
        <f>G$33/'Fixed Data'!$E$13*'Fixed Data'!AG43</f>
        <v>0</v>
      </c>
      <c r="AE37" s="246">
        <f>G$33/'Fixed Data'!$E$13*'Fixed Data'!AH43</f>
        <v>0</v>
      </c>
      <c r="AF37" s="246">
        <f>G$33/'Fixed Data'!$E$13*'Fixed Data'!AI43</f>
        <v>0</v>
      </c>
      <c r="AG37" s="246">
        <f>G$33/'Fixed Data'!$E$13*'Fixed Data'!AJ43</f>
        <v>0</v>
      </c>
      <c r="AH37" s="246">
        <f>G$33/'Fixed Data'!$E$13*'Fixed Data'!AK43</f>
        <v>0</v>
      </c>
      <c r="AI37" s="246">
        <f>G$33/'Fixed Data'!$E$13*'Fixed Data'!AL43</f>
        <v>0</v>
      </c>
      <c r="AJ37" s="246">
        <f>G$33/'Fixed Data'!$E$13*'Fixed Data'!AM43</f>
        <v>0</v>
      </c>
      <c r="AK37" s="246">
        <f>G$33/'Fixed Data'!$E$13*'Fixed Data'!AN43</f>
        <v>0</v>
      </c>
      <c r="AL37" s="246">
        <f>G$33/'Fixed Data'!$E$13*'Fixed Data'!AO43</f>
        <v>0</v>
      </c>
      <c r="AM37" s="246">
        <f>G$33/'Fixed Data'!$E$13*'Fixed Data'!AP43</f>
        <v>0</v>
      </c>
      <c r="AN37" s="246">
        <f>G$33/'Fixed Data'!$E$13*'Fixed Data'!AQ43</f>
        <v>0</v>
      </c>
      <c r="AO37" s="246">
        <f>G$33/'Fixed Data'!$E$13*'Fixed Data'!AR43</f>
        <v>0</v>
      </c>
      <c r="AP37" s="246">
        <f>G$33/'Fixed Data'!$E$13*'Fixed Data'!AS43</f>
        <v>0</v>
      </c>
      <c r="AQ37" s="246">
        <f>G$33/'Fixed Data'!$E$13*'Fixed Data'!AT43</f>
        <v>0</v>
      </c>
      <c r="AR37" s="246">
        <f>G$33/'Fixed Data'!$E$13*'Fixed Data'!AU43</f>
        <v>0</v>
      </c>
      <c r="AS37" s="246">
        <f>G$33/'Fixed Data'!$E$13*'Fixed Data'!AV43</f>
        <v>0</v>
      </c>
      <c r="AT37" s="246">
        <f>G$33/'Fixed Data'!$E$13*'Fixed Data'!AW43</f>
        <v>0</v>
      </c>
      <c r="AU37" s="246">
        <f>G$33/'Fixed Data'!$E$13*'Fixed Data'!AX43</f>
        <v>0</v>
      </c>
      <c r="AV37" s="246">
        <f>G$33/'Fixed Data'!$E$13*'Fixed Data'!AY43</f>
        <v>0</v>
      </c>
      <c r="AW37" s="246">
        <f>G$33/'Fixed Data'!$E$13*'Fixed Data'!AZ43</f>
        <v>0</v>
      </c>
      <c r="AX37" s="246">
        <f>G$33/'Fixed Data'!$E$13*'Fixed Data'!BA43</f>
        <v>0</v>
      </c>
      <c r="AY37" s="246">
        <f>G$33/'Fixed Data'!$E$13*'Fixed Data'!BB43</f>
        <v>0</v>
      </c>
      <c r="AZ37" s="246">
        <f>G$33/'Fixed Data'!$E$13*'Fixed Data'!BC43</f>
        <v>0</v>
      </c>
      <c r="BA37" s="246"/>
      <c r="BB37" s="246"/>
      <c r="BC37" s="246"/>
      <c r="BD37" s="246"/>
      <c r="BE37" s="246"/>
      <c r="BF37" s="246"/>
      <c r="BG37" s="246"/>
      <c r="BH37" s="246"/>
      <c r="BI37" s="246"/>
      <c r="BJ37" s="246"/>
      <c r="BK37" s="246"/>
      <c r="BL37" s="246"/>
    </row>
    <row r="38" spans="1:64" s="180" customFormat="1" ht="16.5" customHeight="1" outlineLevel="1">
      <c r="A38" s="248"/>
      <c r="B38" s="179" t="s">
        <v>267</v>
      </c>
      <c r="C38" s="179" t="s">
        <v>81</v>
      </c>
      <c r="D38" s="179" t="s">
        <v>30</v>
      </c>
      <c r="F38" s="246"/>
      <c r="G38" s="246"/>
      <c r="H38" s="246"/>
      <c r="I38" s="246">
        <f>H$33/'Fixed Data'!$E$13*'Fixed Data'!L44</f>
        <v>0</v>
      </c>
      <c r="J38" s="246">
        <f>H$33/'Fixed Data'!$E$13*'Fixed Data'!M44</f>
        <v>0</v>
      </c>
      <c r="K38" s="246">
        <f>H$33/'Fixed Data'!$E$13*'Fixed Data'!N44</f>
        <v>0</v>
      </c>
      <c r="L38" s="246">
        <f>H$33/'Fixed Data'!$E$13*'Fixed Data'!O44</f>
        <v>0</v>
      </c>
      <c r="M38" s="246">
        <f>H$33/'Fixed Data'!$E$13*'Fixed Data'!P44</f>
        <v>0</v>
      </c>
      <c r="N38" s="246">
        <f>H$33/'Fixed Data'!$E$13*'Fixed Data'!Q44</f>
        <v>0</v>
      </c>
      <c r="O38" s="246">
        <f>H$33/'Fixed Data'!$E$13*'Fixed Data'!R44</f>
        <v>0</v>
      </c>
      <c r="P38" s="246">
        <f>H$33/'Fixed Data'!$E$13*'Fixed Data'!S44</f>
        <v>0</v>
      </c>
      <c r="Q38" s="246">
        <f>H$33/'Fixed Data'!$E$13*'Fixed Data'!T44</f>
        <v>0</v>
      </c>
      <c r="R38" s="246">
        <f>H$33/'Fixed Data'!$E$13*'Fixed Data'!U44</f>
        <v>0</v>
      </c>
      <c r="S38" s="246">
        <f>H$33/'Fixed Data'!$E$13*'Fixed Data'!V44</f>
        <v>0</v>
      </c>
      <c r="T38" s="246">
        <f>H$33/'Fixed Data'!$E$13*'Fixed Data'!W44</f>
        <v>0</v>
      </c>
      <c r="U38" s="246">
        <f>H$33/'Fixed Data'!$E$13*'Fixed Data'!X44</f>
        <v>0</v>
      </c>
      <c r="V38" s="246">
        <f>H$33/'Fixed Data'!$E$13*'Fixed Data'!Y44</f>
        <v>0</v>
      </c>
      <c r="W38" s="246">
        <f>H$33/'Fixed Data'!$E$13*'Fixed Data'!Z44</f>
        <v>0</v>
      </c>
      <c r="X38" s="246">
        <f>H$33/'Fixed Data'!$E$13*'Fixed Data'!AA44</f>
        <v>0</v>
      </c>
      <c r="Y38" s="246">
        <f>H$33/'Fixed Data'!$E$13*'Fixed Data'!AB44</f>
        <v>0</v>
      </c>
      <c r="Z38" s="246">
        <f>H$33/'Fixed Data'!$E$13*'Fixed Data'!AC44</f>
        <v>0</v>
      </c>
      <c r="AA38" s="246">
        <f>H$33/'Fixed Data'!$E$13*'Fixed Data'!AD44</f>
        <v>0</v>
      </c>
      <c r="AB38" s="246">
        <f>H$33/'Fixed Data'!$E$13*'Fixed Data'!AE44</f>
        <v>0</v>
      </c>
      <c r="AC38" s="246">
        <f>H$33/'Fixed Data'!$E$13*'Fixed Data'!AF44</f>
        <v>0</v>
      </c>
      <c r="AD38" s="246">
        <f>H$33/'Fixed Data'!$E$13*'Fixed Data'!AG44</f>
        <v>0</v>
      </c>
      <c r="AE38" s="246">
        <f>H$33/'Fixed Data'!$E$13*'Fixed Data'!AH44</f>
        <v>0</v>
      </c>
      <c r="AF38" s="246">
        <f>H$33/'Fixed Data'!$E$13*'Fixed Data'!AI44</f>
        <v>0</v>
      </c>
      <c r="AG38" s="246">
        <f>H$33/'Fixed Data'!$E$13*'Fixed Data'!AJ44</f>
        <v>0</v>
      </c>
      <c r="AH38" s="246">
        <f>H$33/'Fixed Data'!$E$13*'Fixed Data'!AK44</f>
        <v>0</v>
      </c>
      <c r="AI38" s="246">
        <f>H$33/'Fixed Data'!$E$13*'Fixed Data'!AL44</f>
        <v>0</v>
      </c>
      <c r="AJ38" s="246">
        <f>H$33/'Fixed Data'!$E$13*'Fixed Data'!AM44</f>
        <v>0</v>
      </c>
      <c r="AK38" s="246">
        <f>H$33/'Fixed Data'!$E$13*'Fixed Data'!AN44</f>
        <v>0</v>
      </c>
      <c r="AL38" s="246">
        <f>H$33/'Fixed Data'!$E$13*'Fixed Data'!AO44</f>
        <v>0</v>
      </c>
      <c r="AM38" s="246">
        <f>H$33/'Fixed Data'!$E$13*'Fixed Data'!AP44</f>
        <v>0</v>
      </c>
      <c r="AN38" s="246">
        <f>H$33/'Fixed Data'!$E$13*'Fixed Data'!AQ44</f>
        <v>0</v>
      </c>
      <c r="AO38" s="246">
        <f>H$33/'Fixed Data'!$E$13*'Fixed Data'!AR44</f>
        <v>0</v>
      </c>
      <c r="AP38" s="246">
        <f>H$33/'Fixed Data'!$E$13*'Fixed Data'!AS44</f>
        <v>0</v>
      </c>
      <c r="AQ38" s="246">
        <f>H$33/'Fixed Data'!$E$13*'Fixed Data'!AT44</f>
        <v>0</v>
      </c>
      <c r="AR38" s="246">
        <f>H$33/'Fixed Data'!$E$13*'Fixed Data'!AU44</f>
        <v>0</v>
      </c>
      <c r="AS38" s="246">
        <f>H$33/'Fixed Data'!$E$13*'Fixed Data'!AV44</f>
        <v>0</v>
      </c>
      <c r="AT38" s="246">
        <f>H$33/'Fixed Data'!$E$13*'Fixed Data'!AW44</f>
        <v>0</v>
      </c>
      <c r="AU38" s="246">
        <f>H$33/'Fixed Data'!$E$13*'Fixed Data'!AX44</f>
        <v>0</v>
      </c>
      <c r="AV38" s="246">
        <f>H$33/'Fixed Data'!$E$13*'Fixed Data'!AY44</f>
        <v>0</v>
      </c>
      <c r="AW38" s="246">
        <f>H$33/'Fixed Data'!$E$13*'Fixed Data'!AZ44</f>
        <v>0</v>
      </c>
      <c r="AX38" s="246">
        <f>H$33/'Fixed Data'!$E$13*'Fixed Data'!BA44</f>
        <v>0</v>
      </c>
      <c r="AY38" s="246">
        <f>H$33/'Fixed Data'!$E$13*'Fixed Data'!BB44</f>
        <v>0</v>
      </c>
      <c r="AZ38" s="246">
        <f>H$33/'Fixed Data'!$E$13*'Fixed Data'!BC44</f>
        <v>0</v>
      </c>
      <c r="BA38" s="246">
        <f>H$33/'Fixed Data'!$E$13*'Fixed Data'!BD44</f>
        <v>0</v>
      </c>
      <c r="BB38" s="246"/>
      <c r="BC38" s="246"/>
      <c r="BD38" s="246"/>
      <c r="BE38" s="246"/>
      <c r="BF38" s="246"/>
      <c r="BG38" s="246"/>
      <c r="BH38" s="246"/>
      <c r="BI38" s="246"/>
      <c r="BJ38" s="246"/>
      <c r="BK38" s="246"/>
      <c r="BL38" s="246"/>
    </row>
    <row r="39" spans="1:64" s="180" customFormat="1" ht="16.5" customHeight="1" outlineLevel="1">
      <c r="A39" s="248"/>
      <c r="B39" s="179" t="s">
        <v>268</v>
      </c>
      <c r="C39" s="179" t="s">
        <v>82</v>
      </c>
      <c r="D39" s="179" t="s">
        <v>30</v>
      </c>
      <c r="F39" s="246"/>
      <c r="G39" s="246"/>
      <c r="H39" s="246"/>
      <c r="I39" s="246"/>
      <c r="J39" s="246">
        <f>I$33/'Fixed Data'!$E$13*'Fixed Data'!M45</f>
        <v>0</v>
      </c>
      <c r="K39" s="246">
        <f>I$33/'Fixed Data'!$E$13*'Fixed Data'!N45</f>
        <v>0</v>
      </c>
      <c r="L39" s="246">
        <f>I$33/'Fixed Data'!$E$13*'Fixed Data'!O45</f>
        <v>0</v>
      </c>
      <c r="M39" s="246">
        <f>I$33/'Fixed Data'!$E$13*'Fixed Data'!P45</f>
        <v>0</v>
      </c>
      <c r="N39" s="246">
        <f>I$33/'Fixed Data'!$E$13*'Fixed Data'!Q45</f>
        <v>0</v>
      </c>
      <c r="O39" s="246">
        <f>I$33/'Fixed Data'!$E$13*'Fixed Data'!R45</f>
        <v>0</v>
      </c>
      <c r="P39" s="246">
        <f>I$33/'Fixed Data'!$E$13*'Fixed Data'!S45</f>
        <v>0</v>
      </c>
      <c r="Q39" s="246">
        <f>I$33/'Fixed Data'!$E$13*'Fixed Data'!T45</f>
        <v>0</v>
      </c>
      <c r="R39" s="246">
        <f>I$33/'Fixed Data'!$E$13*'Fixed Data'!U45</f>
        <v>0</v>
      </c>
      <c r="S39" s="246">
        <f>I$33/'Fixed Data'!$E$13*'Fixed Data'!V45</f>
        <v>0</v>
      </c>
      <c r="T39" s="246">
        <f>I$33/'Fixed Data'!$E$13*'Fixed Data'!W45</f>
        <v>0</v>
      </c>
      <c r="U39" s="246">
        <f>I$33/'Fixed Data'!$E$13*'Fixed Data'!X45</f>
        <v>0</v>
      </c>
      <c r="V39" s="246">
        <f>I$33/'Fixed Data'!$E$13*'Fixed Data'!Y45</f>
        <v>0</v>
      </c>
      <c r="W39" s="246">
        <f>I$33/'Fixed Data'!$E$13*'Fixed Data'!Z45</f>
        <v>0</v>
      </c>
      <c r="X39" s="246">
        <f>I$33/'Fixed Data'!$E$13*'Fixed Data'!AA45</f>
        <v>0</v>
      </c>
      <c r="Y39" s="246">
        <f>I$33/'Fixed Data'!$E$13*'Fixed Data'!AB45</f>
        <v>0</v>
      </c>
      <c r="Z39" s="246">
        <f>I$33/'Fixed Data'!$E$13*'Fixed Data'!AC45</f>
        <v>0</v>
      </c>
      <c r="AA39" s="246">
        <f>I$33/'Fixed Data'!$E$13*'Fixed Data'!AD45</f>
        <v>0</v>
      </c>
      <c r="AB39" s="246">
        <f>I$33/'Fixed Data'!$E$13*'Fixed Data'!AE45</f>
        <v>0</v>
      </c>
      <c r="AC39" s="246">
        <f>I$33/'Fixed Data'!$E$13*'Fixed Data'!AF45</f>
        <v>0</v>
      </c>
      <c r="AD39" s="246">
        <f>I$33/'Fixed Data'!$E$13*'Fixed Data'!AG45</f>
        <v>0</v>
      </c>
      <c r="AE39" s="246">
        <f>I$33/'Fixed Data'!$E$13*'Fixed Data'!AH45</f>
        <v>0</v>
      </c>
      <c r="AF39" s="246">
        <f>I$33/'Fixed Data'!$E$13*'Fixed Data'!AI45</f>
        <v>0</v>
      </c>
      <c r="AG39" s="246">
        <f>I$33/'Fixed Data'!$E$13*'Fixed Data'!AJ45</f>
        <v>0</v>
      </c>
      <c r="AH39" s="246">
        <f>I$33/'Fixed Data'!$E$13*'Fixed Data'!AK45</f>
        <v>0</v>
      </c>
      <c r="AI39" s="246">
        <f>I$33/'Fixed Data'!$E$13*'Fixed Data'!AL45</f>
        <v>0</v>
      </c>
      <c r="AJ39" s="246">
        <f>I$33/'Fixed Data'!$E$13*'Fixed Data'!AM45</f>
        <v>0</v>
      </c>
      <c r="AK39" s="246">
        <f>I$33/'Fixed Data'!$E$13*'Fixed Data'!AN45</f>
        <v>0</v>
      </c>
      <c r="AL39" s="246">
        <f>I$33/'Fixed Data'!$E$13*'Fixed Data'!AO45</f>
        <v>0</v>
      </c>
      <c r="AM39" s="246">
        <f>I$33/'Fixed Data'!$E$13*'Fixed Data'!AP45</f>
        <v>0</v>
      </c>
      <c r="AN39" s="246">
        <f>I$33/'Fixed Data'!$E$13*'Fixed Data'!AQ45</f>
        <v>0</v>
      </c>
      <c r="AO39" s="246">
        <f>I$33/'Fixed Data'!$E$13*'Fixed Data'!AR45</f>
        <v>0</v>
      </c>
      <c r="AP39" s="246">
        <f>I$33/'Fixed Data'!$E$13*'Fixed Data'!AS45</f>
        <v>0</v>
      </c>
      <c r="AQ39" s="246">
        <f>I$33/'Fixed Data'!$E$13*'Fixed Data'!AT45</f>
        <v>0</v>
      </c>
      <c r="AR39" s="246">
        <f>I$33/'Fixed Data'!$E$13*'Fixed Data'!AU45</f>
        <v>0</v>
      </c>
      <c r="AS39" s="246">
        <f>I$33/'Fixed Data'!$E$13*'Fixed Data'!AV45</f>
        <v>0</v>
      </c>
      <c r="AT39" s="246">
        <f>I$33/'Fixed Data'!$E$13*'Fixed Data'!AW45</f>
        <v>0</v>
      </c>
      <c r="AU39" s="246">
        <f>I$33/'Fixed Data'!$E$13*'Fixed Data'!AX45</f>
        <v>0</v>
      </c>
      <c r="AV39" s="246">
        <f>I$33/'Fixed Data'!$E$13*'Fixed Data'!AY45</f>
        <v>0</v>
      </c>
      <c r="AW39" s="246">
        <f>I$33/'Fixed Data'!$E$13*'Fixed Data'!AZ45</f>
        <v>0</v>
      </c>
      <c r="AX39" s="246">
        <f>I$33/'Fixed Data'!$E$13*'Fixed Data'!BA45</f>
        <v>0</v>
      </c>
      <c r="AY39" s="246">
        <f>I$33/'Fixed Data'!$E$13*'Fixed Data'!BB45</f>
        <v>0</v>
      </c>
      <c r="AZ39" s="246">
        <f>I$33/'Fixed Data'!$E$13*'Fixed Data'!BC45</f>
        <v>0</v>
      </c>
      <c r="BA39" s="246">
        <f>I$33/'Fixed Data'!$E$13*'Fixed Data'!BD45</f>
        <v>0</v>
      </c>
      <c r="BB39" s="246">
        <f>I$33/'Fixed Data'!$E$13*'Fixed Data'!BE45</f>
        <v>0</v>
      </c>
      <c r="BC39" s="246"/>
      <c r="BD39" s="246"/>
      <c r="BE39" s="246"/>
      <c r="BF39" s="246"/>
      <c r="BG39" s="246"/>
      <c r="BH39" s="246"/>
      <c r="BI39" s="246"/>
      <c r="BJ39" s="246"/>
      <c r="BK39" s="246"/>
      <c r="BL39" s="246"/>
    </row>
    <row r="40" spans="1:64" s="180" customFormat="1" ht="16.5" customHeight="1" outlineLevel="1">
      <c r="A40" s="248"/>
      <c r="B40" s="179" t="s">
        <v>269</v>
      </c>
      <c r="C40" s="179" t="s">
        <v>83</v>
      </c>
      <c r="D40" s="179" t="s">
        <v>30</v>
      </c>
      <c r="F40" s="246"/>
      <c r="G40" s="246"/>
      <c r="H40" s="246"/>
      <c r="I40" s="246"/>
      <c r="J40" s="246"/>
      <c r="K40" s="246">
        <f>J$33/'Fixed Data'!$E$13*'Fixed Data'!N46</f>
        <v>0</v>
      </c>
      <c r="L40" s="246">
        <f>J$33/'Fixed Data'!$E$13*'Fixed Data'!O46</f>
        <v>0</v>
      </c>
      <c r="M40" s="246">
        <f>J$33/'Fixed Data'!$E$13*'Fixed Data'!P46</f>
        <v>0</v>
      </c>
      <c r="N40" s="246">
        <f>J$33/'Fixed Data'!$E$13*'Fixed Data'!Q46</f>
        <v>0</v>
      </c>
      <c r="O40" s="246">
        <f>J$33/'Fixed Data'!$E$13*'Fixed Data'!R46</f>
        <v>0</v>
      </c>
      <c r="P40" s="246">
        <f>J$33/'Fixed Data'!$E$13*'Fixed Data'!S46</f>
        <v>0</v>
      </c>
      <c r="Q40" s="246">
        <f>J$33/'Fixed Data'!$E$13*'Fixed Data'!T46</f>
        <v>0</v>
      </c>
      <c r="R40" s="246">
        <f>J$33/'Fixed Data'!$E$13*'Fixed Data'!U46</f>
        <v>0</v>
      </c>
      <c r="S40" s="246">
        <f>J$33/'Fixed Data'!$E$13*'Fixed Data'!V46</f>
        <v>0</v>
      </c>
      <c r="T40" s="246">
        <f>J$33/'Fixed Data'!$E$13*'Fixed Data'!W46</f>
        <v>0</v>
      </c>
      <c r="U40" s="246">
        <f>J$33/'Fixed Data'!$E$13*'Fixed Data'!X46</f>
        <v>0</v>
      </c>
      <c r="V40" s="246">
        <f>J$33/'Fixed Data'!$E$13*'Fixed Data'!Y46</f>
        <v>0</v>
      </c>
      <c r="W40" s="246">
        <f>J$33/'Fixed Data'!$E$13*'Fixed Data'!Z46</f>
        <v>0</v>
      </c>
      <c r="X40" s="246">
        <f>J$33/'Fixed Data'!$E$13*'Fixed Data'!AA46</f>
        <v>0</v>
      </c>
      <c r="Y40" s="246">
        <f>J$33/'Fixed Data'!$E$13*'Fixed Data'!AB46</f>
        <v>0</v>
      </c>
      <c r="Z40" s="246">
        <f>J$33/'Fixed Data'!$E$13*'Fixed Data'!AC46</f>
        <v>0</v>
      </c>
      <c r="AA40" s="246">
        <f>J$33/'Fixed Data'!$E$13*'Fixed Data'!AD46</f>
        <v>0</v>
      </c>
      <c r="AB40" s="246">
        <f>J$33/'Fixed Data'!$E$13*'Fixed Data'!AE46</f>
        <v>0</v>
      </c>
      <c r="AC40" s="246">
        <f>J$33/'Fixed Data'!$E$13*'Fixed Data'!AF46</f>
        <v>0</v>
      </c>
      <c r="AD40" s="246">
        <f>J$33/'Fixed Data'!$E$13*'Fixed Data'!AG46</f>
        <v>0</v>
      </c>
      <c r="AE40" s="246">
        <f>J$33/'Fixed Data'!$E$13*'Fixed Data'!AH46</f>
        <v>0</v>
      </c>
      <c r="AF40" s="246">
        <f>J$33/'Fixed Data'!$E$13*'Fixed Data'!AI46</f>
        <v>0</v>
      </c>
      <c r="AG40" s="246">
        <f>J$33/'Fixed Data'!$E$13*'Fixed Data'!AJ46</f>
        <v>0</v>
      </c>
      <c r="AH40" s="246">
        <f>J$33/'Fixed Data'!$E$13*'Fixed Data'!AK46</f>
        <v>0</v>
      </c>
      <c r="AI40" s="246">
        <f>J$33/'Fixed Data'!$E$13*'Fixed Data'!AL46</f>
        <v>0</v>
      </c>
      <c r="AJ40" s="246">
        <f>J$33/'Fixed Data'!$E$13*'Fixed Data'!AM46</f>
        <v>0</v>
      </c>
      <c r="AK40" s="246">
        <f>J$33/'Fixed Data'!$E$13*'Fixed Data'!AN46</f>
        <v>0</v>
      </c>
      <c r="AL40" s="246">
        <f>J$33/'Fixed Data'!$E$13*'Fixed Data'!AO46</f>
        <v>0</v>
      </c>
      <c r="AM40" s="246">
        <f>J$33/'Fixed Data'!$E$13*'Fixed Data'!AP46</f>
        <v>0</v>
      </c>
      <c r="AN40" s="246">
        <f>J$33/'Fixed Data'!$E$13*'Fixed Data'!AQ46</f>
        <v>0</v>
      </c>
      <c r="AO40" s="246">
        <f>J$33/'Fixed Data'!$E$13*'Fixed Data'!AR46</f>
        <v>0</v>
      </c>
      <c r="AP40" s="246">
        <f>J$33/'Fixed Data'!$E$13*'Fixed Data'!AS46</f>
        <v>0</v>
      </c>
      <c r="AQ40" s="246">
        <f>J$33/'Fixed Data'!$E$13*'Fixed Data'!AT46</f>
        <v>0</v>
      </c>
      <c r="AR40" s="246">
        <f>J$33/'Fixed Data'!$E$13*'Fixed Data'!AU46</f>
        <v>0</v>
      </c>
      <c r="AS40" s="246">
        <f>J$33/'Fixed Data'!$E$13*'Fixed Data'!AV46</f>
        <v>0</v>
      </c>
      <c r="AT40" s="246">
        <f>J$33/'Fixed Data'!$E$13*'Fixed Data'!AW46</f>
        <v>0</v>
      </c>
      <c r="AU40" s="246">
        <f>J$33/'Fixed Data'!$E$13*'Fixed Data'!AX46</f>
        <v>0</v>
      </c>
      <c r="AV40" s="246">
        <f>J$33/'Fixed Data'!$E$13*'Fixed Data'!AY46</f>
        <v>0</v>
      </c>
      <c r="AW40" s="246">
        <f>J$33/'Fixed Data'!$E$13*'Fixed Data'!AZ46</f>
        <v>0</v>
      </c>
      <c r="AX40" s="246">
        <f>J$33/'Fixed Data'!$E$13*'Fixed Data'!BA46</f>
        <v>0</v>
      </c>
      <c r="AY40" s="246">
        <f>J$33/'Fixed Data'!$E$13*'Fixed Data'!BB46</f>
        <v>0</v>
      </c>
      <c r="AZ40" s="246">
        <f>J$33/'Fixed Data'!$E$13*'Fixed Data'!BC46</f>
        <v>0</v>
      </c>
      <c r="BA40" s="246">
        <f>J$33/'Fixed Data'!$E$13*'Fixed Data'!BD46</f>
        <v>0</v>
      </c>
      <c r="BB40" s="246">
        <f>J$33/'Fixed Data'!$E$13*'Fixed Data'!BE46</f>
        <v>0</v>
      </c>
      <c r="BC40" s="246">
        <f>J$33/'Fixed Data'!$E$13*'Fixed Data'!BF46</f>
        <v>0</v>
      </c>
      <c r="BD40" s="246"/>
      <c r="BE40" s="246"/>
      <c r="BF40" s="246"/>
      <c r="BG40" s="246"/>
      <c r="BH40" s="246"/>
      <c r="BI40" s="246"/>
      <c r="BJ40" s="246"/>
      <c r="BK40" s="246"/>
      <c r="BL40" s="246"/>
    </row>
    <row r="41" spans="1:64" s="180" customFormat="1" ht="16.5" customHeight="1" outlineLevel="1">
      <c r="A41" s="248"/>
      <c r="B41" s="179" t="s">
        <v>270</v>
      </c>
      <c r="C41" s="179" t="s">
        <v>84</v>
      </c>
      <c r="D41" s="179" t="s">
        <v>30</v>
      </c>
      <c r="F41" s="246"/>
      <c r="G41" s="246"/>
      <c r="H41" s="246"/>
      <c r="I41" s="246"/>
      <c r="J41" s="246"/>
      <c r="K41" s="246"/>
      <c r="L41" s="246">
        <f>K$33/'Fixed Data'!$E$13*'Fixed Data'!O47</f>
        <v>0</v>
      </c>
      <c r="M41" s="246">
        <f>K$33/'Fixed Data'!$E$13*'Fixed Data'!P47</f>
        <v>0</v>
      </c>
      <c r="N41" s="246">
        <f>K$33/'Fixed Data'!$E$13*'Fixed Data'!Q47</f>
        <v>0</v>
      </c>
      <c r="O41" s="246">
        <f>K$33/'Fixed Data'!$E$13*'Fixed Data'!R47</f>
        <v>0</v>
      </c>
      <c r="P41" s="246">
        <f>K$33/'Fixed Data'!$E$13*'Fixed Data'!S47</f>
        <v>0</v>
      </c>
      <c r="Q41" s="246">
        <f>K$33/'Fixed Data'!$E$13*'Fixed Data'!T47</f>
        <v>0</v>
      </c>
      <c r="R41" s="246">
        <f>K$33/'Fixed Data'!$E$13*'Fixed Data'!U47</f>
        <v>0</v>
      </c>
      <c r="S41" s="246">
        <f>K$33/'Fixed Data'!$E$13*'Fixed Data'!V47</f>
        <v>0</v>
      </c>
      <c r="T41" s="246">
        <f>K$33/'Fixed Data'!$E$13*'Fixed Data'!W47</f>
        <v>0</v>
      </c>
      <c r="U41" s="246">
        <f>K$33/'Fixed Data'!$E$13*'Fixed Data'!X47</f>
        <v>0</v>
      </c>
      <c r="V41" s="246">
        <f>K$33/'Fixed Data'!$E$13*'Fixed Data'!Y47</f>
        <v>0</v>
      </c>
      <c r="W41" s="246">
        <f>K$33/'Fixed Data'!$E$13*'Fixed Data'!Z47</f>
        <v>0</v>
      </c>
      <c r="X41" s="246">
        <f>K$33/'Fixed Data'!$E$13*'Fixed Data'!AA47</f>
        <v>0</v>
      </c>
      <c r="Y41" s="246">
        <f>K$33/'Fixed Data'!$E$13*'Fixed Data'!AB47</f>
        <v>0</v>
      </c>
      <c r="Z41" s="246">
        <f>K$33/'Fixed Data'!$E$13*'Fixed Data'!AC47</f>
        <v>0</v>
      </c>
      <c r="AA41" s="246">
        <f>K$33/'Fixed Data'!$E$13*'Fixed Data'!AD47</f>
        <v>0</v>
      </c>
      <c r="AB41" s="246">
        <f>K$33/'Fixed Data'!$E$13*'Fixed Data'!AE47</f>
        <v>0</v>
      </c>
      <c r="AC41" s="246">
        <f>K$33/'Fixed Data'!$E$13*'Fixed Data'!AF47</f>
        <v>0</v>
      </c>
      <c r="AD41" s="246">
        <f>K$33/'Fixed Data'!$E$13*'Fixed Data'!AG47</f>
        <v>0</v>
      </c>
      <c r="AE41" s="246">
        <f>K$33/'Fixed Data'!$E$13*'Fixed Data'!AH47</f>
        <v>0</v>
      </c>
      <c r="AF41" s="246">
        <f>K$33/'Fixed Data'!$E$13*'Fixed Data'!AI47</f>
        <v>0</v>
      </c>
      <c r="AG41" s="246">
        <f>K$33/'Fixed Data'!$E$13*'Fixed Data'!AJ47</f>
        <v>0</v>
      </c>
      <c r="AH41" s="246">
        <f>K$33/'Fixed Data'!$E$13*'Fixed Data'!AK47</f>
        <v>0</v>
      </c>
      <c r="AI41" s="246">
        <f>K$33/'Fixed Data'!$E$13*'Fixed Data'!AL47</f>
        <v>0</v>
      </c>
      <c r="AJ41" s="246">
        <f>K$33/'Fixed Data'!$E$13*'Fixed Data'!AM47</f>
        <v>0</v>
      </c>
      <c r="AK41" s="246">
        <f>K$33/'Fixed Data'!$E$13*'Fixed Data'!AN47</f>
        <v>0</v>
      </c>
      <c r="AL41" s="246">
        <f>K$33/'Fixed Data'!$E$13*'Fixed Data'!AO47</f>
        <v>0</v>
      </c>
      <c r="AM41" s="246">
        <f>K$33/'Fixed Data'!$E$13*'Fixed Data'!AP47</f>
        <v>0</v>
      </c>
      <c r="AN41" s="246">
        <f>K$33/'Fixed Data'!$E$13*'Fixed Data'!AQ47</f>
        <v>0</v>
      </c>
      <c r="AO41" s="246">
        <f>K$33/'Fixed Data'!$E$13*'Fixed Data'!AR47</f>
        <v>0</v>
      </c>
      <c r="AP41" s="246">
        <f>K$33/'Fixed Data'!$E$13*'Fixed Data'!AS47</f>
        <v>0</v>
      </c>
      <c r="AQ41" s="246">
        <f>K$33/'Fixed Data'!$E$13*'Fixed Data'!AT47</f>
        <v>0</v>
      </c>
      <c r="AR41" s="246">
        <f>K$33/'Fixed Data'!$E$13*'Fixed Data'!AU47</f>
        <v>0</v>
      </c>
      <c r="AS41" s="246">
        <f>K$33/'Fixed Data'!$E$13*'Fixed Data'!AV47</f>
        <v>0</v>
      </c>
      <c r="AT41" s="246">
        <f>K$33/'Fixed Data'!$E$13*'Fixed Data'!AW47</f>
        <v>0</v>
      </c>
      <c r="AU41" s="246">
        <f>K$33/'Fixed Data'!$E$13*'Fixed Data'!AX47</f>
        <v>0</v>
      </c>
      <c r="AV41" s="246">
        <f>K$33/'Fixed Data'!$E$13*'Fixed Data'!AY47</f>
        <v>0</v>
      </c>
      <c r="AW41" s="246">
        <f>K$33/'Fixed Data'!$E$13*'Fixed Data'!AZ47</f>
        <v>0</v>
      </c>
      <c r="AX41" s="246">
        <f>K$33/'Fixed Data'!$E$13*'Fixed Data'!BA47</f>
        <v>0</v>
      </c>
      <c r="AY41" s="246">
        <f>K$33/'Fixed Data'!$E$13*'Fixed Data'!BB47</f>
        <v>0</v>
      </c>
      <c r="AZ41" s="246">
        <f>K$33/'Fixed Data'!$E$13*'Fixed Data'!BC47</f>
        <v>0</v>
      </c>
      <c r="BA41" s="246">
        <f>K$33/'Fixed Data'!$E$13*'Fixed Data'!BD47</f>
        <v>0</v>
      </c>
      <c r="BB41" s="246">
        <f>K$33/'Fixed Data'!$E$13*'Fixed Data'!BE47</f>
        <v>0</v>
      </c>
      <c r="BC41" s="246">
        <f>K$33/'Fixed Data'!$E$13*'Fixed Data'!BF47</f>
        <v>0</v>
      </c>
      <c r="BD41" s="246">
        <f>K$33/'Fixed Data'!$E$13*'Fixed Data'!BG47</f>
        <v>0</v>
      </c>
      <c r="BE41" s="246"/>
      <c r="BF41" s="246"/>
      <c r="BG41" s="246"/>
      <c r="BH41" s="246"/>
      <c r="BI41" s="246"/>
      <c r="BJ41" s="246"/>
      <c r="BK41" s="246"/>
      <c r="BL41" s="246"/>
    </row>
    <row r="42" spans="1:64" s="180" customFormat="1" ht="16.5" customHeight="1" outlineLevel="1">
      <c r="A42" s="248"/>
      <c r="B42" s="179" t="s">
        <v>271</v>
      </c>
      <c r="C42" s="179" t="s">
        <v>85</v>
      </c>
      <c r="D42" s="179" t="s">
        <v>30</v>
      </c>
      <c r="F42" s="246"/>
      <c r="G42" s="246"/>
      <c r="H42" s="246"/>
      <c r="I42" s="246"/>
      <c r="J42" s="246"/>
      <c r="K42" s="246"/>
      <c r="L42" s="246"/>
      <c r="M42" s="246">
        <f>L$33/'Fixed Data'!$E$13*'Fixed Data'!P48</f>
        <v>0</v>
      </c>
      <c r="N42" s="246">
        <f>L$33/'Fixed Data'!$E$13*'Fixed Data'!Q48</f>
        <v>0</v>
      </c>
      <c r="O42" s="246">
        <f>L$33/'Fixed Data'!$E$13*'Fixed Data'!R48</f>
        <v>0</v>
      </c>
      <c r="P42" s="246">
        <f>L$33/'Fixed Data'!$E$13*'Fixed Data'!S48</f>
        <v>0</v>
      </c>
      <c r="Q42" s="246">
        <f>L$33/'Fixed Data'!$E$13*'Fixed Data'!T48</f>
        <v>0</v>
      </c>
      <c r="R42" s="246">
        <f>L$33/'Fixed Data'!$E$13*'Fixed Data'!U48</f>
        <v>0</v>
      </c>
      <c r="S42" s="246">
        <f>L$33/'Fixed Data'!$E$13*'Fixed Data'!V48</f>
        <v>0</v>
      </c>
      <c r="T42" s="246">
        <f>L$33/'Fixed Data'!$E$13*'Fixed Data'!W48</f>
        <v>0</v>
      </c>
      <c r="U42" s="246">
        <f>L$33/'Fixed Data'!$E$13*'Fixed Data'!X48</f>
        <v>0</v>
      </c>
      <c r="V42" s="246">
        <f>L$33/'Fixed Data'!$E$13*'Fixed Data'!Y48</f>
        <v>0</v>
      </c>
      <c r="W42" s="246">
        <f>L$33/'Fixed Data'!$E$13*'Fixed Data'!Z48</f>
        <v>0</v>
      </c>
      <c r="X42" s="246">
        <f>L$33/'Fixed Data'!$E$13*'Fixed Data'!AA48</f>
        <v>0</v>
      </c>
      <c r="Y42" s="246">
        <f>L$33/'Fixed Data'!$E$13*'Fixed Data'!AB48</f>
        <v>0</v>
      </c>
      <c r="Z42" s="246">
        <f>L$33/'Fixed Data'!$E$13*'Fixed Data'!AC48</f>
        <v>0</v>
      </c>
      <c r="AA42" s="246">
        <f>L$33/'Fixed Data'!$E$13*'Fixed Data'!AD48</f>
        <v>0</v>
      </c>
      <c r="AB42" s="246">
        <f>L$33/'Fixed Data'!$E$13*'Fixed Data'!AE48</f>
        <v>0</v>
      </c>
      <c r="AC42" s="246">
        <f>L$33/'Fixed Data'!$E$13*'Fixed Data'!AF48</f>
        <v>0</v>
      </c>
      <c r="AD42" s="246">
        <f>L$33/'Fixed Data'!$E$13*'Fixed Data'!AG48</f>
        <v>0</v>
      </c>
      <c r="AE42" s="246">
        <f>L$33/'Fixed Data'!$E$13*'Fixed Data'!AH48</f>
        <v>0</v>
      </c>
      <c r="AF42" s="246">
        <f>L$33/'Fixed Data'!$E$13*'Fixed Data'!AI48</f>
        <v>0</v>
      </c>
      <c r="AG42" s="246">
        <f>L$33/'Fixed Data'!$E$13*'Fixed Data'!AJ48</f>
        <v>0</v>
      </c>
      <c r="AH42" s="246">
        <f>L$33/'Fixed Data'!$E$13*'Fixed Data'!AK48</f>
        <v>0</v>
      </c>
      <c r="AI42" s="246">
        <f>L$33/'Fixed Data'!$E$13*'Fixed Data'!AL48</f>
        <v>0</v>
      </c>
      <c r="AJ42" s="246">
        <f>L$33/'Fixed Data'!$E$13*'Fixed Data'!AM48</f>
        <v>0</v>
      </c>
      <c r="AK42" s="246">
        <f>L$33/'Fixed Data'!$E$13*'Fixed Data'!AN48</f>
        <v>0</v>
      </c>
      <c r="AL42" s="246">
        <f>L$33/'Fixed Data'!$E$13*'Fixed Data'!AO48</f>
        <v>0</v>
      </c>
      <c r="AM42" s="246">
        <f>L$33/'Fixed Data'!$E$13*'Fixed Data'!AP48</f>
        <v>0</v>
      </c>
      <c r="AN42" s="246">
        <f>L$33/'Fixed Data'!$E$13*'Fixed Data'!AQ48</f>
        <v>0</v>
      </c>
      <c r="AO42" s="246">
        <f>L$33/'Fixed Data'!$E$13*'Fixed Data'!AR48</f>
        <v>0</v>
      </c>
      <c r="AP42" s="246">
        <f>L$33/'Fixed Data'!$E$13*'Fixed Data'!AS48</f>
        <v>0</v>
      </c>
      <c r="AQ42" s="246">
        <f>L$33/'Fixed Data'!$E$13*'Fixed Data'!AT48</f>
        <v>0</v>
      </c>
      <c r="AR42" s="246">
        <f>L$33/'Fixed Data'!$E$13*'Fixed Data'!AU48</f>
        <v>0</v>
      </c>
      <c r="AS42" s="246">
        <f>L$33/'Fixed Data'!$E$13*'Fixed Data'!AV48</f>
        <v>0</v>
      </c>
      <c r="AT42" s="246">
        <f>L$33/'Fixed Data'!$E$13*'Fixed Data'!AW48</f>
        <v>0</v>
      </c>
      <c r="AU42" s="246">
        <f>L$33/'Fixed Data'!$E$13*'Fixed Data'!AX48</f>
        <v>0</v>
      </c>
      <c r="AV42" s="246">
        <f>L$33/'Fixed Data'!$E$13*'Fixed Data'!AY48</f>
        <v>0</v>
      </c>
      <c r="AW42" s="246">
        <f>L$33/'Fixed Data'!$E$13*'Fixed Data'!AZ48</f>
        <v>0</v>
      </c>
      <c r="AX42" s="246">
        <f>L$33/'Fixed Data'!$E$13*'Fixed Data'!BA48</f>
        <v>0</v>
      </c>
      <c r="AY42" s="246">
        <f>L$33/'Fixed Data'!$E$13*'Fixed Data'!BB48</f>
        <v>0</v>
      </c>
      <c r="AZ42" s="246">
        <f>L$33/'Fixed Data'!$E$13*'Fixed Data'!BC48</f>
        <v>0</v>
      </c>
      <c r="BA42" s="246">
        <f>L$33/'Fixed Data'!$E$13*'Fixed Data'!BD48</f>
        <v>0</v>
      </c>
      <c r="BB42" s="246">
        <f>L$33/'Fixed Data'!$E$13*'Fixed Data'!BE48</f>
        <v>0</v>
      </c>
      <c r="BC42" s="246">
        <f>L$33/'Fixed Data'!$E$13*'Fixed Data'!BF48</f>
        <v>0</v>
      </c>
      <c r="BD42" s="246">
        <f>L$33/'Fixed Data'!$E$13*'Fixed Data'!BG48</f>
        <v>0</v>
      </c>
      <c r="BE42" s="246">
        <f>L$33/'Fixed Data'!$E$13*'Fixed Data'!BH48</f>
        <v>0</v>
      </c>
      <c r="BF42" s="246"/>
      <c r="BG42" s="246"/>
      <c r="BH42" s="246"/>
      <c r="BI42" s="246"/>
      <c r="BJ42" s="246"/>
      <c r="BK42" s="246"/>
      <c r="BL42" s="246"/>
    </row>
    <row r="43" spans="1:64" s="180" customFormat="1" ht="16.5" customHeight="1" outlineLevel="1">
      <c r="A43" s="248"/>
      <c r="B43" s="179" t="s">
        <v>272</v>
      </c>
      <c r="C43" s="179" t="s">
        <v>86</v>
      </c>
      <c r="D43" s="179" t="s">
        <v>30</v>
      </c>
      <c r="F43" s="246"/>
      <c r="G43" s="246"/>
      <c r="H43" s="246"/>
      <c r="I43" s="246"/>
      <c r="J43" s="246"/>
      <c r="K43" s="246"/>
      <c r="L43" s="246"/>
      <c r="M43" s="246"/>
      <c r="N43" s="246">
        <f>M$33/'Fixed Data'!$E$13*'Fixed Data'!Q49</f>
        <v>0</v>
      </c>
      <c r="O43" s="246">
        <f>M$33/'Fixed Data'!$E$13*'Fixed Data'!R49</f>
        <v>0</v>
      </c>
      <c r="P43" s="246">
        <f>M$33/'Fixed Data'!$E$13*'Fixed Data'!S49</f>
        <v>0</v>
      </c>
      <c r="Q43" s="246">
        <f>M$33/'Fixed Data'!$E$13*'Fixed Data'!T49</f>
        <v>0</v>
      </c>
      <c r="R43" s="246">
        <f>M$33/'Fixed Data'!$E$13*'Fixed Data'!U49</f>
        <v>0</v>
      </c>
      <c r="S43" s="246">
        <f>M$33/'Fixed Data'!$E$13*'Fixed Data'!V49</f>
        <v>0</v>
      </c>
      <c r="T43" s="246">
        <f>M$33/'Fixed Data'!$E$13*'Fixed Data'!W49</f>
        <v>0</v>
      </c>
      <c r="U43" s="246">
        <f>M$33/'Fixed Data'!$E$13*'Fixed Data'!X49</f>
        <v>0</v>
      </c>
      <c r="V43" s="246">
        <f>M$33/'Fixed Data'!$E$13*'Fixed Data'!Y49</f>
        <v>0</v>
      </c>
      <c r="W43" s="246">
        <f>M$33/'Fixed Data'!$E$13*'Fixed Data'!Z49</f>
        <v>0</v>
      </c>
      <c r="X43" s="246">
        <f>M$33/'Fixed Data'!$E$13*'Fixed Data'!AA49</f>
        <v>0</v>
      </c>
      <c r="Y43" s="246">
        <f>M$33/'Fixed Data'!$E$13*'Fixed Data'!AB49</f>
        <v>0</v>
      </c>
      <c r="Z43" s="246">
        <f>M$33/'Fixed Data'!$E$13*'Fixed Data'!AC49</f>
        <v>0</v>
      </c>
      <c r="AA43" s="246">
        <f>M$33/'Fixed Data'!$E$13*'Fixed Data'!AD49</f>
        <v>0</v>
      </c>
      <c r="AB43" s="246">
        <f>M$33/'Fixed Data'!$E$13*'Fixed Data'!AE49</f>
        <v>0</v>
      </c>
      <c r="AC43" s="246">
        <f>M$33/'Fixed Data'!$E$13*'Fixed Data'!AF49</f>
        <v>0</v>
      </c>
      <c r="AD43" s="246">
        <f>M$33/'Fixed Data'!$E$13*'Fixed Data'!AG49</f>
        <v>0</v>
      </c>
      <c r="AE43" s="246">
        <f>M$33/'Fixed Data'!$E$13*'Fixed Data'!AH49</f>
        <v>0</v>
      </c>
      <c r="AF43" s="246">
        <f>M$33/'Fixed Data'!$E$13*'Fixed Data'!AI49</f>
        <v>0</v>
      </c>
      <c r="AG43" s="246">
        <f>M$33/'Fixed Data'!$E$13*'Fixed Data'!AJ49</f>
        <v>0</v>
      </c>
      <c r="AH43" s="246">
        <f>M$33/'Fixed Data'!$E$13*'Fixed Data'!AK49</f>
        <v>0</v>
      </c>
      <c r="AI43" s="246">
        <f>M$33/'Fixed Data'!$E$13*'Fixed Data'!AL49</f>
        <v>0</v>
      </c>
      <c r="AJ43" s="246">
        <f>M$33/'Fixed Data'!$E$13*'Fixed Data'!AM49</f>
        <v>0</v>
      </c>
      <c r="AK43" s="246">
        <f>M$33/'Fixed Data'!$E$13*'Fixed Data'!AN49</f>
        <v>0</v>
      </c>
      <c r="AL43" s="246">
        <f>M$33/'Fixed Data'!$E$13*'Fixed Data'!AO49</f>
        <v>0</v>
      </c>
      <c r="AM43" s="246">
        <f>M$33/'Fixed Data'!$E$13*'Fixed Data'!AP49</f>
        <v>0</v>
      </c>
      <c r="AN43" s="246">
        <f>M$33/'Fixed Data'!$E$13*'Fixed Data'!AQ49</f>
        <v>0</v>
      </c>
      <c r="AO43" s="246">
        <f>M$33/'Fixed Data'!$E$13*'Fixed Data'!AR49</f>
        <v>0</v>
      </c>
      <c r="AP43" s="246">
        <f>M$33/'Fixed Data'!$E$13*'Fixed Data'!AS49</f>
        <v>0</v>
      </c>
      <c r="AQ43" s="246">
        <f>M$33/'Fixed Data'!$E$13*'Fixed Data'!AT49</f>
        <v>0</v>
      </c>
      <c r="AR43" s="246">
        <f>M$33/'Fixed Data'!$E$13*'Fixed Data'!AU49</f>
        <v>0</v>
      </c>
      <c r="AS43" s="246">
        <f>M$33/'Fixed Data'!$E$13*'Fixed Data'!AV49</f>
        <v>0</v>
      </c>
      <c r="AT43" s="246">
        <f>M$33/'Fixed Data'!$E$13*'Fixed Data'!AW49</f>
        <v>0</v>
      </c>
      <c r="AU43" s="246">
        <f>M$33/'Fixed Data'!$E$13*'Fixed Data'!AX49</f>
        <v>0</v>
      </c>
      <c r="AV43" s="246">
        <f>M$33/'Fixed Data'!$E$13*'Fixed Data'!AY49</f>
        <v>0</v>
      </c>
      <c r="AW43" s="246">
        <f>M$33/'Fixed Data'!$E$13*'Fixed Data'!AZ49</f>
        <v>0</v>
      </c>
      <c r="AX43" s="246">
        <f>M$33/'Fixed Data'!$E$13*'Fixed Data'!BA49</f>
        <v>0</v>
      </c>
      <c r="AY43" s="246">
        <f>M$33/'Fixed Data'!$E$13*'Fixed Data'!BB49</f>
        <v>0</v>
      </c>
      <c r="AZ43" s="246">
        <f>M$33/'Fixed Data'!$E$13*'Fixed Data'!BC49</f>
        <v>0</v>
      </c>
      <c r="BA43" s="246">
        <f>M$33/'Fixed Data'!$E$13*'Fixed Data'!BD49</f>
        <v>0</v>
      </c>
      <c r="BB43" s="246">
        <f>M$33/'Fixed Data'!$E$13*'Fixed Data'!BE49</f>
        <v>0</v>
      </c>
      <c r="BC43" s="246">
        <f>M$33/'Fixed Data'!$E$13*'Fixed Data'!BF49</f>
        <v>0</v>
      </c>
      <c r="BD43" s="246">
        <f>M$33/'Fixed Data'!$E$13*'Fixed Data'!BG49</f>
        <v>0</v>
      </c>
      <c r="BE43" s="246">
        <f>M$33/'Fixed Data'!$E$13*'Fixed Data'!BH49</f>
        <v>0</v>
      </c>
      <c r="BF43" s="246">
        <f>M$33/'Fixed Data'!$E$13*'Fixed Data'!BI49</f>
        <v>0</v>
      </c>
      <c r="BG43" s="246"/>
      <c r="BH43" s="246"/>
      <c r="BI43" s="246"/>
      <c r="BJ43" s="246"/>
      <c r="BK43" s="246"/>
      <c r="BL43" s="246"/>
    </row>
    <row r="44" spans="1:64" s="180" customFormat="1" ht="16.5" customHeight="1" outlineLevel="1">
      <c r="A44" s="248"/>
      <c r="B44" s="179" t="s">
        <v>273</v>
      </c>
      <c r="C44" s="179" t="s">
        <v>87</v>
      </c>
      <c r="D44" s="179" t="s">
        <v>30</v>
      </c>
      <c r="F44" s="246"/>
      <c r="G44" s="246"/>
      <c r="H44" s="246"/>
      <c r="I44" s="246"/>
      <c r="J44" s="246"/>
      <c r="K44" s="246"/>
      <c r="L44" s="246"/>
      <c r="M44" s="246"/>
      <c r="N44" s="246"/>
      <c r="O44" s="246">
        <f>N$33/'Fixed Data'!$E$13*'Fixed Data'!R50</f>
        <v>0</v>
      </c>
      <c r="P44" s="246">
        <f>N$33/'Fixed Data'!$E$13*'Fixed Data'!S50</f>
        <v>0</v>
      </c>
      <c r="Q44" s="246">
        <f>N$33/'Fixed Data'!$E$13*'Fixed Data'!T50</f>
        <v>0</v>
      </c>
      <c r="R44" s="246">
        <f>N$33/'Fixed Data'!$E$13*'Fixed Data'!U50</f>
        <v>0</v>
      </c>
      <c r="S44" s="246">
        <f>N$33/'Fixed Data'!$E$13*'Fixed Data'!V50</f>
        <v>0</v>
      </c>
      <c r="T44" s="246">
        <f>N$33/'Fixed Data'!$E$13*'Fixed Data'!W50</f>
        <v>0</v>
      </c>
      <c r="U44" s="246">
        <f>N$33/'Fixed Data'!$E$13*'Fixed Data'!X50</f>
        <v>0</v>
      </c>
      <c r="V44" s="246">
        <f>N$33/'Fixed Data'!$E$13*'Fixed Data'!Y50</f>
        <v>0</v>
      </c>
      <c r="W44" s="246">
        <f>N$33/'Fixed Data'!$E$13*'Fixed Data'!Z50</f>
        <v>0</v>
      </c>
      <c r="X44" s="246">
        <f>N$33/'Fixed Data'!$E$13*'Fixed Data'!AA50</f>
        <v>0</v>
      </c>
      <c r="Y44" s="246">
        <f>N$33/'Fixed Data'!$E$13*'Fixed Data'!AB50</f>
        <v>0</v>
      </c>
      <c r="Z44" s="246">
        <f>N$33/'Fixed Data'!$E$13*'Fixed Data'!AC50</f>
        <v>0</v>
      </c>
      <c r="AA44" s="246">
        <f>N$33/'Fixed Data'!$E$13*'Fixed Data'!AD50</f>
        <v>0</v>
      </c>
      <c r="AB44" s="246">
        <f>N$33/'Fixed Data'!$E$13*'Fixed Data'!AE50</f>
        <v>0</v>
      </c>
      <c r="AC44" s="246">
        <f>N$33/'Fixed Data'!$E$13*'Fixed Data'!AF50</f>
        <v>0</v>
      </c>
      <c r="AD44" s="246">
        <f>N$33/'Fixed Data'!$E$13*'Fixed Data'!AG50</f>
        <v>0</v>
      </c>
      <c r="AE44" s="246">
        <f>N$33/'Fixed Data'!$E$13*'Fixed Data'!AH50</f>
        <v>0</v>
      </c>
      <c r="AF44" s="246">
        <f>N$33/'Fixed Data'!$E$13*'Fixed Data'!AI50</f>
        <v>0</v>
      </c>
      <c r="AG44" s="246">
        <f>N$33/'Fixed Data'!$E$13*'Fixed Data'!AJ50</f>
        <v>0</v>
      </c>
      <c r="AH44" s="246">
        <f>N$33/'Fixed Data'!$E$13*'Fixed Data'!AK50</f>
        <v>0</v>
      </c>
      <c r="AI44" s="246">
        <f>N$33/'Fixed Data'!$E$13*'Fixed Data'!AL50</f>
        <v>0</v>
      </c>
      <c r="AJ44" s="246">
        <f>N$33/'Fixed Data'!$E$13*'Fixed Data'!AM50</f>
        <v>0</v>
      </c>
      <c r="AK44" s="246">
        <f>N$33/'Fixed Data'!$E$13*'Fixed Data'!AN50</f>
        <v>0</v>
      </c>
      <c r="AL44" s="246">
        <f>N$33/'Fixed Data'!$E$13*'Fixed Data'!AO50</f>
        <v>0</v>
      </c>
      <c r="AM44" s="246">
        <f>N$33/'Fixed Data'!$E$13*'Fixed Data'!AP50</f>
        <v>0</v>
      </c>
      <c r="AN44" s="246">
        <f>N$33/'Fixed Data'!$E$13*'Fixed Data'!AQ50</f>
        <v>0</v>
      </c>
      <c r="AO44" s="246">
        <f>N$33/'Fixed Data'!$E$13*'Fixed Data'!AR50</f>
        <v>0</v>
      </c>
      <c r="AP44" s="246">
        <f>N$33/'Fixed Data'!$E$13*'Fixed Data'!AS50</f>
        <v>0</v>
      </c>
      <c r="AQ44" s="246">
        <f>N$33/'Fixed Data'!$E$13*'Fixed Data'!AT50</f>
        <v>0</v>
      </c>
      <c r="AR44" s="246">
        <f>N$33/'Fixed Data'!$E$13*'Fixed Data'!AU50</f>
        <v>0</v>
      </c>
      <c r="AS44" s="246">
        <f>N$33/'Fixed Data'!$E$13*'Fixed Data'!AV50</f>
        <v>0</v>
      </c>
      <c r="AT44" s="246">
        <f>N$33/'Fixed Data'!$E$13*'Fixed Data'!AW50</f>
        <v>0</v>
      </c>
      <c r="AU44" s="246">
        <f>N$33/'Fixed Data'!$E$13*'Fixed Data'!AX50</f>
        <v>0</v>
      </c>
      <c r="AV44" s="246">
        <f>N$33/'Fixed Data'!$E$13*'Fixed Data'!AY50</f>
        <v>0</v>
      </c>
      <c r="AW44" s="246">
        <f>N$33/'Fixed Data'!$E$13*'Fixed Data'!AZ50</f>
        <v>0</v>
      </c>
      <c r="AX44" s="246">
        <f>N$33/'Fixed Data'!$E$13*'Fixed Data'!BA50</f>
        <v>0</v>
      </c>
      <c r="AY44" s="246">
        <f>N$33/'Fixed Data'!$E$13*'Fixed Data'!BB50</f>
        <v>0</v>
      </c>
      <c r="AZ44" s="246">
        <f>N$33/'Fixed Data'!$E$13*'Fixed Data'!BC50</f>
        <v>0</v>
      </c>
      <c r="BA44" s="246">
        <f>N$33/'Fixed Data'!$E$13*'Fixed Data'!BD50</f>
        <v>0</v>
      </c>
      <c r="BB44" s="246">
        <f>N$33/'Fixed Data'!$E$13*'Fixed Data'!BE50</f>
        <v>0</v>
      </c>
      <c r="BC44" s="246">
        <f>N$33/'Fixed Data'!$E$13*'Fixed Data'!BF50</f>
        <v>0</v>
      </c>
      <c r="BD44" s="246">
        <f>N$33/'Fixed Data'!$E$13*'Fixed Data'!BG50</f>
        <v>0</v>
      </c>
      <c r="BE44" s="246">
        <f>N$33/'Fixed Data'!$E$13*'Fixed Data'!BH50</f>
        <v>0</v>
      </c>
      <c r="BF44" s="246">
        <f>N$33/'Fixed Data'!$E$13*'Fixed Data'!BI50</f>
        <v>0</v>
      </c>
      <c r="BG44" s="246">
        <f>N$33/'Fixed Data'!$E$13*'Fixed Data'!BJ50</f>
        <v>0</v>
      </c>
      <c r="BH44" s="246"/>
      <c r="BI44" s="246"/>
      <c r="BJ44" s="246"/>
      <c r="BK44" s="246"/>
      <c r="BL44" s="246"/>
    </row>
    <row r="45" spans="1:64" s="180" customFormat="1" ht="16.5" customHeight="1" outlineLevel="1">
      <c r="A45" s="248"/>
      <c r="B45" s="179" t="s">
        <v>274</v>
      </c>
      <c r="C45" s="179" t="s">
        <v>88</v>
      </c>
      <c r="D45" s="179" t="s">
        <v>30</v>
      </c>
      <c r="F45" s="246"/>
      <c r="G45" s="246"/>
      <c r="H45" s="246"/>
      <c r="I45" s="246"/>
      <c r="J45" s="246"/>
      <c r="K45" s="246"/>
      <c r="L45" s="246"/>
      <c r="M45" s="246"/>
      <c r="N45" s="246"/>
      <c r="O45" s="246"/>
      <c r="P45" s="246">
        <f>O$33/'Fixed Data'!$E$13*'Fixed Data'!S51</f>
        <v>0</v>
      </c>
      <c r="Q45" s="246">
        <f>O$33/'Fixed Data'!$E$13*'Fixed Data'!T51</f>
        <v>0</v>
      </c>
      <c r="R45" s="246">
        <f>O$33/'Fixed Data'!$E$13*'Fixed Data'!U51</f>
        <v>0</v>
      </c>
      <c r="S45" s="246">
        <f>O$33/'Fixed Data'!$E$13*'Fixed Data'!V51</f>
        <v>0</v>
      </c>
      <c r="T45" s="246">
        <f>O$33/'Fixed Data'!$E$13*'Fixed Data'!W51</f>
        <v>0</v>
      </c>
      <c r="U45" s="246">
        <f>O$33/'Fixed Data'!$E$13*'Fixed Data'!X51</f>
        <v>0</v>
      </c>
      <c r="V45" s="246">
        <f>O$33/'Fixed Data'!$E$13*'Fixed Data'!Y51</f>
        <v>0</v>
      </c>
      <c r="W45" s="246">
        <f>O$33/'Fixed Data'!$E$13*'Fixed Data'!Z51</f>
        <v>0</v>
      </c>
      <c r="X45" s="246">
        <f>O$33/'Fixed Data'!$E$13*'Fixed Data'!AA51</f>
        <v>0</v>
      </c>
      <c r="Y45" s="246">
        <f>O$33/'Fixed Data'!$E$13*'Fixed Data'!AB51</f>
        <v>0</v>
      </c>
      <c r="Z45" s="246">
        <f>O$33/'Fixed Data'!$E$13*'Fixed Data'!AC51</f>
        <v>0</v>
      </c>
      <c r="AA45" s="246">
        <f>O$33/'Fixed Data'!$E$13*'Fixed Data'!AD51</f>
        <v>0</v>
      </c>
      <c r="AB45" s="246">
        <f>O$33/'Fixed Data'!$E$13*'Fixed Data'!AE51</f>
        <v>0</v>
      </c>
      <c r="AC45" s="246">
        <f>O$33/'Fixed Data'!$E$13*'Fixed Data'!AF51</f>
        <v>0</v>
      </c>
      <c r="AD45" s="246">
        <f>O$33/'Fixed Data'!$E$13*'Fixed Data'!AG51</f>
        <v>0</v>
      </c>
      <c r="AE45" s="246">
        <f>O$33/'Fixed Data'!$E$13*'Fixed Data'!AH51</f>
        <v>0</v>
      </c>
      <c r="AF45" s="246">
        <f>O$33/'Fixed Data'!$E$13*'Fixed Data'!AI51</f>
        <v>0</v>
      </c>
      <c r="AG45" s="246">
        <f>O$33/'Fixed Data'!$E$13*'Fixed Data'!AJ51</f>
        <v>0</v>
      </c>
      <c r="AH45" s="246">
        <f>O$33/'Fixed Data'!$E$13*'Fixed Data'!AK51</f>
        <v>0</v>
      </c>
      <c r="AI45" s="246">
        <f>O$33/'Fixed Data'!$E$13*'Fixed Data'!AL51</f>
        <v>0</v>
      </c>
      <c r="AJ45" s="246">
        <f>O$33/'Fixed Data'!$E$13*'Fixed Data'!AM51</f>
        <v>0</v>
      </c>
      <c r="AK45" s="246">
        <f>O$33/'Fixed Data'!$E$13*'Fixed Data'!AN51</f>
        <v>0</v>
      </c>
      <c r="AL45" s="246">
        <f>O$33/'Fixed Data'!$E$13*'Fixed Data'!AO51</f>
        <v>0</v>
      </c>
      <c r="AM45" s="246">
        <f>O$33/'Fixed Data'!$E$13*'Fixed Data'!AP51</f>
        <v>0</v>
      </c>
      <c r="AN45" s="246">
        <f>O$33/'Fixed Data'!$E$13*'Fixed Data'!AQ51</f>
        <v>0</v>
      </c>
      <c r="AO45" s="246">
        <f>O$33/'Fixed Data'!$E$13*'Fixed Data'!AR51</f>
        <v>0</v>
      </c>
      <c r="AP45" s="246">
        <f>O$33/'Fixed Data'!$E$13*'Fixed Data'!AS51</f>
        <v>0</v>
      </c>
      <c r="AQ45" s="246">
        <f>O$33/'Fixed Data'!$E$13*'Fixed Data'!AT51</f>
        <v>0</v>
      </c>
      <c r="AR45" s="246">
        <f>O$33/'Fixed Data'!$E$13*'Fixed Data'!AU51</f>
        <v>0</v>
      </c>
      <c r="AS45" s="246">
        <f>O$33/'Fixed Data'!$E$13*'Fixed Data'!AV51</f>
        <v>0</v>
      </c>
      <c r="AT45" s="246">
        <f>O$33/'Fixed Data'!$E$13*'Fixed Data'!AW51</f>
        <v>0</v>
      </c>
      <c r="AU45" s="246">
        <f>O$33/'Fixed Data'!$E$13*'Fixed Data'!AX51</f>
        <v>0</v>
      </c>
      <c r="AV45" s="246">
        <f>O$33/'Fixed Data'!$E$13*'Fixed Data'!AY51</f>
        <v>0</v>
      </c>
      <c r="AW45" s="246">
        <f>O$33/'Fixed Data'!$E$13*'Fixed Data'!AZ51</f>
        <v>0</v>
      </c>
      <c r="AX45" s="246">
        <f>O$33/'Fixed Data'!$E$13*'Fixed Data'!BA51</f>
        <v>0</v>
      </c>
      <c r="AY45" s="246">
        <f>O$33/'Fixed Data'!$E$13*'Fixed Data'!BB51</f>
        <v>0</v>
      </c>
      <c r="AZ45" s="246">
        <f>O$33/'Fixed Data'!$E$13*'Fixed Data'!BC51</f>
        <v>0</v>
      </c>
      <c r="BA45" s="246">
        <f>O$33/'Fixed Data'!$E$13*'Fixed Data'!BD51</f>
        <v>0</v>
      </c>
      <c r="BB45" s="246">
        <f>O$33/'Fixed Data'!$E$13*'Fixed Data'!BE51</f>
        <v>0</v>
      </c>
      <c r="BC45" s="246">
        <f>O$33/'Fixed Data'!$E$13*'Fixed Data'!BF51</f>
        <v>0</v>
      </c>
      <c r="BD45" s="246">
        <f>O$33/'Fixed Data'!$E$13*'Fixed Data'!BG51</f>
        <v>0</v>
      </c>
      <c r="BE45" s="246">
        <f>O$33/'Fixed Data'!$E$13*'Fixed Data'!BH51</f>
        <v>0</v>
      </c>
      <c r="BF45" s="246">
        <f>O$33/'Fixed Data'!$E$13*'Fixed Data'!BI51</f>
        <v>0</v>
      </c>
      <c r="BG45" s="246">
        <f>O$33/'Fixed Data'!$E$13*'Fixed Data'!BJ51</f>
        <v>0</v>
      </c>
      <c r="BH45" s="246">
        <f>O$33/'Fixed Data'!$E$13*'Fixed Data'!BK51</f>
        <v>0</v>
      </c>
      <c r="BI45" s="246"/>
      <c r="BJ45" s="246"/>
      <c r="BK45" s="246"/>
      <c r="BL45" s="246"/>
    </row>
    <row r="46" spans="1:64" s="180" customFormat="1" ht="16.5" customHeight="1" outlineLevel="1">
      <c r="A46" s="248"/>
      <c r="B46" s="179" t="s">
        <v>275</v>
      </c>
      <c r="C46" s="179" t="s">
        <v>89</v>
      </c>
      <c r="D46" s="179" t="s">
        <v>30</v>
      </c>
      <c r="F46" s="246"/>
      <c r="G46" s="246"/>
      <c r="H46" s="246"/>
      <c r="I46" s="246"/>
      <c r="J46" s="246"/>
      <c r="K46" s="246"/>
      <c r="L46" s="246"/>
      <c r="M46" s="246"/>
      <c r="N46" s="246"/>
      <c r="O46" s="246"/>
      <c r="P46" s="246"/>
      <c r="Q46" s="246">
        <f>P$33/'Fixed Data'!$E$13*'Fixed Data'!T52</f>
        <v>0</v>
      </c>
      <c r="R46" s="246">
        <f>P$33/'Fixed Data'!$E$13*'Fixed Data'!U52</f>
        <v>0</v>
      </c>
      <c r="S46" s="246">
        <f>P$33/'Fixed Data'!$E$13*'Fixed Data'!V52</f>
        <v>0</v>
      </c>
      <c r="T46" s="246">
        <f>P$33/'Fixed Data'!$E$13*'Fixed Data'!W52</f>
        <v>0</v>
      </c>
      <c r="U46" s="246">
        <f>P$33/'Fixed Data'!$E$13*'Fixed Data'!X52</f>
        <v>0</v>
      </c>
      <c r="V46" s="246">
        <f>P$33/'Fixed Data'!$E$13*'Fixed Data'!Y52</f>
        <v>0</v>
      </c>
      <c r="W46" s="246">
        <f>P$33/'Fixed Data'!$E$13*'Fixed Data'!Z52</f>
        <v>0</v>
      </c>
      <c r="X46" s="246">
        <f>P$33/'Fixed Data'!$E$13*'Fixed Data'!AA52</f>
        <v>0</v>
      </c>
      <c r="Y46" s="246">
        <f>P$33/'Fixed Data'!$E$13*'Fixed Data'!AB52</f>
        <v>0</v>
      </c>
      <c r="Z46" s="246">
        <f>P$33/'Fixed Data'!$E$13*'Fixed Data'!AC52</f>
        <v>0</v>
      </c>
      <c r="AA46" s="246">
        <f>P$33/'Fixed Data'!$E$13*'Fixed Data'!AD52</f>
        <v>0</v>
      </c>
      <c r="AB46" s="246">
        <f>P$33/'Fixed Data'!$E$13*'Fixed Data'!AE52</f>
        <v>0</v>
      </c>
      <c r="AC46" s="246">
        <f>P$33/'Fixed Data'!$E$13*'Fixed Data'!AF52</f>
        <v>0</v>
      </c>
      <c r="AD46" s="246">
        <f>P$33/'Fixed Data'!$E$13*'Fixed Data'!AG52</f>
        <v>0</v>
      </c>
      <c r="AE46" s="246">
        <f>P$33/'Fixed Data'!$E$13*'Fixed Data'!AH52</f>
        <v>0</v>
      </c>
      <c r="AF46" s="246">
        <f>P$33/'Fixed Data'!$E$13*'Fixed Data'!AI52</f>
        <v>0</v>
      </c>
      <c r="AG46" s="246">
        <f>P$33/'Fixed Data'!$E$13*'Fixed Data'!AJ52</f>
        <v>0</v>
      </c>
      <c r="AH46" s="246">
        <f>P$33/'Fixed Data'!$E$13*'Fixed Data'!AK52</f>
        <v>0</v>
      </c>
      <c r="AI46" s="246">
        <f>P$33/'Fixed Data'!$E$13*'Fixed Data'!AL52</f>
        <v>0</v>
      </c>
      <c r="AJ46" s="246">
        <f>P$33/'Fixed Data'!$E$13*'Fixed Data'!AM52</f>
        <v>0</v>
      </c>
      <c r="AK46" s="246">
        <f>P$33/'Fixed Data'!$E$13*'Fixed Data'!AN52</f>
        <v>0</v>
      </c>
      <c r="AL46" s="246">
        <f>P$33/'Fixed Data'!$E$13*'Fixed Data'!AO52</f>
        <v>0</v>
      </c>
      <c r="AM46" s="246">
        <f>P$33/'Fixed Data'!$E$13*'Fixed Data'!AP52</f>
        <v>0</v>
      </c>
      <c r="AN46" s="246">
        <f>P$33/'Fixed Data'!$E$13*'Fixed Data'!AQ52</f>
        <v>0</v>
      </c>
      <c r="AO46" s="246">
        <f>P$33/'Fixed Data'!$E$13*'Fixed Data'!AR52</f>
        <v>0</v>
      </c>
      <c r="AP46" s="246">
        <f>P$33/'Fixed Data'!$E$13*'Fixed Data'!AS52</f>
        <v>0</v>
      </c>
      <c r="AQ46" s="246">
        <f>P$33/'Fixed Data'!$E$13*'Fixed Data'!AT52</f>
        <v>0</v>
      </c>
      <c r="AR46" s="246">
        <f>P$33/'Fixed Data'!$E$13*'Fixed Data'!AU52</f>
        <v>0</v>
      </c>
      <c r="AS46" s="246">
        <f>P$33/'Fixed Data'!$E$13*'Fixed Data'!AV52</f>
        <v>0</v>
      </c>
      <c r="AT46" s="246">
        <f>P$33/'Fixed Data'!$E$13*'Fixed Data'!AW52</f>
        <v>0</v>
      </c>
      <c r="AU46" s="246">
        <f>P$33/'Fixed Data'!$E$13*'Fixed Data'!AX52</f>
        <v>0</v>
      </c>
      <c r="AV46" s="246">
        <f>P$33/'Fixed Data'!$E$13*'Fixed Data'!AY52</f>
        <v>0</v>
      </c>
      <c r="AW46" s="246">
        <f>P$33/'Fixed Data'!$E$13*'Fixed Data'!AZ52</f>
        <v>0</v>
      </c>
      <c r="AX46" s="246">
        <f>P$33/'Fixed Data'!$E$13*'Fixed Data'!BA52</f>
        <v>0</v>
      </c>
      <c r="AY46" s="246">
        <f>P$33/'Fixed Data'!$E$13*'Fixed Data'!BB52</f>
        <v>0</v>
      </c>
      <c r="AZ46" s="246">
        <f>P$33/'Fixed Data'!$E$13*'Fixed Data'!BC52</f>
        <v>0</v>
      </c>
      <c r="BA46" s="246">
        <f>P$33/'Fixed Data'!$E$13*'Fixed Data'!BD52</f>
        <v>0</v>
      </c>
      <c r="BB46" s="246">
        <f>P$33/'Fixed Data'!$E$13*'Fixed Data'!BE52</f>
        <v>0</v>
      </c>
      <c r="BC46" s="246">
        <f>P$33/'Fixed Data'!$E$13*'Fixed Data'!BF52</f>
        <v>0</v>
      </c>
      <c r="BD46" s="246">
        <f>P$33/'Fixed Data'!$E$13*'Fixed Data'!BG52</f>
        <v>0</v>
      </c>
      <c r="BE46" s="246">
        <f>P$33/'Fixed Data'!$E$13*'Fixed Data'!BH52</f>
        <v>0</v>
      </c>
      <c r="BF46" s="246">
        <f>P$33/'Fixed Data'!$E$13*'Fixed Data'!BI52</f>
        <v>0</v>
      </c>
      <c r="BG46" s="246">
        <f>P$33/'Fixed Data'!$E$13*'Fixed Data'!BJ52</f>
        <v>0</v>
      </c>
      <c r="BH46" s="246">
        <f>P$33/'Fixed Data'!$E$13*'Fixed Data'!BK52</f>
        <v>0</v>
      </c>
      <c r="BI46" s="246">
        <f>P$33/'Fixed Data'!$E$13*'Fixed Data'!BL52</f>
        <v>0</v>
      </c>
      <c r="BJ46" s="246"/>
      <c r="BK46" s="246"/>
      <c r="BL46" s="246"/>
    </row>
    <row r="47" spans="1:64" s="180" customFormat="1" ht="16.5" customHeight="1" outlineLevel="1">
      <c r="A47" s="248"/>
      <c r="B47" s="179" t="s">
        <v>276</v>
      </c>
      <c r="C47" s="179" t="s">
        <v>90</v>
      </c>
      <c r="D47" s="179" t="s">
        <v>30</v>
      </c>
      <c r="F47" s="246"/>
      <c r="G47" s="246"/>
      <c r="H47" s="246"/>
      <c r="I47" s="246"/>
      <c r="J47" s="246"/>
      <c r="K47" s="246"/>
      <c r="L47" s="246"/>
      <c r="M47" s="246"/>
      <c r="N47" s="246"/>
      <c r="O47" s="246"/>
      <c r="P47" s="246"/>
      <c r="Q47" s="246"/>
      <c r="R47" s="246">
        <f>Q$33/'Fixed Data'!$E$13*'Fixed Data'!U53</f>
        <v>0</v>
      </c>
      <c r="S47" s="246">
        <f>Q$33/'Fixed Data'!$E$13*'Fixed Data'!V53</f>
        <v>0</v>
      </c>
      <c r="T47" s="246">
        <f>Q$33/'Fixed Data'!$E$13*'Fixed Data'!W53</f>
        <v>0</v>
      </c>
      <c r="U47" s="246">
        <f>Q$33/'Fixed Data'!$E$13*'Fixed Data'!X53</f>
        <v>0</v>
      </c>
      <c r="V47" s="246">
        <f>Q$33/'Fixed Data'!$E$13*'Fixed Data'!Y53</f>
        <v>0</v>
      </c>
      <c r="W47" s="246">
        <f>Q$33/'Fixed Data'!$E$13*'Fixed Data'!Z53</f>
        <v>0</v>
      </c>
      <c r="X47" s="246">
        <f>Q$33/'Fixed Data'!$E$13*'Fixed Data'!AA53</f>
        <v>0</v>
      </c>
      <c r="Y47" s="246">
        <f>Q$33/'Fixed Data'!$E$13*'Fixed Data'!AB53</f>
        <v>0</v>
      </c>
      <c r="Z47" s="246">
        <f>Q$33/'Fixed Data'!$E$13*'Fixed Data'!AC53</f>
        <v>0</v>
      </c>
      <c r="AA47" s="246">
        <f>Q$33/'Fixed Data'!$E$13*'Fixed Data'!AD53</f>
        <v>0</v>
      </c>
      <c r="AB47" s="246">
        <f>Q$33/'Fixed Data'!$E$13*'Fixed Data'!AE53</f>
        <v>0</v>
      </c>
      <c r="AC47" s="246">
        <f>Q$33/'Fixed Data'!$E$13*'Fixed Data'!AF53</f>
        <v>0</v>
      </c>
      <c r="AD47" s="246">
        <f>Q$33/'Fixed Data'!$E$13*'Fixed Data'!AG53</f>
        <v>0</v>
      </c>
      <c r="AE47" s="246">
        <f>Q$33/'Fixed Data'!$E$13*'Fixed Data'!AH53</f>
        <v>0</v>
      </c>
      <c r="AF47" s="246">
        <f>Q$33/'Fixed Data'!$E$13*'Fixed Data'!AI53</f>
        <v>0</v>
      </c>
      <c r="AG47" s="246">
        <f>Q$33/'Fixed Data'!$E$13*'Fixed Data'!AJ53</f>
        <v>0</v>
      </c>
      <c r="AH47" s="246">
        <f>Q$33/'Fixed Data'!$E$13*'Fixed Data'!AK53</f>
        <v>0</v>
      </c>
      <c r="AI47" s="246">
        <f>Q$33/'Fixed Data'!$E$13*'Fixed Data'!AL53</f>
        <v>0</v>
      </c>
      <c r="AJ47" s="246">
        <f>Q$33/'Fixed Data'!$E$13*'Fixed Data'!AM53</f>
        <v>0</v>
      </c>
      <c r="AK47" s="246">
        <f>Q$33/'Fixed Data'!$E$13*'Fixed Data'!AN53</f>
        <v>0</v>
      </c>
      <c r="AL47" s="246">
        <f>Q$33/'Fixed Data'!$E$13*'Fixed Data'!AO53</f>
        <v>0</v>
      </c>
      <c r="AM47" s="246">
        <f>Q$33/'Fixed Data'!$E$13*'Fixed Data'!AP53</f>
        <v>0</v>
      </c>
      <c r="AN47" s="246">
        <f>Q$33/'Fixed Data'!$E$13*'Fixed Data'!AQ53</f>
        <v>0</v>
      </c>
      <c r="AO47" s="246">
        <f>Q$33/'Fixed Data'!$E$13*'Fixed Data'!AR53</f>
        <v>0</v>
      </c>
      <c r="AP47" s="246">
        <f>Q$33/'Fixed Data'!$E$13*'Fixed Data'!AS53</f>
        <v>0</v>
      </c>
      <c r="AQ47" s="246">
        <f>Q$33/'Fixed Data'!$E$13*'Fixed Data'!AT53</f>
        <v>0</v>
      </c>
      <c r="AR47" s="246">
        <f>Q$33/'Fixed Data'!$E$13*'Fixed Data'!AU53</f>
        <v>0</v>
      </c>
      <c r="AS47" s="246">
        <f>Q$33/'Fixed Data'!$E$13*'Fixed Data'!AV53</f>
        <v>0</v>
      </c>
      <c r="AT47" s="246">
        <f>Q$33/'Fixed Data'!$E$13*'Fixed Data'!AW53</f>
        <v>0</v>
      </c>
      <c r="AU47" s="246">
        <f>Q$33/'Fixed Data'!$E$13*'Fixed Data'!AX53</f>
        <v>0</v>
      </c>
      <c r="AV47" s="246">
        <f>Q$33/'Fixed Data'!$E$13*'Fixed Data'!AY53</f>
        <v>0</v>
      </c>
      <c r="AW47" s="246">
        <f>Q$33/'Fixed Data'!$E$13*'Fixed Data'!AZ53</f>
        <v>0</v>
      </c>
      <c r="AX47" s="246">
        <f>Q$33/'Fixed Data'!$E$13*'Fixed Data'!BA53</f>
        <v>0</v>
      </c>
      <c r="AY47" s="246">
        <f>Q$33/'Fixed Data'!$E$13*'Fixed Data'!BB53</f>
        <v>0</v>
      </c>
      <c r="AZ47" s="246">
        <f>Q$33/'Fixed Data'!$E$13*'Fixed Data'!BC53</f>
        <v>0</v>
      </c>
      <c r="BA47" s="246">
        <f>Q$33/'Fixed Data'!$E$13*'Fixed Data'!BD53</f>
        <v>0</v>
      </c>
      <c r="BB47" s="246">
        <f>Q$33/'Fixed Data'!$E$13*'Fixed Data'!BE53</f>
        <v>0</v>
      </c>
      <c r="BC47" s="246">
        <f>Q$33/'Fixed Data'!$E$13*'Fixed Data'!BF53</f>
        <v>0</v>
      </c>
      <c r="BD47" s="246">
        <f>Q$33/'Fixed Data'!$E$13*'Fixed Data'!BG53</f>
        <v>0</v>
      </c>
      <c r="BE47" s="246">
        <f>Q$33/'Fixed Data'!$E$13*'Fixed Data'!BH53</f>
        <v>0</v>
      </c>
      <c r="BF47" s="246">
        <f>Q$33/'Fixed Data'!$E$13*'Fixed Data'!BI53</f>
        <v>0</v>
      </c>
      <c r="BG47" s="246">
        <f>Q$33/'Fixed Data'!$E$13*'Fixed Data'!BJ53</f>
        <v>0</v>
      </c>
      <c r="BH47" s="246">
        <f>Q$33/'Fixed Data'!$E$13*'Fixed Data'!BK53</f>
        <v>0</v>
      </c>
      <c r="BI47" s="246">
        <f>Q$33/'Fixed Data'!$E$13*'Fixed Data'!BL53</f>
        <v>0</v>
      </c>
      <c r="BJ47" s="246">
        <f>Q$33/'Fixed Data'!$E$13*'Fixed Data'!BM53</f>
        <v>0</v>
      </c>
      <c r="BK47" s="246"/>
      <c r="BL47" s="246"/>
    </row>
    <row r="48" spans="1:64" s="180" customFormat="1" ht="16.5" customHeight="1" outlineLevel="1">
      <c r="A48" s="248"/>
      <c r="B48" s="179" t="s">
        <v>277</v>
      </c>
      <c r="C48" s="179" t="s">
        <v>91</v>
      </c>
      <c r="D48" s="179" t="s">
        <v>30</v>
      </c>
      <c r="F48" s="246"/>
      <c r="G48" s="246"/>
      <c r="H48" s="246"/>
      <c r="I48" s="246"/>
      <c r="J48" s="246"/>
      <c r="K48" s="246"/>
      <c r="L48" s="246"/>
      <c r="M48" s="246"/>
      <c r="N48" s="246"/>
      <c r="O48" s="246"/>
      <c r="P48" s="246"/>
      <c r="Q48" s="246"/>
      <c r="R48" s="246"/>
      <c r="S48" s="246">
        <f>R$33/'Fixed Data'!$E$13*'Fixed Data'!V54</f>
        <v>0</v>
      </c>
      <c r="T48" s="246">
        <f>R$33/'Fixed Data'!$E$13*'Fixed Data'!W54</f>
        <v>0</v>
      </c>
      <c r="U48" s="246">
        <f>R$33/'Fixed Data'!$E$13*'Fixed Data'!X54</f>
        <v>0</v>
      </c>
      <c r="V48" s="246">
        <f>R$33/'Fixed Data'!$E$13*'Fixed Data'!Y54</f>
        <v>0</v>
      </c>
      <c r="W48" s="246">
        <f>R$33/'Fixed Data'!$E$13*'Fixed Data'!Z54</f>
        <v>0</v>
      </c>
      <c r="X48" s="246">
        <f>R$33/'Fixed Data'!$E$13*'Fixed Data'!AA54</f>
        <v>0</v>
      </c>
      <c r="Y48" s="246">
        <f>R$33/'Fixed Data'!$E$13*'Fixed Data'!AB54</f>
        <v>0</v>
      </c>
      <c r="Z48" s="246">
        <f>R$33/'Fixed Data'!$E$13*'Fixed Data'!AC54</f>
        <v>0</v>
      </c>
      <c r="AA48" s="246">
        <f>R$33/'Fixed Data'!$E$13*'Fixed Data'!AD54</f>
        <v>0</v>
      </c>
      <c r="AB48" s="246">
        <f>R$33/'Fixed Data'!$E$13*'Fixed Data'!AE54</f>
        <v>0</v>
      </c>
      <c r="AC48" s="246">
        <f>R$33/'Fixed Data'!$E$13*'Fixed Data'!AF54</f>
        <v>0</v>
      </c>
      <c r="AD48" s="246">
        <f>R$33/'Fixed Data'!$E$13*'Fixed Data'!AG54</f>
        <v>0</v>
      </c>
      <c r="AE48" s="246">
        <f>R$33/'Fixed Data'!$E$13*'Fixed Data'!AH54</f>
        <v>0</v>
      </c>
      <c r="AF48" s="246">
        <f>R$33/'Fixed Data'!$E$13*'Fixed Data'!AI54</f>
        <v>0</v>
      </c>
      <c r="AG48" s="246">
        <f>R$33/'Fixed Data'!$E$13*'Fixed Data'!AJ54</f>
        <v>0</v>
      </c>
      <c r="AH48" s="246">
        <f>R$33/'Fixed Data'!$E$13*'Fixed Data'!AK54</f>
        <v>0</v>
      </c>
      <c r="AI48" s="246">
        <f>R$33/'Fixed Data'!$E$13*'Fixed Data'!AL54</f>
        <v>0</v>
      </c>
      <c r="AJ48" s="246">
        <f>R$33/'Fixed Data'!$E$13*'Fixed Data'!AM54</f>
        <v>0</v>
      </c>
      <c r="AK48" s="246">
        <f>R$33/'Fixed Data'!$E$13*'Fixed Data'!AN54</f>
        <v>0</v>
      </c>
      <c r="AL48" s="246">
        <f>R$33/'Fixed Data'!$E$13*'Fixed Data'!AO54</f>
        <v>0</v>
      </c>
      <c r="AM48" s="246">
        <f>R$33/'Fixed Data'!$E$13*'Fixed Data'!AP54</f>
        <v>0</v>
      </c>
      <c r="AN48" s="246">
        <f>R$33/'Fixed Data'!$E$13*'Fixed Data'!AQ54</f>
        <v>0</v>
      </c>
      <c r="AO48" s="246">
        <f>R$33/'Fixed Data'!$E$13*'Fixed Data'!AR54</f>
        <v>0</v>
      </c>
      <c r="AP48" s="246">
        <f>R$33/'Fixed Data'!$E$13*'Fixed Data'!AS54</f>
        <v>0</v>
      </c>
      <c r="AQ48" s="246">
        <f>R$33/'Fixed Data'!$E$13*'Fixed Data'!AT54</f>
        <v>0</v>
      </c>
      <c r="AR48" s="246">
        <f>R$33/'Fixed Data'!$E$13*'Fixed Data'!AU54</f>
        <v>0</v>
      </c>
      <c r="AS48" s="246">
        <f>R$33/'Fixed Data'!$E$13*'Fixed Data'!AV54</f>
        <v>0</v>
      </c>
      <c r="AT48" s="246">
        <f>R$33/'Fixed Data'!$E$13*'Fixed Data'!AW54</f>
        <v>0</v>
      </c>
      <c r="AU48" s="246">
        <f>R$33/'Fixed Data'!$E$13*'Fixed Data'!AX54</f>
        <v>0</v>
      </c>
      <c r="AV48" s="246">
        <f>R$33/'Fixed Data'!$E$13*'Fixed Data'!AY54</f>
        <v>0</v>
      </c>
      <c r="AW48" s="246">
        <f>R$33/'Fixed Data'!$E$13*'Fixed Data'!AZ54</f>
        <v>0</v>
      </c>
      <c r="AX48" s="246">
        <f>R$33/'Fixed Data'!$E$13*'Fixed Data'!BA54</f>
        <v>0</v>
      </c>
      <c r="AY48" s="246">
        <f>R$33/'Fixed Data'!$E$13*'Fixed Data'!BB54</f>
        <v>0</v>
      </c>
      <c r="AZ48" s="246">
        <f>R$33/'Fixed Data'!$E$13*'Fixed Data'!BC54</f>
        <v>0</v>
      </c>
      <c r="BA48" s="246">
        <f>R$33/'Fixed Data'!$E$13*'Fixed Data'!BD54</f>
        <v>0</v>
      </c>
      <c r="BB48" s="246">
        <f>R$33/'Fixed Data'!$E$13*'Fixed Data'!BE54</f>
        <v>0</v>
      </c>
      <c r="BC48" s="246">
        <f>R$33/'Fixed Data'!$E$13*'Fixed Data'!BF54</f>
        <v>0</v>
      </c>
      <c r="BD48" s="246">
        <f>R$33/'Fixed Data'!$E$13*'Fixed Data'!BG54</f>
        <v>0</v>
      </c>
      <c r="BE48" s="246">
        <f>R$33/'Fixed Data'!$E$13*'Fixed Data'!BH54</f>
        <v>0</v>
      </c>
      <c r="BF48" s="246">
        <f>R$33/'Fixed Data'!$E$13*'Fixed Data'!BI54</f>
        <v>0</v>
      </c>
      <c r="BG48" s="246">
        <f>R$33/'Fixed Data'!$E$13*'Fixed Data'!BJ54</f>
        <v>0</v>
      </c>
      <c r="BH48" s="246">
        <f>R$33/'Fixed Data'!$E$13*'Fixed Data'!BK54</f>
        <v>0</v>
      </c>
      <c r="BI48" s="246">
        <f>R$33/'Fixed Data'!$E$13*'Fixed Data'!BL54</f>
        <v>0</v>
      </c>
      <c r="BJ48" s="246">
        <f>R$33/'Fixed Data'!$E$13*'Fixed Data'!BM54</f>
        <v>0</v>
      </c>
      <c r="BK48" s="246">
        <f>R$33/'Fixed Data'!$E$13*'Fixed Data'!BN54</f>
        <v>0</v>
      </c>
      <c r="BL48" s="246"/>
    </row>
    <row r="49" spans="1:64" s="180" customFormat="1" ht="16.5" customHeight="1" outlineLevel="1">
      <c r="A49" s="248"/>
      <c r="B49" s="179" t="s">
        <v>278</v>
      </c>
      <c r="C49" s="179" t="s">
        <v>92</v>
      </c>
      <c r="D49" s="179" t="s">
        <v>30</v>
      </c>
      <c r="F49" s="246"/>
      <c r="G49" s="246"/>
      <c r="H49" s="246"/>
      <c r="I49" s="246"/>
      <c r="J49" s="246"/>
      <c r="K49" s="246"/>
      <c r="L49" s="246"/>
      <c r="M49" s="246"/>
      <c r="N49" s="246"/>
      <c r="O49" s="246"/>
      <c r="P49" s="246"/>
      <c r="Q49" s="246"/>
      <c r="R49" s="246"/>
      <c r="S49" s="246"/>
      <c r="T49" s="246">
        <f>S$33/'Fixed Data'!$E$13*'Fixed Data'!W55</f>
        <v>0</v>
      </c>
      <c r="U49" s="246">
        <f>S$33/'Fixed Data'!$E$13*'Fixed Data'!X55</f>
        <v>0</v>
      </c>
      <c r="V49" s="246">
        <f>S$33/'Fixed Data'!$E$13*'Fixed Data'!Y55</f>
        <v>0</v>
      </c>
      <c r="W49" s="246">
        <f>S$33/'Fixed Data'!$E$13*'Fixed Data'!Z55</f>
        <v>0</v>
      </c>
      <c r="X49" s="246">
        <f>S$33/'Fixed Data'!$E$13*'Fixed Data'!AA55</f>
        <v>0</v>
      </c>
      <c r="Y49" s="246">
        <f>S$33/'Fixed Data'!$E$13*'Fixed Data'!AB55</f>
        <v>0</v>
      </c>
      <c r="Z49" s="246">
        <f>S$33/'Fixed Data'!$E$13*'Fixed Data'!AC55</f>
        <v>0</v>
      </c>
      <c r="AA49" s="246">
        <f>S$33/'Fixed Data'!$E$13*'Fixed Data'!AD55</f>
        <v>0</v>
      </c>
      <c r="AB49" s="246">
        <f>S$33/'Fixed Data'!$E$13*'Fixed Data'!AE55</f>
        <v>0</v>
      </c>
      <c r="AC49" s="246">
        <f>S$33/'Fixed Data'!$E$13*'Fixed Data'!AF55</f>
        <v>0</v>
      </c>
      <c r="AD49" s="246">
        <f>S$33/'Fixed Data'!$E$13*'Fixed Data'!AG55</f>
        <v>0</v>
      </c>
      <c r="AE49" s="246">
        <f>S$33/'Fixed Data'!$E$13*'Fixed Data'!AH55</f>
        <v>0</v>
      </c>
      <c r="AF49" s="246">
        <f>S$33/'Fixed Data'!$E$13*'Fixed Data'!AI55</f>
        <v>0</v>
      </c>
      <c r="AG49" s="246">
        <f>S$33/'Fixed Data'!$E$13*'Fixed Data'!AJ55</f>
        <v>0</v>
      </c>
      <c r="AH49" s="246">
        <f>S$33/'Fixed Data'!$E$13*'Fixed Data'!AK55</f>
        <v>0</v>
      </c>
      <c r="AI49" s="246">
        <f>S$33/'Fixed Data'!$E$13*'Fixed Data'!AL55</f>
        <v>0</v>
      </c>
      <c r="AJ49" s="246">
        <f>S$33/'Fixed Data'!$E$13*'Fixed Data'!AM55</f>
        <v>0</v>
      </c>
      <c r="AK49" s="246">
        <f>S$33/'Fixed Data'!$E$13*'Fixed Data'!AN55</f>
        <v>0</v>
      </c>
      <c r="AL49" s="246">
        <f>S$33/'Fixed Data'!$E$13*'Fixed Data'!AO55</f>
        <v>0</v>
      </c>
      <c r="AM49" s="246">
        <f>S$33/'Fixed Data'!$E$13*'Fixed Data'!AP55</f>
        <v>0</v>
      </c>
      <c r="AN49" s="246">
        <f>S$33/'Fixed Data'!$E$13*'Fixed Data'!AQ55</f>
        <v>0</v>
      </c>
      <c r="AO49" s="246">
        <f>S$33/'Fixed Data'!$E$13*'Fixed Data'!AR55</f>
        <v>0</v>
      </c>
      <c r="AP49" s="246">
        <f>S$33/'Fixed Data'!$E$13*'Fixed Data'!AS55</f>
        <v>0</v>
      </c>
      <c r="AQ49" s="246">
        <f>S$33/'Fixed Data'!$E$13*'Fixed Data'!AT55</f>
        <v>0</v>
      </c>
      <c r="AR49" s="246">
        <f>S$33/'Fixed Data'!$E$13*'Fixed Data'!AU55</f>
        <v>0</v>
      </c>
      <c r="AS49" s="246">
        <f>S$33/'Fixed Data'!$E$13*'Fixed Data'!AV55</f>
        <v>0</v>
      </c>
      <c r="AT49" s="246">
        <f>S$33/'Fixed Data'!$E$13*'Fixed Data'!AW55</f>
        <v>0</v>
      </c>
      <c r="AU49" s="246">
        <f>S$33/'Fixed Data'!$E$13*'Fixed Data'!AX55</f>
        <v>0</v>
      </c>
      <c r="AV49" s="246">
        <f>S$33/'Fixed Data'!$E$13*'Fixed Data'!AY55</f>
        <v>0</v>
      </c>
      <c r="AW49" s="246">
        <f>S$33/'Fixed Data'!$E$13*'Fixed Data'!AZ55</f>
        <v>0</v>
      </c>
      <c r="AX49" s="246">
        <f>S$33/'Fixed Data'!$E$13*'Fixed Data'!BA55</f>
        <v>0</v>
      </c>
      <c r="AY49" s="246">
        <f>S$33/'Fixed Data'!$E$13*'Fixed Data'!BB55</f>
        <v>0</v>
      </c>
      <c r="AZ49" s="246">
        <f>S$33/'Fixed Data'!$E$13*'Fixed Data'!BC55</f>
        <v>0</v>
      </c>
      <c r="BA49" s="246">
        <f>S$33/'Fixed Data'!$E$13*'Fixed Data'!BD55</f>
        <v>0</v>
      </c>
      <c r="BB49" s="246">
        <f>S$33/'Fixed Data'!$E$13*'Fixed Data'!BE55</f>
        <v>0</v>
      </c>
      <c r="BC49" s="246">
        <f>S$33/'Fixed Data'!$E$13*'Fixed Data'!BF55</f>
        <v>0</v>
      </c>
      <c r="BD49" s="246">
        <f>S$33/'Fixed Data'!$E$13*'Fixed Data'!BG55</f>
        <v>0</v>
      </c>
      <c r="BE49" s="246">
        <f>S$33/'Fixed Data'!$E$13*'Fixed Data'!BH55</f>
        <v>0</v>
      </c>
      <c r="BF49" s="246">
        <f>S$33/'Fixed Data'!$E$13*'Fixed Data'!BI55</f>
        <v>0</v>
      </c>
      <c r="BG49" s="246">
        <f>S$33/'Fixed Data'!$E$13*'Fixed Data'!BJ55</f>
        <v>0</v>
      </c>
      <c r="BH49" s="246">
        <f>S$33/'Fixed Data'!$E$13*'Fixed Data'!BK55</f>
        <v>0</v>
      </c>
      <c r="BI49" s="246">
        <f>S$33/'Fixed Data'!$E$13*'Fixed Data'!BL55</f>
        <v>0</v>
      </c>
      <c r="BJ49" s="246">
        <f>S$33/'Fixed Data'!$E$13*'Fixed Data'!BM55</f>
        <v>0</v>
      </c>
      <c r="BK49" s="246">
        <f>S$33/'Fixed Data'!$E$13*'Fixed Data'!BN55</f>
        <v>0</v>
      </c>
      <c r="BL49" s="246">
        <f>S$33/'Fixed Data'!$E$13*'Fixed Data'!BO55</f>
        <v>0</v>
      </c>
    </row>
    <row r="50" spans="1:64" s="180" customFormat="1" ht="16.5" customHeight="1" outlineLevel="1">
      <c r="A50" s="248"/>
      <c r="B50" s="179" t="s">
        <v>279</v>
      </c>
      <c r="C50" s="179" t="s">
        <v>93</v>
      </c>
      <c r="D50" s="179" t="s">
        <v>30</v>
      </c>
      <c r="F50" s="246"/>
      <c r="G50" s="246"/>
      <c r="H50" s="246"/>
      <c r="I50" s="246"/>
      <c r="J50" s="246"/>
      <c r="K50" s="246"/>
      <c r="L50" s="246"/>
      <c r="M50" s="246"/>
      <c r="N50" s="246"/>
      <c r="O50" s="246"/>
      <c r="P50" s="246"/>
      <c r="Q50" s="246"/>
      <c r="R50" s="246"/>
      <c r="S50" s="246"/>
      <c r="T50" s="246"/>
      <c r="U50" s="246">
        <f>T$33/'Fixed Data'!$E$13*'Fixed Data'!X56</f>
        <v>0</v>
      </c>
      <c r="V50" s="246">
        <f>T$33/'Fixed Data'!$E$13*'Fixed Data'!Y56</f>
        <v>0</v>
      </c>
      <c r="W50" s="246">
        <f>T$33/'Fixed Data'!$E$13*'Fixed Data'!Z56</f>
        <v>0</v>
      </c>
      <c r="X50" s="246">
        <f>T$33/'Fixed Data'!$E$13*'Fixed Data'!AA56</f>
        <v>0</v>
      </c>
      <c r="Y50" s="246">
        <f>T$33/'Fixed Data'!$E$13*'Fixed Data'!AB56</f>
        <v>0</v>
      </c>
      <c r="Z50" s="246">
        <f>T$33/'Fixed Data'!$E$13*'Fixed Data'!AC56</f>
        <v>0</v>
      </c>
      <c r="AA50" s="246">
        <f>T$33/'Fixed Data'!$E$13*'Fixed Data'!AD56</f>
        <v>0</v>
      </c>
      <c r="AB50" s="246">
        <f>T$33/'Fixed Data'!$E$13*'Fixed Data'!AE56</f>
        <v>0</v>
      </c>
      <c r="AC50" s="246">
        <f>T$33/'Fixed Data'!$E$13*'Fixed Data'!AF56</f>
        <v>0</v>
      </c>
      <c r="AD50" s="246">
        <f>T$33/'Fixed Data'!$E$13*'Fixed Data'!AG56</f>
        <v>0</v>
      </c>
      <c r="AE50" s="246">
        <f>T$33/'Fixed Data'!$E$13*'Fixed Data'!AH56</f>
        <v>0</v>
      </c>
      <c r="AF50" s="246">
        <f>T$33/'Fixed Data'!$E$13*'Fixed Data'!AI56</f>
        <v>0</v>
      </c>
      <c r="AG50" s="246">
        <f>T$33/'Fixed Data'!$E$13*'Fixed Data'!AJ56</f>
        <v>0</v>
      </c>
      <c r="AH50" s="246">
        <f>T$33/'Fixed Data'!$E$13*'Fixed Data'!AK56</f>
        <v>0</v>
      </c>
      <c r="AI50" s="246">
        <f>T$33/'Fixed Data'!$E$13*'Fixed Data'!AL56</f>
        <v>0</v>
      </c>
      <c r="AJ50" s="246">
        <f>T$33/'Fixed Data'!$E$13*'Fixed Data'!AM56</f>
        <v>0</v>
      </c>
      <c r="AK50" s="246">
        <f>T$33/'Fixed Data'!$E$13*'Fixed Data'!AN56</f>
        <v>0</v>
      </c>
      <c r="AL50" s="246">
        <f>T$33/'Fixed Data'!$E$13*'Fixed Data'!AO56</f>
        <v>0</v>
      </c>
      <c r="AM50" s="246">
        <f>T$33/'Fixed Data'!$E$13*'Fixed Data'!AP56</f>
        <v>0</v>
      </c>
      <c r="AN50" s="246">
        <f>T$33/'Fixed Data'!$E$13*'Fixed Data'!AQ56</f>
        <v>0</v>
      </c>
      <c r="AO50" s="246">
        <f>T$33/'Fixed Data'!$E$13*'Fixed Data'!AR56</f>
        <v>0</v>
      </c>
      <c r="AP50" s="246">
        <f>T$33/'Fixed Data'!$E$13*'Fixed Data'!AS56</f>
        <v>0</v>
      </c>
      <c r="AQ50" s="246">
        <f>T$33/'Fixed Data'!$E$13*'Fixed Data'!AT56</f>
        <v>0</v>
      </c>
      <c r="AR50" s="246">
        <f>T$33/'Fixed Data'!$E$13*'Fixed Data'!AU56</f>
        <v>0</v>
      </c>
      <c r="AS50" s="246">
        <f>T$33/'Fixed Data'!$E$13*'Fixed Data'!AV56</f>
        <v>0</v>
      </c>
      <c r="AT50" s="246">
        <f>T$33/'Fixed Data'!$E$13*'Fixed Data'!AW56</f>
        <v>0</v>
      </c>
      <c r="AU50" s="246">
        <f>T$33/'Fixed Data'!$E$13*'Fixed Data'!AX56</f>
        <v>0</v>
      </c>
      <c r="AV50" s="246">
        <f>T$33/'Fixed Data'!$E$13*'Fixed Data'!AY56</f>
        <v>0</v>
      </c>
      <c r="AW50" s="246">
        <f>T$33/'Fixed Data'!$E$13*'Fixed Data'!AZ56</f>
        <v>0</v>
      </c>
      <c r="AX50" s="246">
        <f>T$33/'Fixed Data'!$E$13*'Fixed Data'!BA56</f>
        <v>0</v>
      </c>
      <c r="AY50" s="246">
        <f>T$33/'Fixed Data'!$E$13*'Fixed Data'!BB56</f>
        <v>0</v>
      </c>
      <c r="AZ50" s="246">
        <f>T$33/'Fixed Data'!$E$13*'Fixed Data'!BC56</f>
        <v>0</v>
      </c>
      <c r="BA50" s="246">
        <f>T$33/'Fixed Data'!$E$13*'Fixed Data'!BD56</f>
        <v>0</v>
      </c>
      <c r="BB50" s="246">
        <f>T$33/'Fixed Data'!$E$13*'Fixed Data'!BE56</f>
        <v>0</v>
      </c>
      <c r="BC50" s="246">
        <f>T$33/'Fixed Data'!$E$13*'Fixed Data'!BF56</f>
        <v>0</v>
      </c>
      <c r="BD50" s="246">
        <f>T$33/'Fixed Data'!$E$13*'Fixed Data'!BG56</f>
        <v>0</v>
      </c>
      <c r="BE50" s="246">
        <f>T$33/'Fixed Data'!$E$13*'Fixed Data'!BH56</f>
        <v>0</v>
      </c>
      <c r="BF50" s="246">
        <f>T$33/'Fixed Data'!$E$13*'Fixed Data'!BI56</f>
        <v>0</v>
      </c>
      <c r="BG50" s="246">
        <f>T$33/'Fixed Data'!$E$13*'Fixed Data'!BJ56</f>
        <v>0</v>
      </c>
      <c r="BH50" s="246">
        <f>T$33/'Fixed Data'!$E$13*'Fixed Data'!BK56</f>
        <v>0</v>
      </c>
      <c r="BI50" s="246">
        <f>T$33/'Fixed Data'!$E$13*'Fixed Data'!BL56</f>
        <v>0</v>
      </c>
      <c r="BJ50" s="246">
        <f>T$33/'Fixed Data'!$E$13*'Fixed Data'!BM56</f>
        <v>0</v>
      </c>
      <c r="BK50" s="246">
        <f>T$33/'Fixed Data'!$E$13*'Fixed Data'!BN56</f>
        <v>0</v>
      </c>
      <c r="BL50" s="246">
        <f>T$33/'Fixed Data'!$E$13*'Fixed Data'!BO56</f>
        <v>0</v>
      </c>
    </row>
    <row r="51" spans="1:64" s="180" customFormat="1" ht="16.5" customHeight="1" outlineLevel="1">
      <c r="A51" s="248"/>
      <c r="B51" s="179" t="s">
        <v>280</v>
      </c>
      <c r="C51" s="179" t="s">
        <v>94</v>
      </c>
      <c r="D51" s="179" t="s">
        <v>30</v>
      </c>
      <c r="F51" s="246"/>
      <c r="G51" s="246"/>
      <c r="H51" s="246"/>
      <c r="I51" s="246"/>
      <c r="J51" s="246"/>
      <c r="K51" s="246"/>
      <c r="L51" s="246"/>
      <c r="M51" s="246"/>
      <c r="N51" s="246"/>
      <c r="O51" s="246"/>
      <c r="P51" s="246"/>
      <c r="Q51" s="246"/>
      <c r="R51" s="246"/>
      <c r="S51" s="246"/>
      <c r="T51" s="246"/>
      <c r="U51" s="246"/>
      <c r="V51" s="246">
        <f>U$33/'Fixed Data'!$E$13*'Fixed Data'!Y57</f>
        <v>0</v>
      </c>
      <c r="W51" s="246">
        <f>U$33/'Fixed Data'!$E$13*'Fixed Data'!Z57</f>
        <v>0</v>
      </c>
      <c r="X51" s="246">
        <f>U$33/'Fixed Data'!$E$13*'Fixed Data'!AA57</f>
        <v>0</v>
      </c>
      <c r="Y51" s="246">
        <f>U$33/'Fixed Data'!$E$13*'Fixed Data'!AB57</f>
        <v>0</v>
      </c>
      <c r="Z51" s="246">
        <f>U$33/'Fixed Data'!$E$13*'Fixed Data'!AC57</f>
        <v>0</v>
      </c>
      <c r="AA51" s="246">
        <f>U$33/'Fixed Data'!$E$13*'Fixed Data'!AD57</f>
        <v>0</v>
      </c>
      <c r="AB51" s="246">
        <f>U$33/'Fixed Data'!$E$13*'Fixed Data'!AE57</f>
        <v>0</v>
      </c>
      <c r="AC51" s="246">
        <f>U$33/'Fixed Data'!$E$13*'Fixed Data'!AF57</f>
        <v>0</v>
      </c>
      <c r="AD51" s="246">
        <f>U$33/'Fixed Data'!$E$13*'Fixed Data'!AG57</f>
        <v>0</v>
      </c>
      <c r="AE51" s="246">
        <f>U$33/'Fixed Data'!$E$13*'Fixed Data'!AH57</f>
        <v>0</v>
      </c>
      <c r="AF51" s="246">
        <f>U$33/'Fixed Data'!$E$13*'Fixed Data'!AI57</f>
        <v>0</v>
      </c>
      <c r="AG51" s="246">
        <f>U$33/'Fixed Data'!$E$13*'Fixed Data'!AJ57</f>
        <v>0</v>
      </c>
      <c r="AH51" s="246">
        <f>U$33/'Fixed Data'!$E$13*'Fixed Data'!AK57</f>
        <v>0</v>
      </c>
      <c r="AI51" s="246">
        <f>U$33/'Fixed Data'!$E$13*'Fixed Data'!AL57</f>
        <v>0</v>
      </c>
      <c r="AJ51" s="246">
        <f>U$33/'Fixed Data'!$E$13*'Fixed Data'!AM57</f>
        <v>0</v>
      </c>
      <c r="AK51" s="246">
        <f>U$33/'Fixed Data'!$E$13*'Fixed Data'!AN57</f>
        <v>0</v>
      </c>
      <c r="AL51" s="246">
        <f>U$33/'Fixed Data'!$E$13*'Fixed Data'!AO57</f>
        <v>0</v>
      </c>
      <c r="AM51" s="246">
        <f>U$33/'Fixed Data'!$E$13*'Fixed Data'!AP57</f>
        <v>0</v>
      </c>
      <c r="AN51" s="246">
        <f>U$33/'Fixed Data'!$E$13*'Fixed Data'!AQ57</f>
        <v>0</v>
      </c>
      <c r="AO51" s="246">
        <f>U$33/'Fixed Data'!$E$13*'Fixed Data'!AR57</f>
        <v>0</v>
      </c>
      <c r="AP51" s="246">
        <f>U$33/'Fixed Data'!$E$13*'Fixed Data'!AS57</f>
        <v>0</v>
      </c>
      <c r="AQ51" s="246">
        <f>U$33/'Fixed Data'!$E$13*'Fixed Data'!AT57</f>
        <v>0</v>
      </c>
      <c r="AR51" s="246">
        <f>U$33/'Fixed Data'!$E$13*'Fixed Data'!AU57</f>
        <v>0</v>
      </c>
      <c r="AS51" s="246">
        <f>U$33/'Fixed Data'!$E$13*'Fixed Data'!AV57</f>
        <v>0</v>
      </c>
      <c r="AT51" s="246">
        <f>U$33/'Fixed Data'!$E$13*'Fixed Data'!AW57</f>
        <v>0</v>
      </c>
      <c r="AU51" s="246">
        <f>U$33/'Fixed Data'!$E$13*'Fixed Data'!AX57</f>
        <v>0</v>
      </c>
      <c r="AV51" s="246">
        <f>U$33/'Fixed Data'!$E$13*'Fixed Data'!AY57</f>
        <v>0</v>
      </c>
      <c r="AW51" s="246">
        <f>U$33/'Fixed Data'!$E$13*'Fixed Data'!AZ57</f>
        <v>0</v>
      </c>
      <c r="AX51" s="246">
        <f>U$33/'Fixed Data'!$E$13*'Fixed Data'!BA57</f>
        <v>0</v>
      </c>
      <c r="AY51" s="246">
        <f>U$33/'Fixed Data'!$E$13*'Fixed Data'!BB57</f>
        <v>0</v>
      </c>
      <c r="AZ51" s="246">
        <f>U$33/'Fixed Data'!$E$13*'Fixed Data'!BC57</f>
        <v>0</v>
      </c>
      <c r="BA51" s="246">
        <f>U$33/'Fixed Data'!$E$13*'Fixed Data'!BD57</f>
        <v>0</v>
      </c>
      <c r="BB51" s="246">
        <f>U$33/'Fixed Data'!$E$13*'Fixed Data'!BE57</f>
        <v>0</v>
      </c>
      <c r="BC51" s="246">
        <f>U$33/'Fixed Data'!$E$13*'Fixed Data'!BF57</f>
        <v>0</v>
      </c>
      <c r="BD51" s="246">
        <f>U$33/'Fixed Data'!$E$13*'Fixed Data'!BG57</f>
        <v>0</v>
      </c>
      <c r="BE51" s="246">
        <f>U$33/'Fixed Data'!$E$13*'Fixed Data'!BH57</f>
        <v>0</v>
      </c>
      <c r="BF51" s="246">
        <f>U$33/'Fixed Data'!$E$13*'Fixed Data'!BI57</f>
        <v>0</v>
      </c>
      <c r="BG51" s="246">
        <f>U$33/'Fixed Data'!$E$13*'Fixed Data'!BJ57</f>
        <v>0</v>
      </c>
      <c r="BH51" s="246">
        <f>U$33/'Fixed Data'!$E$13*'Fixed Data'!BK57</f>
        <v>0</v>
      </c>
      <c r="BI51" s="246">
        <f>U$33/'Fixed Data'!$E$13*'Fixed Data'!BL57</f>
        <v>0</v>
      </c>
      <c r="BJ51" s="246">
        <f>U$33/'Fixed Data'!$E$13*'Fixed Data'!BM57</f>
        <v>0</v>
      </c>
      <c r="BK51" s="246">
        <f>U$33/'Fixed Data'!$E$13*'Fixed Data'!BN57</f>
        <v>0</v>
      </c>
      <c r="BL51" s="246">
        <f>U$33/'Fixed Data'!$E$13*'Fixed Data'!BO57</f>
        <v>0</v>
      </c>
    </row>
    <row r="52" spans="1:64" s="180" customFormat="1" ht="16.5" customHeight="1" outlineLevel="1">
      <c r="A52" s="248"/>
      <c r="B52" s="179" t="s">
        <v>281</v>
      </c>
      <c r="C52" s="179" t="s">
        <v>95</v>
      </c>
      <c r="D52" s="179" t="s">
        <v>30</v>
      </c>
      <c r="F52" s="246"/>
      <c r="G52" s="246"/>
      <c r="H52" s="246"/>
      <c r="I52" s="246"/>
      <c r="J52" s="246"/>
      <c r="K52" s="246"/>
      <c r="L52" s="246"/>
      <c r="M52" s="246"/>
      <c r="N52" s="246"/>
      <c r="O52" s="246"/>
      <c r="P52" s="246"/>
      <c r="Q52" s="246"/>
      <c r="R52" s="246"/>
      <c r="S52" s="246"/>
      <c r="T52" s="246"/>
      <c r="U52" s="246"/>
      <c r="V52" s="246"/>
      <c r="W52" s="246">
        <f>V$33/'Fixed Data'!$E$13*'Fixed Data'!Z58</f>
        <v>0</v>
      </c>
      <c r="X52" s="246">
        <f>V$33/'Fixed Data'!$E$13*'Fixed Data'!AA58</f>
        <v>0</v>
      </c>
      <c r="Y52" s="246">
        <f>V$33/'Fixed Data'!$E$13*'Fixed Data'!AB58</f>
        <v>0</v>
      </c>
      <c r="Z52" s="246">
        <f>V$33/'Fixed Data'!$E$13*'Fixed Data'!AC58</f>
        <v>0</v>
      </c>
      <c r="AA52" s="246">
        <f>V$33/'Fixed Data'!$E$13*'Fixed Data'!AD58</f>
        <v>0</v>
      </c>
      <c r="AB52" s="246">
        <f>V$33/'Fixed Data'!$E$13*'Fixed Data'!AE58</f>
        <v>0</v>
      </c>
      <c r="AC52" s="246">
        <f>V$33/'Fixed Data'!$E$13*'Fixed Data'!AF58</f>
        <v>0</v>
      </c>
      <c r="AD52" s="246">
        <f>V$33/'Fixed Data'!$E$13*'Fixed Data'!AG58</f>
        <v>0</v>
      </c>
      <c r="AE52" s="246">
        <f>V$33/'Fixed Data'!$E$13*'Fixed Data'!AH58</f>
        <v>0</v>
      </c>
      <c r="AF52" s="246">
        <f>V$33/'Fixed Data'!$E$13*'Fixed Data'!AI58</f>
        <v>0</v>
      </c>
      <c r="AG52" s="246">
        <f>V$33/'Fixed Data'!$E$13*'Fixed Data'!AJ58</f>
        <v>0</v>
      </c>
      <c r="AH52" s="246">
        <f>V$33/'Fixed Data'!$E$13*'Fixed Data'!AK58</f>
        <v>0</v>
      </c>
      <c r="AI52" s="246">
        <f>V$33/'Fixed Data'!$E$13*'Fixed Data'!AL58</f>
        <v>0</v>
      </c>
      <c r="AJ52" s="246">
        <f>V$33/'Fixed Data'!$E$13*'Fixed Data'!AM58</f>
        <v>0</v>
      </c>
      <c r="AK52" s="246">
        <f>V$33/'Fixed Data'!$E$13*'Fixed Data'!AN58</f>
        <v>0</v>
      </c>
      <c r="AL52" s="246">
        <f>V$33/'Fixed Data'!$E$13*'Fixed Data'!AO58</f>
        <v>0</v>
      </c>
      <c r="AM52" s="246">
        <f>V$33/'Fixed Data'!$E$13*'Fixed Data'!AP58</f>
        <v>0</v>
      </c>
      <c r="AN52" s="246">
        <f>V$33/'Fixed Data'!$E$13*'Fixed Data'!AQ58</f>
        <v>0</v>
      </c>
      <c r="AO52" s="246">
        <f>V$33/'Fixed Data'!$E$13*'Fixed Data'!AR58</f>
        <v>0</v>
      </c>
      <c r="AP52" s="246">
        <f>V$33/'Fixed Data'!$E$13*'Fixed Data'!AS58</f>
        <v>0</v>
      </c>
      <c r="AQ52" s="246">
        <f>V$33/'Fixed Data'!$E$13*'Fixed Data'!AT58</f>
        <v>0</v>
      </c>
      <c r="AR52" s="246">
        <f>V$33/'Fixed Data'!$E$13*'Fixed Data'!AU58</f>
        <v>0</v>
      </c>
      <c r="AS52" s="246">
        <f>V$33/'Fixed Data'!$E$13*'Fixed Data'!AV58</f>
        <v>0</v>
      </c>
      <c r="AT52" s="246">
        <f>V$33/'Fixed Data'!$E$13*'Fixed Data'!AW58</f>
        <v>0</v>
      </c>
      <c r="AU52" s="246">
        <f>V$33/'Fixed Data'!$E$13*'Fixed Data'!AX58</f>
        <v>0</v>
      </c>
      <c r="AV52" s="246">
        <f>V$33/'Fixed Data'!$E$13*'Fixed Data'!AY58</f>
        <v>0</v>
      </c>
      <c r="AW52" s="246">
        <f>V$33/'Fixed Data'!$E$13*'Fixed Data'!AZ58</f>
        <v>0</v>
      </c>
      <c r="AX52" s="246">
        <f>V$33/'Fixed Data'!$E$13*'Fixed Data'!BA58</f>
        <v>0</v>
      </c>
      <c r="AY52" s="246">
        <f>V$33/'Fixed Data'!$E$13*'Fixed Data'!BB58</f>
        <v>0</v>
      </c>
      <c r="AZ52" s="246">
        <f>V$33/'Fixed Data'!$E$13*'Fixed Data'!BC58</f>
        <v>0</v>
      </c>
      <c r="BA52" s="246">
        <f>V$33/'Fixed Data'!$E$13*'Fixed Data'!BD58</f>
        <v>0</v>
      </c>
      <c r="BB52" s="246">
        <f>V$33/'Fixed Data'!$E$13*'Fixed Data'!BE58</f>
        <v>0</v>
      </c>
      <c r="BC52" s="246">
        <f>V$33/'Fixed Data'!$E$13*'Fixed Data'!BF58</f>
        <v>0</v>
      </c>
      <c r="BD52" s="246">
        <f>V$33/'Fixed Data'!$E$13*'Fixed Data'!BG58</f>
        <v>0</v>
      </c>
      <c r="BE52" s="246">
        <f>V$33/'Fixed Data'!$E$13*'Fixed Data'!BH58</f>
        <v>0</v>
      </c>
      <c r="BF52" s="246">
        <f>V$33/'Fixed Data'!$E$13*'Fixed Data'!BI58</f>
        <v>0</v>
      </c>
      <c r="BG52" s="246">
        <f>V$33/'Fixed Data'!$E$13*'Fixed Data'!BJ58</f>
        <v>0</v>
      </c>
      <c r="BH52" s="246">
        <f>V$33/'Fixed Data'!$E$13*'Fixed Data'!BK58</f>
        <v>0</v>
      </c>
      <c r="BI52" s="246">
        <f>V$33/'Fixed Data'!$E$13*'Fixed Data'!BL58</f>
        <v>0</v>
      </c>
      <c r="BJ52" s="246">
        <f>V$33/'Fixed Data'!$E$13*'Fixed Data'!BM58</f>
        <v>0</v>
      </c>
      <c r="BK52" s="246">
        <f>V$33/'Fixed Data'!$E$13*'Fixed Data'!BN58</f>
        <v>0</v>
      </c>
      <c r="BL52" s="246">
        <f>V$33/'Fixed Data'!$E$13*'Fixed Data'!BO58</f>
        <v>0</v>
      </c>
    </row>
    <row r="53" spans="1:64" s="180" customFormat="1" ht="16.5" customHeight="1" outlineLevel="1">
      <c r="A53" s="248"/>
      <c r="B53" s="179" t="s">
        <v>282</v>
      </c>
      <c r="C53" s="179" t="s">
        <v>96</v>
      </c>
      <c r="D53" s="179" t="s">
        <v>30</v>
      </c>
      <c r="F53" s="246"/>
      <c r="G53" s="246"/>
      <c r="H53" s="246"/>
      <c r="I53" s="246"/>
      <c r="J53" s="246"/>
      <c r="K53" s="246"/>
      <c r="L53" s="246"/>
      <c r="M53" s="246"/>
      <c r="N53" s="246"/>
      <c r="O53" s="246"/>
      <c r="P53" s="246"/>
      <c r="Q53" s="246"/>
      <c r="R53" s="246"/>
      <c r="S53" s="246"/>
      <c r="T53" s="246"/>
      <c r="U53" s="246"/>
      <c r="V53" s="246"/>
      <c r="W53" s="246"/>
      <c r="X53" s="246">
        <f>W$33/'Fixed Data'!$E$13*'Fixed Data'!AA59</f>
        <v>0</v>
      </c>
      <c r="Y53" s="246">
        <f>W$33/'Fixed Data'!$E$13*'Fixed Data'!AB59</f>
        <v>0</v>
      </c>
      <c r="Z53" s="246">
        <f>W$33/'Fixed Data'!$E$13*'Fixed Data'!AC59</f>
        <v>0</v>
      </c>
      <c r="AA53" s="246">
        <f>W$33/'Fixed Data'!$E$13*'Fixed Data'!AD59</f>
        <v>0</v>
      </c>
      <c r="AB53" s="246">
        <f>W$33/'Fixed Data'!$E$13*'Fixed Data'!AE59</f>
        <v>0</v>
      </c>
      <c r="AC53" s="246">
        <f>W$33/'Fixed Data'!$E$13*'Fixed Data'!AF59</f>
        <v>0</v>
      </c>
      <c r="AD53" s="246">
        <f>W$33/'Fixed Data'!$E$13*'Fixed Data'!AG59</f>
        <v>0</v>
      </c>
      <c r="AE53" s="246">
        <f>W$33/'Fixed Data'!$E$13*'Fixed Data'!AH59</f>
        <v>0</v>
      </c>
      <c r="AF53" s="246">
        <f>W$33/'Fixed Data'!$E$13*'Fixed Data'!AI59</f>
        <v>0</v>
      </c>
      <c r="AG53" s="246">
        <f>W$33/'Fixed Data'!$E$13*'Fixed Data'!AJ59</f>
        <v>0</v>
      </c>
      <c r="AH53" s="246">
        <f>W$33/'Fixed Data'!$E$13*'Fixed Data'!AK59</f>
        <v>0</v>
      </c>
      <c r="AI53" s="246">
        <f>W$33/'Fixed Data'!$E$13*'Fixed Data'!AL59</f>
        <v>0</v>
      </c>
      <c r="AJ53" s="246">
        <f>W$33/'Fixed Data'!$E$13*'Fixed Data'!AM59</f>
        <v>0</v>
      </c>
      <c r="AK53" s="246">
        <f>W$33/'Fixed Data'!$E$13*'Fixed Data'!AN59</f>
        <v>0</v>
      </c>
      <c r="AL53" s="246">
        <f>W$33/'Fixed Data'!$E$13*'Fixed Data'!AO59</f>
        <v>0</v>
      </c>
      <c r="AM53" s="246">
        <f>W$33/'Fixed Data'!$E$13*'Fixed Data'!AP59</f>
        <v>0</v>
      </c>
      <c r="AN53" s="246">
        <f>W$33/'Fixed Data'!$E$13*'Fixed Data'!AQ59</f>
        <v>0</v>
      </c>
      <c r="AO53" s="246">
        <f>W$33/'Fixed Data'!$E$13*'Fixed Data'!AR59</f>
        <v>0</v>
      </c>
      <c r="AP53" s="246">
        <f>W$33/'Fixed Data'!$E$13*'Fixed Data'!AS59</f>
        <v>0</v>
      </c>
      <c r="AQ53" s="246">
        <f>W$33/'Fixed Data'!$E$13*'Fixed Data'!AT59</f>
        <v>0</v>
      </c>
      <c r="AR53" s="246">
        <f>W$33/'Fixed Data'!$E$13*'Fixed Data'!AU59</f>
        <v>0</v>
      </c>
      <c r="AS53" s="246">
        <f>W$33/'Fixed Data'!$E$13*'Fixed Data'!AV59</f>
        <v>0</v>
      </c>
      <c r="AT53" s="246">
        <f>W$33/'Fixed Data'!$E$13*'Fixed Data'!AW59</f>
        <v>0</v>
      </c>
      <c r="AU53" s="246">
        <f>W$33/'Fixed Data'!$E$13*'Fixed Data'!AX59</f>
        <v>0</v>
      </c>
      <c r="AV53" s="246">
        <f>W$33/'Fixed Data'!$E$13*'Fixed Data'!AY59</f>
        <v>0</v>
      </c>
      <c r="AW53" s="246">
        <f>W$33/'Fixed Data'!$E$13*'Fixed Data'!AZ59</f>
        <v>0</v>
      </c>
      <c r="AX53" s="246">
        <f>W$33/'Fixed Data'!$E$13*'Fixed Data'!BA59</f>
        <v>0</v>
      </c>
      <c r="AY53" s="246">
        <f>W$33/'Fixed Data'!$E$13*'Fixed Data'!BB59</f>
        <v>0</v>
      </c>
      <c r="AZ53" s="246">
        <f>W$33/'Fixed Data'!$E$13*'Fixed Data'!BC59</f>
        <v>0</v>
      </c>
      <c r="BA53" s="246">
        <f>W$33/'Fixed Data'!$E$13*'Fixed Data'!BD59</f>
        <v>0</v>
      </c>
      <c r="BB53" s="246">
        <f>W$33/'Fixed Data'!$E$13*'Fixed Data'!BE59</f>
        <v>0</v>
      </c>
      <c r="BC53" s="246">
        <f>W$33/'Fixed Data'!$E$13*'Fixed Data'!BF59</f>
        <v>0</v>
      </c>
      <c r="BD53" s="246">
        <f>W$33/'Fixed Data'!$E$13*'Fixed Data'!BG59</f>
        <v>0</v>
      </c>
      <c r="BE53" s="246">
        <f>W$33/'Fixed Data'!$E$13*'Fixed Data'!BH59</f>
        <v>0</v>
      </c>
      <c r="BF53" s="246">
        <f>W$33/'Fixed Data'!$E$13*'Fixed Data'!BI59</f>
        <v>0</v>
      </c>
      <c r="BG53" s="246">
        <f>W$33/'Fixed Data'!$E$13*'Fixed Data'!BJ59</f>
        <v>0</v>
      </c>
      <c r="BH53" s="246">
        <f>W$33/'Fixed Data'!$E$13*'Fixed Data'!BK59</f>
        <v>0</v>
      </c>
      <c r="BI53" s="246">
        <f>W$33/'Fixed Data'!$E$13*'Fixed Data'!BL59</f>
        <v>0</v>
      </c>
      <c r="BJ53" s="246">
        <f>W$33/'Fixed Data'!$E$13*'Fixed Data'!BM59</f>
        <v>0</v>
      </c>
      <c r="BK53" s="246">
        <f>W$33/'Fixed Data'!$E$13*'Fixed Data'!BN59</f>
        <v>0</v>
      </c>
      <c r="BL53" s="246">
        <f>W$33/'Fixed Data'!$E$13*'Fixed Data'!BO59</f>
        <v>0</v>
      </c>
    </row>
    <row r="54" spans="1:64" s="180" customFormat="1" ht="16.5" customHeight="1" outlineLevel="1">
      <c r="A54" s="248"/>
      <c r="B54" s="179" t="s">
        <v>283</v>
      </c>
      <c r="C54" s="179" t="s">
        <v>97</v>
      </c>
      <c r="D54" s="179" t="s">
        <v>30</v>
      </c>
      <c r="F54" s="246"/>
      <c r="G54" s="246"/>
      <c r="H54" s="246"/>
      <c r="I54" s="246"/>
      <c r="J54" s="246"/>
      <c r="K54" s="246"/>
      <c r="L54" s="246"/>
      <c r="M54" s="246"/>
      <c r="N54" s="246"/>
      <c r="O54" s="246"/>
      <c r="P54" s="246"/>
      <c r="Q54" s="246"/>
      <c r="R54" s="246"/>
      <c r="S54" s="246"/>
      <c r="T54" s="246"/>
      <c r="U54" s="246"/>
      <c r="V54" s="246"/>
      <c r="W54" s="246"/>
      <c r="X54" s="246"/>
      <c r="Y54" s="246">
        <f>X$33/'Fixed Data'!$E$13*'Fixed Data'!AB60</f>
        <v>0</v>
      </c>
      <c r="Z54" s="246">
        <f>X$33/'Fixed Data'!$E$13*'Fixed Data'!AC60</f>
        <v>0</v>
      </c>
      <c r="AA54" s="246">
        <f>X$33/'Fixed Data'!$E$13*'Fixed Data'!AD60</f>
        <v>0</v>
      </c>
      <c r="AB54" s="246">
        <f>X$33/'Fixed Data'!$E$13*'Fixed Data'!AE60</f>
        <v>0</v>
      </c>
      <c r="AC54" s="246">
        <f>X$33/'Fixed Data'!$E$13*'Fixed Data'!AF60</f>
        <v>0</v>
      </c>
      <c r="AD54" s="246">
        <f>X$33/'Fixed Data'!$E$13*'Fixed Data'!AG60</f>
        <v>0</v>
      </c>
      <c r="AE54" s="246">
        <f>X$33/'Fixed Data'!$E$13*'Fixed Data'!AH60</f>
        <v>0</v>
      </c>
      <c r="AF54" s="246">
        <f>X$33/'Fixed Data'!$E$13*'Fixed Data'!AI60</f>
        <v>0</v>
      </c>
      <c r="AG54" s="246">
        <f>X$33/'Fixed Data'!$E$13*'Fixed Data'!AJ60</f>
        <v>0</v>
      </c>
      <c r="AH54" s="246">
        <f>X$33/'Fixed Data'!$E$13*'Fixed Data'!AK60</f>
        <v>0</v>
      </c>
      <c r="AI54" s="246">
        <f>X$33/'Fixed Data'!$E$13*'Fixed Data'!AL60</f>
        <v>0</v>
      </c>
      <c r="AJ54" s="246">
        <f>X$33/'Fixed Data'!$E$13*'Fixed Data'!AM60</f>
        <v>0</v>
      </c>
      <c r="AK54" s="246">
        <f>X$33/'Fixed Data'!$E$13*'Fixed Data'!AN60</f>
        <v>0</v>
      </c>
      <c r="AL54" s="246">
        <f>X$33/'Fixed Data'!$E$13*'Fixed Data'!AO60</f>
        <v>0</v>
      </c>
      <c r="AM54" s="246">
        <f>X$33/'Fixed Data'!$E$13*'Fixed Data'!AP60</f>
        <v>0</v>
      </c>
      <c r="AN54" s="246">
        <f>X$33/'Fixed Data'!$E$13*'Fixed Data'!AQ60</f>
        <v>0</v>
      </c>
      <c r="AO54" s="246">
        <f>X$33/'Fixed Data'!$E$13*'Fixed Data'!AR60</f>
        <v>0</v>
      </c>
      <c r="AP54" s="246">
        <f>X$33/'Fixed Data'!$E$13*'Fixed Data'!AS60</f>
        <v>0</v>
      </c>
      <c r="AQ54" s="246">
        <f>X$33/'Fixed Data'!$E$13*'Fixed Data'!AT60</f>
        <v>0</v>
      </c>
      <c r="AR54" s="246">
        <f>X$33/'Fixed Data'!$E$13*'Fixed Data'!AU60</f>
        <v>0</v>
      </c>
      <c r="AS54" s="246">
        <f>X$33/'Fixed Data'!$E$13*'Fixed Data'!AV60</f>
        <v>0</v>
      </c>
      <c r="AT54" s="246">
        <f>X$33/'Fixed Data'!$E$13*'Fixed Data'!AW60</f>
        <v>0</v>
      </c>
      <c r="AU54" s="246">
        <f>X$33/'Fixed Data'!$E$13*'Fixed Data'!AX60</f>
        <v>0</v>
      </c>
      <c r="AV54" s="246">
        <f>X$33/'Fixed Data'!$E$13*'Fixed Data'!AY60</f>
        <v>0</v>
      </c>
      <c r="AW54" s="246">
        <f>X$33/'Fixed Data'!$E$13*'Fixed Data'!AZ60</f>
        <v>0</v>
      </c>
      <c r="AX54" s="246">
        <f>X$33/'Fixed Data'!$E$13*'Fixed Data'!BA60</f>
        <v>0</v>
      </c>
      <c r="AY54" s="246">
        <f>X$33/'Fixed Data'!$E$13*'Fixed Data'!BB60</f>
        <v>0</v>
      </c>
      <c r="AZ54" s="246">
        <f>X$33/'Fixed Data'!$E$13*'Fixed Data'!BC60</f>
        <v>0</v>
      </c>
      <c r="BA54" s="246">
        <f>X$33/'Fixed Data'!$E$13*'Fixed Data'!BD60</f>
        <v>0</v>
      </c>
      <c r="BB54" s="246">
        <f>X$33/'Fixed Data'!$E$13*'Fixed Data'!BE60</f>
        <v>0</v>
      </c>
      <c r="BC54" s="246">
        <f>X$33/'Fixed Data'!$E$13*'Fixed Data'!BF60</f>
        <v>0</v>
      </c>
      <c r="BD54" s="246">
        <f>X$33/'Fixed Data'!$E$13*'Fixed Data'!BG60</f>
        <v>0</v>
      </c>
      <c r="BE54" s="246">
        <f>X$33/'Fixed Data'!$E$13*'Fixed Data'!BH60</f>
        <v>0</v>
      </c>
      <c r="BF54" s="246">
        <f>X$33/'Fixed Data'!$E$13*'Fixed Data'!BI60</f>
        <v>0</v>
      </c>
      <c r="BG54" s="246">
        <f>X$33/'Fixed Data'!$E$13*'Fixed Data'!BJ60</f>
        <v>0</v>
      </c>
      <c r="BH54" s="246">
        <f>X$33/'Fixed Data'!$E$13*'Fixed Data'!BK60</f>
        <v>0</v>
      </c>
      <c r="BI54" s="246">
        <f>X$33/'Fixed Data'!$E$13*'Fixed Data'!BL60</f>
        <v>0</v>
      </c>
      <c r="BJ54" s="246">
        <f>X$33/'Fixed Data'!$E$13*'Fixed Data'!BM60</f>
        <v>0</v>
      </c>
      <c r="BK54" s="246">
        <f>X$33/'Fixed Data'!$E$13*'Fixed Data'!BN60</f>
        <v>0</v>
      </c>
      <c r="BL54" s="246">
        <f>X$33/'Fixed Data'!$E$13*'Fixed Data'!BO60</f>
        <v>0</v>
      </c>
    </row>
    <row r="55" spans="1:64" s="180" customFormat="1" ht="16.5" customHeight="1" outlineLevel="1">
      <c r="A55" s="248"/>
      <c r="B55" s="179" t="s">
        <v>284</v>
      </c>
      <c r="C55" s="179" t="s">
        <v>98</v>
      </c>
      <c r="D55" s="179" t="s">
        <v>30</v>
      </c>
      <c r="F55" s="246"/>
      <c r="G55" s="246"/>
      <c r="H55" s="246"/>
      <c r="I55" s="246"/>
      <c r="J55" s="246"/>
      <c r="K55" s="246"/>
      <c r="L55" s="246"/>
      <c r="M55" s="246"/>
      <c r="N55" s="246"/>
      <c r="O55" s="246"/>
      <c r="P55" s="246"/>
      <c r="Q55" s="246"/>
      <c r="R55" s="246"/>
      <c r="S55" s="246"/>
      <c r="T55" s="246"/>
      <c r="U55" s="246"/>
      <c r="V55" s="246"/>
      <c r="W55" s="246"/>
      <c r="X55" s="246"/>
      <c r="Y55" s="246"/>
      <c r="Z55" s="246">
        <f>Y$33/'Fixed Data'!$E$13*'Fixed Data'!AC61</f>
        <v>0</v>
      </c>
      <c r="AA55" s="246">
        <f>Y$33/'Fixed Data'!$E$13*'Fixed Data'!AD61</f>
        <v>0</v>
      </c>
      <c r="AB55" s="246">
        <f>Y$33/'Fixed Data'!$E$13*'Fixed Data'!AE61</f>
        <v>0</v>
      </c>
      <c r="AC55" s="246">
        <f>Y$33/'Fixed Data'!$E$13*'Fixed Data'!AF61</f>
        <v>0</v>
      </c>
      <c r="AD55" s="246">
        <f>Y$33/'Fixed Data'!$E$13*'Fixed Data'!AG61</f>
        <v>0</v>
      </c>
      <c r="AE55" s="246">
        <f>Y$33/'Fixed Data'!$E$13*'Fixed Data'!AH61</f>
        <v>0</v>
      </c>
      <c r="AF55" s="246">
        <f>Y$33/'Fixed Data'!$E$13*'Fixed Data'!AI61</f>
        <v>0</v>
      </c>
      <c r="AG55" s="246">
        <f>Y$33/'Fixed Data'!$E$13*'Fixed Data'!AJ61</f>
        <v>0</v>
      </c>
      <c r="AH55" s="246">
        <f>Y$33/'Fixed Data'!$E$13*'Fixed Data'!AK61</f>
        <v>0</v>
      </c>
      <c r="AI55" s="246">
        <f>Y$33/'Fixed Data'!$E$13*'Fixed Data'!AL61</f>
        <v>0</v>
      </c>
      <c r="AJ55" s="246">
        <f>Y$33/'Fixed Data'!$E$13*'Fixed Data'!AM61</f>
        <v>0</v>
      </c>
      <c r="AK55" s="246">
        <f>Y$33/'Fixed Data'!$E$13*'Fixed Data'!AN61</f>
        <v>0</v>
      </c>
      <c r="AL55" s="246">
        <f>Y$33/'Fixed Data'!$E$13*'Fixed Data'!AO61</f>
        <v>0</v>
      </c>
      <c r="AM55" s="246">
        <f>Y$33/'Fixed Data'!$E$13*'Fixed Data'!AP61</f>
        <v>0</v>
      </c>
      <c r="AN55" s="246">
        <f>Y$33/'Fixed Data'!$E$13*'Fixed Data'!AQ61</f>
        <v>0</v>
      </c>
      <c r="AO55" s="246">
        <f>Y$33/'Fixed Data'!$E$13*'Fixed Data'!AR61</f>
        <v>0</v>
      </c>
      <c r="AP55" s="246">
        <f>Y$33/'Fixed Data'!$E$13*'Fixed Data'!AS61</f>
        <v>0</v>
      </c>
      <c r="AQ55" s="246">
        <f>Y$33/'Fixed Data'!$E$13*'Fixed Data'!AT61</f>
        <v>0</v>
      </c>
      <c r="AR55" s="246">
        <f>Y$33/'Fixed Data'!$E$13*'Fixed Data'!AU61</f>
        <v>0</v>
      </c>
      <c r="AS55" s="246">
        <f>Y$33/'Fixed Data'!$E$13*'Fixed Data'!AV61</f>
        <v>0</v>
      </c>
      <c r="AT55" s="246">
        <f>Y$33/'Fixed Data'!$E$13*'Fixed Data'!AW61</f>
        <v>0</v>
      </c>
      <c r="AU55" s="246">
        <f>Y$33/'Fixed Data'!$E$13*'Fixed Data'!AX61</f>
        <v>0</v>
      </c>
      <c r="AV55" s="246">
        <f>Y$33/'Fixed Data'!$E$13*'Fixed Data'!AY61</f>
        <v>0</v>
      </c>
      <c r="AW55" s="246">
        <f>Y$33/'Fixed Data'!$E$13*'Fixed Data'!AZ61</f>
        <v>0</v>
      </c>
      <c r="AX55" s="246">
        <f>Y$33/'Fixed Data'!$E$13*'Fixed Data'!BA61</f>
        <v>0</v>
      </c>
      <c r="AY55" s="246">
        <f>Y$33/'Fixed Data'!$E$13*'Fixed Data'!BB61</f>
        <v>0</v>
      </c>
      <c r="AZ55" s="246">
        <f>Y$33/'Fixed Data'!$E$13*'Fixed Data'!BC61</f>
        <v>0</v>
      </c>
      <c r="BA55" s="246">
        <f>Y$33/'Fixed Data'!$E$13*'Fixed Data'!BD61</f>
        <v>0</v>
      </c>
      <c r="BB55" s="246">
        <f>Y$33/'Fixed Data'!$E$13*'Fixed Data'!BE61</f>
        <v>0</v>
      </c>
      <c r="BC55" s="246">
        <f>Y$33/'Fixed Data'!$E$13*'Fixed Data'!BF61</f>
        <v>0</v>
      </c>
      <c r="BD55" s="246">
        <f>Y$33/'Fixed Data'!$E$13*'Fixed Data'!BG61</f>
        <v>0</v>
      </c>
      <c r="BE55" s="246">
        <f>Y$33/'Fixed Data'!$E$13*'Fixed Data'!BH61</f>
        <v>0</v>
      </c>
      <c r="BF55" s="246">
        <f>Y$33/'Fixed Data'!$E$13*'Fixed Data'!BI61</f>
        <v>0</v>
      </c>
      <c r="BG55" s="246">
        <f>Y$33/'Fixed Data'!$E$13*'Fixed Data'!BJ61</f>
        <v>0</v>
      </c>
      <c r="BH55" s="246">
        <f>Y$33/'Fixed Data'!$E$13*'Fixed Data'!BK61</f>
        <v>0</v>
      </c>
      <c r="BI55" s="246">
        <f>Y$33/'Fixed Data'!$E$13*'Fixed Data'!BL61</f>
        <v>0</v>
      </c>
      <c r="BJ55" s="246">
        <f>Y$33/'Fixed Data'!$E$13*'Fixed Data'!BM61</f>
        <v>0</v>
      </c>
      <c r="BK55" s="246">
        <f>Y$33/'Fixed Data'!$E$13*'Fixed Data'!BN61</f>
        <v>0</v>
      </c>
      <c r="BL55" s="246">
        <f>Y$33/'Fixed Data'!$E$13*'Fixed Data'!BO61</f>
        <v>0</v>
      </c>
    </row>
    <row r="56" spans="1:64" s="180" customFormat="1" ht="16.5" customHeight="1" outlineLevel="1">
      <c r="A56" s="248"/>
      <c r="B56" s="179" t="s">
        <v>285</v>
      </c>
      <c r="C56" s="179" t="s">
        <v>99</v>
      </c>
      <c r="D56" s="179" t="s">
        <v>30</v>
      </c>
      <c r="F56" s="246"/>
      <c r="G56" s="246"/>
      <c r="H56" s="246"/>
      <c r="I56" s="246"/>
      <c r="J56" s="246"/>
      <c r="K56" s="246"/>
      <c r="L56" s="246"/>
      <c r="M56" s="246"/>
      <c r="N56" s="246"/>
      <c r="O56" s="246"/>
      <c r="P56" s="246"/>
      <c r="Q56" s="246"/>
      <c r="R56" s="246"/>
      <c r="S56" s="246"/>
      <c r="T56" s="246"/>
      <c r="U56" s="246"/>
      <c r="V56" s="246"/>
      <c r="W56" s="246"/>
      <c r="X56" s="246"/>
      <c r="Y56" s="246"/>
      <c r="Z56" s="246"/>
      <c r="AA56" s="246">
        <f>Z$33/'Fixed Data'!$E$13*'Fixed Data'!AD62</f>
        <v>0</v>
      </c>
      <c r="AB56" s="246">
        <f>Z$33/'Fixed Data'!$E$13*'Fixed Data'!AE62</f>
        <v>0</v>
      </c>
      <c r="AC56" s="246">
        <f>Z$33/'Fixed Data'!$E$13*'Fixed Data'!AF62</f>
        <v>0</v>
      </c>
      <c r="AD56" s="246">
        <f>Z$33/'Fixed Data'!$E$13*'Fixed Data'!AG62</f>
        <v>0</v>
      </c>
      <c r="AE56" s="246">
        <f>Z$33/'Fixed Data'!$E$13*'Fixed Data'!AH62</f>
        <v>0</v>
      </c>
      <c r="AF56" s="246">
        <f>Z$33/'Fixed Data'!$E$13*'Fixed Data'!AI62</f>
        <v>0</v>
      </c>
      <c r="AG56" s="246">
        <f>Z$33/'Fixed Data'!$E$13*'Fixed Data'!AJ62</f>
        <v>0</v>
      </c>
      <c r="AH56" s="246">
        <f>Z$33/'Fixed Data'!$E$13*'Fixed Data'!AK62</f>
        <v>0</v>
      </c>
      <c r="AI56" s="246">
        <f>Z$33/'Fixed Data'!$E$13*'Fixed Data'!AL62</f>
        <v>0</v>
      </c>
      <c r="AJ56" s="246">
        <f>Z$33/'Fixed Data'!$E$13*'Fixed Data'!AM62</f>
        <v>0</v>
      </c>
      <c r="AK56" s="246">
        <f>Z$33/'Fixed Data'!$E$13*'Fixed Data'!AN62</f>
        <v>0</v>
      </c>
      <c r="AL56" s="246">
        <f>Z$33/'Fixed Data'!$E$13*'Fixed Data'!AO62</f>
        <v>0</v>
      </c>
      <c r="AM56" s="246">
        <f>Z$33/'Fixed Data'!$E$13*'Fixed Data'!AP62</f>
        <v>0</v>
      </c>
      <c r="AN56" s="246">
        <f>Z$33/'Fixed Data'!$E$13*'Fixed Data'!AQ62</f>
        <v>0</v>
      </c>
      <c r="AO56" s="246">
        <f>Z$33/'Fixed Data'!$E$13*'Fixed Data'!AR62</f>
        <v>0</v>
      </c>
      <c r="AP56" s="246">
        <f>Z$33/'Fixed Data'!$E$13*'Fixed Data'!AS62</f>
        <v>0</v>
      </c>
      <c r="AQ56" s="246">
        <f>Z$33/'Fixed Data'!$E$13*'Fixed Data'!AT62</f>
        <v>0</v>
      </c>
      <c r="AR56" s="246">
        <f>Z$33/'Fixed Data'!$E$13*'Fixed Data'!AU62</f>
        <v>0</v>
      </c>
      <c r="AS56" s="246">
        <f>Z$33/'Fixed Data'!$E$13*'Fixed Data'!AV62</f>
        <v>0</v>
      </c>
      <c r="AT56" s="246">
        <f>Z$33/'Fixed Data'!$E$13*'Fixed Data'!AW62</f>
        <v>0</v>
      </c>
      <c r="AU56" s="246">
        <f>Z$33/'Fixed Data'!$E$13*'Fixed Data'!AX62</f>
        <v>0</v>
      </c>
      <c r="AV56" s="246">
        <f>Z$33/'Fixed Data'!$E$13*'Fixed Data'!AY62</f>
        <v>0</v>
      </c>
      <c r="AW56" s="246">
        <f>Z$33/'Fixed Data'!$E$13*'Fixed Data'!AZ62</f>
        <v>0</v>
      </c>
      <c r="AX56" s="246">
        <f>Z$33/'Fixed Data'!$E$13*'Fixed Data'!BA62</f>
        <v>0</v>
      </c>
      <c r="AY56" s="246">
        <f>Z$33/'Fixed Data'!$E$13*'Fixed Data'!BB62</f>
        <v>0</v>
      </c>
      <c r="AZ56" s="246">
        <f>Z$33/'Fixed Data'!$E$13*'Fixed Data'!BC62</f>
        <v>0</v>
      </c>
      <c r="BA56" s="246">
        <f>Z$33/'Fixed Data'!$E$13*'Fixed Data'!BD62</f>
        <v>0</v>
      </c>
      <c r="BB56" s="246">
        <f>Z$33/'Fixed Data'!$E$13*'Fixed Data'!BE62</f>
        <v>0</v>
      </c>
      <c r="BC56" s="246">
        <f>Z$33/'Fixed Data'!$E$13*'Fixed Data'!BF62</f>
        <v>0</v>
      </c>
      <c r="BD56" s="246">
        <f>Z$33/'Fixed Data'!$E$13*'Fixed Data'!BG62</f>
        <v>0</v>
      </c>
      <c r="BE56" s="246">
        <f>Z$33/'Fixed Data'!$E$13*'Fixed Data'!BH62</f>
        <v>0</v>
      </c>
      <c r="BF56" s="246">
        <f>Z$33/'Fixed Data'!$E$13*'Fixed Data'!BI62</f>
        <v>0</v>
      </c>
      <c r="BG56" s="246">
        <f>Z$33/'Fixed Data'!$E$13*'Fixed Data'!BJ62</f>
        <v>0</v>
      </c>
      <c r="BH56" s="246">
        <f>Z$33/'Fixed Data'!$E$13*'Fixed Data'!BK62</f>
        <v>0</v>
      </c>
      <c r="BI56" s="246">
        <f>Z$33/'Fixed Data'!$E$13*'Fixed Data'!BL62</f>
        <v>0</v>
      </c>
      <c r="BJ56" s="246">
        <f>Z$33/'Fixed Data'!$E$13*'Fixed Data'!BM62</f>
        <v>0</v>
      </c>
      <c r="BK56" s="246">
        <f>Z$33/'Fixed Data'!$E$13*'Fixed Data'!BN62</f>
        <v>0</v>
      </c>
      <c r="BL56" s="246">
        <f>Z$33/'Fixed Data'!$E$13*'Fixed Data'!BO62</f>
        <v>0</v>
      </c>
    </row>
    <row r="57" spans="1:64" s="180" customFormat="1" ht="16.5" customHeight="1" outlineLevel="1">
      <c r="A57" s="248"/>
      <c r="B57" s="179" t="s">
        <v>286</v>
      </c>
      <c r="C57" s="179" t="s">
        <v>191</v>
      </c>
      <c r="D57" s="179" t="s">
        <v>30</v>
      </c>
      <c r="F57" s="246"/>
      <c r="G57" s="246"/>
      <c r="H57" s="246"/>
      <c r="I57" s="246"/>
      <c r="J57" s="246"/>
      <c r="K57" s="246"/>
      <c r="L57" s="246"/>
      <c r="M57" s="246"/>
      <c r="N57" s="246"/>
      <c r="O57" s="246"/>
      <c r="P57" s="246"/>
      <c r="Q57" s="246"/>
      <c r="R57" s="246"/>
      <c r="S57" s="246"/>
      <c r="T57" s="246"/>
      <c r="U57" s="246"/>
      <c r="V57" s="246"/>
      <c r="W57" s="246"/>
      <c r="X57" s="246"/>
      <c r="Y57" s="246"/>
      <c r="Z57" s="246"/>
      <c r="AA57" s="246"/>
      <c r="AB57" s="246">
        <f>AA$33/'Fixed Data'!$E$13*'Fixed Data'!AE63</f>
        <v>0</v>
      </c>
      <c r="AC57" s="246">
        <f>AA$33/'Fixed Data'!$E$13*'Fixed Data'!AF63</f>
        <v>0</v>
      </c>
      <c r="AD57" s="246">
        <f>AA$33/'Fixed Data'!$E$13*'Fixed Data'!AG63</f>
        <v>0</v>
      </c>
      <c r="AE57" s="246">
        <f>AA$33/'Fixed Data'!$E$13*'Fixed Data'!AH63</f>
        <v>0</v>
      </c>
      <c r="AF57" s="246">
        <f>AA$33/'Fixed Data'!$E$13*'Fixed Data'!AI63</f>
        <v>0</v>
      </c>
      <c r="AG57" s="246">
        <f>AA$33/'Fixed Data'!$E$13*'Fixed Data'!AJ63</f>
        <v>0</v>
      </c>
      <c r="AH57" s="246">
        <f>AA$33/'Fixed Data'!$E$13*'Fixed Data'!AK63</f>
        <v>0</v>
      </c>
      <c r="AI57" s="246">
        <f>AA$33/'Fixed Data'!$E$13*'Fixed Data'!AL63</f>
        <v>0</v>
      </c>
      <c r="AJ57" s="246">
        <f>AA$33/'Fixed Data'!$E$13*'Fixed Data'!AM63</f>
        <v>0</v>
      </c>
      <c r="AK57" s="246">
        <f>AA$33/'Fixed Data'!$E$13*'Fixed Data'!AN63</f>
        <v>0</v>
      </c>
      <c r="AL57" s="246">
        <f>AA$33/'Fixed Data'!$E$13*'Fixed Data'!AO63</f>
        <v>0</v>
      </c>
      <c r="AM57" s="246">
        <f>AA$33/'Fixed Data'!$E$13*'Fixed Data'!AP63</f>
        <v>0</v>
      </c>
      <c r="AN57" s="246">
        <f>AA$33/'Fixed Data'!$E$13*'Fixed Data'!AQ63</f>
        <v>0</v>
      </c>
      <c r="AO57" s="246">
        <f>AA$33/'Fixed Data'!$E$13*'Fixed Data'!AR63</f>
        <v>0</v>
      </c>
      <c r="AP57" s="246">
        <f>AA$33/'Fixed Data'!$E$13*'Fixed Data'!AS63</f>
        <v>0</v>
      </c>
      <c r="AQ57" s="246">
        <f>AA$33/'Fixed Data'!$E$13*'Fixed Data'!AT63</f>
        <v>0</v>
      </c>
      <c r="AR57" s="246">
        <f>AA$33/'Fixed Data'!$E$13*'Fixed Data'!AU63</f>
        <v>0</v>
      </c>
      <c r="AS57" s="246">
        <f>AA$33/'Fixed Data'!$E$13*'Fixed Data'!AV63</f>
        <v>0</v>
      </c>
      <c r="AT57" s="246">
        <f>AA$33/'Fixed Data'!$E$13*'Fixed Data'!AW63</f>
        <v>0</v>
      </c>
      <c r="AU57" s="246">
        <f>AA$33/'Fixed Data'!$E$13*'Fixed Data'!AX63</f>
        <v>0</v>
      </c>
      <c r="AV57" s="246">
        <f>AA$33/'Fixed Data'!$E$13*'Fixed Data'!AY63</f>
        <v>0</v>
      </c>
      <c r="AW57" s="246">
        <f>AA$33/'Fixed Data'!$E$13*'Fixed Data'!AZ63</f>
        <v>0</v>
      </c>
      <c r="AX57" s="246">
        <f>AA$33/'Fixed Data'!$E$13*'Fixed Data'!BA63</f>
        <v>0</v>
      </c>
      <c r="AY57" s="246">
        <f>AA$33/'Fixed Data'!$E$13*'Fixed Data'!BB63</f>
        <v>0</v>
      </c>
      <c r="AZ57" s="246">
        <f>AA$33/'Fixed Data'!$E$13*'Fixed Data'!BC63</f>
        <v>0</v>
      </c>
      <c r="BA57" s="246">
        <f>AA$33/'Fixed Data'!$E$13*'Fixed Data'!BD63</f>
        <v>0</v>
      </c>
      <c r="BB57" s="246">
        <f>AA$33/'Fixed Data'!$E$13*'Fixed Data'!BE63</f>
        <v>0</v>
      </c>
      <c r="BC57" s="246">
        <f>AA$33/'Fixed Data'!$E$13*'Fixed Data'!BF63</f>
        <v>0</v>
      </c>
      <c r="BD57" s="246">
        <f>AA$33/'Fixed Data'!$E$13*'Fixed Data'!BG63</f>
        <v>0</v>
      </c>
      <c r="BE57" s="246">
        <f>AA$33/'Fixed Data'!$E$13*'Fixed Data'!BH63</f>
        <v>0</v>
      </c>
      <c r="BF57" s="246">
        <f>AA$33/'Fixed Data'!$E$13*'Fixed Data'!BI63</f>
        <v>0</v>
      </c>
      <c r="BG57" s="246">
        <f>AA$33/'Fixed Data'!$E$13*'Fixed Data'!BJ63</f>
        <v>0</v>
      </c>
      <c r="BH57" s="246">
        <f>AA$33/'Fixed Data'!$E$13*'Fixed Data'!BK63</f>
        <v>0</v>
      </c>
      <c r="BI57" s="246">
        <f>AA$33/'Fixed Data'!$E$13*'Fixed Data'!BL63</f>
        <v>0</v>
      </c>
      <c r="BJ57" s="246">
        <f>AA$33/'Fixed Data'!$E$13*'Fixed Data'!BM63</f>
        <v>0</v>
      </c>
      <c r="BK57" s="246">
        <f>AA$33/'Fixed Data'!$E$13*'Fixed Data'!BN63</f>
        <v>0</v>
      </c>
      <c r="BL57" s="246">
        <f>AA$33/'Fixed Data'!$E$13*'Fixed Data'!BO63</f>
        <v>0</v>
      </c>
    </row>
    <row r="58" spans="1:64" s="180" customFormat="1" ht="16.5" customHeight="1" outlineLevel="1">
      <c r="A58" s="248"/>
      <c r="B58" s="179" t="s">
        <v>287</v>
      </c>
      <c r="C58" s="179" t="s">
        <v>192</v>
      </c>
      <c r="D58" s="179" t="s">
        <v>30</v>
      </c>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f>AB$33/'Fixed Data'!$E$13*'Fixed Data'!AF64</f>
        <v>0</v>
      </c>
      <c r="AD58" s="246">
        <f>AB$33/'Fixed Data'!$E$13*'Fixed Data'!AG64</f>
        <v>0</v>
      </c>
      <c r="AE58" s="246">
        <f>AB$33/'Fixed Data'!$E$13*'Fixed Data'!AH64</f>
        <v>0</v>
      </c>
      <c r="AF58" s="246">
        <f>AB$33/'Fixed Data'!$E$13*'Fixed Data'!AI64</f>
        <v>0</v>
      </c>
      <c r="AG58" s="246">
        <f>AB$33/'Fixed Data'!$E$13*'Fixed Data'!AJ64</f>
        <v>0</v>
      </c>
      <c r="AH58" s="246">
        <f>AB$33/'Fixed Data'!$E$13*'Fixed Data'!AK64</f>
        <v>0</v>
      </c>
      <c r="AI58" s="246">
        <f>AB$33/'Fixed Data'!$E$13*'Fixed Data'!AL64</f>
        <v>0</v>
      </c>
      <c r="AJ58" s="246">
        <f>AB$33/'Fixed Data'!$E$13*'Fixed Data'!AM64</f>
        <v>0</v>
      </c>
      <c r="AK58" s="246">
        <f>AB$33/'Fixed Data'!$E$13*'Fixed Data'!AN64</f>
        <v>0</v>
      </c>
      <c r="AL58" s="246">
        <f>AB$33/'Fixed Data'!$E$13*'Fixed Data'!AO64</f>
        <v>0</v>
      </c>
      <c r="AM58" s="246">
        <f>AB$33/'Fixed Data'!$E$13*'Fixed Data'!AP64</f>
        <v>0</v>
      </c>
      <c r="AN58" s="246">
        <f>AB$33/'Fixed Data'!$E$13*'Fixed Data'!AQ64</f>
        <v>0</v>
      </c>
      <c r="AO58" s="246">
        <f>AB$33/'Fixed Data'!$E$13*'Fixed Data'!AR64</f>
        <v>0</v>
      </c>
      <c r="AP58" s="246">
        <f>AB$33/'Fixed Data'!$E$13*'Fixed Data'!AS64</f>
        <v>0</v>
      </c>
      <c r="AQ58" s="246">
        <f>AB$33/'Fixed Data'!$E$13*'Fixed Data'!AT64</f>
        <v>0</v>
      </c>
      <c r="AR58" s="246">
        <f>AB$33/'Fixed Data'!$E$13*'Fixed Data'!AU64</f>
        <v>0</v>
      </c>
      <c r="AS58" s="246">
        <f>AB$33/'Fixed Data'!$E$13*'Fixed Data'!AV64</f>
        <v>0</v>
      </c>
      <c r="AT58" s="246">
        <f>AB$33/'Fixed Data'!$E$13*'Fixed Data'!AW64</f>
        <v>0</v>
      </c>
      <c r="AU58" s="246">
        <f>AB$33/'Fixed Data'!$E$13*'Fixed Data'!AX64</f>
        <v>0</v>
      </c>
      <c r="AV58" s="246">
        <f>AB$33/'Fixed Data'!$E$13*'Fixed Data'!AY64</f>
        <v>0</v>
      </c>
      <c r="AW58" s="246">
        <f>AB$33/'Fixed Data'!$E$13*'Fixed Data'!AZ64</f>
        <v>0</v>
      </c>
      <c r="AX58" s="246">
        <f>AB$33/'Fixed Data'!$E$13*'Fixed Data'!BA64</f>
        <v>0</v>
      </c>
      <c r="AY58" s="246">
        <f>AB$33/'Fixed Data'!$E$13*'Fixed Data'!BB64</f>
        <v>0</v>
      </c>
      <c r="AZ58" s="246">
        <f>AB$33/'Fixed Data'!$E$13*'Fixed Data'!BC64</f>
        <v>0</v>
      </c>
      <c r="BA58" s="246">
        <f>AB$33/'Fixed Data'!$E$13*'Fixed Data'!BD64</f>
        <v>0</v>
      </c>
      <c r="BB58" s="246">
        <f>AB$33/'Fixed Data'!$E$13*'Fixed Data'!BE64</f>
        <v>0</v>
      </c>
      <c r="BC58" s="246">
        <f>AB$33/'Fixed Data'!$E$13*'Fixed Data'!BF64</f>
        <v>0</v>
      </c>
      <c r="BD58" s="246">
        <f>AB$33/'Fixed Data'!$E$13*'Fixed Data'!BG64</f>
        <v>0</v>
      </c>
      <c r="BE58" s="246">
        <f>AB$33/'Fixed Data'!$E$13*'Fixed Data'!BH64</f>
        <v>0</v>
      </c>
      <c r="BF58" s="246">
        <f>AB$33/'Fixed Data'!$E$13*'Fixed Data'!BI64</f>
        <v>0</v>
      </c>
      <c r="BG58" s="246">
        <f>AB$33/'Fixed Data'!$E$13*'Fixed Data'!BJ64</f>
        <v>0</v>
      </c>
      <c r="BH58" s="246">
        <f>AB$33/'Fixed Data'!$E$13*'Fixed Data'!BK64</f>
        <v>0</v>
      </c>
      <c r="BI58" s="246">
        <f>AB$33/'Fixed Data'!$E$13*'Fixed Data'!BL64</f>
        <v>0</v>
      </c>
      <c r="BJ58" s="246">
        <f>AB$33/'Fixed Data'!$E$13*'Fixed Data'!BM64</f>
        <v>0</v>
      </c>
      <c r="BK58" s="246">
        <f>AB$33/'Fixed Data'!$E$13*'Fixed Data'!BN64</f>
        <v>0</v>
      </c>
      <c r="BL58" s="246">
        <f>AB$33/'Fixed Data'!$E$13*'Fixed Data'!BO64</f>
        <v>0</v>
      </c>
    </row>
    <row r="59" spans="1:64" s="180" customFormat="1" ht="16.5" customHeight="1" outlineLevel="1">
      <c r="A59" s="248"/>
      <c r="B59" s="179" t="s">
        <v>288</v>
      </c>
      <c r="C59" s="179" t="s">
        <v>193</v>
      </c>
      <c r="D59" s="179" t="s">
        <v>30</v>
      </c>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f>AC$33/'Fixed Data'!$E$13*'Fixed Data'!AG65</f>
        <v>0</v>
      </c>
      <c r="AE59" s="246">
        <f>AC$33/'Fixed Data'!$E$13*'Fixed Data'!AH65</f>
        <v>0</v>
      </c>
      <c r="AF59" s="246">
        <f>AC$33/'Fixed Data'!$E$13*'Fixed Data'!AI65</f>
        <v>0</v>
      </c>
      <c r="AG59" s="246">
        <f>AC$33/'Fixed Data'!$E$13*'Fixed Data'!AJ65</f>
        <v>0</v>
      </c>
      <c r="AH59" s="246">
        <f>AC$33/'Fixed Data'!$E$13*'Fixed Data'!AK65</f>
        <v>0</v>
      </c>
      <c r="AI59" s="246">
        <f>AC$33/'Fixed Data'!$E$13*'Fixed Data'!AL65</f>
        <v>0</v>
      </c>
      <c r="AJ59" s="246">
        <f>AC$33/'Fixed Data'!$E$13*'Fixed Data'!AM65</f>
        <v>0</v>
      </c>
      <c r="AK59" s="246">
        <f>AC$33/'Fixed Data'!$E$13*'Fixed Data'!AN65</f>
        <v>0</v>
      </c>
      <c r="AL59" s="246">
        <f>AC$33/'Fixed Data'!$E$13*'Fixed Data'!AO65</f>
        <v>0</v>
      </c>
      <c r="AM59" s="246">
        <f>AC$33/'Fixed Data'!$E$13*'Fixed Data'!AP65</f>
        <v>0</v>
      </c>
      <c r="AN59" s="246">
        <f>AC$33/'Fixed Data'!$E$13*'Fixed Data'!AQ65</f>
        <v>0</v>
      </c>
      <c r="AO59" s="246">
        <f>AC$33/'Fixed Data'!$E$13*'Fixed Data'!AR65</f>
        <v>0</v>
      </c>
      <c r="AP59" s="246">
        <f>AC$33/'Fixed Data'!$E$13*'Fixed Data'!AS65</f>
        <v>0</v>
      </c>
      <c r="AQ59" s="246">
        <f>AC$33/'Fixed Data'!$E$13*'Fixed Data'!AT65</f>
        <v>0</v>
      </c>
      <c r="AR59" s="246">
        <f>AC$33/'Fixed Data'!$E$13*'Fixed Data'!AU65</f>
        <v>0</v>
      </c>
      <c r="AS59" s="246">
        <f>AC$33/'Fixed Data'!$E$13*'Fixed Data'!AV65</f>
        <v>0</v>
      </c>
      <c r="AT59" s="246">
        <f>AC$33/'Fixed Data'!$E$13*'Fixed Data'!AW65</f>
        <v>0</v>
      </c>
      <c r="AU59" s="246">
        <f>AC$33/'Fixed Data'!$E$13*'Fixed Data'!AX65</f>
        <v>0</v>
      </c>
      <c r="AV59" s="246">
        <f>AC$33/'Fixed Data'!$E$13*'Fixed Data'!AY65</f>
        <v>0</v>
      </c>
      <c r="AW59" s="246">
        <f>AC$33/'Fixed Data'!$E$13*'Fixed Data'!AZ65</f>
        <v>0</v>
      </c>
      <c r="AX59" s="246">
        <f>AC$33/'Fixed Data'!$E$13*'Fixed Data'!BA65</f>
        <v>0</v>
      </c>
      <c r="AY59" s="246">
        <f>AC$33/'Fixed Data'!$E$13*'Fixed Data'!BB65</f>
        <v>0</v>
      </c>
      <c r="AZ59" s="246">
        <f>AC$33/'Fixed Data'!$E$13*'Fixed Data'!BC65</f>
        <v>0</v>
      </c>
      <c r="BA59" s="246">
        <f>AC$33/'Fixed Data'!$E$13*'Fixed Data'!BD65</f>
        <v>0</v>
      </c>
      <c r="BB59" s="246">
        <f>AC$33/'Fixed Data'!$E$13*'Fixed Data'!BE65</f>
        <v>0</v>
      </c>
      <c r="BC59" s="246">
        <f>AC$33/'Fixed Data'!$E$13*'Fixed Data'!BF65</f>
        <v>0</v>
      </c>
      <c r="BD59" s="246">
        <f>AC$33/'Fixed Data'!$E$13*'Fixed Data'!BG65</f>
        <v>0</v>
      </c>
      <c r="BE59" s="246">
        <f>AC$33/'Fixed Data'!$E$13*'Fixed Data'!BH65</f>
        <v>0</v>
      </c>
      <c r="BF59" s="246">
        <f>AC$33/'Fixed Data'!$E$13*'Fixed Data'!BI65</f>
        <v>0</v>
      </c>
      <c r="BG59" s="246">
        <f>AC$33/'Fixed Data'!$E$13*'Fixed Data'!BJ65</f>
        <v>0</v>
      </c>
      <c r="BH59" s="246">
        <f>AC$33/'Fixed Data'!$E$13*'Fixed Data'!BK65</f>
        <v>0</v>
      </c>
      <c r="BI59" s="246">
        <f>AC$33/'Fixed Data'!$E$13*'Fixed Data'!BL65</f>
        <v>0</v>
      </c>
      <c r="BJ59" s="246">
        <f>AC$33/'Fixed Data'!$E$13*'Fixed Data'!BM65</f>
        <v>0</v>
      </c>
      <c r="BK59" s="246">
        <f>AC$33/'Fixed Data'!$E$13*'Fixed Data'!BN65</f>
        <v>0</v>
      </c>
      <c r="BL59" s="246">
        <f>AC$33/'Fixed Data'!$E$13*'Fixed Data'!BO65</f>
        <v>0</v>
      </c>
    </row>
    <row r="60" spans="1:64" s="180" customFormat="1" ht="16.5" customHeight="1" outlineLevel="1">
      <c r="A60" s="248"/>
      <c r="B60" s="179" t="s">
        <v>289</v>
      </c>
      <c r="C60" s="179" t="s">
        <v>194</v>
      </c>
      <c r="D60" s="179" t="s">
        <v>30</v>
      </c>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f>AD$33/'Fixed Data'!$E$13*'Fixed Data'!AH66</f>
        <v>0</v>
      </c>
      <c r="AF60" s="246">
        <f>AD$33/'Fixed Data'!$E$13*'Fixed Data'!AI66</f>
        <v>0</v>
      </c>
      <c r="AG60" s="246">
        <f>AD$33/'Fixed Data'!$E$13*'Fixed Data'!AJ66</f>
        <v>0</v>
      </c>
      <c r="AH60" s="246">
        <f>AD$33/'Fixed Data'!$E$13*'Fixed Data'!AK66</f>
        <v>0</v>
      </c>
      <c r="AI60" s="246">
        <f>AD$33/'Fixed Data'!$E$13*'Fixed Data'!AL66</f>
        <v>0</v>
      </c>
      <c r="AJ60" s="246">
        <f>AD$33/'Fixed Data'!$E$13*'Fixed Data'!AM66</f>
        <v>0</v>
      </c>
      <c r="AK60" s="246">
        <f>AD$33/'Fixed Data'!$E$13*'Fixed Data'!AN66</f>
        <v>0</v>
      </c>
      <c r="AL60" s="246">
        <f>AD$33/'Fixed Data'!$E$13*'Fixed Data'!AO66</f>
        <v>0</v>
      </c>
      <c r="AM60" s="246">
        <f>AD$33/'Fixed Data'!$E$13*'Fixed Data'!AP66</f>
        <v>0</v>
      </c>
      <c r="AN60" s="246">
        <f>AD$33/'Fixed Data'!$E$13*'Fixed Data'!AQ66</f>
        <v>0</v>
      </c>
      <c r="AO60" s="246">
        <f>AD$33/'Fixed Data'!$E$13*'Fixed Data'!AR66</f>
        <v>0</v>
      </c>
      <c r="AP60" s="246">
        <f>AD$33/'Fixed Data'!$E$13*'Fixed Data'!AS66</f>
        <v>0</v>
      </c>
      <c r="AQ60" s="246">
        <f>AD$33/'Fixed Data'!$E$13*'Fixed Data'!AT66</f>
        <v>0</v>
      </c>
      <c r="AR60" s="246">
        <f>AD$33/'Fixed Data'!$E$13*'Fixed Data'!AU66</f>
        <v>0</v>
      </c>
      <c r="AS60" s="246">
        <f>AD$33/'Fixed Data'!$E$13*'Fixed Data'!AV66</f>
        <v>0</v>
      </c>
      <c r="AT60" s="246">
        <f>AD$33/'Fixed Data'!$E$13*'Fixed Data'!AW66</f>
        <v>0</v>
      </c>
      <c r="AU60" s="246">
        <f>AD$33/'Fixed Data'!$E$13*'Fixed Data'!AX66</f>
        <v>0</v>
      </c>
      <c r="AV60" s="246">
        <f>AD$33/'Fixed Data'!$E$13*'Fixed Data'!AY66</f>
        <v>0</v>
      </c>
      <c r="AW60" s="246">
        <f>AD$33/'Fixed Data'!$E$13*'Fixed Data'!AZ66</f>
        <v>0</v>
      </c>
      <c r="AX60" s="246">
        <f>AD$33/'Fixed Data'!$E$13*'Fixed Data'!BA66</f>
        <v>0</v>
      </c>
      <c r="AY60" s="246">
        <f>AD$33/'Fixed Data'!$E$13*'Fixed Data'!BB66</f>
        <v>0</v>
      </c>
      <c r="AZ60" s="246">
        <f>AD$33/'Fixed Data'!$E$13*'Fixed Data'!BC66</f>
        <v>0</v>
      </c>
      <c r="BA60" s="246">
        <f>AD$33/'Fixed Data'!$E$13*'Fixed Data'!BD66</f>
        <v>0</v>
      </c>
      <c r="BB60" s="246">
        <f>AD$33/'Fixed Data'!$E$13*'Fixed Data'!BE66</f>
        <v>0</v>
      </c>
      <c r="BC60" s="246">
        <f>AD$33/'Fixed Data'!$E$13*'Fixed Data'!BF66</f>
        <v>0</v>
      </c>
      <c r="BD60" s="246">
        <f>AD$33/'Fixed Data'!$E$13*'Fixed Data'!BG66</f>
        <v>0</v>
      </c>
      <c r="BE60" s="246">
        <f>AD$33/'Fixed Data'!$E$13*'Fixed Data'!BH66</f>
        <v>0</v>
      </c>
      <c r="BF60" s="246">
        <f>AD$33/'Fixed Data'!$E$13*'Fixed Data'!BI66</f>
        <v>0</v>
      </c>
      <c r="BG60" s="246">
        <f>AD$33/'Fixed Data'!$E$13*'Fixed Data'!BJ66</f>
        <v>0</v>
      </c>
      <c r="BH60" s="246">
        <f>AD$33/'Fixed Data'!$E$13*'Fixed Data'!BK66</f>
        <v>0</v>
      </c>
      <c r="BI60" s="246">
        <f>AD$33/'Fixed Data'!$E$13*'Fixed Data'!BL66</f>
        <v>0</v>
      </c>
      <c r="BJ60" s="246">
        <f>AD$33/'Fixed Data'!$E$13*'Fixed Data'!BM66</f>
        <v>0</v>
      </c>
      <c r="BK60" s="246">
        <f>AD$33/'Fixed Data'!$E$13*'Fixed Data'!BN66</f>
        <v>0</v>
      </c>
      <c r="BL60" s="246">
        <f>AD$33/'Fixed Data'!$E$13*'Fixed Data'!BO66</f>
        <v>0</v>
      </c>
    </row>
    <row r="61" spans="1:64" s="180" customFormat="1" ht="16.5" customHeight="1" outlineLevel="1">
      <c r="A61" s="248"/>
      <c r="B61" s="179" t="s">
        <v>290</v>
      </c>
      <c r="C61" s="179" t="s">
        <v>195</v>
      </c>
      <c r="D61" s="179" t="s">
        <v>30</v>
      </c>
      <c r="F61" s="246"/>
      <c r="G61" s="246"/>
      <c r="H61" s="246"/>
      <c r="I61" s="246"/>
      <c r="J61" s="246"/>
      <c r="K61" s="246"/>
      <c r="L61" s="246"/>
      <c r="M61" s="246"/>
      <c r="N61" s="246"/>
      <c r="O61" s="246"/>
      <c r="P61" s="246"/>
      <c r="Q61" s="246"/>
      <c r="R61" s="246"/>
      <c r="S61" s="246"/>
      <c r="T61" s="246"/>
      <c r="U61" s="246"/>
      <c r="V61" s="246"/>
      <c r="W61" s="246"/>
      <c r="X61" s="246"/>
      <c r="Y61" s="246"/>
      <c r="Z61" s="246"/>
      <c r="AA61" s="246"/>
      <c r="AB61" s="246"/>
      <c r="AC61" s="246"/>
      <c r="AD61" s="246"/>
      <c r="AE61" s="246"/>
      <c r="AF61" s="246">
        <f>AE$33/'Fixed Data'!$E$13*'Fixed Data'!AI67</f>
        <v>0</v>
      </c>
      <c r="AG61" s="246">
        <f>AE$33/'Fixed Data'!$E$13*'Fixed Data'!AJ67</f>
        <v>0</v>
      </c>
      <c r="AH61" s="246">
        <f>AE$33/'Fixed Data'!$E$13*'Fixed Data'!AK67</f>
        <v>0</v>
      </c>
      <c r="AI61" s="246">
        <f>AE$33/'Fixed Data'!$E$13*'Fixed Data'!AL67</f>
        <v>0</v>
      </c>
      <c r="AJ61" s="246">
        <f>AE$33/'Fixed Data'!$E$13*'Fixed Data'!AM67</f>
        <v>0</v>
      </c>
      <c r="AK61" s="246">
        <f>AE$33/'Fixed Data'!$E$13*'Fixed Data'!AN67</f>
        <v>0</v>
      </c>
      <c r="AL61" s="246">
        <f>AE$33/'Fixed Data'!$E$13*'Fixed Data'!AO67</f>
        <v>0</v>
      </c>
      <c r="AM61" s="246">
        <f>AE$33/'Fixed Data'!$E$13*'Fixed Data'!AP67</f>
        <v>0</v>
      </c>
      <c r="AN61" s="246">
        <f>AE$33/'Fixed Data'!$E$13*'Fixed Data'!AQ67</f>
        <v>0</v>
      </c>
      <c r="AO61" s="246">
        <f>AE$33/'Fixed Data'!$E$13*'Fixed Data'!AR67</f>
        <v>0</v>
      </c>
      <c r="AP61" s="246">
        <f>AE$33/'Fixed Data'!$E$13*'Fixed Data'!AS67</f>
        <v>0</v>
      </c>
      <c r="AQ61" s="246">
        <f>AE$33/'Fixed Data'!$E$13*'Fixed Data'!AT67</f>
        <v>0</v>
      </c>
      <c r="AR61" s="246">
        <f>AE$33/'Fixed Data'!$E$13*'Fixed Data'!AU67</f>
        <v>0</v>
      </c>
      <c r="AS61" s="246">
        <f>AE$33/'Fixed Data'!$E$13*'Fixed Data'!AV67</f>
        <v>0</v>
      </c>
      <c r="AT61" s="246">
        <f>AE$33/'Fixed Data'!$E$13*'Fixed Data'!AW67</f>
        <v>0</v>
      </c>
      <c r="AU61" s="246">
        <f>AE$33/'Fixed Data'!$E$13*'Fixed Data'!AX67</f>
        <v>0</v>
      </c>
      <c r="AV61" s="246">
        <f>AE$33/'Fixed Data'!$E$13*'Fixed Data'!AY67</f>
        <v>0</v>
      </c>
      <c r="AW61" s="246">
        <f>AE$33/'Fixed Data'!$E$13*'Fixed Data'!AZ67</f>
        <v>0</v>
      </c>
      <c r="AX61" s="246">
        <f>AE$33/'Fixed Data'!$E$13*'Fixed Data'!BA67</f>
        <v>0</v>
      </c>
      <c r="AY61" s="246">
        <f>AE$33/'Fixed Data'!$E$13*'Fixed Data'!BB67</f>
        <v>0</v>
      </c>
      <c r="AZ61" s="246">
        <f>AE$33/'Fixed Data'!$E$13*'Fixed Data'!BC67</f>
        <v>0</v>
      </c>
      <c r="BA61" s="246">
        <f>AE$33/'Fixed Data'!$E$13*'Fixed Data'!BD67</f>
        <v>0</v>
      </c>
      <c r="BB61" s="246">
        <f>AE$33/'Fixed Data'!$E$13*'Fixed Data'!BE67</f>
        <v>0</v>
      </c>
      <c r="BC61" s="246">
        <f>AE$33/'Fixed Data'!$E$13*'Fixed Data'!BF67</f>
        <v>0</v>
      </c>
      <c r="BD61" s="246">
        <f>AE$33/'Fixed Data'!$E$13*'Fixed Data'!BG67</f>
        <v>0</v>
      </c>
      <c r="BE61" s="246">
        <f>AE$33/'Fixed Data'!$E$13*'Fixed Data'!BH67</f>
        <v>0</v>
      </c>
      <c r="BF61" s="246">
        <f>AE$33/'Fixed Data'!$E$13*'Fixed Data'!BI67</f>
        <v>0</v>
      </c>
      <c r="BG61" s="246">
        <f>AE$33/'Fixed Data'!$E$13*'Fixed Data'!BJ67</f>
        <v>0</v>
      </c>
      <c r="BH61" s="246">
        <f>AE$33/'Fixed Data'!$E$13*'Fixed Data'!BK67</f>
        <v>0</v>
      </c>
      <c r="BI61" s="246">
        <f>AE$33/'Fixed Data'!$E$13*'Fixed Data'!BL67</f>
        <v>0</v>
      </c>
      <c r="BJ61" s="246">
        <f>AE$33/'Fixed Data'!$E$13*'Fixed Data'!BM67</f>
        <v>0</v>
      </c>
      <c r="BK61" s="246">
        <f>AE$33/'Fixed Data'!$E$13*'Fixed Data'!BN67</f>
        <v>0</v>
      </c>
      <c r="BL61" s="246">
        <f>AE$33/'Fixed Data'!$E$13*'Fixed Data'!BO67</f>
        <v>0</v>
      </c>
    </row>
    <row r="62" spans="1:64" s="180" customFormat="1" ht="16.5" customHeight="1" outlineLevel="1">
      <c r="A62" s="248"/>
      <c r="B62" s="179" t="s">
        <v>291</v>
      </c>
      <c r="C62" s="179" t="s">
        <v>196</v>
      </c>
      <c r="D62" s="179" t="s">
        <v>30</v>
      </c>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f>AF$33/'Fixed Data'!$E$13*'Fixed Data'!AJ68</f>
        <v>0</v>
      </c>
      <c r="AH62" s="246">
        <f>AF$33/'Fixed Data'!$E$13*'Fixed Data'!AK68</f>
        <v>0</v>
      </c>
      <c r="AI62" s="246">
        <f>AF$33/'Fixed Data'!$E$13*'Fixed Data'!AL68</f>
        <v>0</v>
      </c>
      <c r="AJ62" s="246">
        <f>AF$33/'Fixed Data'!$E$13*'Fixed Data'!AM68</f>
        <v>0</v>
      </c>
      <c r="AK62" s="246">
        <f>AF$33/'Fixed Data'!$E$13*'Fixed Data'!AN68</f>
        <v>0</v>
      </c>
      <c r="AL62" s="246">
        <f>AF$33/'Fixed Data'!$E$13*'Fixed Data'!AO68</f>
        <v>0</v>
      </c>
      <c r="AM62" s="246">
        <f>AF$33/'Fixed Data'!$E$13*'Fixed Data'!AP68</f>
        <v>0</v>
      </c>
      <c r="AN62" s="246">
        <f>AF$33/'Fixed Data'!$E$13*'Fixed Data'!AQ68</f>
        <v>0</v>
      </c>
      <c r="AO62" s="246">
        <f>AF$33/'Fixed Data'!$E$13*'Fixed Data'!AR68</f>
        <v>0</v>
      </c>
      <c r="AP62" s="246">
        <f>AF$33/'Fixed Data'!$E$13*'Fixed Data'!AS68</f>
        <v>0</v>
      </c>
      <c r="AQ62" s="246">
        <f>AF$33/'Fixed Data'!$E$13*'Fixed Data'!AT68</f>
        <v>0</v>
      </c>
      <c r="AR62" s="246">
        <f>AF$33/'Fixed Data'!$E$13*'Fixed Data'!AU68</f>
        <v>0</v>
      </c>
      <c r="AS62" s="246">
        <f>AF$33/'Fixed Data'!$E$13*'Fixed Data'!AV68</f>
        <v>0</v>
      </c>
      <c r="AT62" s="246">
        <f>AF$33/'Fixed Data'!$E$13*'Fixed Data'!AW68</f>
        <v>0</v>
      </c>
      <c r="AU62" s="246">
        <f>AF$33/'Fixed Data'!$E$13*'Fixed Data'!AX68</f>
        <v>0</v>
      </c>
      <c r="AV62" s="246">
        <f>AF$33/'Fixed Data'!$E$13*'Fixed Data'!AY68</f>
        <v>0</v>
      </c>
      <c r="AW62" s="246">
        <f>AF$33/'Fixed Data'!$E$13*'Fixed Data'!AZ68</f>
        <v>0</v>
      </c>
      <c r="AX62" s="246">
        <f>AF$33/'Fixed Data'!$E$13*'Fixed Data'!BA68</f>
        <v>0</v>
      </c>
      <c r="AY62" s="246">
        <f>AF$33/'Fixed Data'!$E$13*'Fixed Data'!BB68</f>
        <v>0</v>
      </c>
      <c r="AZ62" s="246">
        <f>AF$33/'Fixed Data'!$E$13*'Fixed Data'!BC68</f>
        <v>0</v>
      </c>
      <c r="BA62" s="246">
        <f>AF$33/'Fixed Data'!$E$13*'Fixed Data'!BD68</f>
        <v>0</v>
      </c>
      <c r="BB62" s="246">
        <f>AF$33/'Fixed Data'!$E$13*'Fixed Data'!BE68</f>
        <v>0</v>
      </c>
      <c r="BC62" s="246">
        <f>AF$33/'Fixed Data'!$E$13*'Fixed Data'!BF68</f>
        <v>0</v>
      </c>
      <c r="BD62" s="246">
        <f>AF$33/'Fixed Data'!$E$13*'Fixed Data'!BG68</f>
        <v>0</v>
      </c>
      <c r="BE62" s="246">
        <f>AF$33/'Fixed Data'!$E$13*'Fixed Data'!BH68</f>
        <v>0</v>
      </c>
      <c r="BF62" s="246">
        <f>AF$33/'Fixed Data'!$E$13*'Fixed Data'!BI68</f>
        <v>0</v>
      </c>
      <c r="BG62" s="246">
        <f>AF$33/'Fixed Data'!$E$13*'Fixed Data'!BJ68</f>
        <v>0</v>
      </c>
      <c r="BH62" s="246">
        <f>AF$33/'Fixed Data'!$E$13*'Fixed Data'!BK68</f>
        <v>0</v>
      </c>
      <c r="BI62" s="246">
        <f>AF$33/'Fixed Data'!$E$13*'Fixed Data'!BL68</f>
        <v>0</v>
      </c>
      <c r="BJ62" s="246">
        <f>AF$33/'Fixed Data'!$E$13*'Fixed Data'!BM68</f>
        <v>0</v>
      </c>
      <c r="BK62" s="246">
        <f>AF$33/'Fixed Data'!$E$13*'Fixed Data'!BN68</f>
        <v>0</v>
      </c>
      <c r="BL62" s="246">
        <f>AF$33/'Fixed Data'!$E$13*'Fixed Data'!BO68</f>
        <v>0</v>
      </c>
    </row>
    <row r="63" spans="1:64" s="180" customFormat="1" ht="16.5" customHeight="1" outlineLevel="1">
      <c r="A63" s="248"/>
      <c r="B63" s="179" t="s">
        <v>292</v>
      </c>
      <c r="C63" s="179" t="s">
        <v>197</v>
      </c>
      <c r="D63" s="179" t="s">
        <v>30</v>
      </c>
      <c r="F63" s="246"/>
      <c r="G63" s="246"/>
      <c r="H63" s="246"/>
      <c r="I63" s="246"/>
      <c r="J63" s="246"/>
      <c r="K63" s="246"/>
      <c r="L63" s="246"/>
      <c r="M63" s="246"/>
      <c r="N63" s="246"/>
      <c r="O63" s="246"/>
      <c r="P63" s="246"/>
      <c r="Q63" s="246"/>
      <c r="R63" s="246"/>
      <c r="S63" s="246"/>
      <c r="T63" s="246"/>
      <c r="U63" s="246"/>
      <c r="V63" s="246"/>
      <c r="W63" s="246"/>
      <c r="X63" s="246"/>
      <c r="Y63" s="246"/>
      <c r="Z63" s="246"/>
      <c r="AA63" s="246"/>
      <c r="AB63" s="246"/>
      <c r="AC63" s="246"/>
      <c r="AD63" s="246"/>
      <c r="AE63" s="246"/>
      <c r="AF63" s="246"/>
      <c r="AG63" s="246"/>
      <c r="AH63" s="246">
        <f>AG$33/'Fixed Data'!$E$13*'Fixed Data'!AK69</f>
        <v>0</v>
      </c>
      <c r="AI63" s="246">
        <f>AG$33/'Fixed Data'!$E$13*'Fixed Data'!AL69</f>
        <v>0</v>
      </c>
      <c r="AJ63" s="246">
        <f>AG$33/'Fixed Data'!$E$13*'Fixed Data'!AM69</f>
        <v>0</v>
      </c>
      <c r="AK63" s="246">
        <f>AG$33/'Fixed Data'!$E$13*'Fixed Data'!AN69</f>
        <v>0</v>
      </c>
      <c r="AL63" s="246">
        <f>AG$33/'Fixed Data'!$E$13*'Fixed Data'!AO69</f>
        <v>0</v>
      </c>
      <c r="AM63" s="246">
        <f>AG$33/'Fixed Data'!$E$13*'Fixed Data'!AP69</f>
        <v>0</v>
      </c>
      <c r="AN63" s="246">
        <f>AG$33/'Fixed Data'!$E$13*'Fixed Data'!AQ69</f>
        <v>0</v>
      </c>
      <c r="AO63" s="246">
        <f>AG$33/'Fixed Data'!$E$13*'Fixed Data'!AR69</f>
        <v>0</v>
      </c>
      <c r="AP63" s="246">
        <f>AG$33/'Fixed Data'!$E$13*'Fixed Data'!AS69</f>
        <v>0</v>
      </c>
      <c r="AQ63" s="246">
        <f>AG$33/'Fixed Data'!$E$13*'Fixed Data'!AT69</f>
        <v>0</v>
      </c>
      <c r="AR63" s="246">
        <f>AG$33/'Fixed Data'!$E$13*'Fixed Data'!AU69</f>
        <v>0</v>
      </c>
      <c r="AS63" s="246">
        <f>AG$33/'Fixed Data'!$E$13*'Fixed Data'!AV69</f>
        <v>0</v>
      </c>
      <c r="AT63" s="246">
        <f>AG$33/'Fixed Data'!$E$13*'Fixed Data'!AW69</f>
        <v>0</v>
      </c>
      <c r="AU63" s="246">
        <f>AG$33/'Fixed Data'!$E$13*'Fixed Data'!AX69</f>
        <v>0</v>
      </c>
      <c r="AV63" s="246">
        <f>AG$33/'Fixed Data'!$E$13*'Fixed Data'!AY69</f>
        <v>0</v>
      </c>
      <c r="AW63" s="246">
        <f>AG$33/'Fixed Data'!$E$13*'Fixed Data'!AZ69</f>
        <v>0</v>
      </c>
      <c r="AX63" s="246">
        <f>AG$33/'Fixed Data'!$E$13*'Fixed Data'!BA69</f>
        <v>0</v>
      </c>
      <c r="AY63" s="246">
        <f>AG$33/'Fixed Data'!$E$13*'Fixed Data'!BB69</f>
        <v>0</v>
      </c>
      <c r="AZ63" s="246">
        <f>AG$33/'Fixed Data'!$E$13*'Fixed Data'!BC69</f>
        <v>0</v>
      </c>
      <c r="BA63" s="246">
        <f>AG$33/'Fixed Data'!$E$13*'Fixed Data'!BD69</f>
        <v>0</v>
      </c>
      <c r="BB63" s="246">
        <f>AG$33/'Fixed Data'!$E$13*'Fixed Data'!BE69</f>
        <v>0</v>
      </c>
      <c r="BC63" s="246">
        <f>AG$33/'Fixed Data'!$E$13*'Fixed Data'!BF69</f>
        <v>0</v>
      </c>
      <c r="BD63" s="246">
        <f>AG$33/'Fixed Data'!$E$13*'Fixed Data'!BG69</f>
        <v>0</v>
      </c>
      <c r="BE63" s="246">
        <f>AG$33/'Fixed Data'!$E$13*'Fixed Data'!BH69</f>
        <v>0</v>
      </c>
      <c r="BF63" s="246">
        <f>AG$33/'Fixed Data'!$E$13*'Fixed Data'!BI69</f>
        <v>0</v>
      </c>
      <c r="BG63" s="246">
        <f>AG$33/'Fixed Data'!$E$13*'Fixed Data'!BJ69</f>
        <v>0</v>
      </c>
      <c r="BH63" s="246">
        <f>AG$33/'Fixed Data'!$E$13*'Fixed Data'!BK69</f>
        <v>0</v>
      </c>
      <c r="BI63" s="246">
        <f>AG$33/'Fixed Data'!$E$13*'Fixed Data'!BL69</f>
        <v>0</v>
      </c>
      <c r="BJ63" s="246">
        <f>AG$33/'Fixed Data'!$E$13*'Fixed Data'!BM69</f>
        <v>0</v>
      </c>
      <c r="BK63" s="246">
        <f>AG$33/'Fixed Data'!$E$13*'Fixed Data'!BN69</f>
        <v>0</v>
      </c>
      <c r="BL63" s="246">
        <f>AG$33/'Fixed Data'!$E$13*'Fixed Data'!BO69</f>
        <v>0</v>
      </c>
    </row>
    <row r="64" spans="1:64" s="180" customFormat="1" ht="16.5" customHeight="1" outlineLevel="1">
      <c r="A64" s="248"/>
      <c r="B64" s="179" t="s">
        <v>293</v>
      </c>
      <c r="C64" s="179" t="s">
        <v>198</v>
      </c>
      <c r="D64" s="179" t="s">
        <v>30</v>
      </c>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c r="AI64" s="246">
        <f>AH$33/'Fixed Data'!$E$13*'Fixed Data'!AL70</f>
        <v>0</v>
      </c>
      <c r="AJ64" s="246">
        <f>AH$33/'Fixed Data'!$E$13*'Fixed Data'!AM70</f>
        <v>0</v>
      </c>
      <c r="AK64" s="246">
        <f>AH$33/'Fixed Data'!$E$13*'Fixed Data'!AN70</f>
        <v>0</v>
      </c>
      <c r="AL64" s="246">
        <f>AH$33/'Fixed Data'!$E$13*'Fixed Data'!AO70</f>
        <v>0</v>
      </c>
      <c r="AM64" s="246">
        <f>AH$33/'Fixed Data'!$E$13*'Fixed Data'!AP70</f>
        <v>0</v>
      </c>
      <c r="AN64" s="246">
        <f>AH$33/'Fixed Data'!$E$13*'Fixed Data'!AQ70</f>
        <v>0</v>
      </c>
      <c r="AO64" s="246">
        <f>AH$33/'Fixed Data'!$E$13*'Fixed Data'!AR70</f>
        <v>0</v>
      </c>
      <c r="AP64" s="246">
        <f>AH$33/'Fixed Data'!$E$13*'Fixed Data'!AS70</f>
        <v>0</v>
      </c>
      <c r="AQ64" s="246">
        <f>AH$33/'Fixed Data'!$E$13*'Fixed Data'!AT70</f>
        <v>0</v>
      </c>
      <c r="AR64" s="246">
        <f>AH$33/'Fixed Data'!$E$13*'Fixed Data'!AU70</f>
        <v>0</v>
      </c>
      <c r="AS64" s="246">
        <f>AH$33/'Fixed Data'!$E$13*'Fixed Data'!AV70</f>
        <v>0</v>
      </c>
      <c r="AT64" s="246">
        <f>AH$33/'Fixed Data'!$E$13*'Fixed Data'!AW70</f>
        <v>0</v>
      </c>
      <c r="AU64" s="246">
        <f>AH$33/'Fixed Data'!$E$13*'Fixed Data'!AX70</f>
        <v>0</v>
      </c>
      <c r="AV64" s="246">
        <f>AH$33/'Fixed Data'!$E$13*'Fixed Data'!AY70</f>
        <v>0</v>
      </c>
      <c r="AW64" s="246">
        <f>AH$33/'Fixed Data'!$E$13*'Fixed Data'!AZ70</f>
        <v>0</v>
      </c>
      <c r="AX64" s="246">
        <f>AH$33/'Fixed Data'!$E$13*'Fixed Data'!BA70</f>
        <v>0</v>
      </c>
      <c r="AY64" s="246">
        <f>AH$33/'Fixed Data'!$E$13*'Fixed Data'!BB70</f>
        <v>0</v>
      </c>
      <c r="AZ64" s="246">
        <f>AH$33/'Fixed Data'!$E$13*'Fixed Data'!BC70</f>
        <v>0</v>
      </c>
      <c r="BA64" s="246">
        <f>AH$33/'Fixed Data'!$E$13*'Fixed Data'!BD70</f>
        <v>0</v>
      </c>
      <c r="BB64" s="246">
        <f>AH$33/'Fixed Data'!$E$13*'Fixed Data'!BE70</f>
        <v>0</v>
      </c>
      <c r="BC64" s="246">
        <f>AH$33/'Fixed Data'!$E$13*'Fixed Data'!BF70</f>
        <v>0</v>
      </c>
      <c r="BD64" s="246">
        <f>AH$33/'Fixed Data'!$E$13*'Fixed Data'!BG70</f>
        <v>0</v>
      </c>
      <c r="BE64" s="246">
        <f>AH$33/'Fixed Data'!$E$13*'Fixed Data'!BH70</f>
        <v>0</v>
      </c>
      <c r="BF64" s="246">
        <f>AH$33/'Fixed Data'!$E$13*'Fixed Data'!BI70</f>
        <v>0</v>
      </c>
      <c r="BG64" s="246">
        <f>AH$33/'Fixed Data'!$E$13*'Fixed Data'!BJ70</f>
        <v>0</v>
      </c>
      <c r="BH64" s="246">
        <f>AH$33/'Fixed Data'!$E$13*'Fixed Data'!BK70</f>
        <v>0</v>
      </c>
      <c r="BI64" s="246">
        <f>AH$33/'Fixed Data'!$E$13*'Fixed Data'!BL70</f>
        <v>0</v>
      </c>
      <c r="BJ64" s="246">
        <f>AH$33/'Fixed Data'!$E$13*'Fixed Data'!BM70</f>
        <v>0</v>
      </c>
      <c r="BK64" s="246">
        <f>AH$33/'Fixed Data'!$E$13*'Fixed Data'!BN70</f>
        <v>0</v>
      </c>
      <c r="BL64" s="246">
        <f>AH$33/'Fixed Data'!$E$13*'Fixed Data'!BO70</f>
        <v>0</v>
      </c>
    </row>
    <row r="65" spans="1:64" s="180" customFormat="1">
      <c r="A65" s="248"/>
      <c r="B65" s="179" t="s">
        <v>1</v>
      </c>
      <c r="C65" s="179" t="s">
        <v>42</v>
      </c>
      <c r="D65" s="179" t="s">
        <v>30</v>
      </c>
      <c r="E65" s="246">
        <f>SUM(E35:E64)</f>
        <v>0</v>
      </c>
      <c r="F65" s="246">
        <f t="shared" ref="F65:BK65" si="33">SUM(F35:F64)</f>
        <v>0</v>
      </c>
      <c r="G65" s="246">
        <f t="shared" si="33"/>
        <v>0</v>
      </c>
      <c r="H65" s="246">
        <f t="shared" si="33"/>
        <v>0</v>
      </c>
      <c r="I65" s="246">
        <f t="shared" si="33"/>
        <v>0</v>
      </c>
      <c r="J65" s="246">
        <f t="shared" si="33"/>
        <v>0</v>
      </c>
      <c r="K65" s="246">
        <f t="shared" si="33"/>
        <v>0</v>
      </c>
      <c r="L65" s="246">
        <f t="shared" si="33"/>
        <v>0</v>
      </c>
      <c r="M65" s="246">
        <f t="shared" si="33"/>
        <v>0</v>
      </c>
      <c r="N65" s="246">
        <f t="shared" si="33"/>
        <v>0</v>
      </c>
      <c r="O65" s="246">
        <f t="shared" si="33"/>
        <v>0</v>
      </c>
      <c r="P65" s="246">
        <f t="shared" si="33"/>
        <v>0</v>
      </c>
      <c r="Q65" s="246">
        <f t="shared" si="33"/>
        <v>0</v>
      </c>
      <c r="R65" s="246">
        <f t="shared" si="33"/>
        <v>0</v>
      </c>
      <c r="S65" s="246">
        <f t="shared" si="33"/>
        <v>0</v>
      </c>
      <c r="T65" s="246">
        <f t="shared" si="33"/>
        <v>0</v>
      </c>
      <c r="U65" s="246">
        <f t="shared" si="33"/>
        <v>0</v>
      </c>
      <c r="V65" s="246">
        <f t="shared" si="33"/>
        <v>0</v>
      </c>
      <c r="W65" s="246">
        <f t="shared" si="33"/>
        <v>0</v>
      </c>
      <c r="X65" s="246">
        <f t="shared" si="33"/>
        <v>0</v>
      </c>
      <c r="Y65" s="246">
        <f t="shared" si="33"/>
        <v>0</v>
      </c>
      <c r="Z65" s="246">
        <f t="shared" si="33"/>
        <v>0</v>
      </c>
      <c r="AA65" s="246">
        <f t="shared" si="33"/>
        <v>0</v>
      </c>
      <c r="AB65" s="246">
        <f t="shared" si="33"/>
        <v>0</v>
      </c>
      <c r="AC65" s="246">
        <f t="shared" si="33"/>
        <v>0</v>
      </c>
      <c r="AD65" s="246">
        <f t="shared" si="33"/>
        <v>0</v>
      </c>
      <c r="AE65" s="246">
        <f t="shared" si="33"/>
        <v>0</v>
      </c>
      <c r="AF65" s="246">
        <f t="shared" si="33"/>
        <v>0</v>
      </c>
      <c r="AG65" s="246">
        <f t="shared" ref="AG65" si="34">SUM(AG35:AG64)</f>
        <v>0</v>
      </c>
      <c r="AH65" s="246">
        <f t="shared" si="33"/>
        <v>0</v>
      </c>
      <c r="AI65" s="246">
        <f t="shared" si="33"/>
        <v>0</v>
      </c>
      <c r="AJ65" s="246">
        <f t="shared" si="33"/>
        <v>0</v>
      </c>
      <c r="AK65" s="246">
        <f t="shared" si="33"/>
        <v>0</v>
      </c>
      <c r="AL65" s="246">
        <f t="shared" ref="AL65" si="35">SUM(AL35:AL64)</f>
        <v>0</v>
      </c>
      <c r="AM65" s="246">
        <f t="shared" si="33"/>
        <v>0</v>
      </c>
      <c r="AN65" s="246">
        <f t="shared" si="33"/>
        <v>0</v>
      </c>
      <c r="AO65" s="246">
        <f t="shared" si="33"/>
        <v>0</v>
      </c>
      <c r="AP65" s="246">
        <f t="shared" si="33"/>
        <v>0</v>
      </c>
      <c r="AQ65" s="246">
        <f t="shared" si="33"/>
        <v>0</v>
      </c>
      <c r="AR65" s="246">
        <f t="shared" si="33"/>
        <v>0</v>
      </c>
      <c r="AS65" s="246">
        <f t="shared" si="33"/>
        <v>0</v>
      </c>
      <c r="AT65" s="246">
        <f t="shared" si="33"/>
        <v>0</v>
      </c>
      <c r="AU65" s="246">
        <f t="shared" si="33"/>
        <v>0</v>
      </c>
      <c r="AV65" s="246">
        <f t="shared" ref="AV65" si="36">SUM(AV35:AV64)</f>
        <v>0</v>
      </c>
      <c r="AW65" s="246">
        <f t="shared" si="33"/>
        <v>0</v>
      </c>
      <c r="AX65" s="246">
        <f t="shared" si="33"/>
        <v>0</v>
      </c>
      <c r="AY65" s="246">
        <f t="shared" si="33"/>
        <v>0</v>
      </c>
      <c r="AZ65" s="246">
        <f t="shared" ref="AZ65" si="37">SUM(AZ35:AZ64)</f>
        <v>0</v>
      </c>
      <c r="BA65" s="246">
        <f t="shared" si="33"/>
        <v>0</v>
      </c>
      <c r="BB65" s="246">
        <f t="shared" si="33"/>
        <v>0</v>
      </c>
      <c r="BC65" s="246">
        <f t="shared" si="33"/>
        <v>0</v>
      </c>
      <c r="BD65" s="246">
        <f t="shared" si="33"/>
        <v>0</v>
      </c>
      <c r="BE65" s="246">
        <f t="shared" ref="BE65" si="38">SUM(BE35:BE64)</f>
        <v>0</v>
      </c>
      <c r="BF65" s="246">
        <f t="shared" si="33"/>
        <v>0</v>
      </c>
      <c r="BG65" s="246">
        <f t="shared" si="33"/>
        <v>0</v>
      </c>
      <c r="BH65" s="246">
        <f t="shared" si="33"/>
        <v>0</v>
      </c>
      <c r="BI65" s="246">
        <f t="shared" si="33"/>
        <v>0</v>
      </c>
      <c r="BJ65" s="246">
        <f t="shared" ref="BJ65" si="39">SUM(BJ35:BJ64)</f>
        <v>0</v>
      </c>
      <c r="BK65" s="246">
        <f t="shared" si="33"/>
        <v>0</v>
      </c>
      <c r="BL65" s="246">
        <f t="shared" ref="BL65" si="40">SUM(BL35:BL64)</f>
        <v>0</v>
      </c>
    </row>
    <row r="66" spans="1:64" s="180" customFormat="1" ht="17" customHeight="1" outlineLevel="1">
      <c r="A66" s="248"/>
      <c r="B66" s="179" t="s">
        <v>25</v>
      </c>
      <c r="C66" s="179" t="s">
        <v>43</v>
      </c>
      <c r="D66" s="179" t="s">
        <v>30</v>
      </c>
      <c r="E66" s="246">
        <v>0</v>
      </c>
      <c r="F66" s="246">
        <f>E68</f>
        <v>0</v>
      </c>
      <c r="G66" s="246">
        <f t="shared" ref="G66:BL66" si="41">F68</f>
        <v>0</v>
      </c>
      <c r="H66" s="246">
        <f t="shared" si="41"/>
        <v>0</v>
      </c>
      <c r="I66" s="246">
        <f t="shared" si="41"/>
        <v>0</v>
      </c>
      <c r="J66" s="246">
        <f t="shared" si="41"/>
        <v>0</v>
      </c>
      <c r="K66" s="246">
        <f t="shared" si="41"/>
        <v>0</v>
      </c>
      <c r="L66" s="246">
        <f t="shared" si="41"/>
        <v>0</v>
      </c>
      <c r="M66" s="246">
        <f t="shared" si="41"/>
        <v>0</v>
      </c>
      <c r="N66" s="246">
        <f t="shared" si="41"/>
        <v>0</v>
      </c>
      <c r="O66" s="246">
        <f t="shared" si="41"/>
        <v>0</v>
      </c>
      <c r="P66" s="246">
        <f t="shared" si="41"/>
        <v>0</v>
      </c>
      <c r="Q66" s="246">
        <f t="shared" si="41"/>
        <v>0</v>
      </c>
      <c r="R66" s="246">
        <f t="shared" si="41"/>
        <v>0</v>
      </c>
      <c r="S66" s="246">
        <f t="shared" si="41"/>
        <v>0</v>
      </c>
      <c r="T66" s="246">
        <f t="shared" si="41"/>
        <v>0</v>
      </c>
      <c r="U66" s="246">
        <f t="shared" si="41"/>
        <v>0</v>
      </c>
      <c r="V66" s="246">
        <f t="shared" si="41"/>
        <v>0</v>
      </c>
      <c r="W66" s="246">
        <f t="shared" si="41"/>
        <v>0</v>
      </c>
      <c r="X66" s="246">
        <f t="shared" si="41"/>
        <v>0</v>
      </c>
      <c r="Y66" s="246">
        <f t="shared" si="41"/>
        <v>0</v>
      </c>
      <c r="Z66" s="246">
        <f t="shared" si="41"/>
        <v>0</v>
      </c>
      <c r="AA66" s="246">
        <f t="shared" si="41"/>
        <v>0</v>
      </c>
      <c r="AB66" s="246">
        <f t="shared" si="41"/>
        <v>0</v>
      </c>
      <c r="AC66" s="246">
        <f t="shared" si="41"/>
        <v>0</v>
      </c>
      <c r="AD66" s="246">
        <f t="shared" si="41"/>
        <v>0</v>
      </c>
      <c r="AE66" s="246">
        <f t="shared" si="41"/>
        <v>0</v>
      </c>
      <c r="AF66" s="246">
        <f t="shared" si="41"/>
        <v>0</v>
      </c>
      <c r="AG66" s="246">
        <f t="shared" si="41"/>
        <v>0</v>
      </c>
      <c r="AH66" s="246">
        <f>AG68</f>
        <v>0</v>
      </c>
      <c r="AI66" s="246">
        <f t="shared" si="41"/>
        <v>0</v>
      </c>
      <c r="AJ66" s="246">
        <f t="shared" si="41"/>
        <v>0</v>
      </c>
      <c r="AK66" s="246">
        <f t="shared" si="41"/>
        <v>0</v>
      </c>
      <c r="AL66" s="246">
        <f t="shared" si="41"/>
        <v>0</v>
      </c>
      <c r="AM66" s="246">
        <f>AL68</f>
        <v>0</v>
      </c>
      <c r="AN66" s="246">
        <f t="shared" si="41"/>
        <v>0</v>
      </c>
      <c r="AO66" s="246">
        <f t="shared" si="41"/>
        <v>0</v>
      </c>
      <c r="AP66" s="246">
        <f t="shared" si="41"/>
        <v>0</v>
      </c>
      <c r="AQ66" s="246">
        <f t="shared" si="41"/>
        <v>0</v>
      </c>
      <c r="AR66" s="246">
        <f>AQ68</f>
        <v>0</v>
      </c>
      <c r="AS66" s="246">
        <f t="shared" si="41"/>
        <v>0</v>
      </c>
      <c r="AT66" s="246">
        <f t="shared" si="41"/>
        <v>0</v>
      </c>
      <c r="AU66" s="246">
        <f t="shared" si="41"/>
        <v>0</v>
      </c>
      <c r="AV66" s="246">
        <f t="shared" si="41"/>
        <v>0</v>
      </c>
      <c r="AW66" s="246">
        <f>AV68</f>
        <v>0</v>
      </c>
      <c r="AX66" s="246">
        <f t="shared" si="41"/>
        <v>0</v>
      </c>
      <c r="AY66" s="246">
        <f t="shared" si="41"/>
        <v>0</v>
      </c>
      <c r="AZ66" s="246">
        <f t="shared" si="41"/>
        <v>0</v>
      </c>
      <c r="BA66" s="246">
        <f>AZ68</f>
        <v>0</v>
      </c>
      <c r="BB66" s="246">
        <f t="shared" si="41"/>
        <v>0</v>
      </c>
      <c r="BC66" s="246">
        <f t="shared" si="41"/>
        <v>0</v>
      </c>
      <c r="BD66" s="246">
        <f t="shared" si="41"/>
        <v>0</v>
      </c>
      <c r="BE66" s="246">
        <f t="shared" si="41"/>
        <v>0</v>
      </c>
      <c r="BF66" s="246">
        <f>BE68</f>
        <v>0</v>
      </c>
      <c r="BG66" s="246">
        <f t="shared" si="41"/>
        <v>0</v>
      </c>
      <c r="BH66" s="246">
        <f t="shared" si="41"/>
        <v>0</v>
      </c>
      <c r="BI66" s="246">
        <f t="shared" si="41"/>
        <v>0</v>
      </c>
      <c r="BJ66" s="246">
        <f t="shared" si="41"/>
        <v>0</v>
      </c>
      <c r="BK66" s="246">
        <f>BJ68</f>
        <v>0</v>
      </c>
      <c r="BL66" s="246">
        <f t="shared" si="41"/>
        <v>0</v>
      </c>
    </row>
    <row r="67" spans="1:64" s="180" customFormat="1" ht="17.25" customHeight="1" outlineLevel="1">
      <c r="A67" s="248"/>
      <c r="B67" s="179" t="s">
        <v>256</v>
      </c>
      <c r="C67" s="179" t="s">
        <v>257</v>
      </c>
      <c r="D67" s="179" t="s">
        <v>30</v>
      </c>
      <c r="E67" s="246">
        <f>E68*(1/(1+'Fixed Data'!$E$8))</f>
        <v>0</v>
      </c>
      <c r="F67" s="246">
        <f>F68*(1/(1+'Fixed Data'!$E$8))</f>
        <v>0</v>
      </c>
      <c r="G67" s="246">
        <f>G68*(1/(1+'Fixed Data'!$E$8))</f>
        <v>0</v>
      </c>
      <c r="H67" s="246">
        <f>H68*(1/(1+'Fixed Data'!$E$8))</f>
        <v>0</v>
      </c>
      <c r="I67" s="246">
        <f>I68*(1/(1+'Fixed Data'!$E$8))</f>
        <v>0</v>
      </c>
      <c r="J67" s="246">
        <f>J68*(1/(1+'Fixed Data'!$E$8))</f>
        <v>0</v>
      </c>
      <c r="K67" s="246">
        <f>K68*(1/(1+'Fixed Data'!$E$8))</f>
        <v>0</v>
      </c>
      <c r="L67" s="246">
        <f>L68*(1/(1+'Fixed Data'!$E$8))</f>
        <v>0</v>
      </c>
      <c r="M67" s="246">
        <f>M68*(1/(1+'Fixed Data'!$E$8))</f>
        <v>0</v>
      </c>
      <c r="N67" s="246">
        <f>N68*(1/(1+'Fixed Data'!$E$8))</f>
        <v>0</v>
      </c>
      <c r="O67" s="246">
        <f>O68*(1/(1+'Fixed Data'!$E$8))</f>
        <v>0</v>
      </c>
      <c r="P67" s="246">
        <f>P68*(1/(1+'Fixed Data'!$E$8))</f>
        <v>0</v>
      </c>
      <c r="Q67" s="246">
        <f>Q68*(1/(1+'Fixed Data'!$E$8))</f>
        <v>0</v>
      </c>
      <c r="R67" s="246">
        <f>R68*(1/(1+'Fixed Data'!$E$8))</f>
        <v>0</v>
      </c>
      <c r="S67" s="246">
        <f>S68*(1/(1+'Fixed Data'!$E$8))</f>
        <v>0</v>
      </c>
      <c r="T67" s="246">
        <f>T68*(1/(1+'Fixed Data'!$E$8))</f>
        <v>0</v>
      </c>
      <c r="U67" s="246">
        <f>U68*(1/(1+'Fixed Data'!$E$8))</f>
        <v>0</v>
      </c>
      <c r="V67" s="246">
        <f>V68*(1/(1+'Fixed Data'!$E$8))</f>
        <v>0</v>
      </c>
      <c r="W67" s="246">
        <f>W68*(1/(1+'Fixed Data'!$E$8))</f>
        <v>0</v>
      </c>
      <c r="X67" s="246">
        <f>X68*(1/(1+'Fixed Data'!$E$8))</f>
        <v>0</v>
      </c>
      <c r="Y67" s="246">
        <f>Y68*(1/(1+'Fixed Data'!$E$8))</f>
        <v>0</v>
      </c>
      <c r="Z67" s="246">
        <f>Z68*(1/(1+'Fixed Data'!$E$8))</f>
        <v>0</v>
      </c>
      <c r="AA67" s="246">
        <f>AA68*(1/(1+'Fixed Data'!$E$8))</f>
        <v>0</v>
      </c>
      <c r="AB67" s="246">
        <f>AB68*(1/(1+'Fixed Data'!$E$8))</f>
        <v>0</v>
      </c>
      <c r="AC67" s="246">
        <f>AC68*(1/(1+'Fixed Data'!$E$8))</f>
        <v>0</v>
      </c>
      <c r="AD67" s="246">
        <f>AD68*(1/(1+'Fixed Data'!$E$8))</f>
        <v>0</v>
      </c>
      <c r="AE67" s="246">
        <f>AE68*(1/(1+'Fixed Data'!$E$8))</f>
        <v>0</v>
      </c>
      <c r="AF67" s="246">
        <f>AF68*(1/(1+'Fixed Data'!$E$8))</f>
        <v>0</v>
      </c>
      <c r="AG67" s="246">
        <f>AG68*(1/(1+'Fixed Data'!$E$8))</f>
        <v>0</v>
      </c>
      <c r="AH67" s="246">
        <f>AH68*(1/(1+'Fixed Data'!$E$8))</f>
        <v>0</v>
      </c>
      <c r="AI67" s="246">
        <f>AI68*(1/(1+'Fixed Data'!$E$8))</f>
        <v>0</v>
      </c>
      <c r="AJ67" s="246">
        <f>AJ68*(1/(1+'Fixed Data'!$E$8))</f>
        <v>0</v>
      </c>
      <c r="AK67" s="246">
        <f>AK68*(1/(1+'Fixed Data'!$E$8))</f>
        <v>0</v>
      </c>
      <c r="AL67" s="246">
        <f>AL68*(1/(1+'Fixed Data'!$E$8))</f>
        <v>0</v>
      </c>
      <c r="AM67" s="246">
        <f>AM68*(1/(1+'Fixed Data'!$E$8))</f>
        <v>0</v>
      </c>
      <c r="AN67" s="246">
        <f>AN68*(1/(1+'Fixed Data'!$E$8))</f>
        <v>0</v>
      </c>
      <c r="AO67" s="246">
        <f>AO68*(1/(1+'Fixed Data'!$E$8))</f>
        <v>0</v>
      </c>
      <c r="AP67" s="246">
        <f>AP68*(1/(1+'Fixed Data'!$E$8))</f>
        <v>0</v>
      </c>
      <c r="AQ67" s="246">
        <f>AQ68*(1/(1+'Fixed Data'!$E$8))</f>
        <v>0</v>
      </c>
      <c r="AR67" s="246">
        <f>AR68*(1/(1+'Fixed Data'!$E$8))</f>
        <v>0</v>
      </c>
      <c r="AS67" s="246">
        <f>AS68*(1/(1+'Fixed Data'!$E$8))</f>
        <v>0</v>
      </c>
      <c r="AT67" s="246">
        <f>AT68*(1/(1+'Fixed Data'!$E$8))</f>
        <v>0</v>
      </c>
      <c r="AU67" s="246">
        <f>AU68*(1/(1+'Fixed Data'!$E$8))</f>
        <v>0</v>
      </c>
      <c r="AV67" s="246">
        <f>AV68*(1/(1+'Fixed Data'!$E$8))</f>
        <v>0</v>
      </c>
      <c r="AW67" s="246">
        <f>AW68*(1/(1+'Fixed Data'!$E$8))</f>
        <v>0</v>
      </c>
      <c r="AX67" s="246">
        <f>AX68*(1/(1+'Fixed Data'!$E$8))</f>
        <v>0</v>
      </c>
      <c r="AY67" s="246">
        <f>AY68*(1/(1+'Fixed Data'!$E$8))</f>
        <v>0</v>
      </c>
      <c r="AZ67" s="246">
        <f>AZ68*(1/(1+'Fixed Data'!$E$8))</f>
        <v>0</v>
      </c>
      <c r="BA67" s="246">
        <f>BA68*(1/(1+'Fixed Data'!$E$8))</f>
        <v>0</v>
      </c>
      <c r="BB67" s="246">
        <f>BB68*(1/(1+'Fixed Data'!$E$8))</f>
        <v>0</v>
      </c>
      <c r="BC67" s="246">
        <f>BC68*(1/(1+'Fixed Data'!$E$8))</f>
        <v>0</v>
      </c>
      <c r="BD67" s="246">
        <f>BD68*(1/(1+'Fixed Data'!$E$8))</f>
        <v>0</v>
      </c>
      <c r="BE67" s="246">
        <f>BE68*(1/(1+'Fixed Data'!$E$8))</f>
        <v>0</v>
      </c>
      <c r="BF67" s="246">
        <f>BF68*(1/(1+'Fixed Data'!$E$8))</f>
        <v>0</v>
      </c>
      <c r="BG67" s="246">
        <f>BG68*(1/(1+'Fixed Data'!$E$8))</f>
        <v>0</v>
      </c>
      <c r="BH67" s="246">
        <f>BH68*(1/(1+'Fixed Data'!$E$8))</f>
        <v>0</v>
      </c>
      <c r="BI67" s="246">
        <f>BI68*(1/(1+'Fixed Data'!$E$8))</f>
        <v>0</v>
      </c>
      <c r="BJ67" s="246">
        <f>BJ68*(1/(1+'Fixed Data'!$E$8))</f>
        <v>0</v>
      </c>
      <c r="BK67" s="246">
        <f>BK68*(1/(1+'Fixed Data'!$E$8))</f>
        <v>0</v>
      </c>
      <c r="BL67" s="246">
        <f>BL68*(1/(1+'Fixed Data'!$E$8))</f>
        <v>0</v>
      </c>
    </row>
    <row r="68" spans="1:64" s="180" customFormat="1" ht="16.5" customHeight="1" outlineLevel="1">
      <c r="A68" s="248"/>
      <c r="B68" s="179" t="s">
        <v>24</v>
      </c>
      <c r="C68" s="179" t="s">
        <v>48</v>
      </c>
      <c r="D68" s="179" t="s">
        <v>30</v>
      </c>
      <c r="E68" s="246">
        <f t="shared" ref="E68:AK68" si="42">E33-E65+E66</f>
        <v>0</v>
      </c>
      <c r="F68" s="246">
        <f t="shared" si="42"/>
        <v>0</v>
      </c>
      <c r="G68" s="246">
        <f t="shared" si="42"/>
        <v>0</v>
      </c>
      <c r="H68" s="246">
        <f t="shared" si="42"/>
        <v>0</v>
      </c>
      <c r="I68" s="246">
        <f t="shared" si="42"/>
        <v>0</v>
      </c>
      <c r="J68" s="246">
        <f t="shared" si="42"/>
        <v>0</v>
      </c>
      <c r="K68" s="246">
        <f t="shared" si="42"/>
        <v>0</v>
      </c>
      <c r="L68" s="246">
        <f t="shared" si="42"/>
        <v>0</v>
      </c>
      <c r="M68" s="246">
        <f t="shared" si="42"/>
        <v>0</v>
      </c>
      <c r="N68" s="246">
        <f t="shared" si="42"/>
        <v>0</v>
      </c>
      <c r="O68" s="246">
        <f t="shared" si="42"/>
        <v>0</v>
      </c>
      <c r="P68" s="246">
        <f t="shared" si="42"/>
        <v>0</v>
      </c>
      <c r="Q68" s="246">
        <f t="shared" si="42"/>
        <v>0</v>
      </c>
      <c r="R68" s="246">
        <f t="shared" si="42"/>
        <v>0</v>
      </c>
      <c r="S68" s="246">
        <f t="shared" si="42"/>
        <v>0</v>
      </c>
      <c r="T68" s="246">
        <f t="shared" si="42"/>
        <v>0</v>
      </c>
      <c r="U68" s="246">
        <f t="shared" si="42"/>
        <v>0</v>
      </c>
      <c r="V68" s="246">
        <f t="shared" si="42"/>
        <v>0</v>
      </c>
      <c r="W68" s="246">
        <f t="shared" si="42"/>
        <v>0</v>
      </c>
      <c r="X68" s="246">
        <f t="shared" si="42"/>
        <v>0</v>
      </c>
      <c r="Y68" s="246">
        <f t="shared" si="42"/>
        <v>0</v>
      </c>
      <c r="Z68" s="246">
        <f t="shared" si="42"/>
        <v>0</v>
      </c>
      <c r="AA68" s="246">
        <f t="shared" si="42"/>
        <v>0</v>
      </c>
      <c r="AB68" s="246">
        <f t="shared" si="42"/>
        <v>0</v>
      </c>
      <c r="AC68" s="246">
        <f t="shared" si="42"/>
        <v>0</v>
      </c>
      <c r="AD68" s="246">
        <f t="shared" si="42"/>
        <v>0</v>
      </c>
      <c r="AE68" s="246">
        <f t="shared" si="42"/>
        <v>0</v>
      </c>
      <c r="AF68" s="246">
        <f t="shared" si="42"/>
        <v>0</v>
      </c>
      <c r="AG68" s="246">
        <f t="shared" ref="AG68" si="43">AG33-AG65+AG66</f>
        <v>0</v>
      </c>
      <c r="AH68" s="246">
        <f t="shared" si="42"/>
        <v>0</v>
      </c>
      <c r="AI68" s="246">
        <f t="shared" si="42"/>
        <v>0</v>
      </c>
      <c r="AJ68" s="246">
        <f t="shared" si="42"/>
        <v>0</v>
      </c>
      <c r="AK68" s="246">
        <f t="shared" si="42"/>
        <v>0</v>
      </c>
      <c r="AL68" s="246">
        <f t="shared" ref="AL68" si="44">AL33-AL65+AL66</f>
        <v>0</v>
      </c>
      <c r="AM68" s="246">
        <f t="shared" ref="AM68:BL68" si="45">AM33-AM65+AM66</f>
        <v>0</v>
      </c>
      <c r="AN68" s="246">
        <f t="shared" si="45"/>
        <v>0</v>
      </c>
      <c r="AO68" s="246">
        <f t="shared" si="45"/>
        <v>0</v>
      </c>
      <c r="AP68" s="246">
        <f t="shared" si="45"/>
        <v>0</v>
      </c>
      <c r="AQ68" s="246">
        <f t="shared" ref="AQ68" si="46">AQ33-AQ65+AQ66</f>
        <v>0</v>
      </c>
      <c r="AR68" s="246">
        <f t="shared" si="45"/>
        <v>0</v>
      </c>
      <c r="AS68" s="246">
        <f t="shared" si="45"/>
        <v>0</v>
      </c>
      <c r="AT68" s="246">
        <f t="shared" si="45"/>
        <v>0</v>
      </c>
      <c r="AU68" s="246">
        <f t="shared" si="45"/>
        <v>0</v>
      </c>
      <c r="AV68" s="246">
        <f t="shared" ref="AV68" si="47">AV33-AV65+AV66</f>
        <v>0</v>
      </c>
      <c r="AW68" s="246">
        <f t="shared" si="45"/>
        <v>0</v>
      </c>
      <c r="AX68" s="246">
        <f t="shared" si="45"/>
        <v>0</v>
      </c>
      <c r="AY68" s="246">
        <f t="shared" si="45"/>
        <v>0</v>
      </c>
      <c r="AZ68" s="246">
        <f t="shared" ref="AZ68" si="48">AZ33-AZ65+AZ66</f>
        <v>0</v>
      </c>
      <c r="BA68" s="246">
        <f t="shared" si="45"/>
        <v>0</v>
      </c>
      <c r="BB68" s="246">
        <f t="shared" si="45"/>
        <v>0</v>
      </c>
      <c r="BC68" s="246">
        <f t="shared" si="45"/>
        <v>0</v>
      </c>
      <c r="BD68" s="246">
        <f t="shared" si="45"/>
        <v>0</v>
      </c>
      <c r="BE68" s="246">
        <f t="shared" ref="BE68" si="49">BE33-BE65+BE66</f>
        <v>0</v>
      </c>
      <c r="BF68" s="246">
        <f t="shared" si="45"/>
        <v>0</v>
      </c>
      <c r="BG68" s="246">
        <f t="shared" si="45"/>
        <v>0</v>
      </c>
      <c r="BH68" s="246">
        <f t="shared" si="45"/>
        <v>0</v>
      </c>
      <c r="BI68" s="246">
        <f t="shared" si="45"/>
        <v>0</v>
      </c>
      <c r="BJ68" s="246">
        <f t="shared" ref="BJ68" si="50">BJ33-BJ65+BJ66</f>
        <v>0</v>
      </c>
      <c r="BK68" s="246">
        <f t="shared" si="45"/>
        <v>0</v>
      </c>
      <c r="BL68" s="246">
        <f t="shared" si="45"/>
        <v>0</v>
      </c>
    </row>
    <row r="69" spans="1:64" s="180" customFormat="1" ht="16.5">
      <c r="A69" s="248"/>
      <c r="B69" s="179" t="s">
        <v>2</v>
      </c>
      <c r="C69" s="179" t="s">
        <v>262</v>
      </c>
      <c r="D69" s="179" t="s">
        <v>30</v>
      </c>
      <c r="E69" s="246">
        <f>AVERAGE(E66:E67)*'Fixed Data'!$E$8</f>
        <v>0</v>
      </c>
      <c r="F69" s="246">
        <f>AVERAGE(F66:F67)*'Fixed Data'!$E$8</f>
        <v>0</v>
      </c>
      <c r="G69" s="246">
        <f>AVERAGE(G66:G67)*'Fixed Data'!$E$8</f>
        <v>0</v>
      </c>
      <c r="H69" s="246">
        <f>AVERAGE(H66:H67)*'Fixed Data'!$E$8</f>
        <v>0</v>
      </c>
      <c r="I69" s="246">
        <f>AVERAGE(I66:I67)*'Fixed Data'!$E$8</f>
        <v>0</v>
      </c>
      <c r="J69" s="246">
        <f>AVERAGE(J66:J67)*'Fixed Data'!$E$8</f>
        <v>0</v>
      </c>
      <c r="K69" s="246">
        <f>AVERAGE(K66:K67)*'Fixed Data'!$E$8</f>
        <v>0</v>
      </c>
      <c r="L69" s="246">
        <f>AVERAGE(L66:L67)*'Fixed Data'!$E$8</f>
        <v>0</v>
      </c>
      <c r="M69" s="246">
        <f>AVERAGE(M66:M67)*'Fixed Data'!$E$8</f>
        <v>0</v>
      </c>
      <c r="N69" s="246">
        <f>AVERAGE(N66:N67)*'Fixed Data'!$E$8</f>
        <v>0</v>
      </c>
      <c r="O69" s="246">
        <f>AVERAGE(O66:O67)*'Fixed Data'!$E$8</f>
        <v>0</v>
      </c>
      <c r="P69" s="246">
        <f>AVERAGE(P66:P67)*'Fixed Data'!$E$8</f>
        <v>0</v>
      </c>
      <c r="Q69" s="246">
        <f>AVERAGE(Q66:Q67)*'Fixed Data'!$E$8</f>
        <v>0</v>
      </c>
      <c r="R69" s="246">
        <f>AVERAGE(R66:R67)*'Fixed Data'!$E$8</f>
        <v>0</v>
      </c>
      <c r="S69" s="246">
        <f>AVERAGE(S66:S67)*'Fixed Data'!$E$8</f>
        <v>0</v>
      </c>
      <c r="T69" s="246">
        <f>AVERAGE(T66:T67)*'Fixed Data'!$E$8</f>
        <v>0</v>
      </c>
      <c r="U69" s="246">
        <f>AVERAGE(U66:U67)*'Fixed Data'!$E$8</f>
        <v>0</v>
      </c>
      <c r="V69" s="246">
        <f>AVERAGE(V66:V67)*'Fixed Data'!$E$8</f>
        <v>0</v>
      </c>
      <c r="W69" s="246">
        <f>AVERAGE(W66:W67)*'Fixed Data'!$E$8</f>
        <v>0</v>
      </c>
      <c r="X69" s="246">
        <f>AVERAGE(X66:X67)*'Fixed Data'!$E$8</f>
        <v>0</v>
      </c>
      <c r="Y69" s="246">
        <f>AVERAGE(Y66:Y67)*'Fixed Data'!$E$8</f>
        <v>0</v>
      </c>
      <c r="Z69" s="246">
        <f>AVERAGE(Z66:Z67)*'Fixed Data'!$E$8</f>
        <v>0</v>
      </c>
      <c r="AA69" s="246">
        <f>AVERAGE(AA66:AA67)*'Fixed Data'!$E$8</f>
        <v>0</v>
      </c>
      <c r="AB69" s="246">
        <f>AVERAGE(AB66:AB67)*'Fixed Data'!$E$8</f>
        <v>0</v>
      </c>
      <c r="AC69" s="246">
        <f>AVERAGE(AC66:AC67)*'Fixed Data'!$E$8</f>
        <v>0</v>
      </c>
      <c r="AD69" s="246">
        <f>AVERAGE(AD66:AD67)*'Fixed Data'!$E$8</f>
        <v>0</v>
      </c>
      <c r="AE69" s="246">
        <f>AVERAGE(AE66:AE67)*'Fixed Data'!$E$8</f>
        <v>0</v>
      </c>
      <c r="AF69" s="246">
        <f>AVERAGE(AF66:AF67)*'Fixed Data'!$E$8</f>
        <v>0</v>
      </c>
      <c r="AG69" s="246">
        <f>AVERAGE(AG66:AG67)*'Fixed Data'!$E$8</f>
        <v>0</v>
      </c>
      <c r="AH69" s="246">
        <f>AVERAGE(AH66:AH67)*'Fixed Data'!$E$8</f>
        <v>0</v>
      </c>
      <c r="AI69" s="246">
        <f>AVERAGE(AI66:AI67)*'Fixed Data'!$E$8</f>
        <v>0</v>
      </c>
      <c r="AJ69" s="246">
        <f>AVERAGE(AJ66:AJ67)*'Fixed Data'!$E$8</f>
        <v>0</v>
      </c>
      <c r="AK69" s="246">
        <f>AVERAGE(AK66:AK67)*'Fixed Data'!$E$8</f>
        <v>0</v>
      </c>
      <c r="AL69" s="246">
        <f>AVERAGE(AL66:AL67)*'Fixed Data'!$E$8</f>
        <v>0</v>
      </c>
      <c r="AM69" s="246">
        <f>AVERAGE(AM66:AM67)*'Fixed Data'!$E$8</f>
        <v>0</v>
      </c>
      <c r="AN69" s="246">
        <f>AVERAGE(AN66:AN67)*'Fixed Data'!$E$8</f>
        <v>0</v>
      </c>
      <c r="AO69" s="246">
        <f>AVERAGE(AO66:AO67)*'Fixed Data'!$E$8</f>
        <v>0</v>
      </c>
      <c r="AP69" s="246">
        <f>AVERAGE(AP66:AP67)*'Fixed Data'!$E$8</f>
        <v>0</v>
      </c>
      <c r="AQ69" s="246">
        <f>AVERAGE(AQ66:AQ67)*'Fixed Data'!$E$8</f>
        <v>0</v>
      </c>
      <c r="AR69" s="246">
        <f>AVERAGE(AR66:AR67)*'Fixed Data'!$E$8</f>
        <v>0</v>
      </c>
      <c r="AS69" s="246">
        <f>AVERAGE(AS66:AS67)*'Fixed Data'!$E$8</f>
        <v>0</v>
      </c>
      <c r="AT69" s="246">
        <f>AVERAGE(AT66:AT67)*'Fixed Data'!$E$8</f>
        <v>0</v>
      </c>
      <c r="AU69" s="246">
        <f>AVERAGE(AU66:AU67)*'Fixed Data'!$E$8</f>
        <v>0</v>
      </c>
      <c r="AV69" s="246">
        <f>AVERAGE(AV66:AV67)*'Fixed Data'!$E$8</f>
        <v>0</v>
      </c>
      <c r="AW69" s="246">
        <f>AVERAGE(AW66:AW67)*'Fixed Data'!$E$8</f>
        <v>0</v>
      </c>
      <c r="AX69" s="246">
        <f>AVERAGE(AX66:AX67)*'Fixed Data'!$E$8</f>
        <v>0</v>
      </c>
      <c r="AY69" s="246">
        <f>AVERAGE(AY66:AY67)*'Fixed Data'!$E$8</f>
        <v>0</v>
      </c>
      <c r="AZ69" s="246">
        <f>AVERAGE(AZ66:AZ67)*'Fixed Data'!$E$8</f>
        <v>0</v>
      </c>
      <c r="BA69" s="246">
        <f>AVERAGE(BA66:BA67)*'Fixed Data'!$E$8</f>
        <v>0</v>
      </c>
      <c r="BB69" s="246">
        <f>AVERAGE(BB66:BB67)*'Fixed Data'!$E$8</f>
        <v>0</v>
      </c>
      <c r="BC69" s="246">
        <f>AVERAGE(BC66:BC67)*'Fixed Data'!$E$8</f>
        <v>0</v>
      </c>
      <c r="BD69" s="246">
        <f>AVERAGE(BD66:BD67)*'Fixed Data'!$E$8</f>
        <v>0</v>
      </c>
      <c r="BE69" s="246">
        <f>AVERAGE(BE66:BE67)*'Fixed Data'!$E$8</f>
        <v>0</v>
      </c>
      <c r="BF69" s="246">
        <f>AVERAGE(BF66:BF67)*'Fixed Data'!$E$8</f>
        <v>0</v>
      </c>
      <c r="BG69" s="246">
        <f>AVERAGE(BG66:BG67)*'Fixed Data'!$E$8</f>
        <v>0</v>
      </c>
      <c r="BH69" s="246">
        <f>AVERAGE(BH66:BH67)*'Fixed Data'!$E$8</f>
        <v>0</v>
      </c>
      <c r="BI69" s="246">
        <f>AVERAGE(BI66:BI67)*'Fixed Data'!$E$8</f>
        <v>0</v>
      </c>
      <c r="BJ69" s="246">
        <f>AVERAGE(BJ66:BJ67)*'Fixed Data'!$E$8</f>
        <v>0</v>
      </c>
      <c r="BK69" s="246">
        <f>AVERAGE(BK66:BK67)*'Fixed Data'!$E$8</f>
        <v>0</v>
      </c>
      <c r="BL69" s="246">
        <f>AVERAGE(BL66:BL67)*'Fixed Data'!$E$8</f>
        <v>0</v>
      </c>
    </row>
    <row r="70" spans="1:64" ht="16.5" thickBot="1">
      <c r="A70" s="70"/>
      <c r="B70" s="12" t="s">
        <v>66</v>
      </c>
      <c r="C70" s="12" t="s">
        <v>35</v>
      </c>
      <c r="D70" s="12" t="s">
        <v>30</v>
      </c>
      <c r="E70" s="40">
        <f t="shared" ref="E70:AL70" si="51">E34+E65+E69</f>
        <v>0</v>
      </c>
      <c r="F70" s="40">
        <f t="shared" si="51"/>
        <v>0</v>
      </c>
      <c r="G70" s="40">
        <f t="shared" si="51"/>
        <v>0</v>
      </c>
      <c r="H70" s="40">
        <f t="shared" si="51"/>
        <v>0</v>
      </c>
      <c r="I70" s="40">
        <f t="shared" si="51"/>
        <v>0</v>
      </c>
      <c r="J70" s="40">
        <f t="shared" si="51"/>
        <v>0</v>
      </c>
      <c r="K70" s="40">
        <f t="shared" si="51"/>
        <v>0</v>
      </c>
      <c r="L70" s="40">
        <f t="shared" si="51"/>
        <v>0</v>
      </c>
      <c r="M70" s="40">
        <f t="shared" si="51"/>
        <v>0</v>
      </c>
      <c r="N70" s="40">
        <f t="shared" si="51"/>
        <v>0</v>
      </c>
      <c r="O70" s="40">
        <f t="shared" si="51"/>
        <v>0</v>
      </c>
      <c r="P70" s="40">
        <f t="shared" si="51"/>
        <v>0</v>
      </c>
      <c r="Q70" s="40">
        <f t="shared" si="51"/>
        <v>0</v>
      </c>
      <c r="R70" s="40">
        <f t="shared" si="51"/>
        <v>0</v>
      </c>
      <c r="S70" s="40">
        <f t="shared" si="51"/>
        <v>0</v>
      </c>
      <c r="T70" s="40">
        <f t="shared" si="51"/>
        <v>0</v>
      </c>
      <c r="U70" s="40">
        <f t="shared" si="51"/>
        <v>0</v>
      </c>
      <c r="V70" s="40">
        <f t="shared" si="51"/>
        <v>0</v>
      </c>
      <c r="W70" s="40">
        <f t="shared" si="51"/>
        <v>0</v>
      </c>
      <c r="X70" s="40">
        <f t="shared" si="51"/>
        <v>0</v>
      </c>
      <c r="Y70" s="40">
        <f t="shared" si="51"/>
        <v>0</v>
      </c>
      <c r="Z70" s="40">
        <f t="shared" si="51"/>
        <v>0</v>
      </c>
      <c r="AA70" s="40">
        <f t="shared" si="51"/>
        <v>0</v>
      </c>
      <c r="AB70" s="40">
        <f t="shared" si="51"/>
        <v>0</v>
      </c>
      <c r="AC70" s="40">
        <f t="shared" si="51"/>
        <v>0</v>
      </c>
      <c r="AD70" s="40">
        <f t="shared" si="51"/>
        <v>0</v>
      </c>
      <c r="AE70" s="40">
        <f t="shared" si="51"/>
        <v>0</v>
      </c>
      <c r="AF70" s="40">
        <f t="shared" si="51"/>
        <v>0</v>
      </c>
      <c r="AG70" s="40">
        <f t="shared" ref="AG70" si="52">AG34+AG65+AG69</f>
        <v>0</v>
      </c>
      <c r="AH70" s="40">
        <f t="shared" si="51"/>
        <v>0</v>
      </c>
      <c r="AI70" s="40">
        <f t="shared" si="51"/>
        <v>0</v>
      </c>
      <c r="AJ70" s="40">
        <f t="shared" si="51"/>
        <v>0</v>
      </c>
      <c r="AK70" s="40">
        <f t="shared" si="51"/>
        <v>0</v>
      </c>
      <c r="AL70" s="40">
        <f t="shared" si="51"/>
        <v>0</v>
      </c>
      <c r="AM70" s="40">
        <f t="shared" ref="AM70:BL70" si="53">AM34+AM65+AM69</f>
        <v>0</v>
      </c>
      <c r="AN70" s="40">
        <f t="shared" si="53"/>
        <v>0</v>
      </c>
      <c r="AO70" s="40">
        <f t="shared" si="53"/>
        <v>0</v>
      </c>
      <c r="AP70" s="40">
        <f t="shared" si="53"/>
        <v>0</v>
      </c>
      <c r="AQ70" s="40">
        <f t="shared" ref="AQ70" si="54">AQ34+AQ65+AQ69</f>
        <v>0</v>
      </c>
      <c r="AR70" s="40">
        <f t="shared" si="53"/>
        <v>0</v>
      </c>
      <c r="AS70" s="40">
        <f t="shared" si="53"/>
        <v>0</v>
      </c>
      <c r="AT70" s="40">
        <f t="shared" si="53"/>
        <v>0</v>
      </c>
      <c r="AU70" s="40">
        <f t="shared" si="53"/>
        <v>0</v>
      </c>
      <c r="AV70" s="40">
        <f t="shared" si="53"/>
        <v>0</v>
      </c>
      <c r="AW70" s="40">
        <f t="shared" si="53"/>
        <v>0</v>
      </c>
      <c r="AX70" s="40">
        <f t="shared" si="53"/>
        <v>0</v>
      </c>
      <c r="AY70" s="40">
        <f t="shared" si="53"/>
        <v>0</v>
      </c>
      <c r="AZ70" s="40">
        <f t="shared" si="53"/>
        <v>0</v>
      </c>
      <c r="BA70" s="40">
        <f t="shared" si="53"/>
        <v>0</v>
      </c>
      <c r="BB70" s="40">
        <f t="shared" si="53"/>
        <v>0</v>
      </c>
      <c r="BC70" s="40">
        <f t="shared" si="53"/>
        <v>0</v>
      </c>
      <c r="BD70" s="40">
        <f t="shared" si="53"/>
        <v>0</v>
      </c>
      <c r="BE70" s="40">
        <f t="shared" ref="BE70" si="55">BE34+BE65+BE69</f>
        <v>0</v>
      </c>
      <c r="BF70" s="40">
        <f t="shared" si="53"/>
        <v>0</v>
      </c>
      <c r="BG70" s="40">
        <f t="shared" si="53"/>
        <v>0</v>
      </c>
      <c r="BH70" s="40">
        <f t="shared" si="53"/>
        <v>0</v>
      </c>
      <c r="BI70" s="40">
        <f t="shared" si="53"/>
        <v>0</v>
      </c>
      <c r="BJ70" s="40">
        <f t="shared" ref="BJ70" si="56">BJ34+BJ65+BJ69</f>
        <v>0</v>
      </c>
      <c r="BK70" s="40">
        <f t="shared" si="53"/>
        <v>0</v>
      </c>
      <c r="BL70" s="40">
        <f t="shared" si="53"/>
        <v>0</v>
      </c>
    </row>
    <row r="71" spans="1:64" ht="12.75" customHeight="1">
      <c r="A71" s="281" t="s">
        <v>137</v>
      </c>
      <c r="B71" s="9" t="s">
        <v>26</v>
      </c>
      <c r="D71" s="4" t="s">
        <v>30</v>
      </c>
      <c r="E71" s="27">
        <f>'Fixed Data'!$K$8*E92/1000000</f>
        <v>0</v>
      </c>
      <c r="F71" s="27">
        <f>'Fixed Data'!$K$8*F92/1000000</f>
        <v>0</v>
      </c>
      <c r="G71" s="27">
        <f>'Fixed Data'!$K$8*G92/1000000</f>
        <v>0</v>
      </c>
      <c r="H71" s="27">
        <f>'Fixed Data'!$K$8*H92/1000000</f>
        <v>0</v>
      </c>
      <c r="I71" s="27">
        <f>'Fixed Data'!$K$8*I92/1000000</f>
        <v>0</v>
      </c>
      <c r="J71" s="27">
        <f>'Fixed Data'!$K$8*J92/1000000</f>
        <v>0</v>
      </c>
      <c r="K71" s="27">
        <f>'Fixed Data'!$K$8*K92/1000000</f>
        <v>0</v>
      </c>
      <c r="L71" s="27">
        <f>'Fixed Data'!$K$8*L92/1000000</f>
        <v>0</v>
      </c>
      <c r="M71" s="27">
        <f>'Fixed Data'!$K$8*M92/1000000</f>
        <v>0</v>
      </c>
      <c r="N71" s="27">
        <f>'Fixed Data'!$K$8*N92/1000000</f>
        <v>0</v>
      </c>
      <c r="O71" s="27">
        <f>'Fixed Data'!$K$8*O92/1000000</f>
        <v>0</v>
      </c>
      <c r="P71" s="27">
        <f>'Fixed Data'!$K$8*P92/1000000</f>
        <v>0</v>
      </c>
      <c r="Q71" s="27">
        <f>'Fixed Data'!$K$8*Q92/1000000</f>
        <v>0</v>
      </c>
      <c r="R71" s="27">
        <f>'Fixed Data'!$K$8*R92/1000000</f>
        <v>0</v>
      </c>
      <c r="S71" s="27">
        <f>'Fixed Data'!$K$8*S92/1000000</f>
        <v>0</v>
      </c>
      <c r="T71" s="27">
        <f>'Fixed Data'!$K$8*T92/1000000</f>
        <v>0</v>
      </c>
      <c r="U71" s="27">
        <f>'Fixed Data'!$K$8*U92/1000000</f>
        <v>0</v>
      </c>
      <c r="V71" s="27">
        <f>'Fixed Data'!$K$8*V92/1000000</f>
        <v>0</v>
      </c>
      <c r="W71" s="27">
        <f>'Fixed Data'!$K$8*W92/1000000</f>
        <v>0</v>
      </c>
      <c r="X71" s="27">
        <f>'Fixed Data'!$K$8*X92/1000000</f>
        <v>0</v>
      </c>
      <c r="Y71" s="27">
        <f>'Fixed Data'!$K$8*Y92/1000000</f>
        <v>0</v>
      </c>
      <c r="Z71" s="27">
        <f>'Fixed Data'!$K$8*Z92/1000000</f>
        <v>0</v>
      </c>
      <c r="AA71" s="27">
        <f>'Fixed Data'!$K$8*AA92/1000000</f>
        <v>0</v>
      </c>
      <c r="AB71" s="27">
        <f>'Fixed Data'!$K$8*AB92/1000000</f>
        <v>0</v>
      </c>
      <c r="AC71" s="27">
        <f>'Fixed Data'!$K$8*AC92/1000000</f>
        <v>0</v>
      </c>
      <c r="AD71" s="27">
        <f>'Fixed Data'!$K$8*AD92/1000000</f>
        <v>0</v>
      </c>
      <c r="AE71" s="27">
        <f>'Fixed Data'!$K$8*AE92/1000000</f>
        <v>0</v>
      </c>
      <c r="AF71" s="27">
        <f>'Fixed Data'!$K$8*AF92/1000000</f>
        <v>0</v>
      </c>
      <c r="AG71" s="181">
        <f>'Fixed Data'!$K$8*AG92/1000000</f>
        <v>0</v>
      </c>
      <c r="AH71" s="27">
        <f>'Fixed Data'!$K$8*AH92/1000000</f>
        <v>0</v>
      </c>
      <c r="AI71" s="27">
        <f>'Fixed Data'!$K$8*AI92/1000000</f>
        <v>0</v>
      </c>
      <c r="AJ71" s="27">
        <f>'Fixed Data'!$K$8*AJ92/1000000</f>
        <v>0</v>
      </c>
      <c r="AK71" s="27">
        <f>'Fixed Data'!$K$8*AK92/1000000</f>
        <v>0</v>
      </c>
      <c r="AL71" s="181">
        <f>'Fixed Data'!$K$8*AL92/1000000</f>
        <v>0</v>
      </c>
      <c r="AM71" s="27">
        <f>'Fixed Data'!$K$8*AM92/1000000</f>
        <v>0</v>
      </c>
      <c r="AN71" s="27">
        <f>'Fixed Data'!$K$8*AN92/1000000</f>
        <v>0</v>
      </c>
      <c r="AO71" s="27">
        <f>'Fixed Data'!$K$8*AO92/1000000</f>
        <v>0</v>
      </c>
      <c r="AP71" s="27">
        <f>'Fixed Data'!$K$8*AP92/1000000</f>
        <v>0</v>
      </c>
      <c r="AQ71" s="181">
        <f>'Fixed Data'!$K$8*AQ92/1000000</f>
        <v>0</v>
      </c>
      <c r="AR71" s="27">
        <f>'Fixed Data'!$K$8*AR92/1000000</f>
        <v>0</v>
      </c>
      <c r="AS71" s="27">
        <f>'Fixed Data'!$K$8*AS92/1000000</f>
        <v>0</v>
      </c>
      <c r="AT71" s="27">
        <f>'Fixed Data'!$K$8*AT92/1000000</f>
        <v>0</v>
      </c>
      <c r="AU71" s="27">
        <f>'Fixed Data'!$K$8*AU92/1000000</f>
        <v>0</v>
      </c>
      <c r="AV71" s="181">
        <f>'Fixed Data'!$K$8*AV92/1000000</f>
        <v>0</v>
      </c>
      <c r="AW71" s="27">
        <f>'Fixed Data'!$K$8*AW92/1000000</f>
        <v>0</v>
      </c>
      <c r="AX71" s="27">
        <f>'Fixed Data'!$K$8*AX92/1000000</f>
        <v>0</v>
      </c>
      <c r="AY71" s="27">
        <f>'Fixed Data'!$K$8*AY92/1000000</f>
        <v>0</v>
      </c>
      <c r="AZ71" s="181">
        <f>'Fixed Data'!$K$8*AZ92/1000000</f>
        <v>0</v>
      </c>
      <c r="BA71" s="27">
        <f>'Fixed Data'!$K$8*BA92/1000000</f>
        <v>0</v>
      </c>
      <c r="BB71" s="27">
        <f>'Fixed Data'!$K$8*BB92/1000000</f>
        <v>0</v>
      </c>
      <c r="BC71" s="27">
        <f>'Fixed Data'!$K$8*BC92/1000000</f>
        <v>0</v>
      </c>
      <c r="BD71" s="27">
        <f>'Fixed Data'!$K$8*BD92/1000000</f>
        <v>0</v>
      </c>
      <c r="BE71" s="181">
        <f>'Fixed Data'!$K$8*BE92/1000000</f>
        <v>0</v>
      </c>
      <c r="BF71" s="27">
        <f>'Fixed Data'!$K$8*BF92/1000000</f>
        <v>0</v>
      </c>
      <c r="BG71" s="27">
        <f>'Fixed Data'!$K$8*BG92/1000000</f>
        <v>0</v>
      </c>
      <c r="BH71" s="27">
        <f>'Fixed Data'!$K$8*BH92/1000000</f>
        <v>0</v>
      </c>
      <c r="BI71" s="27">
        <f>'Fixed Data'!$K$8*BI92/1000000</f>
        <v>0</v>
      </c>
      <c r="BJ71" s="181">
        <f>'Fixed Data'!$K$8*BJ92/1000000</f>
        <v>0</v>
      </c>
      <c r="BK71" s="27">
        <f>'Fixed Data'!$K$8*BK92/1000000</f>
        <v>0</v>
      </c>
      <c r="BL71" s="27">
        <f>'Fixed Data'!$K$8*BL92/1000000</f>
        <v>0</v>
      </c>
    </row>
    <row r="72" spans="1:64" ht="15" customHeight="1">
      <c r="A72" s="282"/>
      <c r="B72" s="11" t="s">
        <v>112</v>
      </c>
      <c r="D72" s="4" t="s">
        <v>30</v>
      </c>
      <c r="E72" s="27">
        <f>E93*'Fixed Data'!H$21/1000000</f>
        <v>0</v>
      </c>
      <c r="F72" s="27">
        <f>F93*'Fixed Data'!I$21/1000000</f>
        <v>0</v>
      </c>
      <c r="G72" s="27">
        <f>G93*'Fixed Data'!J$21/1000000</f>
        <v>0</v>
      </c>
      <c r="H72" s="27">
        <f>H93*'Fixed Data'!K$21/1000000</f>
        <v>0</v>
      </c>
      <c r="I72" s="27">
        <f>I93*'Fixed Data'!L$21/1000000</f>
        <v>0</v>
      </c>
      <c r="J72" s="27">
        <f>J93*'Fixed Data'!M$21/1000000</f>
        <v>0</v>
      </c>
      <c r="K72" s="27">
        <f>K93*'Fixed Data'!N$21/1000000</f>
        <v>0</v>
      </c>
      <c r="L72" s="27">
        <f>L93*'Fixed Data'!O$21/1000000</f>
        <v>0</v>
      </c>
      <c r="M72" s="27">
        <f>M93*'Fixed Data'!P$21/1000000</f>
        <v>0</v>
      </c>
      <c r="N72" s="27">
        <f>N93*'Fixed Data'!Q$21/1000000</f>
        <v>0</v>
      </c>
      <c r="O72" s="27">
        <f>O93*'Fixed Data'!R$21/1000000</f>
        <v>0</v>
      </c>
      <c r="P72" s="27">
        <f>P93*'Fixed Data'!S$21/1000000</f>
        <v>0</v>
      </c>
      <c r="Q72" s="27">
        <f>Q93*'Fixed Data'!T$21/1000000</f>
        <v>0</v>
      </c>
      <c r="R72" s="27">
        <f>R93*'Fixed Data'!U$21/1000000</f>
        <v>0</v>
      </c>
      <c r="S72" s="27">
        <f>S93*'Fixed Data'!V$21/1000000</f>
        <v>0</v>
      </c>
      <c r="T72" s="27">
        <f>T93*'Fixed Data'!W$21/1000000</f>
        <v>0</v>
      </c>
      <c r="U72" s="27">
        <f>U93*'Fixed Data'!X$21/1000000</f>
        <v>0</v>
      </c>
      <c r="V72" s="27">
        <f>V93*'Fixed Data'!Y$21/1000000</f>
        <v>0</v>
      </c>
      <c r="W72" s="27">
        <f>W93*'Fixed Data'!Z$21/1000000</f>
        <v>0</v>
      </c>
      <c r="X72" s="27">
        <f>X93*'Fixed Data'!AA$21/1000000</f>
        <v>0</v>
      </c>
      <c r="Y72" s="27">
        <f>Y93*'Fixed Data'!AB$21/1000000</f>
        <v>0</v>
      </c>
      <c r="Z72" s="27">
        <f>Z93*'Fixed Data'!AC$21/1000000</f>
        <v>0</v>
      </c>
      <c r="AA72" s="27">
        <f>AA93*'Fixed Data'!AD$21/1000000</f>
        <v>0</v>
      </c>
      <c r="AB72" s="27">
        <f>AB93*'Fixed Data'!AE$21/1000000</f>
        <v>0</v>
      </c>
      <c r="AC72" s="27">
        <f>AC93*'Fixed Data'!AF$21/1000000</f>
        <v>0</v>
      </c>
      <c r="AD72" s="27">
        <f>AD93*'Fixed Data'!AG$21/1000000</f>
        <v>0</v>
      </c>
      <c r="AE72" s="27">
        <f>AE93*'Fixed Data'!AH$21/1000000</f>
        <v>0</v>
      </c>
      <c r="AF72" s="27">
        <f>AF93*'Fixed Data'!AI$21/1000000</f>
        <v>0</v>
      </c>
      <c r="AG72" s="181">
        <f>AG93*'Fixed Data'!AJ$21/1000000</f>
        <v>0</v>
      </c>
      <c r="AH72" s="27">
        <f>AH93*'Fixed Data'!AJ$21/1000000</f>
        <v>0</v>
      </c>
      <c r="AI72" s="27">
        <f>AI93*'Fixed Data'!AK$21/1000000</f>
        <v>0</v>
      </c>
      <c r="AJ72" s="27">
        <f>AJ93*'Fixed Data'!AL$21/1000000</f>
        <v>0</v>
      </c>
      <c r="AK72" s="27">
        <f>AK93*'Fixed Data'!AM$21/1000000</f>
        <v>0</v>
      </c>
      <c r="AL72" s="181">
        <f>AL93*'Fixed Data'!AN$21/1000000</f>
        <v>0</v>
      </c>
      <c r="AM72" s="27">
        <f>AM93*'Fixed Data'!AN$21/1000000</f>
        <v>0</v>
      </c>
      <c r="AN72" s="27">
        <f>AN93*'Fixed Data'!AO$21/1000000</f>
        <v>0</v>
      </c>
      <c r="AO72" s="27">
        <f>AO93*'Fixed Data'!AP$21/1000000</f>
        <v>0</v>
      </c>
      <c r="AP72" s="27">
        <f>AP93*'Fixed Data'!AQ$21/1000000</f>
        <v>0</v>
      </c>
      <c r="AQ72" s="181">
        <f>AQ93*'Fixed Data'!AR$21/1000000</f>
        <v>0</v>
      </c>
      <c r="AR72" s="27">
        <f>AR93*'Fixed Data'!AR$21/1000000</f>
        <v>0</v>
      </c>
      <c r="AS72" s="27">
        <f>AS93*'Fixed Data'!AS$21/1000000</f>
        <v>0</v>
      </c>
      <c r="AT72" s="27">
        <f>AT93*'Fixed Data'!AT$21/1000000</f>
        <v>0</v>
      </c>
      <c r="AU72" s="27">
        <f>AU93*'Fixed Data'!AU$21/1000000</f>
        <v>0</v>
      </c>
      <c r="AV72" s="181">
        <f>AV93*'Fixed Data'!AV$21/1000000</f>
        <v>0</v>
      </c>
      <c r="AW72" s="27">
        <f>AW93*'Fixed Data'!AV$21/1000000</f>
        <v>0</v>
      </c>
      <c r="AX72" s="27">
        <f>AX93*'Fixed Data'!AW$21/1000000</f>
        <v>0</v>
      </c>
      <c r="AY72" s="27">
        <f>AY93*'Fixed Data'!AX$21/1000000</f>
        <v>0</v>
      </c>
      <c r="AZ72" s="181">
        <f>AZ93*'Fixed Data'!AY$21/1000000</f>
        <v>0</v>
      </c>
      <c r="BA72" s="27">
        <f>BA93*'Fixed Data'!AY$21/1000000</f>
        <v>0</v>
      </c>
      <c r="BB72" s="27">
        <f>BB93*'Fixed Data'!AZ$21/1000000</f>
        <v>0</v>
      </c>
      <c r="BC72" s="27">
        <f>BC93*'Fixed Data'!BA$21/1000000</f>
        <v>0</v>
      </c>
      <c r="BD72" s="27">
        <f>BD93*'Fixed Data'!BB$21/1000000</f>
        <v>0</v>
      </c>
      <c r="BE72" s="181">
        <f>BE93*'Fixed Data'!BC$21/1000000</f>
        <v>0</v>
      </c>
      <c r="BF72" s="27">
        <f>BF93*'Fixed Data'!BC$21/1000000</f>
        <v>0</v>
      </c>
      <c r="BG72" s="27">
        <f>BG93*'Fixed Data'!BD$21/1000000</f>
        <v>0</v>
      </c>
      <c r="BH72" s="27">
        <f>BH93*'Fixed Data'!BE$21/1000000</f>
        <v>0</v>
      </c>
      <c r="BI72" s="27">
        <f>BI93*'Fixed Data'!BF$21/1000000</f>
        <v>0</v>
      </c>
      <c r="BJ72" s="181">
        <f>BJ93*'Fixed Data'!BG$21/1000000</f>
        <v>0</v>
      </c>
      <c r="BK72" s="27">
        <f>BK93*'Fixed Data'!BG$21/1000000</f>
        <v>0</v>
      </c>
      <c r="BL72" s="27">
        <f>BL93*'Fixed Data'!BH$21/1000000</f>
        <v>0</v>
      </c>
    </row>
    <row r="73" spans="1:64" ht="15" customHeight="1">
      <c r="A73" s="282"/>
      <c r="B73" s="11" t="s">
        <v>148</v>
      </c>
      <c r="C73" s="11"/>
      <c r="D73" s="11" t="s">
        <v>30</v>
      </c>
      <c r="E73" s="56">
        <f>'Fixed Data'!$K$10*E$94/1000000</f>
        <v>0</v>
      </c>
      <c r="F73" s="56">
        <f>'Fixed Data'!$K$10*F$94/1000000</f>
        <v>0</v>
      </c>
      <c r="G73" s="56">
        <f>'Fixed Data'!$K$10*G$94/1000000</f>
        <v>0</v>
      </c>
      <c r="H73" s="56">
        <f>'Fixed Data'!$K$10*H$94/1000000</f>
        <v>0</v>
      </c>
      <c r="I73" s="56">
        <f>'Fixed Data'!$K$10*I$94/1000000</f>
        <v>0</v>
      </c>
      <c r="J73" s="56">
        <f>'Fixed Data'!$K$10*J$94/1000000</f>
        <v>0</v>
      </c>
      <c r="K73" s="56">
        <f>'Fixed Data'!$K$10*K$94/1000000</f>
        <v>0</v>
      </c>
      <c r="L73" s="56">
        <f>'Fixed Data'!$K$10*L$94/1000000</f>
        <v>0</v>
      </c>
      <c r="M73" s="56">
        <f>'Fixed Data'!$K$10*M$94/1000000</f>
        <v>0</v>
      </c>
      <c r="N73" s="56">
        <f>'Fixed Data'!$K$10*N$94/1000000</f>
        <v>0</v>
      </c>
      <c r="O73" s="56">
        <f>'Fixed Data'!$K$10*O$94/1000000</f>
        <v>0</v>
      </c>
      <c r="P73" s="56">
        <f>'Fixed Data'!$K$10*P$94/1000000</f>
        <v>0</v>
      </c>
      <c r="Q73" s="56">
        <f>'Fixed Data'!$K$10*Q$94/1000000</f>
        <v>0</v>
      </c>
      <c r="R73" s="56">
        <f>'Fixed Data'!$K$10*R$94/1000000</f>
        <v>0</v>
      </c>
      <c r="S73" s="56">
        <f>'Fixed Data'!$K$10*S$94/1000000</f>
        <v>0</v>
      </c>
      <c r="T73" s="56">
        <f>'Fixed Data'!$K$10*T$94/1000000</f>
        <v>0</v>
      </c>
      <c r="U73" s="56">
        <f>'Fixed Data'!$K$10*U$94/1000000</f>
        <v>0</v>
      </c>
      <c r="V73" s="56">
        <f>'Fixed Data'!$K$10*V$94/1000000</f>
        <v>0</v>
      </c>
      <c r="W73" s="56">
        <f>'Fixed Data'!$K$10*W$94/1000000</f>
        <v>0</v>
      </c>
      <c r="X73" s="56">
        <f>'Fixed Data'!$K$10*X$94/1000000</f>
        <v>0</v>
      </c>
      <c r="Y73" s="56">
        <f>'Fixed Data'!$K$10*Y$94/1000000</f>
        <v>0</v>
      </c>
      <c r="Z73" s="56">
        <f>'Fixed Data'!$K$10*Z$94/1000000</f>
        <v>0</v>
      </c>
      <c r="AA73" s="56">
        <f>'Fixed Data'!$K$10*AA$94/1000000</f>
        <v>0</v>
      </c>
      <c r="AB73" s="56">
        <f>'Fixed Data'!$K$10*AB$94/1000000</f>
        <v>0</v>
      </c>
      <c r="AC73" s="56">
        <f>'Fixed Data'!$K$10*AC$94/1000000</f>
        <v>0</v>
      </c>
      <c r="AD73" s="56">
        <f>'Fixed Data'!$K$10*AD$94/1000000</f>
        <v>0</v>
      </c>
      <c r="AE73" s="56">
        <f>'Fixed Data'!$K$10*AE$94/1000000</f>
        <v>0</v>
      </c>
      <c r="AF73" s="56">
        <f>'Fixed Data'!$K$10*AF$94/1000000</f>
        <v>0</v>
      </c>
      <c r="AG73" s="56">
        <f>'Fixed Data'!$K$10*AG$94/1000000</f>
        <v>0</v>
      </c>
      <c r="AH73" s="56">
        <f>'Fixed Data'!$K$10*AH$94/1000000</f>
        <v>0</v>
      </c>
      <c r="AI73" s="56">
        <f>'Fixed Data'!$K$10*AI$94/1000000</f>
        <v>0</v>
      </c>
      <c r="AJ73" s="56">
        <f>'Fixed Data'!$K$10*AJ$94/1000000</f>
        <v>0</v>
      </c>
      <c r="AK73" s="56">
        <f>'Fixed Data'!$K$10*AK$94/1000000</f>
        <v>0</v>
      </c>
      <c r="AL73" s="56">
        <f>'Fixed Data'!$K$10*AL$94/1000000</f>
        <v>0</v>
      </c>
      <c r="AM73" s="56">
        <f>'Fixed Data'!$K$10*AM$94/1000000</f>
        <v>0</v>
      </c>
      <c r="AN73" s="56">
        <f>'Fixed Data'!$K$10*AN$94/1000000</f>
        <v>0</v>
      </c>
      <c r="AO73" s="56">
        <f>'Fixed Data'!$K$10*AO$94/1000000</f>
        <v>0</v>
      </c>
      <c r="AP73" s="56">
        <f>'Fixed Data'!$K$10*AP$94/1000000</f>
        <v>0</v>
      </c>
      <c r="AQ73" s="56">
        <f>'Fixed Data'!$K$10*AQ$94/1000000</f>
        <v>0</v>
      </c>
      <c r="AR73" s="56">
        <f>'Fixed Data'!$K$10*AR$94/1000000</f>
        <v>0</v>
      </c>
      <c r="AS73" s="56">
        <f>'Fixed Data'!$K$10*AS$94/1000000</f>
        <v>0</v>
      </c>
      <c r="AT73" s="56">
        <f>'Fixed Data'!$K$10*AT$94/1000000</f>
        <v>0</v>
      </c>
      <c r="AU73" s="56">
        <f>'Fixed Data'!$K$10*AU$94/1000000</f>
        <v>0</v>
      </c>
      <c r="AV73" s="56">
        <f>'Fixed Data'!$K$10*AV$94/1000000</f>
        <v>0</v>
      </c>
      <c r="AW73" s="56">
        <f>'Fixed Data'!$K$10*AW$94/1000000</f>
        <v>0</v>
      </c>
      <c r="AX73" s="56">
        <f>'Fixed Data'!$K$10*AX$94/1000000</f>
        <v>0</v>
      </c>
      <c r="AY73" s="56">
        <f>'Fixed Data'!$K$10*AY$94/1000000</f>
        <v>0</v>
      </c>
      <c r="AZ73" s="56">
        <f>'Fixed Data'!$K$10*AZ$94/1000000</f>
        <v>0</v>
      </c>
      <c r="BA73" s="56">
        <f>'Fixed Data'!$K$10*BA$94/1000000</f>
        <v>0</v>
      </c>
      <c r="BB73" s="56">
        <f>'Fixed Data'!$K$10*BB$94/1000000</f>
        <v>0</v>
      </c>
      <c r="BC73" s="56">
        <f>'Fixed Data'!$K$10*BC$94/1000000</f>
        <v>0</v>
      </c>
      <c r="BD73" s="56">
        <f>'Fixed Data'!$K$10*BD$94/1000000</f>
        <v>0</v>
      </c>
      <c r="BE73" s="56">
        <f>'Fixed Data'!$K$10*BE$94/1000000</f>
        <v>0</v>
      </c>
      <c r="BF73" s="56">
        <f>'Fixed Data'!$K$10*BF$94/1000000</f>
        <v>0</v>
      </c>
      <c r="BG73" s="56">
        <f>'Fixed Data'!$K$10*BG$94/1000000</f>
        <v>0</v>
      </c>
      <c r="BH73" s="56">
        <f>'Fixed Data'!$K$10*BH$94/1000000</f>
        <v>0</v>
      </c>
      <c r="BI73" s="56">
        <f>'Fixed Data'!$K$10*BI$94/1000000</f>
        <v>0</v>
      </c>
      <c r="BJ73" s="56">
        <f>'Fixed Data'!$K$10*BJ$94/1000000</f>
        <v>0</v>
      </c>
      <c r="BK73" s="56">
        <f>'Fixed Data'!$K$10*BK$94/1000000</f>
        <v>0</v>
      </c>
      <c r="BL73" s="56">
        <f>'Fixed Data'!$K$10*BL$94/1000000</f>
        <v>0</v>
      </c>
    </row>
    <row r="74" spans="1:64" ht="15" customHeight="1">
      <c r="A74" s="282"/>
      <c r="B74" s="11" t="s">
        <v>149</v>
      </c>
      <c r="C74" s="9"/>
      <c r="D74" s="9" t="s">
        <v>30</v>
      </c>
      <c r="E74" s="56">
        <f>'Fixed Data'!$K$11*E95/1000000</f>
        <v>0</v>
      </c>
      <c r="F74" s="56">
        <f>'Fixed Data'!$K$11*F95/1000000</f>
        <v>0</v>
      </c>
      <c r="G74" s="56">
        <f>'Fixed Data'!$K$11*G95/1000000</f>
        <v>0</v>
      </c>
      <c r="H74" s="56">
        <f>'Fixed Data'!$K$11*H95/1000000</f>
        <v>0</v>
      </c>
      <c r="I74" s="56">
        <f>'Fixed Data'!$K$11*I95/1000000</f>
        <v>0</v>
      </c>
      <c r="J74" s="56">
        <f>'Fixed Data'!$K$11*J95/1000000</f>
        <v>0</v>
      </c>
      <c r="K74" s="56">
        <f>'Fixed Data'!$K$11*K95/1000000</f>
        <v>0</v>
      </c>
      <c r="L74" s="56">
        <f>'Fixed Data'!$K$11*L95/1000000</f>
        <v>0</v>
      </c>
      <c r="M74" s="56">
        <f>'Fixed Data'!$K$11*M95/1000000</f>
        <v>0</v>
      </c>
      <c r="N74" s="56">
        <f>'Fixed Data'!$K$11*N95/1000000</f>
        <v>0</v>
      </c>
      <c r="O74" s="56">
        <f>'Fixed Data'!$K$11*O95/1000000</f>
        <v>0</v>
      </c>
      <c r="P74" s="56">
        <f>'Fixed Data'!$K$11*P95/1000000</f>
        <v>0</v>
      </c>
      <c r="Q74" s="56">
        <f>'Fixed Data'!$K$11*Q95/1000000</f>
        <v>0</v>
      </c>
      <c r="R74" s="56">
        <f>'Fixed Data'!$K$11*R95/1000000</f>
        <v>0</v>
      </c>
      <c r="S74" s="56">
        <f>'Fixed Data'!$K$11*S95/1000000</f>
        <v>0</v>
      </c>
      <c r="T74" s="56">
        <f>'Fixed Data'!$K$11*T95/1000000</f>
        <v>0</v>
      </c>
      <c r="U74" s="56">
        <f>'Fixed Data'!$K$11*U95/1000000</f>
        <v>0</v>
      </c>
      <c r="V74" s="56">
        <f>'Fixed Data'!$K$11*V95/1000000</f>
        <v>0</v>
      </c>
      <c r="W74" s="56">
        <f>'Fixed Data'!$K$11*W95/1000000</f>
        <v>0</v>
      </c>
      <c r="X74" s="56">
        <f>'Fixed Data'!$K$11*X95/1000000</f>
        <v>0</v>
      </c>
      <c r="Y74" s="56">
        <f>'Fixed Data'!$K$11*Y95/1000000</f>
        <v>0</v>
      </c>
      <c r="Z74" s="56">
        <f>'Fixed Data'!$K$11*Z95/1000000</f>
        <v>0</v>
      </c>
      <c r="AA74" s="56">
        <f>'Fixed Data'!$K$11*AA95/1000000</f>
        <v>0</v>
      </c>
      <c r="AB74" s="56">
        <f>'Fixed Data'!$K$11*AB95/1000000</f>
        <v>0</v>
      </c>
      <c r="AC74" s="56">
        <f>'Fixed Data'!$K$11*AC95/1000000</f>
        <v>0</v>
      </c>
      <c r="AD74" s="56">
        <f>'Fixed Data'!$K$11*AD95/1000000</f>
        <v>0</v>
      </c>
      <c r="AE74" s="56">
        <f>'Fixed Data'!$K$11*AE95/1000000</f>
        <v>0</v>
      </c>
      <c r="AF74" s="56">
        <f>'Fixed Data'!$K$11*AF95/1000000</f>
        <v>0</v>
      </c>
      <c r="AG74" s="56">
        <f>'Fixed Data'!$K$11*AG95/1000000</f>
        <v>0</v>
      </c>
      <c r="AH74" s="56">
        <f>'Fixed Data'!$K$11*AH95/1000000</f>
        <v>0</v>
      </c>
      <c r="AI74" s="56">
        <f>'Fixed Data'!$K$11*AI95/1000000</f>
        <v>0</v>
      </c>
      <c r="AJ74" s="56">
        <f>'Fixed Data'!$K$11*AJ95/1000000</f>
        <v>0</v>
      </c>
      <c r="AK74" s="56">
        <f>'Fixed Data'!$K$11*AK95/1000000</f>
        <v>0</v>
      </c>
      <c r="AL74" s="56">
        <f>'Fixed Data'!$K$11*AL95/1000000</f>
        <v>0</v>
      </c>
      <c r="AM74" s="56">
        <f>'Fixed Data'!$K$11*AM95/1000000</f>
        <v>0</v>
      </c>
      <c r="AN74" s="56">
        <f>'Fixed Data'!$K$11*AN95/1000000</f>
        <v>0</v>
      </c>
      <c r="AO74" s="56">
        <f>'Fixed Data'!$K$11*AO95/1000000</f>
        <v>0</v>
      </c>
      <c r="AP74" s="56">
        <f>'Fixed Data'!$K$11*AP95/1000000</f>
        <v>0</v>
      </c>
      <c r="AQ74" s="56">
        <f>'Fixed Data'!$K$11*AQ95/1000000</f>
        <v>0</v>
      </c>
      <c r="AR74" s="56">
        <f>'Fixed Data'!$K$11*AR95/1000000</f>
        <v>0</v>
      </c>
      <c r="AS74" s="56">
        <f>'Fixed Data'!$K$11*AS95/1000000</f>
        <v>0</v>
      </c>
      <c r="AT74" s="56">
        <f>'Fixed Data'!$K$11*AT95/1000000</f>
        <v>0</v>
      </c>
      <c r="AU74" s="56">
        <f>'Fixed Data'!$K$11*AU95/1000000</f>
        <v>0</v>
      </c>
      <c r="AV74" s="56">
        <f>'Fixed Data'!$K$11*AV95/1000000</f>
        <v>0</v>
      </c>
      <c r="AW74" s="56">
        <f>'Fixed Data'!$K$11*AW95/1000000</f>
        <v>0</v>
      </c>
      <c r="AX74" s="56">
        <f>'Fixed Data'!$K$11*AX95/1000000</f>
        <v>0</v>
      </c>
      <c r="AY74" s="56">
        <f>'Fixed Data'!$K$11*AY95/1000000</f>
        <v>0</v>
      </c>
      <c r="AZ74" s="56">
        <f>'Fixed Data'!$K$11*AZ95/1000000</f>
        <v>0</v>
      </c>
      <c r="BA74" s="56">
        <f>'Fixed Data'!$K$11*BA95/1000000</f>
        <v>0</v>
      </c>
      <c r="BB74" s="56">
        <f>'Fixed Data'!$K$11*BB95/1000000</f>
        <v>0</v>
      </c>
      <c r="BC74" s="56">
        <f>'Fixed Data'!$K$11*BC95/1000000</f>
        <v>0</v>
      </c>
      <c r="BD74" s="56">
        <f>'Fixed Data'!$K$11*BD95/1000000</f>
        <v>0</v>
      </c>
      <c r="BE74" s="56">
        <f>'Fixed Data'!$K$11*BE95/1000000</f>
        <v>0</v>
      </c>
      <c r="BF74" s="56">
        <f>'Fixed Data'!$K$11*BF95/1000000</f>
        <v>0</v>
      </c>
      <c r="BG74" s="56">
        <f>'Fixed Data'!$K$11*BG95/1000000</f>
        <v>0</v>
      </c>
      <c r="BH74" s="56">
        <f>'Fixed Data'!$K$11*BH95/1000000</f>
        <v>0</v>
      </c>
      <c r="BI74" s="56">
        <f>'Fixed Data'!$K$11*BI95/1000000</f>
        <v>0</v>
      </c>
      <c r="BJ74" s="56">
        <f>'Fixed Data'!$K$11*BJ95/1000000</f>
        <v>0</v>
      </c>
      <c r="BK74" s="56">
        <f>'Fixed Data'!$K$11*BK95/1000000</f>
        <v>0</v>
      </c>
      <c r="BL74" s="56">
        <f>'Fixed Data'!$K$11*BL95/1000000</f>
        <v>0</v>
      </c>
    </row>
    <row r="75" spans="1:64" ht="15" customHeight="1">
      <c r="A75" s="282"/>
      <c r="B75" s="18" t="s">
        <v>113</v>
      </c>
      <c r="D75" s="9" t="s">
        <v>30</v>
      </c>
      <c r="E75" s="27">
        <f>E96*'Fixed Data'!H$21/1000000</f>
        <v>0</v>
      </c>
      <c r="F75" s="27">
        <f>F96*'Fixed Data'!I$21/1000000</f>
        <v>0</v>
      </c>
      <c r="G75" s="27">
        <f>G96*'Fixed Data'!J$21/1000000</f>
        <v>0</v>
      </c>
      <c r="H75" s="27">
        <f>H96*'Fixed Data'!K$21/1000000</f>
        <v>0</v>
      </c>
      <c r="I75" s="27">
        <f>I96*'Fixed Data'!L$21/1000000</f>
        <v>0</v>
      </c>
      <c r="J75" s="27">
        <f>J96*'Fixed Data'!M$21/1000000</f>
        <v>0</v>
      </c>
      <c r="K75" s="27">
        <f>K96*'Fixed Data'!N$21/1000000</f>
        <v>0</v>
      </c>
      <c r="L75" s="27">
        <f>L96*'Fixed Data'!O$21/1000000</f>
        <v>0</v>
      </c>
      <c r="M75" s="27">
        <f>M96*'Fixed Data'!P$21/1000000</f>
        <v>0</v>
      </c>
      <c r="N75" s="27">
        <f>N96*'Fixed Data'!Q$21/1000000</f>
        <v>0</v>
      </c>
      <c r="O75" s="27">
        <f>O96*'Fixed Data'!R$21/1000000</f>
        <v>0</v>
      </c>
      <c r="P75" s="27">
        <f>P96*'Fixed Data'!S$21/1000000</f>
        <v>0</v>
      </c>
      <c r="Q75" s="27">
        <f>Q96*'Fixed Data'!T$21/1000000</f>
        <v>0</v>
      </c>
      <c r="R75" s="27">
        <f>R96*'Fixed Data'!U$21/1000000</f>
        <v>0</v>
      </c>
      <c r="S75" s="27">
        <f>S96*'Fixed Data'!V$21/1000000</f>
        <v>0</v>
      </c>
      <c r="T75" s="27">
        <f>T96*'Fixed Data'!W$21/1000000</f>
        <v>0</v>
      </c>
      <c r="U75" s="27">
        <f>U96*'Fixed Data'!X$21/1000000</f>
        <v>0</v>
      </c>
      <c r="V75" s="27">
        <f>V96*'Fixed Data'!Y$21/1000000</f>
        <v>0</v>
      </c>
      <c r="W75" s="27">
        <f>W96*'Fixed Data'!Z$21/1000000</f>
        <v>0</v>
      </c>
      <c r="X75" s="27">
        <f>X96*'Fixed Data'!AA$21/1000000</f>
        <v>0</v>
      </c>
      <c r="Y75" s="27">
        <f>Y96*'Fixed Data'!AB$21/1000000</f>
        <v>0</v>
      </c>
      <c r="Z75" s="27">
        <f>Z96*'Fixed Data'!AC$21/1000000</f>
        <v>0</v>
      </c>
      <c r="AA75" s="27">
        <f>AA96*'Fixed Data'!AD$21/1000000</f>
        <v>0</v>
      </c>
      <c r="AB75" s="27">
        <f>AB96*'Fixed Data'!AE$21/1000000</f>
        <v>0</v>
      </c>
      <c r="AC75" s="27">
        <f>AC96*'Fixed Data'!AF$21/1000000</f>
        <v>0</v>
      </c>
      <c r="AD75" s="27">
        <f>AD96*'Fixed Data'!AG$21/1000000</f>
        <v>0</v>
      </c>
      <c r="AE75" s="27">
        <f>AE96*'Fixed Data'!AH$21/1000000</f>
        <v>0</v>
      </c>
      <c r="AF75" s="27">
        <f>AF96*'Fixed Data'!AI$21/1000000</f>
        <v>0</v>
      </c>
      <c r="AG75" s="181">
        <f>AG96*'Fixed Data'!AJ$21/1000000</f>
        <v>0</v>
      </c>
      <c r="AH75" s="27">
        <f>AH96*'Fixed Data'!AJ$21/1000000</f>
        <v>0</v>
      </c>
      <c r="AI75" s="27">
        <f>AI96*'Fixed Data'!AK$21/1000000</f>
        <v>0</v>
      </c>
      <c r="AJ75" s="27">
        <f>AJ96*'Fixed Data'!AL$21/1000000</f>
        <v>0</v>
      </c>
      <c r="AK75" s="27">
        <f>AK96*'Fixed Data'!AM$21/1000000</f>
        <v>0</v>
      </c>
      <c r="AL75" s="181">
        <f>AL96*'Fixed Data'!AN$21/1000000</f>
        <v>0</v>
      </c>
      <c r="AM75" s="27">
        <f>AM96*'Fixed Data'!AN$21/1000000</f>
        <v>0</v>
      </c>
      <c r="AN75" s="27">
        <f>AN96*'Fixed Data'!AO$21/1000000</f>
        <v>0</v>
      </c>
      <c r="AO75" s="27">
        <f>AO96*'Fixed Data'!AP$21/1000000</f>
        <v>0</v>
      </c>
      <c r="AP75" s="27">
        <f>AP96*'Fixed Data'!AQ$21/1000000</f>
        <v>0</v>
      </c>
      <c r="AQ75" s="181">
        <f>AQ96*'Fixed Data'!AR$21/1000000</f>
        <v>0</v>
      </c>
      <c r="AR75" s="27">
        <f>AR96*'Fixed Data'!AR$21/1000000</f>
        <v>0</v>
      </c>
      <c r="AS75" s="27">
        <f>AS96*'Fixed Data'!AS$21/1000000</f>
        <v>0</v>
      </c>
      <c r="AT75" s="27">
        <f>AT96*'Fixed Data'!AT$21/1000000</f>
        <v>0</v>
      </c>
      <c r="AU75" s="27">
        <f>AU96*'Fixed Data'!AU$21/1000000</f>
        <v>0</v>
      </c>
      <c r="AV75" s="181">
        <f>AV96*'Fixed Data'!AV$21/1000000</f>
        <v>0</v>
      </c>
      <c r="AW75" s="27">
        <f>AW96*'Fixed Data'!AV$21/1000000</f>
        <v>0</v>
      </c>
      <c r="AX75" s="27">
        <f>AX96*'Fixed Data'!AW$21/1000000</f>
        <v>0</v>
      </c>
      <c r="AY75" s="27">
        <f>AY96*'Fixed Data'!AX$21/1000000</f>
        <v>0</v>
      </c>
      <c r="AZ75" s="181">
        <f>AZ96*'Fixed Data'!AY$21/1000000</f>
        <v>0</v>
      </c>
      <c r="BA75" s="27">
        <f>BA96*'Fixed Data'!AY$21/1000000</f>
        <v>0</v>
      </c>
      <c r="BB75" s="27">
        <f>BB96*'Fixed Data'!AZ$21/1000000</f>
        <v>0</v>
      </c>
      <c r="BC75" s="27">
        <f>BC96*'Fixed Data'!BA$21/1000000</f>
        <v>0</v>
      </c>
      <c r="BD75" s="27">
        <f>BD96*'Fixed Data'!BB$21/1000000</f>
        <v>0</v>
      </c>
      <c r="BE75" s="181">
        <f>BE96*'Fixed Data'!BC$21/1000000</f>
        <v>0</v>
      </c>
      <c r="BF75" s="27">
        <f>BF96*'Fixed Data'!BC$21/1000000</f>
        <v>0</v>
      </c>
      <c r="BG75" s="27">
        <f>BG96*'Fixed Data'!BD$21/1000000</f>
        <v>0</v>
      </c>
      <c r="BH75" s="27">
        <f>BH96*'Fixed Data'!BE$21/1000000</f>
        <v>0</v>
      </c>
      <c r="BI75" s="27">
        <f>BI96*'Fixed Data'!BF$21/1000000</f>
        <v>0</v>
      </c>
      <c r="BJ75" s="181">
        <f>BJ96*'Fixed Data'!BG$21/1000000</f>
        <v>0</v>
      </c>
      <c r="BK75" s="27">
        <f>BK96*'Fixed Data'!BG$21/1000000</f>
        <v>0</v>
      </c>
      <c r="BL75" s="27">
        <f>BL96*'Fixed Data'!BH$21/1000000</f>
        <v>0</v>
      </c>
    </row>
    <row r="76" spans="1:64" ht="15" customHeight="1">
      <c r="A76" s="282"/>
      <c r="B76" s="11" t="s">
        <v>49</v>
      </c>
      <c r="C76" s="9"/>
      <c r="D76" s="4" t="s">
        <v>30</v>
      </c>
      <c r="E76" s="27">
        <f>E97*'Fixed Data'!$E$14</f>
        <v>0</v>
      </c>
      <c r="F76" s="27">
        <f>F97*'Fixed Data'!$E$14</f>
        <v>0</v>
      </c>
      <c r="G76" s="27">
        <f>G97*'Fixed Data'!$E$14</f>
        <v>0</v>
      </c>
      <c r="H76" s="27">
        <f>H97*'Fixed Data'!$E$14</f>
        <v>0</v>
      </c>
      <c r="I76" s="27">
        <f>I97*'Fixed Data'!$E$14</f>
        <v>0</v>
      </c>
      <c r="J76" s="27">
        <f>J97*'Fixed Data'!$E$14</f>
        <v>0</v>
      </c>
      <c r="K76" s="27">
        <f>K97*'Fixed Data'!$E$14</f>
        <v>0</v>
      </c>
      <c r="L76" s="27">
        <f>L97*'Fixed Data'!$E$14</f>
        <v>0</v>
      </c>
      <c r="M76" s="27">
        <f>M97*'Fixed Data'!$E$14</f>
        <v>0</v>
      </c>
      <c r="N76" s="27">
        <f>N97*'Fixed Data'!$E$14</f>
        <v>0</v>
      </c>
      <c r="O76" s="27">
        <f>O97*'Fixed Data'!$E$14</f>
        <v>0</v>
      </c>
      <c r="P76" s="27">
        <f>P97*'Fixed Data'!$E$14</f>
        <v>0</v>
      </c>
      <c r="Q76" s="27">
        <f>Q97*'Fixed Data'!$E$14</f>
        <v>0</v>
      </c>
      <c r="R76" s="27">
        <f>R97*'Fixed Data'!$E$14</f>
        <v>0</v>
      </c>
      <c r="S76" s="27">
        <f>S97*'Fixed Data'!$E$14</f>
        <v>0</v>
      </c>
      <c r="T76" s="27">
        <f>T97*'Fixed Data'!$E$14</f>
        <v>0</v>
      </c>
      <c r="U76" s="27">
        <f>U97*'Fixed Data'!$E$14</f>
        <v>0</v>
      </c>
      <c r="V76" s="27">
        <f>V97*'Fixed Data'!$E$14</f>
        <v>0</v>
      </c>
      <c r="W76" s="27">
        <f>W97*'Fixed Data'!$E$14</f>
        <v>0</v>
      </c>
      <c r="X76" s="27">
        <f>X97*'Fixed Data'!$E$14</f>
        <v>0</v>
      </c>
      <c r="Y76" s="27">
        <f>Y97*'Fixed Data'!$E$14</f>
        <v>0</v>
      </c>
      <c r="Z76" s="27">
        <f>Z97*'Fixed Data'!$E$14</f>
        <v>0</v>
      </c>
      <c r="AA76" s="27">
        <f>AA97*'Fixed Data'!$E$14</f>
        <v>0</v>
      </c>
      <c r="AB76" s="27">
        <f>AB97*'Fixed Data'!$E$14</f>
        <v>0</v>
      </c>
      <c r="AC76" s="27">
        <f>AC97*'Fixed Data'!$E$14</f>
        <v>0</v>
      </c>
      <c r="AD76" s="27">
        <f>AD97*'Fixed Data'!$E$14</f>
        <v>0</v>
      </c>
      <c r="AE76" s="27">
        <f>AE97*'Fixed Data'!$E$14</f>
        <v>0</v>
      </c>
      <c r="AF76" s="27">
        <f>AF97*'Fixed Data'!$E$14</f>
        <v>0</v>
      </c>
      <c r="AG76" s="181">
        <f>AG97*'Fixed Data'!$E$14</f>
        <v>0</v>
      </c>
      <c r="AH76" s="27">
        <f>AH97*'Fixed Data'!$E$14</f>
        <v>0</v>
      </c>
      <c r="AI76" s="27">
        <f>AI97*'Fixed Data'!$E$14</f>
        <v>0</v>
      </c>
      <c r="AJ76" s="27">
        <f>AJ97*'Fixed Data'!$E$14</f>
        <v>0</v>
      </c>
      <c r="AK76" s="27">
        <f>AK97*'Fixed Data'!$E$14</f>
        <v>0</v>
      </c>
      <c r="AL76" s="181">
        <f>AL97*'Fixed Data'!$E$14</f>
        <v>0</v>
      </c>
      <c r="AM76" s="27">
        <f>AM97*'Fixed Data'!$E$14</f>
        <v>0</v>
      </c>
      <c r="AN76" s="27">
        <f>AN97*'Fixed Data'!$E$14</f>
        <v>0</v>
      </c>
      <c r="AO76" s="27">
        <f>AO97*'Fixed Data'!$E$14</f>
        <v>0</v>
      </c>
      <c r="AP76" s="27">
        <f>AP97*'Fixed Data'!$E$14</f>
        <v>0</v>
      </c>
      <c r="AQ76" s="181">
        <f>AQ97*'Fixed Data'!$E$14</f>
        <v>0</v>
      </c>
      <c r="AR76" s="27">
        <f>AR97*'Fixed Data'!$E$14</f>
        <v>0</v>
      </c>
      <c r="AS76" s="27">
        <f>AS97*'Fixed Data'!$E$14</f>
        <v>0</v>
      </c>
      <c r="AT76" s="27">
        <f>AT97*'Fixed Data'!$E$14</f>
        <v>0</v>
      </c>
      <c r="AU76" s="27">
        <f>AU97*'Fixed Data'!$E$14</f>
        <v>0</v>
      </c>
      <c r="AV76" s="181">
        <f>AV97*'Fixed Data'!$E$14</f>
        <v>0</v>
      </c>
      <c r="AW76" s="27">
        <f>AW97*'Fixed Data'!$E$14</f>
        <v>0</v>
      </c>
      <c r="AX76" s="27">
        <f>AX97*'Fixed Data'!$E$14</f>
        <v>0</v>
      </c>
      <c r="AY76" s="27">
        <f>AY97*'Fixed Data'!$E$14</f>
        <v>0</v>
      </c>
      <c r="AZ76" s="181">
        <f>AZ97*'Fixed Data'!$E$14</f>
        <v>0</v>
      </c>
      <c r="BA76" s="27">
        <f>BA97*'Fixed Data'!$E$14</f>
        <v>0</v>
      </c>
      <c r="BB76" s="27">
        <f>BB97*'Fixed Data'!$E$14</f>
        <v>0</v>
      </c>
      <c r="BC76" s="27">
        <f>BC97*'Fixed Data'!$E$14</f>
        <v>0</v>
      </c>
      <c r="BD76" s="27">
        <f>BD97*'Fixed Data'!$E$14</f>
        <v>0</v>
      </c>
      <c r="BE76" s="181">
        <f>BE97*'Fixed Data'!$E$14</f>
        <v>0</v>
      </c>
      <c r="BF76" s="27">
        <f>BF97*'Fixed Data'!$E$14</f>
        <v>0</v>
      </c>
      <c r="BG76" s="27">
        <f>BG97*'Fixed Data'!$E$14</f>
        <v>0</v>
      </c>
      <c r="BH76" s="27">
        <f>BH97*'Fixed Data'!$E$14</f>
        <v>0</v>
      </c>
      <c r="BI76" s="27">
        <f>BI97*'Fixed Data'!$E$14</f>
        <v>0</v>
      </c>
      <c r="BJ76" s="181">
        <f>BJ97*'Fixed Data'!$E$14</f>
        <v>0</v>
      </c>
      <c r="BK76" s="27">
        <f>BK97*'Fixed Data'!$E$14</f>
        <v>0</v>
      </c>
      <c r="BL76" s="27">
        <f>BL97*'Fixed Data'!$E$14</f>
        <v>0</v>
      </c>
    </row>
    <row r="77" spans="1:64" ht="15" customHeight="1">
      <c r="A77" s="282"/>
      <c r="B77" s="11" t="s">
        <v>50</v>
      </c>
      <c r="C77" s="9"/>
      <c r="D77" s="4" t="s">
        <v>30</v>
      </c>
      <c r="E77" s="27">
        <f>E98*'Fixed Data'!$E$15</f>
        <v>0</v>
      </c>
      <c r="F77" s="27">
        <f>F98*'Fixed Data'!$E$15</f>
        <v>0</v>
      </c>
      <c r="G77" s="27">
        <f>G98*'Fixed Data'!$E$15</f>
        <v>0</v>
      </c>
      <c r="H77" s="27">
        <f>H98*'Fixed Data'!$E$15</f>
        <v>0</v>
      </c>
      <c r="I77" s="27">
        <f>I98*'Fixed Data'!$E$15</f>
        <v>0</v>
      </c>
      <c r="J77" s="27">
        <f>J98*'Fixed Data'!$E$15</f>
        <v>0</v>
      </c>
      <c r="K77" s="27">
        <f>K98*'Fixed Data'!$E$15</f>
        <v>0</v>
      </c>
      <c r="L77" s="27">
        <f>L98*'Fixed Data'!$E$15</f>
        <v>0</v>
      </c>
      <c r="M77" s="27">
        <f>M98*'Fixed Data'!$E$15</f>
        <v>0</v>
      </c>
      <c r="N77" s="27">
        <f>N98*'Fixed Data'!$E$15</f>
        <v>0</v>
      </c>
      <c r="O77" s="27">
        <f>O98*'Fixed Data'!$E$15</f>
        <v>0</v>
      </c>
      <c r="P77" s="27">
        <f>P98*'Fixed Data'!$E$15</f>
        <v>0</v>
      </c>
      <c r="Q77" s="27">
        <f>Q98*'Fixed Data'!$E$15</f>
        <v>0</v>
      </c>
      <c r="R77" s="27">
        <f>R98*'Fixed Data'!$E$15</f>
        <v>0</v>
      </c>
      <c r="S77" s="27">
        <f>S98*'Fixed Data'!$E$15</f>
        <v>0</v>
      </c>
      <c r="T77" s="27">
        <f>T98*'Fixed Data'!$E$15</f>
        <v>0</v>
      </c>
      <c r="U77" s="27">
        <f>U98*'Fixed Data'!$E$15</f>
        <v>0</v>
      </c>
      <c r="V77" s="27">
        <f>V98*'Fixed Data'!$E$15</f>
        <v>0</v>
      </c>
      <c r="W77" s="27">
        <f>W98*'Fixed Data'!$E$15</f>
        <v>0</v>
      </c>
      <c r="X77" s="27">
        <f>X98*'Fixed Data'!$E$15</f>
        <v>0</v>
      </c>
      <c r="Y77" s="27">
        <f>Y98*'Fixed Data'!$E$15</f>
        <v>0</v>
      </c>
      <c r="Z77" s="27">
        <f>Z98*'Fixed Data'!$E$15</f>
        <v>0</v>
      </c>
      <c r="AA77" s="27">
        <f>AA98*'Fixed Data'!$E$15</f>
        <v>0</v>
      </c>
      <c r="AB77" s="27">
        <f>AB98*'Fixed Data'!$E$15</f>
        <v>0</v>
      </c>
      <c r="AC77" s="27">
        <f>AC98*'Fixed Data'!$E$15</f>
        <v>0</v>
      </c>
      <c r="AD77" s="27">
        <f>AD98*'Fixed Data'!$E$15</f>
        <v>0</v>
      </c>
      <c r="AE77" s="27">
        <f>AE98*'Fixed Data'!$E$15</f>
        <v>0</v>
      </c>
      <c r="AF77" s="27">
        <f>AF98*'Fixed Data'!$E$15</f>
        <v>0</v>
      </c>
      <c r="AG77" s="181">
        <f>AG98*'Fixed Data'!$E$15</f>
        <v>0</v>
      </c>
      <c r="AH77" s="27">
        <f>AH98*'Fixed Data'!$E$15</f>
        <v>0</v>
      </c>
      <c r="AI77" s="27">
        <f>AI98*'Fixed Data'!$E$15</f>
        <v>0</v>
      </c>
      <c r="AJ77" s="27">
        <f>AJ98*'Fixed Data'!$E$15</f>
        <v>0</v>
      </c>
      <c r="AK77" s="27">
        <f>AK98*'Fixed Data'!$E$15</f>
        <v>0</v>
      </c>
      <c r="AL77" s="181">
        <f>AL98*'Fixed Data'!$E$15</f>
        <v>0</v>
      </c>
      <c r="AM77" s="27">
        <f>AM98*'Fixed Data'!$E$15</f>
        <v>0</v>
      </c>
      <c r="AN77" s="27">
        <f>AN98*'Fixed Data'!$E$15</f>
        <v>0</v>
      </c>
      <c r="AO77" s="27">
        <f>AO98*'Fixed Data'!$E$15</f>
        <v>0</v>
      </c>
      <c r="AP77" s="27">
        <f>AP98*'Fixed Data'!$E$15</f>
        <v>0</v>
      </c>
      <c r="AQ77" s="181">
        <f>AQ98*'Fixed Data'!$E$15</f>
        <v>0</v>
      </c>
      <c r="AR77" s="27">
        <f>AR98*'Fixed Data'!$E$15</f>
        <v>0</v>
      </c>
      <c r="AS77" s="27">
        <f>AS98*'Fixed Data'!$E$15</f>
        <v>0</v>
      </c>
      <c r="AT77" s="27">
        <f>AT98*'Fixed Data'!$E$15</f>
        <v>0</v>
      </c>
      <c r="AU77" s="27">
        <f>AU98*'Fixed Data'!$E$15</f>
        <v>0</v>
      </c>
      <c r="AV77" s="181">
        <f>AV98*'Fixed Data'!$E$15</f>
        <v>0</v>
      </c>
      <c r="AW77" s="27">
        <f>AW98*'Fixed Data'!$E$15</f>
        <v>0</v>
      </c>
      <c r="AX77" s="27">
        <f>AX98*'Fixed Data'!$E$15</f>
        <v>0</v>
      </c>
      <c r="AY77" s="27">
        <f>AY98*'Fixed Data'!$E$15</f>
        <v>0</v>
      </c>
      <c r="AZ77" s="181">
        <f>AZ98*'Fixed Data'!$E$15</f>
        <v>0</v>
      </c>
      <c r="BA77" s="27">
        <f>BA98*'Fixed Data'!$E$15</f>
        <v>0</v>
      </c>
      <c r="BB77" s="27">
        <f>BB98*'Fixed Data'!$E$15</f>
        <v>0</v>
      </c>
      <c r="BC77" s="27">
        <f>BC98*'Fixed Data'!$E$15</f>
        <v>0</v>
      </c>
      <c r="BD77" s="27">
        <f>BD98*'Fixed Data'!$E$15</f>
        <v>0</v>
      </c>
      <c r="BE77" s="181">
        <f>BE98*'Fixed Data'!$E$15</f>
        <v>0</v>
      </c>
      <c r="BF77" s="27">
        <f>BF98*'Fixed Data'!$E$15</f>
        <v>0</v>
      </c>
      <c r="BG77" s="27">
        <f>BG98*'Fixed Data'!$E$15</f>
        <v>0</v>
      </c>
      <c r="BH77" s="27">
        <f>BH98*'Fixed Data'!$E$15</f>
        <v>0</v>
      </c>
      <c r="BI77" s="27">
        <f>BI98*'Fixed Data'!$E$15</f>
        <v>0</v>
      </c>
      <c r="BJ77" s="181">
        <f>BJ98*'Fixed Data'!$E$15</f>
        <v>0</v>
      </c>
      <c r="BK77" s="27">
        <f>BK98*'Fixed Data'!$E$15</f>
        <v>0</v>
      </c>
      <c r="BL77" s="27">
        <f>BL98*'Fixed Data'!$E$15</f>
        <v>0</v>
      </c>
    </row>
    <row r="78" spans="1:64" ht="15" customHeight="1">
      <c r="A78" s="282"/>
      <c r="B78" s="18" t="s">
        <v>58</v>
      </c>
      <c r="D78" s="9" t="s">
        <v>30</v>
      </c>
      <c r="E78" s="27">
        <f>'Fixed Data'!$K$9*E99/1000000</f>
        <v>0</v>
      </c>
      <c r="F78" s="27">
        <f>'Fixed Data'!$K$9*F99/1000000</f>
        <v>0</v>
      </c>
      <c r="G78" s="27">
        <f>'Fixed Data'!$K$9*G99/1000000</f>
        <v>0</v>
      </c>
      <c r="H78" s="27">
        <f>'Fixed Data'!$K$9*H99/1000000</f>
        <v>0</v>
      </c>
      <c r="I78" s="27">
        <f>'Fixed Data'!$K$9*I99/1000000</f>
        <v>0</v>
      </c>
      <c r="J78" s="27">
        <f>'Fixed Data'!$K$9*J99/1000000</f>
        <v>0</v>
      </c>
      <c r="K78" s="27">
        <f>'Fixed Data'!$K$9*K99/1000000</f>
        <v>0</v>
      </c>
      <c r="L78" s="27">
        <f>'Fixed Data'!$K$9*L99/1000000</f>
        <v>0</v>
      </c>
      <c r="M78" s="27">
        <f>'Fixed Data'!$K$9*M99/1000000</f>
        <v>0</v>
      </c>
      <c r="N78" s="27">
        <f>'Fixed Data'!$K$9*N99/1000000</f>
        <v>0</v>
      </c>
      <c r="O78" s="27">
        <f>'Fixed Data'!$K$9*O99/1000000</f>
        <v>0</v>
      </c>
      <c r="P78" s="27">
        <f>'Fixed Data'!$K$9*P99/1000000</f>
        <v>0</v>
      </c>
      <c r="Q78" s="27">
        <f>'Fixed Data'!$K$9*Q99/1000000</f>
        <v>0</v>
      </c>
      <c r="R78" s="27">
        <f>'Fixed Data'!$K$9*R99/1000000</f>
        <v>0</v>
      </c>
      <c r="S78" s="27">
        <f>'Fixed Data'!$K$9*S99/1000000</f>
        <v>0</v>
      </c>
      <c r="T78" s="27">
        <f>'Fixed Data'!$K$9*T99/1000000</f>
        <v>0</v>
      </c>
      <c r="U78" s="27">
        <f>'Fixed Data'!$K$9*U99/1000000</f>
        <v>0</v>
      </c>
      <c r="V78" s="27">
        <f>'Fixed Data'!$K$9*V99/1000000</f>
        <v>0</v>
      </c>
      <c r="W78" s="27">
        <f>'Fixed Data'!$K$9*W99/1000000</f>
        <v>0</v>
      </c>
      <c r="X78" s="27">
        <f>'Fixed Data'!$K$9*X99/1000000</f>
        <v>0</v>
      </c>
      <c r="Y78" s="27">
        <f>'Fixed Data'!$K$9*Y99/1000000</f>
        <v>0</v>
      </c>
      <c r="Z78" s="27">
        <f>'Fixed Data'!$K$9*Z99/1000000</f>
        <v>0</v>
      </c>
      <c r="AA78" s="27">
        <f>'Fixed Data'!$K$9*AA99/1000000</f>
        <v>0</v>
      </c>
      <c r="AB78" s="27">
        <f>'Fixed Data'!$K$9*AB99/1000000</f>
        <v>0</v>
      </c>
      <c r="AC78" s="27">
        <f>'Fixed Data'!$K$9*AC99/1000000</f>
        <v>0</v>
      </c>
      <c r="AD78" s="27">
        <f>'Fixed Data'!$K$9*AD99/1000000</f>
        <v>0</v>
      </c>
      <c r="AE78" s="27">
        <f>'Fixed Data'!$K$9*AE99/1000000</f>
        <v>0</v>
      </c>
      <c r="AF78" s="27">
        <f>'Fixed Data'!$K$9*AF99/1000000</f>
        <v>0</v>
      </c>
      <c r="AG78" s="181">
        <f>'Fixed Data'!$K$9*AG99/1000000</f>
        <v>0</v>
      </c>
      <c r="AH78" s="27">
        <f>'Fixed Data'!$K$9*AH99/1000000</f>
        <v>0</v>
      </c>
      <c r="AI78" s="27">
        <f>'Fixed Data'!$K$9*AI99/1000000</f>
        <v>0</v>
      </c>
      <c r="AJ78" s="27">
        <f>'Fixed Data'!$K$9*AJ99/1000000</f>
        <v>0</v>
      </c>
      <c r="AK78" s="27">
        <f>'Fixed Data'!$K$9*AK99/1000000</f>
        <v>0</v>
      </c>
      <c r="AL78" s="181">
        <f>'Fixed Data'!$K$9*AL99/1000000</f>
        <v>0</v>
      </c>
      <c r="AM78" s="27">
        <f>'Fixed Data'!$K$9*AM99/1000000</f>
        <v>0</v>
      </c>
      <c r="AN78" s="27">
        <f>'Fixed Data'!$K$9*AN99/1000000</f>
        <v>0</v>
      </c>
      <c r="AO78" s="27">
        <f>'Fixed Data'!$K$9*AO99/1000000</f>
        <v>0</v>
      </c>
      <c r="AP78" s="27">
        <f>'Fixed Data'!$K$9*AP99/1000000</f>
        <v>0</v>
      </c>
      <c r="AQ78" s="181">
        <f>'Fixed Data'!$K$9*AQ99/1000000</f>
        <v>0</v>
      </c>
      <c r="AR78" s="27">
        <f>'Fixed Data'!$K$9*AR99/1000000</f>
        <v>0</v>
      </c>
      <c r="AS78" s="27">
        <f>'Fixed Data'!$K$9*AS99/1000000</f>
        <v>0</v>
      </c>
      <c r="AT78" s="27">
        <f>'Fixed Data'!$K$9*AT99/1000000</f>
        <v>0</v>
      </c>
      <c r="AU78" s="27">
        <f>'Fixed Data'!$K$9*AU99/1000000</f>
        <v>0</v>
      </c>
      <c r="AV78" s="181">
        <f>'Fixed Data'!$K$9*AV99/1000000</f>
        <v>0</v>
      </c>
      <c r="AW78" s="27">
        <f>'Fixed Data'!$K$9*AW99/1000000</f>
        <v>0</v>
      </c>
      <c r="AX78" s="27">
        <f>'Fixed Data'!$K$9*AX99/1000000</f>
        <v>0</v>
      </c>
      <c r="AY78" s="27">
        <f>'Fixed Data'!$K$9*AY99/1000000</f>
        <v>0</v>
      </c>
      <c r="AZ78" s="181">
        <f>'Fixed Data'!$K$9*AZ99/1000000</f>
        <v>0</v>
      </c>
      <c r="BA78" s="27">
        <f>'Fixed Data'!$K$9*BA99/1000000</f>
        <v>0</v>
      </c>
      <c r="BB78" s="27">
        <f>'Fixed Data'!$K$9*BB99/1000000</f>
        <v>0</v>
      </c>
      <c r="BC78" s="27">
        <f>'Fixed Data'!$K$9*BC99/1000000</f>
        <v>0</v>
      </c>
      <c r="BD78" s="27">
        <f>'Fixed Data'!$K$9*BD99/1000000</f>
        <v>0</v>
      </c>
      <c r="BE78" s="181">
        <f>'Fixed Data'!$K$9*BE99/1000000</f>
        <v>0</v>
      </c>
      <c r="BF78" s="27">
        <f>'Fixed Data'!$K$9*BF99/1000000</f>
        <v>0</v>
      </c>
      <c r="BG78" s="27">
        <f>'Fixed Data'!$K$9*BG99/1000000</f>
        <v>0</v>
      </c>
      <c r="BH78" s="27">
        <f>'Fixed Data'!$K$9*BH99/1000000</f>
        <v>0</v>
      </c>
      <c r="BI78" s="27">
        <f>'Fixed Data'!$K$9*BI99/1000000</f>
        <v>0</v>
      </c>
      <c r="BJ78" s="181">
        <f>'Fixed Data'!$K$9*BJ99/1000000</f>
        <v>0</v>
      </c>
      <c r="BK78" s="27">
        <f>'Fixed Data'!$K$9*BK99/1000000</f>
        <v>0</v>
      </c>
      <c r="BL78" s="27">
        <f>'Fixed Data'!$K$9*BL99/1000000</f>
        <v>0</v>
      </c>
    </row>
    <row r="79" spans="1:64" ht="15" customHeight="1">
      <c r="A79" s="282"/>
      <c r="B79" s="11" t="s">
        <v>27</v>
      </c>
      <c r="C79" s="9"/>
      <c r="D79" s="9" t="s">
        <v>30</v>
      </c>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row>
    <row r="80" spans="1:64" ht="15" customHeight="1">
      <c r="A80" s="282"/>
      <c r="B80" s="11" t="s">
        <v>28</v>
      </c>
      <c r="C80" s="9"/>
      <c r="D80" s="9" t="s">
        <v>30</v>
      </c>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row>
    <row r="81" spans="1:64" ht="15" customHeight="1">
      <c r="A81" s="282"/>
      <c r="B81" s="11" t="s">
        <v>119</v>
      </c>
      <c r="C81" s="9"/>
      <c r="D81" s="9" t="s">
        <v>30</v>
      </c>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row>
    <row r="82" spans="1:64" ht="15.75" customHeight="1" thickBot="1">
      <c r="A82" s="283"/>
      <c r="B82" s="13" t="s">
        <v>72</v>
      </c>
      <c r="C82" s="13"/>
      <c r="D82" s="13" t="s">
        <v>30</v>
      </c>
      <c r="E82" s="40">
        <f>SUM(E71:E81)</f>
        <v>0</v>
      </c>
      <c r="F82" s="40">
        <f t="shared" ref="F82:BK82" si="57">SUM(F71:F81)</f>
        <v>0</v>
      </c>
      <c r="G82" s="40">
        <f t="shared" si="57"/>
        <v>0</v>
      </c>
      <c r="H82" s="40">
        <f t="shared" si="57"/>
        <v>0</v>
      </c>
      <c r="I82" s="40">
        <f t="shared" si="57"/>
        <v>0</v>
      </c>
      <c r="J82" s="40">
        <f t="shared" si="57"/>
        <v>0</v>
      </c>
      <c r="K82" s="40">
        <f t="shared" si="57"/>
        <v>0</v>
      </c>
      <c r="L82" s="40">
        <f t="shared" si="57"/>
        <v>0</v>
      </c>
      <c r="M82" s="40">
        <f t="shared" si="57"/>
        <v>0</v>
      </c>
      <c r="N82" s="40">
        <f t="shared" si="57"/>
        <v>0</v>
      </c>
      <c r="O82" s="40">
        <f t="shared" si="57"/>
        <v>0</v>
      </c>
      <c r="P82" s="40">
        <f t="shared" si="57"/>
        <v>0</v>
      </c>
      <c r="Q82" s="40">
        <f t="shared" si="57"/>
        <v>0</v>
      </c>
      <c r="R82" s="40">
        <f t="shared" si="57"/>
        <v>0</v>
      </c>
      <c r="S82" s="40">
        <f t="shared" si="57"/>
        <v>0</v>
      </c>
      <c r="T82" s="40">
        <f t="shared" si="57"/>
        <v>0</v>
      </c>
      <c r="U82" s="40">
        <f t="shared" si="57"/>
        <v>0</v>
      </c>
      <c r="V82" s="40">
        <f t="shared" si="57"/>
        <v>0</v>
      </c>
      <c r="W82" s="40">
        <f t="shared" si="57"/>
        <v>0</v>
      </c>
      <c r="X82" s="40">
        <f t="shared" si="57"/>
        <v>0</v>
      </c>
      <c r="Y82" s="40">
        <f t="shared" si="57"/>
        <v>0</v>
      </c>
      <c r="Z82" s="40">
        <f t="shared" si="57"/>
        <v>0</v>
      </c>
      <c r="AA82" s="40">
        <f t="shared" si="57"/>
        <v>0</v>
      </c>
      <c r="AB82" s="40">
        <f t="shared" si="57"/>
        <v>0</v>
      </c>
      <c r="AC82" s="40">
        <f t="shared" si="57"/>
        <v>0</v>
      </c>
      <c r="AD82" s="40">
        <f t="shared" si="57"/>
        <v>0</v>
      </c>
      <c r="AE82" s="40">
        <f t="shared" si="57"/>
        <v>0</v>
      </c>
      <c r="AF82" s="40">
        <f t="shared" si="57"/>
        <v>0</v>
      </c>
      <c r="AG82" s="40">
        <f t="shared" si="57"/>
        <v>0</v>
      </c>
      <c r="AH82" s="40">
        <f t="shared" si="57"/>
        <v>0</v>
      </c>
      <c r="AI82" s="40">
        <f t="shared" si="57"/>
        <v>0</v>
      </c>
      <c r="AJ82" s="40">
        <f t="shared" si="57"/>
        <v>0</v>
      </c>
      <c r="AK82" s="40">
        <f t="shared" si="57"/>
        <v>0</v>
      </c>
      <c r="AL82" s="40">
        <f t="shared" si="57"/>
        <v>0</v>
      </c>
      <c r="AM82" s="40">
        <f t="shared" si="57"/>
        <v>0</v>
      </c>
      <c r="AN82" s="40">
        <f t="shared" si="57"/>
        <v>0</v>
      </c>
      <c r="AO82" s="40">
        <f t="shared" si="57"/>
        <v>0</v>
      </c>
      <c r="AP82" s="40">
        <f t="shared" si="57"/>
        <v>0</v>
      </c>
      <c r="AQ82" s="40">
        <f t="shared" si="57"/>
        <v>0</v>
      </c>
      <c r="AR82" s="40">
        <f t="shared" si="57"/>
        <v>0</v>
      </c>
      <c r="AS82" s="40">
        <f t="shared" si="57"/>
        <v>0</v>
      </c>
      <c r="AT82" s="40">
        <f t="shared" si="57"/>
        <v>0</v>
      </c>
      <c r="AU82" s="40">
        <f t="shared" si="57"/>
        <v>0</v>
      </c>
      <c r="AV82" s="40">
        <f t="shared" si="57"/>
        <v>0</v>
      </c>
      <c r="AW82" s="40">
        <f t="shared" si="57"/>
        <v>0</v>
      </c>
      <c r="AX82" s="40">
        <f t="shared" si="57"/>
        <v>0</v>
      </c>
      <c r="AY82" s="40">
        <f t="shared" si="57"/>
        <v>0</v>
      </c>
      <c r="AZ82" s="40">
        <f t="shared" si="57"/>
        <v>0</v>
      </c>
      <c r="BA82" s="40">
        <f t="shared" si="57"/>
        <v>0</v>
      </c>
      <c r="BB82" s="40">
        <f t="shared" si="57"/>
        <v>0</v>
      </c>
      <c r="BC82" s="40">
        <f t="shared" si="57"/>
        <v>0</v>
      </c>
      <c r="BD82" s="40">
        <f t="shared" si="57"/>
        <v>0</v>
      </c>
      <c r="BE82" s="40">
        <f t="shared" si="57"/>
        <v>0</v>
      </c>
      <c r="BF82" s="40">
        <f t="shared" si="57"/>
        <v>0</v>
      </c>
      <c r="BG82" s="40">
        <f t="shared" si="57"/>
        <v>0</v>
      </c>
      <c r="BH82" s="40">
        <f t="shared" si="57"/>
        <v>0</v>
      </c>
      <c r="BI82" s="40">
        <f t="shared" si="57"/>
        <v>0</v>
      </c>
      <c r="BJ82" s="40">
        <f t="shared" si="57"/>
        <v>0</v>
      </c>
      <c r="BK82" s="40">
        <f t="shared" si="57"/>
        <v>0</v>
      </c>
      <c r="BL82" s="40">
        <f t="shared" ref="BL82" si="58">SUM(BL71:BL81)</f>
        <v>0</v>
      </c>
    </row>
    <row r="83" spans="1:64">
      <c r="A83" s="54"/>
      <c r="B83" s="14" t="s">
        <v>9</v>
      </c>
      <c r="C83" s="14"/>
      <c r="D83" s="14" t="s">
        <v>30</v>
      </c>
      <c r="E83" s="41">
        <f>IF('Fixed Data'!$J$12=FALSE,E70+E82,E70)</f>
        <v>0</v>
      </c>
      <c r="F83" s="41">
        <f>IF('Fixed Data'!$J$12=FALSE,F70+F82,F70)</f>
        <v>0</v>
      </c>
      <c r="G83" s="41">
        <f>IF('Fixed Data'!$J$12=FALSE,G70+G82,G70)</f>
        <v>0</v>
      </c>
      <c r="H83" s="41">
        <f>IF('Fixed Data'!$J$12=FALSE,H70+H82,H70)</f>
        <v>0</v>
      </c>
      <c r="I83" s="41">
        <f>IF('Fixed Data'!$J$12=FALSE,I70+I82,I70)</f>
        <v>0</v>
      </c>
      <c r="J83" s="41">
        <f>IF('Fixed Data'!$J$12=FALSE,J70+J82,J70)</f>
        <v>0</v>
      </c>
      <c r="K83" s="41">
        <f>IF('Fixed Data'!$J$12=FALSE,K70+K82,K70)</f>
        <v>0</v>
      </c>
      <c r="L83" s="41">
        <f>IF('Fixed Data'!$J$12=FALSE,L70+L82,L70)</f>
        <v>0</v>
      </c>
      <c r="M83" s="41">
        <f>IF('Fixed Data'!$J$12=FALSE,M70+M82,M70)</f>
        <v>0</v>
      </c>
      <c r="N83" s="41">
        <f>IF('Fixed Data'!$J$12=FALSE,N70+N82,N70)</f>
        <v>0</v>
      </c>
      <c r="O83" s="41">
        <f>IF('Fixed Data'!$J$12=FALSE,O70+O82,O70)</f>
        <v>0</v>
      </c>
      <c r="P83" s="41">
        <f>IF('Fixed Data'!$J$12=FALSE,P70+P82,P70)</f>
        <v>0</v>
      </c>
      <c r="Q83" s="41">
        <f>IF('Fixed Data'!$J$12=FALSE,Q70+Q82,Q70)</f>
        <v>0</v>
      </c>
      <c r="R83" s="41">
        <f>IF('Fixed Data'!$J$12=FALSE,R70+R82,R70)</f>
        <v>0</v>
      </c>
      <c r="S83" s="41">
        <f>IF('Fixed Data'!$J$12=FALSE,S70+S82,S70)</f>
        <v>0</v>
      </c>
      <c r="T83" s="41">
        <f>IF('Fixed Data'!$J$12=FALSE,T70+T82,T70)</f>
        <v>0</v>
      </c>
      <c r="U83" s="41">
        <f>IF('Fixed Data'!$J$12=FALSE,U70+U82,U70)</f>
        <v>0</v>
      </c>
      <c r="V83" s="41">
        <f>IF('Fixed Data'!$J$12=FALSE,V70+V82,V70)</f>
        <v>0</v>
      </c>
      <c r="W83" s="41">
        <f>IF('Fixed Data'!$J$12=FALSE,W70+W82,W70)</f>
        <v>0</v>
      </c>
      <c r="X83" s="41">
        <f>IF('Fixed Data'!$J$12=FALSE,X70+X82,X70)</f>
        <v>0</v>
      </c>
      <c r="Y83" s="41">
        <f>IF('Fixed Data'!$J$12=FALSE,Y70+Y82,Y70)</f>
        <v>0</v>
      </c>
      <c r="Z83" s="41">
        <f>IF('Fixed Data'!$J$12=FALSE,Z70+Z82,Z70)</f>
        <v>0</v>
      </c>
      <c r="AA83" s="41">
        <f>IF('Fixed Data'!$J$12=FALSE,AA70+AA82,AA70)</f>
        <v>0</v>
      </c>
      <c r="AB83" s="41">
        <f>IF('Fixed Data'!$J$12=FALSE,AB70+AB82,AB70)</f>
        <v>0</v>
      </c>
      <c r="AC83" s="41">
        <f>IF('Fixed Data'!$J$12=FALSE,AC70+AC82,AC70)</f>
        <v>0</v>
      </c>
      <c r="AD83" s="41">
        <f>IF('Fixed Data'!$J$12=FALSE,AD70+AD82,AD70)</f>
        <v>0</v>
      </c>
      <c r="AE83" s="41">
        <f>IF('Fixed Data'!$J$12=FALSE,AE70+AE82,AE70)</f>
        <v>0</v>
      </c>
      <c r="AF83" s="41">
        <f>IF('Fixed Data'!$J$12=FALSE,AF70+AF82,AF70)</f>
        <v>0</v>
      </c>
      <c r="AG83" s="41">
        <f>IF('Fixed Data'!$J$12=FALSE,AG70+AG82,AG70)</f>
        <v>0</v>
      </c>
      <c r="AH83" s="41">
        <f>IF('Fixed Data'!$J$12=FALSE,AH70+AH82,AH70)</f>
        <v>0</v>
      </c>
      <c r="AI83" s="41">
        <f>IF('Fixed Data'!$J$12=FALSE,AI70+AI82,AI70)</f>
        <v>0</v>
      </c>
      <c r="AJ83" s="41">
        <f>IF('Fixed Data'!$J$12=FALSE,AJ70+AJ82,AJ70)</f>
        <v>0</v>
      </c>
      <c r="AK83" s="41">
        <f>IF('Fixed Data'!$J$12=FALSE,AK70+AK82,AK70)</f>
        <v>0</v>
      </c>
      <c r="AL83" s="41">
        <f>IF('Fixed Data'!$J$12=FALSE,AL70+AL82,AL70)</f>
        <v>0</v>
      </c>
      <c r="AM83" s="41">
        <f>IF('Fixed Data'!$J$12=FALSE,AM70+AM82,AM70)</f>
        <v>0</v>
      </c>
      <c r="AN83" s="41">
        <f>IF('Fixed Data'!$J$12=FALSE,AN70+AN82,AN70)</f>
        <v>0</v>
      </c>
      <c r="AO83" s="41">
        <f>IF('Fixed Data'!$J$12=FALSE,AO70+AO82,AO70)</f>
        <v>0</v>
      </c>
      <c r="AP83" s="41">
        <f>IF('Fixed Data'!$J$12=FALSE,AP70+AP82,AP70)</f>
        <v>0</v>
      </c>
      <c r="AQ83" s="41">
        <f>IF('Fixed Data'!$J$12=FALSE,AQ70+AQ82,AQ70)</f>
        <v>0</v>
      </c>
      <c r="AR83" s="41">
        <f>IF('Fixed Data'!$J$12=FALSE,AR70+AR82,AR70)</f>
        <v>0</v>
      </c>
      <c r="AS83" s="41">
        <f>IF('Fixed Data'!$J$12=FALSE,AS70+AS82,AS70)</f>
        <v>0</v>
      </c>
      <c r="AT83" s="41">
        <f>IF('Fixed Data'!$J$12=FALSE,AT70+AT82,AT70)</f>
        <v>0</v>
      </c>
      <c r="AU83" s="41">
        <f>IF('Fixed Data'!$J$12=FALSE,AU70+AU82,AU70)</f>
        <v>0</v>
      </c>
      <c r="AV83" s="41">
        <f>IF('Fixed Data'!$J$12=FALSE,AV70+AV82,AV70)</f>
        <v>0</v>
      </c>
      <c r="AW83" s="41">
        <f>IF('Fixed Data'!$J$12=FALSE,AW70+AW82,AW70)</f>
        <v>0</v>
      </c>
      <c r="AX83" s="41">
        <f>IF('Fixed Data'!$J$12=FALSE,AX70+AX82,AX70)</f>
        <v>0</v>
      </c>
      <c r="AY83" s="41">
        <f>IF('Fixed Data'!$J$12=FALSE,AY70+AY82,AY70)</f>
        <v>0</v>
      </c>
      <c r="AZ83" s="41">
        <f>IF('Fixed Data'!$J$12=FALSE,AZ70+AZ82,AZ70)</f>
        <v>0</v>
      </c>
      <c r="BA83" s="41">
        <f>IF('Fixed Data'!$J$12=FALSE,BA70+BA82,BA70)</f>
        <v>0</v>
      </c>
      <c r="BB83" s="41">
        <f>IF('Fixed Data'!$J$12=FALSE,BB70+BB82,BB70)</f>
        <v>0</v>
      </c>
      <c r="BC83" s="41">
        <f>IF('Fixed Data'!$J$12=FALSE,BC70+BC82,BC70)</f>
        <v>0</v>
      </c>
      <c r="BD83" s="41">
        <f>IF('Fixed Data'!$J$12=FALSE,BD70+BD82,BD70)</f>
        <v>0</v>
      </c>
      <c r="BE83" s="41">
        <f>IF('Fixed Data'!$J$12=FALSE,BE70+BE82,BE70)</f>
        <v>0</v>
      </c>
      <c r="BF83" s="41">
        <f>IF('Fixed Data'!$J$12=FALSE,BF70+BF82,BF70)</f>
        <v>0</v>
      </c>
      <c r="BG83" s="41">
        <f>IF('Fixed Data'!$J$12=FALSE,BG70+BG82,BG70)</f>
        <v>0</v>
      </c>
      <c r="BH83" s="41">
        <f>IF('Fixed Data'!$J$12=FALSE,BH70+BH82,BH70)</f>
        <v>0</v>
      </c>
      <c r="BI83" s="41">
        <f>IF('Fixed Data'!$J$12=FALSE,BI70+BI82,BI70)</f>
        <v>0</v>
      </c>
      <c r="BJ83" s="41">
        <f>IF('Fixed Data'!$J$12=FALSE,BJ70+BJ82,BJ70)</f>
        <v>0</v>
      </c>
      <c r="BK83" s="41">
        <f>IF('Fixed Data'!$J$12=FALSE,BK70+BK82,BK70)</f>
        <v>0</v>
      </c>
      <c r="BL83" s="41">
        <f>IF('Fixed Data'!$J$12=FALSE,BL70+BL82,BL70)</f>
        <v>0</v>
      </c>
    </row>
    <row r="84" spans="1:64" outlineLevel="1">
      <c r="A84" s="54"/>
      <c r="B84" s="4" t="s">
        <v>45</v>
      </c>
      <c r="C84" s="17" t="s">
        <v>46</v>
      </c>
      <c r="D84" s="9" t="s">
        <v>32</v>
      </c>
      <c r="E84" s="197">
        <f>IFERROR(IF(E17&lt;($D$16),1,IF((E16-1)&gt;30,(D$84/(1+'Fixed Data'!$E$10)),(1/(1+'Fixed Data'!$E$9)^(E16-$E$16)))),0)</f>
        <v>1</v>
      </c>
      <c r="F84" s="197">
        <f>IFERROR(IF(F17&lt;($D$16),1,IF((F16-1)&gt;30,(E$84/(1+'Fixed Data'!$E$10)),(1/(1+'Fixed Data'!$E$9)^(F16-$E$16)))),0)</f>
        <v>0.96618357487922713</v>
      </c>
      <c r="G84" s="197">
        <f>IFERROR(IF(G17&lt;($D$16),1,IF((G16-1)&gt;30,(F$84/(1+'Fixed Data'!$E$10)),(1/(1+'Fixed Data'!$E$9)^(G16-$E$16)))),0)</f>
        <v>0.93351070036640305</v>
      </c>
      <c r="H84" s="197">
        <f>IFERROR(IF(H17&lt;($D$16),1,IF((H16-1)&gt;30,(G$84/(1+'Fixed Data'!$E$10)),(1/(1+'Fixed Data'!$E$9)^(H16-$E$16)))),0)</f>
        <v>0.90194270566802237</v>
      </c>
      <c r="I84" s="197">
        <f>IFERROR(IF(I17&lt;($D$16),1,IF((I16-1)&gt;30,(H$84/(1+'Fixed Data'!$E$10)),(1/(1+'Fixed Data'!$E$9)^(I16-$E$16)))),0)</f>
        <v>0.87144222769857238</v>
      </c>
      <c r="J84" s="197">
        <f>IFERROR(IF(J17&lt;($D$16),1,IF((J16-1)&gt;30,(I$84/(1+'Fixed Data'!$E$10)),(1/(1+'Fixed Data'!$E$9)^(J16-$E$16)))),0)</f>
        <v>0.84197316685852419</v>
      </c>
      <c r="K84" s="197">
        <f>IFERROR(IF(K17&lt;($D$16),1,IF((K16-1)&gt;30,(J$84/(1+'Fixed Data'!$E$10)),(1/(1+'Fixed Data'!$E$9)^(K16-$E$16)))),0)</f>
        <v>0.81350064430775282</v>
      </c>
      <c r="L84" s="197">
        <f>IFERROR(IF(L17&lt;($D$16),1,IF((L16-1)&gt;30,(K$84/(1+'Fixed Data'!$E$10)),(1/(1+'Fixed Data'!$E$9)^(L16-$E$16)))),0)</f>
        <v>0.78599096068381913</v>
      </c>
      <c r="M84" s="197">
        <f>IFERROR(IF(M17&lt;($D$16),1,IF((M16-1)&gt;30,(L$84/(1+'Fixed Data'!$E$10)),(1/(1+'Fixed Data'!$E$9)^(M16-$E$16)))),0)</f>
        <v>0.75941155621625056</v>
      </c>
      <c r="N84" s="197">
        <f>IFERROR(IF(N17&lt;($D$16),1,IF((N16-1)&gt;30,(M$84/(1+'Fixed Data'!$E$10)),(1/(1+'Fixed Data'!$E$9)^(N16-$E$16)))),0)</f>
        <v>0.73373097218961414</v>
      </c>
      <c r="O84" s="197">
        <f>IFERROR(IF(O17&lt;($D$16),1,IF((O16-1)&gt;30,(N$84/(1+'Fixed Data'!$E$10)),(1/(1+'Fixed Data'!$E$9)^(O16-$E$16)))),0)</f>
        <v>0.70891881370977217</v>
      </c>
      <c r="P84" s="197">
        <f>IFERROR(IF(P17&lt;($D$16),1,IF((P16-1)&gt;30,(O$84/(1+'Fixed Data'!$E$10)),(1/(1+'Fixed Data'!$E$9)^(P16-$E$16)))),0)</f>
        <v>0.68494571372924851</v>
      </c>
      <c r="Q84" s="197">
        <f>IFERROR(IF(Q17&lt;($D$16),1,IF((Q16-1)&gt;30,(P$84/(1+'Fixed Data'!$E$10)),(1/(1+'Fixed Data'!$E$9)^(Q16-$E$16)))),0)</f>
        <v>0.66178329828912896</v>
      </c>
      <c r="R84" s="197">
        <f>IFERROR(IF(R17&lt;($D$16),1,IF((R16-1)&gt;30,(Q$84/(1+'Fixed Data'!$E$10)),(1/(1+'Fixed Data'!$E$9)^(R16-$E$16)))),0)</f>
        <v>0.63940415293635666</v>
      </c>
      <c r="S84" s="197">
        <f>IFERROR(IF(S17&lt;($D$16),1,IF((S16-1)&gt;30,(R$84/(1+'Fixed Data'!$E$10)),(1/(1+'Fixed Data'!$E$9)^(S16-$E$16)))),0)</f>
        <v>0.61778179027667302</v>
      </c>
      <c r="T84" s="197">
        <f>IFERROR(IF(T17&lt;($D$16),1,IF((T16-1)&gt;30,(S$84/(1+'Fixed Data'!$E$10)),(1/(1+'Fixed Data'!$E$9)^(T16-$E$16)))),0)</f>
        <v>0.59689061862480497</v>
      </c>
      <c r="U84" s="197">
        <f>IFERROR(IF(U17&lt;($D$16),1,IF((U16-1)&gt;30,(T$84/(1+'Fixed Data'!$E$10)),(1/(1+'Fixed Data'!$E$9)^(U16-$E$16)))),0)</f>
        <v>0.57670591171478747</v>
      </c>
      <c r="V84" s="197">
        <f>IFERROR(IF(V17&lt;($D$16),1,IF((V16-1)&gt;30,(U$84/(1+'Fixed Data'!$E$10)),(1/(1+'Fixed Data'!$E$9)^(V16-$E$16)))),0)</f>
        <v>0.55720377943457733</v>
      </c>
      <c r="W84" s="197">
        <f>IFERROR(IF(W17&lt;($D$16),1,IF((W16-1)&gt;30,(V$84/(1+'Fixed Data'!$E$10)),(1/(1+'Fixed Data'!$E$9)^(W16-$E$16)))),0)</f>
        <v>0.53836113955031628</v>
      </c>
      <c r="X84" s="197">
        <f>IFERROR(IF(X17&lt;($D$16),1,IF((X16-1)&gt;30,(W$84/(1+'Fixed Data'!$E$10)),(1/(1+'Fixed Data'!$E$9)^(X16-$E$16)))),0)</f>
        <v>0.52015569038677911</v>
      </c>
      <c r="Y84" s="197">
        <f>IFERROR(IF(Y17&lt;($D$16),1,IF((Y16-1)&gt;30,(X$84/(1+'Fixed Data'!$E$10)),(1/(1+'Fixed Data'!$E$9)^(Y16-$E$16)))),0)</f>
        <v>0.50256588443167061</v>
      </c>
      <c r="Z84" s="197">
        <f>IFERROR(IF(Z17&lt;($D$16),1,IF((Z16-1)&gt;30,(Y$84/(1+'Fixed Data'!$E$10)),(1/(1+'Fixed Data'!$E$9)^(Z16-$E$16)))),0)</f>
        <v>0.48557090283253213</v>
      </c>
      <c r="AA84" s="197">
        <f>IFERROR(IF(AA17&lt;($D$16),1,IF((AA16-1)&gt;30,(Z$84/(1+'Fixed Data'!$E$10)),(1/(1+'Fixed Data'!$E$9)^(AA16-$E$16)))),0)</f>
        <v>0.46915063075606966</v>
      </c>
      <c r="AB84" s="197">
        <f>IFERROR(IF(AB17&lt;($D$16),1,IF((AB16-1)&gt;30,(AA$84/(1+'Fixed Data'!$E$10)),(1/(1+'Fixed Data'!$E$9)^(AB16-$E$16)))),0)</f>
        <v>0.45328563358074364</v>
      </c>
      <c r="AC84" s="197">
        <f>IFERROR(IF(AC17&lt;($D$16),1,IF((AC16-1)&gt;30,(AB$84/(1+'Fixed Data'!$E$10)),(1/(1+'Fixed Data'!$E$9)^(AC16-$E$16)))),0)</f>
        <v>0.43795713389443841</v>
      </c>
      <c r="AD84" s="197">
        <f>IFERROR(IF(AD17&lt;($D$16),1,IF((AD16-1)&gt;30,(AC$84/(1+'Fixed Data'!$E$10)),(1/(1+'Fixed Data'!$E$9)^(AD16-$E$16)))),0)</f>
        <v>0.42314698926998884</v>
      </c>
      <c r="AE84" s="197">
        <f>IFERROR(IF(AE17&lt;($D$16),1,IF((AE16-1)&gt;30,(AD$84/(1+'Fixed Data'!$E$10)),(1/(1+'Fixed Data'!$E$9)^(AE16-$E$16)))),0)</f>
        <v>0.40883767079225974</v>
      </c>
      <c r="AF84" s="197">
        <f>IFERROR(IF(AF17&lt;($D$16),1,IF((AF16-1)&gt;30,(AE$84/(1+'Fixed Data'!$E$10)),(1/(1+'Fixed Data'!$E$9)^(AF16-$E$16)))),0)</f>
        <v>0.39501224231136206</v>
      </c>
      <c r="AG84" s="197">
        <f>IFERROR(IF(AG17&lt;($D$16),1,IF((AG16-1)&gt;30,(AF$84/(1+'Fixed Data'!$E$10)),(1/(1+'Fixed Data'!$E$9)^(AG16-$E$16)))),0)</f>
        <v>0.38165434039745127</v>
      </c>
      <c r="AH84" s="197">
        <f>IFERROR(IF(AH17&lt;($D$16),1,IF((AH16-1)&gt;30,(AG$84/(1+'Fixed Data'!$E$10)),(1/(1+'Fixed Data'!$E$9)^(AH16-$E$16)))),0)</f>
        <v>0.36874815497338298</v>
      </c>
      <c r="AI84" s="197">
        <f>IFERROR(IF(AI17&lt;($D$16),1,IF((AI16-1)&gt;30,(AH$84/(1+'Fixed Data'!$E$10)),(1/(1+'Fixed Data'!$E$9)^(AI16-$E$16)))),0)</f>
        <v>0.35627841060230236</v>
      </c>
      <c r="AJ84" s="197">
        <f>IFERROR(IF(AJ17&lt;($D$16),1,IF((AJ16-1)&gt;30,(AI$84/(1+'Fixed Data'!$E$10)),(1/(1+'Fixed Data'!$E$9)^(AJ16-$E$16)))),0)</f>
        <v>0.3459013695167984</v>
      </c>
      <c r="AK84" s="197">
        <f>IFERROR(IF(AK17&lt;($D$16),1,IF((AK16-1)&gt;30,(AJ$84/(1+'Fixed Data'!$E$10)),(1/(1+'Fixed Data'!$E$9)^(AK16-$E$16)))),0)</f>
        <v>0.33582657234640623</v>
      </c>
      <c r="AL84" s="197">
        <f>IFERROR(IF(AL17&lt;($D$16),1,IF((AL16-1)&gt;30,(AK$84/(1+'Fixed Data'!$E$10)),(1/(1+'Fixed Data'!$E$9)^(AL16-$E$16)))),0)</f>
        <v>0.32604521587029728</v>
      </c>
      <c r="AM84" s="197">
        <f>IFERROR(IF(AM17&lt;($D$16),1,IF((AM16-1)&gt;30,(AL$84/(1+'Fixed Data'!$E$10)),(1/(1+'Fixed Data'!$E$9)^(AM16-$E$16)))),0)</f>
        <v>0.31654875327213328</v>
      </c>
      <c r="AN84" s="197">
        <f>IFERROR(IF(AN17&lt;($D$16),1,IF((AN16-1)&gt;30,(AM$84/(1+'Fixed Data'!$E$10)),(1/(1+'Fixed Data'!$E$9)^(AN16-$E$16)))),0)</f>
        <v>0.30732888667197406</v>
      </c>
      <c r="AO84" s="197">
        <f>IFERROR(IF(AO17&lt;($D$16),1,IF((AO16-1)&gt;30,(AN$84/(1+'Fixed Data'!$E$10)),(1/(1+'Fixed Data'!$E$9)^(AO16-$E$16)))),0)</f>
        <v>0.29837755987570297</v>
      </c>
      <c r="AP84" s="197">
        <f>IFERROR(IF(AP17&lt;($D$16),1,IF((AP16-1)&gt;30,(AO$84/(1+'Fixed Data'!$E$10)),(1/(1+'Fixed Data'!$E$9)^(AP16-$E$16)))),0)</f>
        <v>0.28968695133563394</v>
      </c>
      <c r="AQ84" s="197">
        <f>IFERROR(IF(AQ17&lt;($D$16),1,IF((AQ16-1)&gt;30,(AP$84/(1+'Fixed Data'!$E$10)),(1/(1+'Fixed Data'!$E$9)^(AQ16-$E$16)))),0)</f>
        <v>0.28124946731614947</v>
      </c>
      <c r="AR84" s="197">
        <f>IFERROR(IF(AR17&lt;($D$16),1,IF((AR16-1)&gt;30,(AQ$84/(1+'Fixed Data'!$E$10)),(1/(1+'Fixed Data'!$E$9)^(AR16-$E$16)))),0)</f>
        <v>0.27305773525839755</v>
      </c>
      <c r="AS84" s="197">
        <f>IFERROR(IF(AS17&lt;($D$16),1,IF((AS16-1)&gt;30,(AR$84/(1+'Fixed Data'!$E$10)),(1/(1+'Fixed Data'!$E$9)^(AS16-$E$16)))),0)</f>
        <v>0.26510459733825004</v>
      </c>
      <c r="AT84" s="197">
        <f>IFERROR(IF(AT17&lt;($D$16),1,IF((AT16-1)&gt;30,(AS$84/(1+'Fixed Data'!$E$10)),(1/(1+'Fixed Data'!$E$9)^(AT16-$E$16)))),0)</f>
        <v>0.25738310421189325</v>
      </c>
      <c r="AU84" s="197">
        <f>IFERROR(IF(AU17&lt;($D$16),1,IF((AU16-1)&gt;30,(AT$84/(1+'Fixed Data'!$E$10)),(1/(1+'Fixed Data'!$E$9)^(AU16-$E$16)))),0)</f>
        <v>0.24988650894358569</v>
      </c>
      <c r="AV84" s="197">
        <f>IFERROR(IF(AV17&lt;($D$16),1,IF((AV16-1)&gt;30,(AU$84/(1+'Fixed Data'!$E$10)),(1/(1+'Fixed Data'!$E$9)^(AV16-$E$16)))),0)</f>
        <v>0.24260826111027736</v>
      </c>
      <c r="AW84" s="197">
        <f>IFERROR(IF(AW17&lt;($D$16),1,IF((AW16-1)&gt;30,(AV$84/(1+'Fixed Data'!$E$10)),(1/(1+'Fixed Data'!$E$9)^(AW16-$E$16)))),0)</f>
        <v>0.23554200107793918</v>
      </c>
      <c r="AX84" s="197">
        <f>IFERROR(IF(AX17&lt;($D$16),1,IF((AX16-1)&gt;30,(AW$84/(1+'Fixed Data'!$E$10)),(1/(1+'Fixed Data'!$E$9)^(AX16-$E$16)))),0)</f>
        <v>0.22868155444460114</v>
      </c>
      <c r="AY84" s="197">
        <f>IFERROR(IF(AY17&lt;($D$16),1,IF((AY16-1)&gt;30,(AX$84/(1+'Fixed Data'!$E$10)),(1/(1+'Fixed Data'!$E$9)^(AY16-$E$16)))),0)</f>
        <v>0.22202092664524381</v>
      </c>
      <c r="AZ84" s="197">
        <f>IFERROR(IF(AZ17&lt;($D$16),1,IF((AZ16-1)&gt;30,(AY$84/(1+'Fixed Data'!$E$10)),(1/(1+'Fixed Data'!$E$9)^(AZ16-$E$16)))),0)</f>
        <v>0.21555429771382895</v>
      </c>
      <c r="BA84" s="197">
        <f>IFERROR(IF(BA17&lt;($D$16),1,IF((BA16-1)&gt;30,(AZ$84/(1+'Fixed Data'!$E$10)),(1/(1+'Fixed Data'!$E$9)^(BA16-$E$16)))),0)</f>
        <v>0.20927601719789218</v>
      </c>
      <c r="BB84" s="197">
        <f>IFERROR(IF(BB17&lt;($D$16),1,IF((BB16-1)&gt;30,(BA$84/(1+'Fixed Data'!$E$10)),(1/(1+'Fixed Data'!$E$9)^(BB16-$E$16)))),0)</f>
        <v>0.20318059922125453</v>
      </c>
      <c r="BC84" s="197">
        <f>IFERROR(IF(BC17&lt;($D$16),1,IF((BC16-1)&gt;30,(BB$84/(1+'Fixed Data'!$E$10)),(1/(1+'Fixed Data'!$E$9)^(BC16-$E$16)))),0)</f>
        <v>0.19726271769053838</v>
      </c>
      <c r="BD84" s="197">
        <f>IFERROR(IF(BD17&lt;($D$16),1,IF((BD16-1)&gt;30,(BC$84/(1+'Fixed Data'!$E$10)),(1/(1+'Fixed Data'!$E$9)^(BD16-$E$16)))),0)</f>
        <v>0.1915172016412994</v>
      </c>
      <c r="BE84" s="197">
        <f>IFERROR(IF(BE17&lt;($D$16),1,IF((BE16-1)&gt;30,(BD$84/(1+'Fixed Data'!$E$10)),(1/(1+'Fixed Data'!$E$9)^(BE16-$E$16)))),0)</f>
        <v>0.18593903071970816</v>
      </c>
      <c r="BF84" s="197">
        <f>IFERROR(IF(BF17&lt;($D$16),1,IF((BF16-1)&gt;30,(BE$84/(1+'Fixed Data'!$E$10)),(1/(1+'Fixed Data'!$E$9)^(BF16-$E$16)))),0)</f>
        <v>0.18052333079583316</v>
      </c>
      <c r="BG84" s="197">
        <f>IFERROR(IF(BG17&lt;($D$16),1,IF((BG16-1)&gt;30,(BF$84/(1+'Fixed Data'!$E$10)),(1/(1+'Fixed Data'!$E$9)^(BG16-$E$16)))),0)</f>
        <v>0.17526536970469239</v>
      </c>
      <c r="BH84" s="197">
        <f>IFERROR(IF(BH17&lt;($D$16),1,IF((BH16-1)&gt;30,(BG$84/(1+'Fixed Data'!$E$10)),(1/(1+'Fixed Data'!$E$9)^(BH16-$E$16)))),0)</f>
        <v>0.17016055311135184</v>
      </c>
      <c r="BI84" s="197">
        <f>IFERROR(IF(BI17&lt;($D$16),1,IF((BI16-1)&gt;30,(BH$84/(1+'Fixed Data'!$E$10)),(1/(1+'Fixed Data'!$E$9)^(BI16-$E$16)))),0)</f>
        <v>0.16520442049645809</v>
      </c>
      <c r="BJ84" s="197">
        <f>IFERROR(IF(BJ17&lt;($D$16),1,IF((BJ16-1)&gt;30,(BI$84/(1+'Fixed Data'!$E$10)),(1/(1+'Fixed Data'!$E$9)^(BJ16-$E$16)))),0)</f>
        <v>0.16039264125869718</v>
      </c>
      <c r="BK84" s="197">
        <f>IFERROR(IF(BK17&lt;($D$16),1,IF((BK16-1)&gt;30,(BJ$84/(1+'Fixed Data'!$E$10)),(1/(1+'Fixed Data'!$E$9)^(BK16-$E$16)))),0)</f>
        <v>0.15572101093077395</v>
      </c>
      <c r="BL84" s="197">
        <f>IFERROR(IF(BL17&lt;($D$16),1,IF((BL16-1)&gt;30,(BK$84/(1+'Fixed Data'!$E$10)),(1/(1+'Fixed Data'!$E$9)^(BL16-$E$16)))),0)</f>
        <v>0.15118544750560578</v>
      </c>
    </row>
    <row r="85" spans="1:64" outlineLevel="1">
      <c r="A85" s="54"/>
      <c r="B85" s="38" t="s">
        <v>52</v>
      </c>
      <c r="C85" s="39" t="s">
        <v>53</v>
      </c>
      <c r="D85" s="182" t="s">
        <v>32</v>
      </c>
      <c r="E85" s="211">
        <f>IFERROR(IF(E17&lt;($D$16),1,IF((E16-1)&gt;30,(D$85/(1+'Fixed Data'!$E$12)),(1/(1+'Fixed Data'!$E$11)^(E16-$E$16)))),0)</f>
        <v>1</v>
      </c>
      <c r="F85" s="211">
        <f>IFERROR(IF(F17&lt;($D$16),1,IF((F16-1)&gt;30,(E$85/(1+'Fixed Data'!$E$12)),(1/(1+'Fixed Data'!$E$11)^(F16-$E$16)))),0)</f>
        <v>0.98522167487684742</v>
      </c>
      <c r="G85" s="211">
        <f>IFERROR(IF(G17&lt;($D$16),1,IF((G16-1)&gt;30,(F$85/(1+'Fixed Data'!$E$12)),(1/(1+'Fixed Data'!$E$11)^(G16-$E$16)))),0)</f>
        <v>0.9706617486471405</v>
      </c>
      <c r="H85" s="211">
        <f>IFERROR(IF(H17&lt;($D$16),1,IF((H16-1)&gt;30,(G$85/(1+'Fixed Data'!$E$12)),(1/(1+'Fixed Data'!$E$11)^(H16-$E$16)))),0)</f>
        <v>0.95631699374102519</v>
      </c>
      <c r="I85" s="211">
        <f>IFERROR(IF(I17&lt;($D$16),1,IF((I16-1)&gt;30,(H$85/(1+'Fixed Data'!$E$12)),(1/(1+'Fixed Data'!$E$11)^(I16-$E$16)))),0)</f>
        <v>0.94218423028672449</v>
      </c>
      <c r="J85" s="211">
        <f>IFERROR(IF(J17&lt;($D$16),1,IF((J16-1)&gt;30,(I$85/(1+'Fixed Data'!$E$12)),(1/(1+'Fixed Data'!$E$11)^(J16-$E$16)))),0)</f>
        <v>0.92826032540563996</v>
      </c>
      <c r="K85" s="211">
        <f>IFERROR(IF(K17&lt;($D$16),1,IF((K16-1)&gt;30,(J$85/(1+'Fixed Data'!$E$12)),(1/(1+'Fixed Data'!$E$11)^(K16-$E$16)))),0)</f>
        <v>0.91454219251787205</v>
      </c>
      <c r="L85" s="211">
        <f>IFERROR(IF(L17&lt;($D$16),1,IF((L16-1)&gt;30,(K$85/(1+'Fixed Data'!$E$12)),(1/(1+'Fixed Data'!$E$11)^(L16-$E$16)))),0)</f>
        <v>0.90102679065800217</v>
      </c>
      <c r="M85" s="211">
        <f>IFERROR(IF(M17&lt;($D$16),1,IF((M16-1)&gt;30,(L$85/(1+'Fixed Data'!$E$12)),(1/(1+'Fixed Data'!$E$11)^(M16-$E$16)))),0)</f>
        <v>0.88771112380098749</v>
      </c>
      <c r="N85" s="211">
        <f>IFERROR(IF(N17&lt;($D$16),1,IF((N16-1)&gt;30,(M$85/(1+'Fixed Data'!$E$12)),(1/(1+'Fixed Data'!$E$11)^(N16-$E$16)))),0)</f>
        <v>0.87459224019801729</v>
      </c>
      <c r="O85" s="211">
        <f>IFERROR(IF(O17&lt;($D$16),1,IF((O16-1)&gt;30,(N$85/(1+'Fixed Data'!$E$12)),(1/(1+'Fixed Data'!$E$11)^(O16-$E$16)))),0)</f>
        <v>0.86166723172218462</v>
      </c>
      <c r="P85" s="211">
        <f>IFERROR(IF(P17&lt;($D$16),1,IF((P16-1)&gt;30,(O$85/(1+'Fixed Data'!$E$12)),(1/(1+'Fixed Data'!$E$11)^(P16-$E$16)))),0)</f>
        <v>0.8489332332238273</v>
      </c>
      <c r="Q85" s="211">
        <f>IFERROR(IF(Q17&lt;($D$16),1,IF((Q16-1)&gt;30,(P$85/(1+'Fixed Data'!$E$12)),(1/(1+'Fixed Data'!$E$11)^(Q16-$E$16)))),0)</f>
        <v>0.83638742189539661</v>
      </c>
      <c r="R85" s="211">
        <f>IFERROR(IF(R17&lt;($D$16),1,IF((R16-1)&gt;30,(Q$85/(1+'Fixed Data'!$E$12)),(1/(1+'Fixed Data'!$E$11)^(R16-$E$16)))),0)</f>
        <v>0.82402701664571099</v>
      </c>
      <c r="S85" s="211">
        <f>IFERROR(IF(S17&lt;($D$16),1,IF((S16-1)&gt;30,(R$85/(1+'Fixed Data'!$E$12)),(1/(1+'Fixed Data'!$E$11)^(S16-$E$16)))),0)</f>
        <v>0.81184927748345925</v>
      </c>
      <c r="T85" s="211">
        <f>IFERROR(IF(T17&lt;($D$16),1,IF((T16-1)&gt;30,(S$85/(1+'Fixed Data'!$E$12)),(1/(1+'Fixed Data'!$E$11)^(T16-$E$16)))),0)</f>
        <v>0.79985150490981216</v>
      </c>
      <c r="U85" s="211">
        <f>IFERROR(IF(U17&lt;($D$16),1,IF((U16-1)&gt;30,(T$85/(1+'Fixed Data'!$E$12)),(1/(1+'Fixed Data'!$E$11)^(U16-$E$16)))),0)</f>
        <v>0.78803103932001206</v>
      </c>
      <c r="V85" s="211">
        <f>IFERROR(IF(V17&lt;($D$16),1,IF((V16-1)&gt;30,(U$85/(1+'Fixed Data'!$E$12)),(1/(1+'Fixed Data'!$E$11)^(V16-$E$16)))),0)</f>
        <v>0.77638526041380518</v>
      </c>
      <c r="W85" s="211">
        <f>IFERROR(IF(W17&lt;($D$16),1,IF((W16-1)&gt;30,(V$85/(1+'Fixed Data'!$E$12)),(1/(1+'Fixed Data'!$E$11)^(W16-$E$16)))),0)</f>
        <v>0.76491158661458636</v>
      </c>
      <c r="X85" s="211">
        <f>IFERROR(IF(X17&lt;($D$16),1,IF((X16-1)&gt;30,(W$85/(1+'Fixed Data'!$E$12)),(1/(1+'Fixed Data'!$E$11)^(X16-$E$16)))),0)</f>
        <v>0.7536074744971295</v>
      </c>
      <c r="Y85" s="211">
        <f>IFERROR(IF(Y17&lt;($D$16),1,IF((Y16-1)&gt;30,(X$85/(1+'Fixed Data'!$E$12)),(1/(1+'Fixed Data'!$E$11)^(Y16-$E$16)))),0)</f>
        <v>0.74247041822377313</v>
      </c>
      <c r="Z85" s="211">
        <f>IFERROR(IF(Z17&lt;($D$16),1,IF((Z16-1)&gt;30,(Y$85/(1+'Fixed Data'!$E$12)),(1/(1+'Fixed Data'!$E$11)^(Z16-$E$16)))),0)</f>
        <v>0.73149794898893916</v>
      </c>
      <c r="AA85" s="211">
        <f>IFERROR(IF(AA17&lt;($D$16),1,IF((AA16-1)&gt;30,(Z$85/(1+'Fixed Data'!$E$12)),(1/(1+'Fixed Data'!$E$11)^(AA16-$E$16)))),0)</f>
        <v>0.72068763447186135</v>
      </c>
      <c r="AB85" s="211">
        <f>IFERROR(IF(AB17&lt;($D$16),1,IF((AB16-1)&gt;30,(AA$85/(1+'Fixed Data'!$E$12)),(1/(1+'Fixed Data'!$E$11)^(AB16-$E$16)))),0)</f>
        <v>0.71003707829740037</v>
      </c>
      <c r="AC85" s="211">
        <f>IFERROR(IF(AC17&lt;($D$16),1,IF((AC16-1)&gt;30,(AB$85/(1+'Fixed Data'!$E$12)),(1/(1+'Fixed Data'!$E$11)^(AC16-$E$16)))),0)</f>
        <v>0.69954391950482808</v>
      </c>
      <c r="AD85" s="211">
        <f>IFERROR(IF(AD17&lt;($D$16),1,IF((AD16-1)&gt;30,(AC$85/(1+'Fixed Data'!$E$12)),(1/(1+'Fixed Data'!$E$11)^(AD16-$E$16)))),0)</f>
        <v>0.68920583202446117</v>
      </c>
      <c r="AE85" s="211">
        <f>IFERROR(IF(AE17&lt;($D$16),1,IF((AE16-1)&gt;30,(AD$85/(1+'Fixed Data'!$E$12)),(1/(1+'Fixed Data'!$E$11)^(AE16-$E$16)))),0)</f>
        <v>0.67902052416203085</v>
      </c>
      <c r="AF85" s="211">
        <f>IFERROR(IF(AF17&lt;($D$16),1,IF((AF16-1)&gt;30,(AE$85/(1+'Fixed Data'!$E$12)),(1/(1+'Fixed Data'!$E$11)^(AF16-$E$16)))),0)</f>
        <v>0.66898573809067086</v>
      </c>
      <c r="AG85" s="211">
        <f>IFERROR(IF(AG17&lt;($D$16),1,IF((AG16-1)&gt;30,(AF$85/(1+'Fixed Data'!$E$12)),(1/(1+'Fixed Data'!$E$11)^(AG16-$E$16)))),0)</f>
        <v>0.65909924935041486</v>
      </c>
      <c r="AH85" s="211">
        <f>IFERROR(IF(AH17&lt;($D$16),1,IF((AH16-1)&gt;30,(AG$85/(1+'Fixed Data'!$E$12)),(1/(1+'Fixed Data'!$E$11)^(AH16-$E$16)))),0)</f>
        <v>0.64935886635508844</v>
      </c>
      <c r="AI85" s="211">
        <f>IFERROR(IF(AI17&lt;($D$16),1,IF((AI16-1)&gt;30,(AH$85/(1+'Fixed Data'!$E$12)),(1/(1+'Fixed Data'!$E$11)^(AI16-$E$16)))),0)</f>
        <v>0.63976242990649135</v>
      </c>
      <c r="AJ85" s="211">
        <f>IFERROR(IF(AJ17&lt;($D$16),1,IF((AJ16-1)&gt;30,(AI$85/(1+'Fixed Data'!$E$12)),(1/(1+'Fixed Data'!$E$11)^(AJ16-$E$16)))),0)</f>
        <v>0.63163954535324851</v>
      </c>
      <c r="AK85" s="211">
        <f>IFERROR(IF(AK17&lt;($D$16),1,IF((AK16-1)&gt;30,(AJ$85/(1+'Fixed Data'!$E$12)),(1/(1+'Fixed Data'!$E$11)^(AK16-$E$16)))),0)</f>
        <v>0.62361979479222052</v>
      </c>
      <c r="AL85" s="211">
        <f>IFERROR(IF(AL17&lt;($D$16),1,IF((AL16-1)&gt;30,(AK$85/(1+'Fixed Data'!$E$12)),(1/(1+'Fixed Data'!$E$11)^(AL16-$E$16)))),0)</f>
        <v>0.61570186875996724</v>
      </c>
      <c r="AM85" s="211">
        <f>IFERROR(IF(AM17&lt;($D$16),1,IF((AM16-1)&gt;30,(AL$85/(1+'Fixed Data'!$E$12)),(1/(1+'Fixed Data'!$E$11)^(AM16-$E$16)))),0)</f>
        <v>0.60788447441893967</v>
      </c>
      <c r="AN85" s="211">
        <f>IFERROR(IF(AN17&lt;($D$16),1,IF((AN16-1)&gt;30,(AM$85/(1+'Fixed Data'!$E$12)),(1/(1+'Fixed Data'!$E$11)^(AN16-$E$16)))),0)</f>
        <v>0.60016633534638508</v>
      </c>
      <c r="AO85" s="211">
        <f>IFERROR(IF(AO17&lt;($D$16),1,IF((AO16-1)&gt;30,(AN$85/(1+'Fixed Data'!$E$12)),(1/(1+'Fixed Data'!$E$11)^(AO16-$E$16)))),0)</f>
        <v>0.59254619132593356</v>
      </c>
      <c r="AP85" s="211">
        <f>IFERROR(IF(AP17&lt;($D$16),1,IF((AP16-1)&gt;30,(AO$85/(1+'Fixed Data'!$E$12)),(1/(1+'Fixed Data'!$E$11)^(AP16-$E$16)))),0)</f>
        <v>0.58502279814182956</v>
      </c>
      <c r="AQ85" s="211">
        <f>IFERROR(IF(AQ17&lt;($D$16),1,IF((AQ16-1)&gt;30,(AP$85/(1+'Fixed Data'!$E$12)),(1/(1+'Fixed Data'!$E$11)^(AQ16-$E$16)))),0)</f>
        <v>0.577594927375777</v>
      </c>
      <c r="AR85" s="211">
        <f>IFERROR(IF(AR17&lt;($D$16),1,IF((AR16-1)&gt;30,(AQ$85/(1+'Fixed Data'!$E$12)),(1/(1+'Fixed Data'!$E$11)^(AR16-$E$16)))),0)</f>
        <v>0.57026136620636314</v>
      </c>
      <c r="AS85" s="211">
        <f>IFERROR(IF(AS17&lt;($D$16),1,IF((AS16-1)&gt;30,(AR$85/(1+'Fixed Data'!$E$12)),(1/(1+'Fixed Data'!$E$11)^(AS16-$E$16)))),0)</f>
        <v>0.5630209172110292</v>
      </c>
      <c r="AT85" s="211">
        <f>IFERROR(IF(AT17&lt;($D$16),1,IF((AT16-1)&gt;30,(AS$85/(1+'Fixed Data'!$E$12)),(1/(1+'Fixed Data'!$E$11)^(AT16-$E$16)))),0)</f>
        <v>0.55587239817055578</v>
      </c>
      <c r="AU85" s="211">
        <f>IFERROR(IF(AU17&lt;($D$16),1,IF((AU16-1)&gt;30,(AT$85/(1+'Fixed Data'!$E$12)),(1/(1+'Fixed Data'!$E$11)^(AU16-$E$16)))),0)</f>
        <v>0.54881464187603002</v>
      </c>
      <c r="AV85" s="211">
        <f>IFERROR(IF(AV17&lt;($D$16),1,IF((AV16-1)&gt;30,(AU$85/(1+'Fixed Data'!$E$12)),(1/(1+'Fixed Data'!$E$11)^(AV16-$E$16)))),0)</f>
        <v>0.54184649593826384</v>
      </c>
      <c r="AW85" s="211">
        <f>IFERROR(IF(AW17&lt;($D$16),1,IF((AW16-1)&gt;30,(AV$85/(1+'Fixed Data'!$E$12)),(1/(1+'Fixed Data'!$E$11)^(AW16-$E$16)))),0)</f>
        <v>0.53496682259963246</v>
      </c>
      <c r="AX85" s="211">
        <f>IFERROR(IF(AX17&lt;($D$16),1,IF((AX16-1)&gt;30,(AW$85/(1+'Fixed Data'!$E$12)),(1/(1+'Fixed Data'!$E$11)^(AX16-$E$16)))),0)</f>
        <v>0.52817449854830123</v>
      </c>
      <c r="AY85" s="211">
        <f>IFERROR(IF(AY17&lt;($D$16),1,IF((AY16-1)&gt;30,(AX$85/(1+'Fixed Data'!$E$12)),(1/(1+'Fixed Data'!$E$11)^(AY16-$E$16)))),0)</f>
        <v>0.52146841473481154</v>
      </c>
      <c r="AZ85" s="211">
        <f>IFERROR(IF(AZ17&lt;($D$16),1,IF((AZ16-1)&gt;30,(AY$85/(1+'Fixed Data'!$E$12)),(1/(1+'Fixed Data'!$E$11)^(AZ16-$E$16)))),0)</f>
        <v>0.51484747619099525</v>
      </c>
      <c r="BA85" s="211">
        <f>IFERROR(IF(BA17&lt;($D$16),1,IF((BA16-1)&gt;30,(AZ$85/(1+'Fixed Data'!$E$12)),(1/(1+'Fixed Data'!$E$11)^(BA16-$E$16)))),0)</f>
        <v>0.50831060185118893</v>
      </c>
      <c r="BB85" s="211">
        <f>IFERROR(IF(BB17&lt;($D$16),1,IF((BB16-1)&gt;30,(BA$85/(1+'Fixed Data'!$E$12)),(1/(1+'Fixed Data'!$E$11)^(BB16-$E$16)))),0)</f>
        <v>0.50185672437571716</v>
      </c>
      <c r="BC85" s="211">
        <f>IFERROR(IF(BC17&lt;($D$16),1,IF((BC16-1)&gt;30,(BB$85/(1+'Fixed Data'!$E$12)),(1/(1+'Fixed Data'!$E$11)^(BC16-$E$16)))),0)</f>
        <v>0.49548478997661782</v>
      </c>
      <c r="BD85" s="211">
        <f>IFERROR(IF(BD17&lt;($D$16),1,IF((BD16-1)&gt;30,(BC$85/(1+'Fixed Data'!$E$12)),(1/(1+'Fixed Data'!$E$11)^(BD16-$E$16)))),0)</f>
        <v>0.48919375824557965</v>
      </c>
      <c r="BE85" s="211">
        <f>IFERROR(IF(BE17&lt;($D$16),1,IF((BE16-1)&gt;30,(BD$85/(1+'Fixed Data'!$E$12)),(1/(1+'Fixed Data'!$E$11)^(BE16-$E$16)))),0)</f>
        <v>0.48298260198406451</v>
      </c>
      <c r="BF85" s="211">
        <f>IFERROR(IF(BF17&lt;($D$16),1,IF((BF16-1)&gt;30,(BE$85/(1+'Fixed Data'!$E$12)),(1/(1+'Fixed Data'!$E$11)^(BF16-$E$16)))),0)</f>
        <v>0.47685030703558684</v>
      </c>
      <c r="BG85" s="211">
        <f>IFERROR(IF(BG17&lt;($D$16),1,IF((BG16-1)&gt;30,(BF$85/(1+'Fixed Data'!$E$12)),(1/(1+'Fixed Data'!$E$11)^(BG16-$E$16)))),0)</f>
        <v>0.47079587212012203</v>
      </c>
      <c r="BH85" s="211">
        <f>IFERROR(IF(BH17&lt;($D$16),1,IF((BH16-1)&gt;30,(BG$85/(1+'Fixed Data'!$E$12)),(1/(1+'Fixed Data'!$E$11)^(BH16-$E$16)))),0)</f>
        <v>0.46481830867061785</v>
      </c>
      <c r="BI85" s="211">
        <f>IFERROR(IF(BI17&lt;($D$16),1,IF((BI16-1)&gt;30,(BH$85/(1+'Fixed Data'!$E$12)),(1/(1+'Fixed Data'!$E$11)^(BI16-$E$16)))),0)</f>
        <v>0.45891664067158128</v>
      </c>
      <c r="BJ85" s="211">
        <f>IFERROR(IF(BJ17&lt;($D$16),1,IF((BJ16-1)&gt;30,(BI$85/(1+'Fixed Data'!$E$12)),(1/(1+'Fixed Data'!$E$11)^(BJ16-$E$16)))),0)</f>
        <v>0.45308990449971492</v>
      </c>
      <c r="BK85" s="211">
        <f>IFERROR(IF(BK17&lt;($D$16),1,IF((BK16-1)&gt;30,(BJ$85/(1+'Fixed Data'!$E$12)),(1/(1+'Fixed Data'!$E$11)^(BK16-$E$16)))),0)</f>
        <v>0.44733714876657671</v>
      </c>
      <c r="BL85" s="211">
        <f>IFERROR(IF(BL17&lt;($D$16),1,IF((BL16-1)&gt;30,(BK$85/(1+'Fixed Data'!$E$12)),(1/(1+'Fixed Data'!$E$11)^(BL16-$E$16)))),0)</f>
        <v>0.44165743416323744</v>
      </c>
    </row>
    <row r="86" spans="1:64">
      <c r="A86" s="54"/>
      <c r="B86" s="11" t="s">
        <v>10</v>
      </c>
      <c r="C86" s="14"/>
      <c r="D86" s="9" t="s">
        <v>30</v>
      </c>
      <c r="E86" s="42">
        <f>IF('Fixed Data'!$J$12=TRUE,(E83-SUM(E76:E77))*E84+SUM(E76:E77)*E85,E83*E84)</f>
        <v>0</v>
      </c>
      <c r="F86" s="42">
        <f t="shared" ref="F86:BJ86" si="59">F83*F84</f>
        <v>0</v>
      </c>
      <c r="G86" s="42">
        <f t="shared" si="59"/>
        <v>0</v>
      </c>
      <c r="H86" s="42">
        <f t="shared" si="59"/>
        <v>0</v>
      </c>
      <c r="I86" s="42">
        <f t="shared" si="59"/>
        <v>0</v>
      </c>
      <c r="J86" s="42">
        <f t="shared" si="59"/>
        <v>0</v>
      </c>
      <c r="K86" s="42">
        <f t="shared" si="59"/>
        <v>0</v>
      </c>
      <c r="L86" s="42">
        <f t="shared" si="59"/>
        <v>0</v>
      </c>
      <c r="M86" s="42">
        <f t="shared" si="59"/>
        <v>0</v>
      </c>
      <c r="N86" s="42">
        <f t="shared" si="59"/>
        <v>0</v>
      </c>
      <c r="O86" s="42">
        <f t="shared" si="59"/>
        <v>0</v>
      </c>
      <c r="P86" s="42">
        <f t="shared" si="59"/>
        <v>0</v>
      </c>
      <c r="Q86" s="42">
        <f t="shared" si="59"/>
        <v>0</v>
      </c>
      <c r="R86" s="42">
        <f t="shared" si="59"/>
        <v>0</v>
      </c>
      <c r="S86" s="42">
        <f t="shared" si="59"/>
        <v>0</v>
      </c>
      <c r="T86" s="42">
        <f t="shared" si="59"/>
        <v>0</v>
      </c>
      <c r="U86" s="42">
        <f t="shared" si="59"/>
        <v>0</v>
      </c>
      <c r="V86" s="42">
        <f t="shared" si="59"/>
        <v>0</v>
      </c>
      <c r="W86" s="42">
        <f t="shared" si="59"/>
        <v>0</v>
      </c>
      <c r="X86" s="42">
        <f t="shared" si="59"/>
        <v>0</v>
      </c>
      <c r="Y86" s="42">
        <f t="shared" si="59"/>
        <v>0</v>
      </c>
      <c r="Z86" s="42">
        <f t="shared" si="59"/>
        <v>0</v>
      </c>
      <c r="AA86" s="42">
        <f t="shared" si="59"/>
        <v>0</v>
      </c>
      <c r="AB86" s="42">
        <f t="shared" si="59"/>
        <v>0</v>
      </c>
      <c r="AC86" s="42">
        <f t="shared" si="59"/>
        <v>0</v>
      </c>
      <c r="AD86" s="42">
        <f t="shared" si="59"/>
        <v>0</v>
      </c>
      <c r="AE86" s="42">
        <f t="shared" si="59"/>
        <v>0</v>
      </c>
      <c r="AF86" s="42">
        <f t="shared" si="59"/>
        <v>0</v>
      </c>
      <c r="AG86" s="42">
        <f t="shared" si="59"/>
        <v>0</v>
      </c>
      <c r="AH86" s="42">
        <f t="shared" ref="AH86" si="60">AH83*AH84</f>
        <v>0</v>
      </c>
      <c r="AI86" s="42">
        <f t="shared" si="59"/>
        <v>0</v>
      </c>
      <c r="AJ86" s="42">
        <f t="shared" si="59"/>
        <v>0</v>
      </c>
      <c r="AK86" s="42">
        <f t="shared" si="59"/>
        <v>0</v>
      </c>
      <c r="AL86" s="42">
        <f t="shared" si="59"/>
        <v>0</v>
      </c>
      <c r="AM86" s="42">
        <f t="shared" ref="AM86" si="61">AM83*AM84</f>
        <v>0</v>
      </c>
      <c r="AN86" s="42">
        <f t="shared" si="59"/>
        <v>0</v>
      </c>
      <c r="AO86" s="42">
        <f t="shared" si="59"/>
        <v>0</v>
      </c>
      <c r="AP86" s="42">
        <f t="shared" si="59"/>
        <v>0</v>
      </c>
      <c r="AQ86" s="42">
        <f t="shared" si="59"/>
        <v>0</v>
      </c>
      <c r="AR86" s="42">
        <f t="shared" ref="AR86" si="62">AR83*AR84</f>
        <v>0</v>
      </c>
      <c r="AS86" s="42">
        <f t="shared" si="59"/>
        <v>0</v>
      </c>
      <c r="AT86" s="42">
        <f t="shared" si="59"/>
        <v>0</v>
      </c>
      <c r="AU86" s="42">
        <f t="shared" si="59"/>
        <v>0</v>
      </c>
      <c r="AV86" s="42">
        <f t="shared" si="59"/>
        <v>0</v>
      </c>
      <c r="AW86" s="42">
        <f t="shared" ref="AW86" si="63">AW83*AW84</f>
        <v>0</v>
      </c>
      <c r="AX86" s="42">
        <f t="shared" si="59"/>
        <v>0</v>
      </c>
      <c r="AY86" s="42">
        <f t="shared" si="59"/>
        <v>0</v>
      </c>
      <c r="AZ86" s="42">
        <f t="shared" si="59"/>
        <v>0</v>
      </c>
      <c r="BA86" s="42">
        <f t="shared" ref="BA86" si="64">BA83*BA84</f>
        <v>0</v>
      </c>
      <c r="BB86" s="42">
        <f t="shared" si="59"/>
        <v>0</v>
      </c>
      <c r="BC86" s="42">
        <f t="shared" si="59"/>
        <v>0</v>
      </c>
      <c r="BD86" s="42">
        <f t="shared" si="59"/>
        <v>0</v>
      </c>
      <c r="BE86" s="42">
        <f t="shared" si="59"/>
        <v>0</v>
      </c>
      <c r="BF86" s="42">
        <f t="shared" ref="BF86" si="65">BF83*BF84</f>
        <v>0</v>
      </c>
      <c r="BG86" s="42">
        <f t="shared" si="59"/>
        <v>0</v>
      </c>
      <c r="BH86" s="42">
        <f t="shared" si="59"/>
        <v>0</v>
      </c>
      <c r="BI86" s="42">
        <f t="shared" si="59"/>
        <v>0</v>
      </c>
      <c r="BJ86" s="42">
        <f t="shared" si="59"/>
        <v>0</v>
      </c>
      <c r="BK86" s="42">
        <f t="shared" ref="BK86" si="66">BK83*BK84</f>
        <v>0</v>
      </c>
      <c r="BL86" s="42">
        <f t="shared" ref="BL86" si="67">BL83*BL84</f>
        <v>0</v>
      </c>
    </row>
    <row r="87" spans="1:64">
      <c r="A87" s="54"/>
      <c r="B87" s="15" t="s">
        <v>11</v>
      </c>
      <c r="C87" s="15"/>
      <c r="D87" s="14" t="s">
        <v>30</v>
      </c>
      <c r="E87" s="43">
        <f>+E86</f>
        <v>0</v>
      </c>
      <c r="F87" s="43">
        <f t="shared" ref="F87:AM87" si="68">+E87+F86</f>
        <v>0</v>
      </c>
      <c r="G87" s="43">
        <f t="shared" si="68"/>
        <v>0</v>
      </c>
      <c r="H87" s="43">
        <f t="shared" si="68"/>
        <v>0</v>
      </c>
      <c r="I87" s="43">
        <f t="shared" si="68"/>
        <v>0</v>
      </c>
      <c r="J87" s="43">
        <f t="shared" si="68"/>
        <v>0</v>
      </c>
      <c r="K87" s="43">
        <f t="shared" si="68"/>
        <v>0</v>
      </c>
      <c r="L87" s="43">
        <f t="shared" si="68"/>
        <v>0</v>
      </c>
      <c r="M87" s="43">
        <f t="shared" si="68"/>
        <v>0</v>
      </c>
      <c r="N87" s="43">
        <f t="shared" si="68"/>
        <v>0</v>
      </c>
      <c r="O87" s="43">
        <f t="shared" si="68"/>
        <v>0</v>
      </c>
      <c r="P87" s="43">
        <f t="shared" si="68"/>
        <v>0</v>
      </c>
      <c r="Q87" s="43">
        <f t="shared" si="68"/>
        <v>0</v>
      </c>
      <c r="R87" s="43">
        <f t="shared" si="68"/>
        <v>0</v>
      </c>
      <c r="S87" s="43">
        <f t="shared" si="68"/>
        <v>0</v>
      </c>
      <c r="T87" s="43">
        <f t="shared" si="68"/>
        <v>0</v>
      </c>
      <c r="U87" s="43">
        <f t="shared" si="68"/>
        <v>0</v>
      </c>
      <c r="V87" s="43">
        <f t="shared" si="68"/>
        <v>0</v>
      </c>
      <c r="W87" s="43">
        <f t="shared" si="68"/>
        <v>0</v>
      </c>
      <c r="X87" s="43">
        <f t="shared" si="68"/>
        <v>0</v>
      </c>
      <c r="Y87" s="43">
        <f t="shared" si="68"/>
        <v>0</v>
      </c>
      <c r="Z87" s="43">
        <f t="shared" si="68"/>
        <v>0</v>
      </c>
      <c r="AA87" s="43">
        <f t="shared" si="68"/>
        <v>0</v>
      </c>
      <c r="AB87" s="43">
        <f t="shared" si="68"/>
        <v>0</v>
      </c>
      <c r="AC87" s="43">
        <f t="shared" si="68"/>
        <v>0</v>
      </c>
      <c r="AD87" s="43">
        <f t="shared" si="68"/>
        <v>0</v>
      </c>
      <c r="AE87" s="43">
        <f t="shared" si="68"/>
        <v>0</v>
      </c>
      <c r="AF87" s="43">
        <f t="shared" si="68"/>
        <v>0</v>
      </c>
      <c r="AG87" s="43">
        <f t="shared" si="68"/>
        <v>0</v>
      </c>
      <c r="AH87" s="43">
        <f t="shared" si="68"/>
        <v>0</v>
      </c>
      <c r="AI87" s="43">
        <f t="shared" si="68"/>
        <v>0</v>
      </c>
      <c r="AJ87" s="43">
        <f t="shared" si="68"/>
        <v>0</v>
      </c>
      <c r="AK87" s="43">
        <f t="shared" si="68"/>
        <v>0</v>
      </c>
      <c r="AL87" s="43">
        <f t="shared" si="68"/>
        <v>0</v>
      </c>
      <c r="AM87" s="43">
        <f t="shared" si="68"/>
        <v>0</v>
      </c>
      <c r="AN87" s="43">
        <f t="shared" ref="AN87:BL87" si="69">+AM87+AN86</f>
        <v>0</v>
      </c>
      <c r="AO87" s="43">
        <f t="shared" si="69"/>
        <v>0</v>
      </c>
      <c r="AP87" s="43">
        <f t="shared" si="69"/>
        <v>0</v>
      </c>
      <c r="AQ87" s="43">
        <f t="shared" si="69"/>
        <v>0</v>
      </c>
      <c r="AR87" s="43">
        <f t="shared" si="69"/>
        <v>0</v>
      </c>
      <c r="AS87" s="43">
        <f t="shared" si="69"/>
        <v>0</v>
      </c>
      <c r="AT87" s="43">
        <f t="shared" si="69"/>
        <v>0</v>
      </c>
      <c r="AU87" s="43">
        <f t="shared" si="69"/>
        <v>0</v>
      </c>
      <c r="AV87" s="43">
        <f t="shared" si="69"/>
        <v>0</v>
      </c>
      <c r="AW87" s="43">
        <f t="shared" si="69"/>
        <v>0</v>
      </c>
      <c r="AX87" s="43">
        <f t="shared" si="69"/>
        <v>0</v>
      </c>
      <c r="AY87" s="43">
        <f t="shared" si="69"/>
        <v>0</v>
      </c>
      <c r="AZ87" s="43">
        <f t="shared" si="69"/>
        <v>0</v>
      </c>
      <c r="BA87" s="43">
        <f t="shared" si="69"/>
        <v>0</v>
      </c>
      <c r="BB87" s="43">
        <f t="shared" si="69"/>
        <v>0</v>
      </c>
      <c r="BC87" s="43">
        <f t="shared" si="69"/>
        <v>0</v>
      </c>
      <c r="BD87" s="43">
        <f t="shared" si="69"/>
        <v>0</v>
      </c>
      <c r="BE87" s="43">
        <f t="shared" si="69"/>
        <v>0</v>
      </c>
      <c r="BF87" s="43">
        <f t="shared" si="69"/>
        <v>0</v>
      </c>
      <c r="BG87" s="43">
        <f t="shared" si="69"/>
        <v>0</v>
      </c>
      <c r="BH87" s="43">
        <f t="shared" si="69"/>
        <v>0</v>
      </c>
      <c r="BI87" s="43">
        <f t="shared" si="69"/>
        <v>0</v>
      </c>
      <c r="BJ87" s="43">
        <f t="shared" si="69"/>
        <v>0</v>
      </c>
      <c r="BK87" s="43">
        <f t="shared" si="69"/>
        <v>0</v>
      </c>
      <c r="BL87" s="43">
        <f t="shared" si="69"/>
        <v>0</v>
      </c>
    </row>
    <row r="88" spans="1:64">
      <c r="B88" s="179"/>
      <c r="AG88" s="4"/>
      <c r="AL88" s="4"/>
      <c r="AQ88" s="4"/>
      <c r="AV88" s="4"/>
      <c r="AZ88" s="4"/>
      <c r="BE88" s="4"/>
      <c r="BJ88" s="4"/>
      <c r="BK88" s="4"/>
      <c r="BL88" s="4"/>
    </row>
    <row r="89" spans="1:64">
      <c r="AG89" s="4"/>
      <c r="AL89" s="4"/>
      <c r="AQ89" s="4"/>
      <c r="AV89" s="4"/>
      <c r="AZ89" s="4"/>
      <c r="BE89" s="4"/>
      <c r="BJ89" s="4"/>
      <c r="BK89" s="4"/>
      <c r="BL89" s="4"/>
    </row>
    <row r="90" spans="1:64">
      <c r="A90" s="72"/>
      <c r="B90" s="79" t="s">
        <v>125</v>
      </c>
      <c r="C90" s="73"/>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row>
    <row r="91" spans="1:64">
      <c r="A91" s="75"/>
      <c r="B91" s="202" t="s">
        <v>359</v>
      </c>
      <c r="C91" s="77"/>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row>
    <row r="92" spans="1:64" ht="12.75" customHeight="1">
      <c r="A92" s="284" t="s">
        <v>150</v>
      </c>
      <c r="B92" s="4" t="s">
        <v>360</v>
      </c>
      <c r="D92" s="4" t="s">
        <v>60</v>
      </c>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row>
    <row r="93" spans="1:64">
      <c r="A93" s="284"/>
      <c r="B93" s="4" t="s">
        <v>361</v>
      </c>
      <c r="D93" s="4" t="s">
        <v>62</v>
      </c>
      <c r="E93" s="246">
        <f>E92*'Fixed Data'!H$22</f>
        <v>0</v>
      </c>
      <c r="F93" s="246">
        <f>F92*'Fixed Data'!I$22</f>
        <v>0</v>
      </c>
      <c r="G93" s="246">
        <f>G92*'Fixed Data'!J$22</f>
        <v>0</v>
      </c>
      <c r="H93" s="246">
        <f>H92*'Fixed Data'!K$22</f>
        <v>0</v>
      </c>
      <c r="I93" s="246">
        <f>I92*'Fixed Data'!L$22</f>
        <v>0</v>
      </c>
      <c r="J93" s="246">
        <f>J92*'Fixed Data'!M$22</f>
        <v>0</v>
      </c>
      <c r="K93" s="246">
        <f>K92*'Fixed Data'!N$22</f>
        <v>0</v>
      </c>
      <c r="L93" s="246">
        <f>L92*'Fixed Data'!O$22</f>
        <v>0</v>
      </c>
      <c r="M93" s="246">
        <f>M92*'Fixed Data'!P$22</f>
        <v>0</v>
      </c>
      <c r="N93" s="246">
        <f>N92*'Fixed Data'!Q$22</f>
        <v>0</v>
      </c>
      <c r="O93" s="246">
        <f>O92*'Fixed Data'!R$22</f>
        <v>0</v>
      </c>
      <c r="P93" s="246">
        <f>P92*'Fixed Data'!S$22</f>
        <v>0</v>
      </c>
      <c r="Q93" s="246">
        <f>Q92*'Fixed Data'!T$22</f>
        <v>0</v>
      </c>
      <c r="R93" s="246">
        <f>R92*'Fixed Data'!U$22</f>
        <v>0</v>
      </c>
      <c r="S93" s="246">
        <f>S92*'Fixed Data'!V$22</f>
        <v>0</v>
      </c>
      <c r="T93" s="246">
        <f>T92*'Fixed Data'!W$22</f>
        <v>0</v>
      </c>
      <c r="U93" s="246">
        <f>U92*'Fixed Data'!X$22</f>
        <v>0</v>
      </c>
      <c r="V93" s="246">
        <f>V92*'Fixed Data'!Y$22</f>
        <v>0</v>
      </c>
      <c r="W93" s="246">
        <f>W92*'Fixed Data'!Z$22</f>
        <v>0</v>
      </c>
      <c r="X93" s="246">
        <f>X92*'Fixed Data'!AA$22</f>
        <v>0</v>
      </c>
      <c r="Y93" s="246">
        <f>Y92*'Fixed Data'!AB$22</f>
        <v>0</v>
      </c>
      <c r="Z93" s="246">
        <f>Z92*'Fixed Data'!AC$22</f>
        <v>0</v>
      </c>
      <c r="AA93" s="246">
        <f>AA92*'Fixed Data'!AD$22</f>
        <v>0</v>
      </c>
      <c r="AB93" s="246">
        <f>AB92*'Fixed Data'!AE$22</f>
        <v>0</v>
      </c>
      <c r="AC93" s="246">
        <f>AC92*'Fixed Data'!AF$22</f>
        <v>0</v>
      </c>
      <c r="AD93" s="246">
        <f>AD92*'Fixed Data'!AG$22</f>
        <v>0</v>
      </c>
      <c r="AE93" s="246">
        <f>AE92*'Fixed Data'!AH$22</f>
        <v>0</v>
      </c>
      <c r="AF93" s="246">
        <f>AF92*'Fixed Data'!AI$22</f>
        <v>0</v>
      </c>
      <c r="AG93" s="246">
        <f>AG92*'Fixed Data'!AJ$22</f>
        <v>0</v>
      </c>
      <c r="AH93" s="246">
        <f>AH92*'Fixed Data'!AK$22</f>
        <v>0</v>
      </c>
      <c r="AI93" s="246">
        <f>AI92*'Fixed Data'!AL$22</f>
        <v>0</v>
      </c>
      <c r="AJ93" s="246">
        <f>AJ92*'Fixed Data'!AM$22</f>
        <v>0</v>
      </c>
      <c r="AK93" s="246">
        <f>AK92*'Fixed Data'!AN$22</f>
        <v>0</v>
      </c>
      <c r="AL93" s="246">
        <f>AL92*'Fixed Data'!AO$22</f>
        <v>0</v>
      </c>
      <c r="AM93" s="246">
        <f>AM92*'Fixed Data'!AP$22</f>
        <v>0</v>
      </c>
      <c r="AN93" s="246">
        <f>AN92*'Fixed Data'!AQ$22</f>
        <v>0</v>
      </c>
      <c r="AO93" s="246">
        <f>AO92*'Fixed Data'!AR$22</f>
        <v>0</v>
      </c>
      <c r="AP93" s="246">
        <f>AP92*'Fixed Data'!AS$22</f>
        <v>0</v>
      </c>
      <c r="AQ93" s="246">
        <f>AQ92*'Fixed Data'!AT$22</f>
        <v>0</v>
      </c>
      <c r="AR93" s="246">
        <f>AR92*'Fixed Data'!AU$22</f>
        <v>0</v>
      </c>
      <c r="AS93" s="246">
        <f>AS92*'Fixed Data'!AV$22</f>
        <v>0</v>
      </c>
      <c r="AT93" s="246">
        <f>AT92*'Fixed Data'!AW$22</f>
        <v>0</v>
      </c>
      <c r="AU93" s="246">
        <f>AU92*'Fixed Data'!AX$22</f>
        <v>0</v>
      </c>
      <c r="AV93" s="246">
        <f>AV92*'Fixed Data'!AY$22</f>
        <v>0</v>
      </c>
      <c r="AW93" s="246">
        <f>AW92*'Fixed Data'!AZ$22</f>
        <v>0</v>
      </c>
      <c r="AX93" s="246">
        <f>AX92*'Fixed Data'!BA$22</f>
        <v>0</v>
      </c>
      <c r="AY93" s="246">
        <f>AY92*'Fixed Data'!BB$22</f>
        <v>0</v>
      </c>
      <c r="AZ93" s="246">
        <f>AZ92*'Fixed Data'!BC$22</f>
        <v>0</v>
      </c>
      <c r="BA93" s="246">
        <f>BA92*'Fixed Data'!BD$22</f>
        <v>0</v>
      </c>
      <c r="BB93" s="246">
        <f>BB92*'Fixed Data'!BE$22</f>
        <v>0</v>
      </c>
      <c r="BC93" s="246">
        <f>BC92*'Fixed Data'!BF$22</f>
        <v>0</v>
      </c>
      <c r="BD93" s="246">
        <f>BD92*'Fixed Data'!BG$22</f>
        <v>0</v>
      </c>
      <c r="BE93" s="246">
        <f>BE92*'Fixed Data'!BH$22</f>
        <v>0</v>
      </c>
      <c r="BF93" s="246">
        <f>BF92*'Fixed Data'!BI$22</f>
        <v>0</v>
      </c>
      <c r="BG93" s="246">
        <f>BG92*'Fixed Data'!BJ$22</f>
        <v>0</v>
      </c>
      <c r="BH93" s="246">
        <f>BH92*'Fixed Data'!BK$22</f>
        <v>0</v>
      </c>
      <c r="BI93" s="246">
        <f>BI92*'Fixed Data'!BL$22</f>
        <v>0</v>
      </c>
      <c r="BJ93" s="246">
        <f>BJ92*'Fixed Data'!BM$22</f>
        <v>0</v>
      </c>
      <c r="BK93" s="246">
        <f>BK92*'Fixed Data'!BN$22</f>
        <v>0</v>
      </c>
      <c r="BL93" s="246">
        <f>BL92*'Fixed Data'!BO$22</f>
        <v>0</v>
      </c>
    </row>
    <row r="94" spans="1:64" ht="12.75" customHeight="1">
      <c r="A94" s="284"/>
      <c r="B94" s="4" t="s">
        <v>362</v>
      </c>
      <c r="D94" s="4" t="s">
        <v>118</v>
      </c>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row>
    <row r="95" spans="1:64">
      <c r="A95" s="284"/>
      <c r="B95" s="4" t="s">
        <v>363</v>
      </c>
      <c r="D95" s="4" t="s">
        <v>61</v>
      </c>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row>
    <row r="96" spans="1:64" ht="17">
      <c r="A96" s="284"/>
      <c r="B96" s="4" t="s">
        <v>364</v>
      </c>
      <c r="D96" s="4" t="s">
        <v>62</v>
      </c>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c r="BA96" s="30"/>
      <c r="BB96" s="30"/>
      <c r="BC96" s="30"/>
      <c r="BD96" s="30"/>
      <c r="BE96" s="30"/>
      <c r="BF96" s="30"/>
      <c r="BG96" s="30"/>
      <c r="BH96" s="30"/>
      <c r="BI96" s="30"/>
      <c r="BJ96" s="30"/>
      <c r="BK96" s="30"/>
      <c r="BL96" s="30"/>
    </row>
    <row r="97" spans="1:64" ht="17">
      <c r="A97" s="284"/>
      <c r="B97" s="4" t="s">
        <v>365</v>
      </c>
      <c r="D97" s="4" t="s">
        <v>32</v>
      </c>
      <c r="E97" s="28"/>
      <c r="F97" s="28"/>
      <c r="G97" s="28"/>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row>
    <row r="98" spans="1:64" ht="17">
      <c r="A98" s="284"/>
      <c r="B98" s="4" t="s">
        <v>366</v>
      </c>
      <c r="D98" s="4" t="s">
        <v>32</v>
      </c>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row>
    <row r="99" spans="1:64">
      <c r="A99" s="284"/>
      <c r="B99" s="4" t="s">
        <v>367</v>
      </c>
      <c r="D99" s="4" t="s">
        <v>63</v>
      </c>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row>
    <row r="100" spans="1:64" ht="16.5" thickBot="1">
      <c r="C100" s="29"/>
      <c r="AG100" s="4"/>
      <c r="AL100" s="4"/>
      <c r="AQ100" s="4"/>
      <c r="AV100" s="4"/>
      <c r="AZ100" s="4"/>
      <c r="BE100" s="4"/>
      <c r="BJ100" s="4"/>
      <c r="BK100" s="4"/>
      <c r="BL100" s="4"/>
    </row>
    <row r="101" spans="1:64" ht="16.5" thickTop="1">
      <c r="A101" s="175"/>
      <c r="B101" s="172" t="s">
        <v>231</v>
      </c>
      <c r="C101" s="173"/>
      <c r="D101" s="172" t="s">
        <v>30</v>
      </c>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174"/>
      <c r="AU101" s="174"/>
      <c r="AV101" s="236"/>
      <c r="AW101" s="174"/>
      <c r="AX101" s="174"/>
      <c r="AY101" s="174"/>
      <c r="AZ101" s="236"/>
      <c r="BA101" s="174"/>
      <c r="BB101" s="174"/>
      <c r="BC101" s="174"/>
      <c r="BD101" s="174"/>
      <c r="BE101" s="236"/>
      <c r="BF101" s="174"/>
      <c r="BG101" s="174"/>
      <c r="BH101" s="174"/>
      <c r="BI101" s="174"/>
      <c r="BJ101" s="236"/>
      <c r="BK101" s="174"/>
      <c r="BL101" s="174"/>
    </row>
    <row r="102" spans="1:64">
      <c r="C102" s="29"/>
    </row>
    <row r="103" spans="1:64">
      <c r="C103" s="29"/>
    </row>
    <row r="104" spans="1:64" ht="17">
      <c r="A104" s="57"/>
      <c r="C104" s="29"/>
    </row>
    <row r="109" spans="1:64" ht="17">
      <c r="A109" s="57">
        <v>1</v>
      </c>
      <c r="B109" s="4" t="s">
        <v>170</v>
      </c>
    </row>
    <row r="110" spans="1:64">
      <c r="B110" s="53" t="s">
        <v>101</v>
      </c>
    </row>
    <row r="111" spans="1:64">
      <c r="B111" s="4" t="s">
        <v>161</v>
      </c>
    </row>
    <row r="112" spans="1:64">
      <c r="B112" s="4" t="s">
        <v>172</v>
      </c>
    </row>
    <row r="113" spans="1:3" ht="17">
      <c r="A113" s="57">
        <v>2</v>
      </c>
      <c r="B113" s="53" t="s">
        <v>100</v>
      </c>
    </row>
    <row r="114" spans="1:3">
      <c r="C114" s="29"/>
    </row>
    <row r="179" spans="2:2">
      <c r="B179" s="157" t="s">
        <v>111</v>
      </c>
    </row>
    <row r="180" spans="2:2">
      <c r="B180" s="157" t="s">
        <v>102</v>
      </c>
    </row>
    <row r="181" spans="2:2">
      <c r="B181" s="157" t="s">
        <v>340</v>
      </c>
    </row>
    <row r="182" spans="2:2">
      <c r="B182" s="157" t="s">
        <v>341</v>
      </c>
    </row>
    <row r="183" spans="2:2">
      <c r="B183" s="157" t="s">
        <v>353</v>
      </c>
    </row>
    <row r="184" spans="2:2">
      <c r="B184" s="157" t="s">
        <v>307</v>
      </c>
    </row>
    <row r="185" spans="2:2">
      <c r="B185" s="157" t="s">
        <v>104</v>
      </c>
    </row>
    <row r="186" spans="2:2">
      <c r="B186" s="157" t="s">
        <v>305</v>
      </c>
    </row>
    <row r="187" spans="2:2">
      <c r="B187" s="157" t="s">
        <v>337</v>
      </c>
    </row>
    <row r="188" spans="2:2">
      <c r="B188" s="157" t="s">
        <v>351</v>
      </c>
    </row>
    <row r="189" spans="2:2">
      <c r="B189" s="157" t="s">
        <v>296</v>
      </c>
    </row>
    <row r="190" spans="2:2">
      <c r="B190" s="157" t="s">
        <v>338</v>
      </c>
    </row>
    <row r="191" spans="2:2">
      <c r="B191" s="157" t="s">
        <v>333</v>
      </c>
    </row>
    <row r="192" spans="2:2">
      <c r="B192" s="157" t="s">
        <v>349</v>
      </c>
    </row>
    <row r="193" spans="2:2">
      <c r="B193" s="157" t="s">
        <v>347</v>
      </c>
    </row>
    <row r="194" spans="2:2">
      <c r="B194" s="157" t="s">
        <v>328</v>
      </c>
    </row>
    <row r="195" spans="2:2">
      <c r="B195" s="157" t="s">
        <v>302</v>
      </c>
    </row>
    <row r="196" spans="2:2">
      <c r="B196" s="157" t="s">
        <v>303</v>
      </c>
    </row>
    <row r="197" spans="2:2">
      <c r="B197" s="157" t="s">
        <v>314</v>
      </c>
    </row>
    <row r="198" spans="2:2">
      <c r="B198" s="157" t="s">
        <v>300</v>
      </c>
    </row>
    <row r="199" spans="2:2">
      <c r="B199" s="157" t="s">
        <v>323</v>
      </c>
    </row>
    <row r="200" spans="2:2">
      <c r="B200" s="157" t="s">
        <v>309</v>
      </c>
    </row>
    <row r="201" spans="2:2">
      <c r="B201" s="157" t="s">
        <v>319</v>
      </c>
    </row>
    <row r="202" spans="2:2">
      <c r="B202" s="157" t="s">
        <v>320</v>
      </c>
    </row>
    <row r="203" spans="2:2">
      <c r="B203" s="157" t="s">
        <v>321</v>
      </c>
    </row>
    <row r="204" spans="2:2">
      <c r="B204" s="157" t="s">
        <v>345</v>
      </c>
    </row>
    <row r="205" spans="2:2">
      <c r="B205" s="157" t="s">
        <v>343</v>
      </c>
    </row>
    <row r="206" spans="2:2">
      <c r="B206" s="157" t="s">
        <v>326</v>
      </c>
    </row>
    <row r="207" spans="2:2">
      <c r="B207" s="157" t="s">
        <v>106</v>
      </c>
    </row>
    <row r="208" spans="2:2">
      <c r="B208" s="157" t="s">
        <v>315</v>
      </c>
    </row>
    <row r="209" spans="2:2">
      <c r="B209" s="157" t="s">
        <v>339</v>
      </c>
    </row>
    <row r="210" spans="2:2">
      <c r="B210" s="157" t="s">
        <v>348</v>
      </c>
    </row>
    <row r="211" spans="2:2">
      <c r="B211" s="157" t="s">
        <v>103</v>
      </c>
    </row>
    <row r="212" spans="2:2">
      <c r="B212" s="157" t="s">
        <v>26</v>
      </c>
    </row>
    <row r="213" spans="2:2">
      <c r="B213" s="157" t="s">
        <v>299</v>
      </c>
    </row>
    <row r="214" spans="2:2">
      <c r="B214" s="157" t="s">
        <v>344</v>
      </c>
    </row>
    <row r="215" spans="2:2">
      <c r="B215" s="157" t="s">
        <v>342</v>
      </c>
    </row>
    <row r="216" spans="2:2">
      <c r="B216" s="157" t="s">
        <v>332</v>
      </c>
    </row>
    <row r="217" spans="2:2">
      <c r="B217" s="157" t="s">
        <v>301</v>
      </c>
    </row>
    <row r="218" spans="2:2">
      <c r="B218" s="157" t="s">
        <v>325</v>
      </c>
    </row>
    <row r="219" spans="2:2">
      <c r="B219" s="157" t="s">
        <v>306</v>
      </c>
    </row>
    <row r="220" spans="2:2">
      <c r="B220" s="157" t="s">
        <v>335</v>
      </c>
    </row>
    <row r="221" spans="2:2">
      <c r="B221" s="157" t="s">
        <v>350</v>
      </c>
    </row>
    <row r="222" spans="2:2">
      <c r="B222" s="157" t="s">
        <v>346</v>
      </c>
    </row>
    <row r="223" spans="2:2">
      <c r="B223" s="157" t="s">
        <v>355</v>
      </c>
    </row>
    <row r="224" spans="2:2">
      <c r="B224" s="157" t="s">
        <v>352</v>
      </c>
    </row>
    <row r="225" spans="2:2">
      <c r="B225" s="157" t="s">
        <v>312</v>
      </c>
    </row>
    <row r="226" spans="2:2">
      <c r="B226" s="157" t="s">
        <v>354</v>
      </c>
    </row>
    <row r="227" spans="2:2">
      <c r="B227" s="157" t="s">
        <v>310</v>
      </c>
    </row>
    <row r="228" spans="2:2">
      <c r="B228" s="157" t="s">
        <v>316</v>
      </c>
    </row>
    <row r="229" spans="2:2">
      <c r="B229" s="157" t="s">
        <v>109</v>
      </c>
    </row>
    <row r="230" spans="2:2">
      <c r="B230" s="157" t="s">
        <v>308</v>
      </c>
    </row>
    <row r="231" spans="2:2">
      <c r="B231" s="214" t="s">
        <v>378</v>
      </c>
    </row>
    <row r="232" spans="2:2">
      <c r="B232" s="157" t="s">
        <v>304</v>
      </c>
    </row>
    <row r="233" spans="2:2">
      <c r="B233" s="157" t="s">
        <v>297</v>
      </c>
    </row>
    <row r="234" spans="2:2">
      <c r="B234" s="157" t="s">
        <v>298</v>
      </c>
    </row>
    <row r="235" spans="2:2">
      <c r="B235" s="157" t="s">
        <v>329</v>
      </c>
    </row>
    <row r="236" spans="2:2">
      <c r="B236" s="157" t="s">
        <v>327</v>
      </c>
    </row>
    <row r="237" spans="2:2">
      <c r="B237" s="157" t="s">
        <v>311</v>
      </c>
    </row>
    <row r="238" spans="2:2">
      <c r="B238" s="157" t="s">
        <v>324</v>
      </c>
    </row>
    <row r="239" spans="2:2">
      <c r="B239" s="157" t="s">
        <v>322</v>
      </c>
    </row>
    <row r="240" spans="2:2">
      <c r="B240" s="157" t="s">
        <v>318</v>
      </c>
    </row>
    <row r="241" spans="2:2">
      <c r="B241" s="157" t="s">
        <v>331</v>
      </c>
    </row>
    <row r="242" spans="2:2">
      <c r="B242" s="157" t="s">
        <v>108</v>
      </c>
    </row>
    <row r="243" spans="2:2">
      <c r="B243" s="157" t="s">
        <v>330</v>
      </c>
    </row>
    <row r="244" spans="2:2">
      <c r="B244" s="157" t="s">
        <v>107</v>
      </c>
    </row>
    <row r="245" spans="2:2">
      <c r="B245" s="157" t="s">
        <v>336</v>
      </c>
    </row>
    <row r="246" spans="2:2">
      <c r="B246" s="157" t="s">
        <v>317</v>
      </c>
    </row>
    <row r="247" spans="2:2">
      <c r="B247" s="157" t="s">
        <v>313</v>
      </c>
    </row>
    <row r="248" spans="2:2">
      <c r="B248" s="157" t="s">
        <v>334</v>
      </c>
    </row>
    <row r="249" spans="2:2">
      <c r="B249" s="157" t="s">
        <v>105</v>
      </c>
    </row>
    <row r="250" spans="2:2">
      <c r="B250" s="234" t="s">
        <v>383</v>
      </c>
    </row>
    <row r="251" spans="2:2">
      <c r="B251" s="234" t="s">
        <v>384</v>
      </c>
    </row>
    <row r="255" spans="2:2">
      <c r="B255" s="135"/>
    </row>
    <row r="258" spans="2:2">
      <c r="B258" s="135"/>
    </row>
  </sheetData>
  <sortState xmlns:xlrd2="http://schemas.microsoft.com/office/spreadsheetml/2017/richdata2" ref="B180:B249">
    <sortCondition ref="B180"/>
  </sortState>
  <mergeCells count="4">
    <mergeCell ref="A18:A23"/>
    <mergeCell ref="A24:A30"/>
    <mergeCell ref="A71:A82"/>
    <mergeCell ref="A92:A99"/>
  </mergeCells>
  <phoneticPr fontId="49" type="noConversion"/>
  <conditionalFormatting sqref="B13">
    <cfRule type="expression" priority="1">
      <formula>$B$13=49</formula>
    </cfRule>
  </conditionalFormatting>
  <dataValidations disablePrompts="1" count="2">
    <dataValidation type="list" allowBlank="1" showInputMessage="1" showErrorMessage="1" sqref="B24:B25" xr:uid="{12CF4E9F-7554-4960-8FCA-3F84E6E97F8B}">
      <formula1>$B$179:$B$179</formula1>
    </dataValidation>
    <dataValidation type="list" allowBlank="1" showInputMessage="1" showErrorMessage="1" sqref="B18:B22 B26:B29" xr:uid="{D4E14B71-642C-4020-8993-1C17ECBC58C5}">
      <formula1>$B$179:$B$258</formula1>
    </dataValidation>
  </dataValidations>
  <hyperlinks>
    <hyperlink ref="B110" r:id="rId1" xr:uid="{C5D5D6E6-8FB8-48CC-8239-E7C22B535B09}"/>
    <hyperlink ref="B113" r:id="rId2" xr:uid="{7C316A35-7AD2-482B-9BAA-689C940858A7}"/>
  </hyperlinks>
  <pageMargins left="0.7" right="0.7" top="0.75" bottom="0.75" header="0.3" footer="0.3"/>
  <pageSetup paperSize="9" orientation="portrait"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5"/>
  <sheetViews>
    <sheetView zoomScale="85" zoomScaleNormal="85" workbookViewId="0">
      <selection activeCell="B21" sqref="B21"/>
    </sheetView>
  </sheetViews>
  <sheetFormatPr defaultRowHeight="14.5"/>
  <cols>
    <col min="1" max="1" width="5.81640625" customWidth="1"/>
    <col min="2" max="2" width="64.81640625" customWidth="1"/>
  </cols>
  <sheetData>
    <row r="1" spans="1:1" s="109" customFormat="1" ht="19.5">
      <c r="A1" s="109" t="s">
        <v>134</v>
      </c>
    </row>
    <row r="2" spans="1:1" s="109" customFormat="1" ht="19.5">
      <c r="A2" s="109" t="s">
        <v>177</v>
      </c>
    </row>
    <row r="3" spans="1:1" s="109" customFormat="1" ht="19.5">
      <c r="A3" s="168" t="s">
        <v>228</v>
      </c>
    </row>
    <row r="4" spans="1:1" s="109" customFormat="1" ht="19.5">
      <c r="A4" s="168" t="s">
        <v>229</v>
      </c>
    </row>
    <row r="5" spans="1:1" ht="18.5">
      <c r="A5"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BAA6E-9CB0-49F4-ABE4-EFA47D5ED432}">
  <dimension ref="A1:XFC60"/>
  <sheetViews>
    <sheetView zoomScale="70" zoomScaleNormal="70" workbookViewId="0">
      <selection activeCell="C46" sqref="C46"/>
    </sheetView>
  </sheetViews>
  <sheetFormatPr defaultColWidth="0" defaultRowHeight="14.5" zeroHeight="1"/>
  <cols>
    <col min="1" max="1" width="71" style="94" bestFit="1" customWidth="1"/>
    <col min="2" max="2" width="71" style="94" customWidth="1"/>
    <col min="3" max="3" width="123.54296875" style="94" customWidth="1"/>
    <col min="4" max="45" width="0" style="94" hidden="1" customWidth="1"/>
    <col min="46" max="16383" width="9.1796875" style="94" hidden="1"/>
    <col min="16384" max="16384" width="0" style="94" hidden="1"/>
  </cols>
  <sheetData>
    <row r="1" spans="1:35" s="86" customFormat="1" ht="19.5">
      <c r="A1" s="109" t="s">
        <v>179</v>
      </c>
      <c r="B1" s="109"/>
      <c r="C1" s="85"/>
      <c r="G1" s="87"/>
      <c r="H1" s="87"/>
      <c r="I1" s="87"/>
      <c r="J1" s="87"/>
      <c r="AE1" s="87"/>
    </row>
    <row r="2" spans="1:35" s="86" customFormat="1" ht="19.5">
      <c r="A2" s="109" t="s">
        <v>177</v>
      </c>
      <c r="B2" s="109"/>
      <c r="C2" s="85"/>
    </row>
    <row r="3" spans="1:35" s="86" customFormat="1" ht="13.5">
      <c r="A3" s="88"/>
      <c r="B3" s="88"/>
      <c r="C3" s="85"/>
    </row>
    <row r="4" spans="1:35" s="86" customFormat="1" ht="13.5">
      <c r="A4" s="85"/>
      <c r="B4" s="85"/>
      <c r="C4" s="89"/>
      <c r="AB4" s="90"/>
    </row>
    <row r="5" spans="1:35" s="86" customFormat="1" ht="13.5">
      <c r="A5" s="91" t="s">
        <v>180</v>
      </c>
      <c r="B5" s="91"/>
      <c r="C5" s="92"/>
      <c r="AB5" s="93"/>
      <c r="AC5" s="93"/>
      <c r="AD5" s="93"/>
      <c r="AE5" s="93"/>
      <c r="AF5" s="93"/>
      <c r="AG5" s="93"/>
      <c r="AH5" s="93"/>
      <c r="AI5" s="93"/>
    </row>
    <row r="6" spans="1:35"/>
    <row r="7" spans="1:35">
      <c r="A7" s="95" t="s">
        <v>181</v>
      </c>
      <c r="B7" s="95" t="s">
        <v>182</v>
      </c>
      <c r="C7" s="96" t="s">
        <v>183</v>
      </c>
    </row>
    <row r="8" spans="1:35" ht="27.5">
      <c r="A8" s="183">
        <v>44270</v>
      </c>
      <c r="B8" s="193">
        <v>2</v>
      </c>
      <c r="C8" s="194" t="s">
        <v>258</v>
      </c>
    </row>
    <row r="9" spans="1:35">
      <c r="A9" s="183">
        <v>44270</v>
      </c>
      <c r="B9" s="193">
        <v>2</v>
      </c>
      <c r="C9" s="194" t="s">
        <v>259</v>
      </c>
    </row>
    <row r="10" spans="1:35">
      <c r="A10" s="183">
        <v>44270</v>
      </c>
      <c r="B10" s="193">
        <v>2</v>
      </c>
      <c r="C10" s="194" t="s">
        <v>260</v>
      </c>
    </row>
    <row r="11" spans="1:35">
      <c r="A11" s="183">
        <v>44271</v>
      </c>
      <c r="B11" s="193">
        <v>2</v>
      </c>
      <c r="C11" s="195" t="s">
        <v>261</v>
      </c>
    </row>
    <row r="12" spans="1:35">
      <c r="A12" s="183">
        <v>44271</v>
      </c>
      <c r="B12" s="193">
        <v>2</v>
      </c>
      <c r="C12" s="196" t="s">
        <v>263</v>
      </c>
    </row>
    <row r="13" spans="1:35">
      <c r="A13" s="183">
        <v>44271</v>
      </c>
      <c r="B13" s="193">
        <v>2</v>
      </c>
      <c r="C13" s="196" t="s">
        <v>294</v>
      </c>
    </row>
    <row r="14" spans="1:35" ht="16.5" customHeight="1">
      <c r="A14" s="183">
        <v>44271</v>
      </c>
      <c r="B14" s="193">
        <v>2</v>
      </c>
      <c r="C14" s="196" t="s">
        <v>295</v>
      </c>
    </row>
    <row r="15" spans="1:35">
      <c r="A15" s="183">
        <v>44271</v>
      </c>
      <c r="B15" s="193">
        <v>2</v>
      </c>
      <c r="C15" s="196" t="s">
        <v>356</v>
      </c>
    </row>
    <row r="16" spans="1:35" ht="68">
      <c r="A16" s="97">
        <v>44272</v>
      </c>
      <c r="B16" s="193">
        <v>3</v>
      </c>
      <c r="C16" s="201" t="s">
        <v>358</v>
      </c>
    </row>
    <row r="17" spans="1:3">
      <c r="A17" s="97">
        <v>44277</v>
      </c>
      <c r="B17" s="193">
        <v>4</v>
      </c>
      <c r="C17" s="203" t="s">
        <v>368</v>
      </c>
    </row>
    <row r="18" spans="1:3">
      <c r="A18" s="97">
        <v>44277</v>
      </c>
      <c r="B18" s="193">
        <v>4</v>
      </c>
      <c r="C18" s="203" t="s">
        <v>369</v>
      </c>
    </row>
    <row r="19" spans="1:3">
      <c r="A19" s="97">
        <v>44279</v>
      </c>
      <c r="B19" s="193">
        <v>4</v>
      </c>
      <c r="C19" s="210" t="s">
        <v>371</v>
      </c>
    </row>
    <row r="20" spans="1:3">
      <c r="A20" s="97">
        <v>44279</v>
      </c>
      <c r="B20" s="193">
        <v>4</v>
      </c>
      <c r="C20" s="210" t="s">
        <v>373</v>
      </c>
    </row>
    <row r="21" spans="1:3">
      <c r="A21" s="97">
        <v>44279</v>
      </c>
      <c r="B21" s="193">
        <v>4</v>
      </c>
      <c r="C21" s="210" t="s">
        <v>374</v>
      </c>
    </row>
    <row r="22" spans="1:3">
      <c r="A22" s="97">
        <v>44279</v>
      </c>
      <c r="B22" s="193">
        <v>4</v>
      </c>
      <c r="C22" s="210" t="s">
        <v>375</v>
      </c>
    </row>
    <row r="23" spans="1:3">
      <c r="A23" s="97">
        <v>44285</v>
      </c>
      <c r="B23" s="193">
        <v>5</v>
      </c>
      <c r="C23" s="215" t="s">
        <v>380</v>
      </c>
    </row>
    <row r="24" spans="1:3">
      <c r="A24" s="97">
        <v>44285</v>
      </c>
      <c r="B24" s="193">
        <v>5</v>
      </c>
      <c r="C24" s="215" t="s">
        <v>381</v>
      </c>
    </row>
    <row r="25" spans="1:3">
      <c r="A25" s="97">
        <v>44469</v>
      </c>
      <c r="B25" s="193">
        <v>6</v>
      </c>
      <c r="C25" s="242" t="s">
        <v>385</v>
      </c>
    </row>
    <row r="26" spans="1:3" ht="27.5">
      <c r="A26" s="97">
        <v>44469</v>
      </c>
      <c r="B26" s="193">
        <v>6</v>
      </c>
      <c r="C26" s="242" t="s">
        <v>386</v>
      </c>
    </row>
    <row r="27" spans="1:3">
      <c r="A27" s="97">
        <v>44483</v>
      </c>
      <c r="B27" s="193">
        <v>7</v>
      </c>
      <c r="C27" s="242" t="s">
        <v>388</v>
      </c>
    </row>
    <row r="28" spans="1:3">
      <c r="A28" s="97">
        <v>44483</v>
      </c>
      <c r="B28" s="193">
        <v>7</v>
      </c>
      <c r="C28" s="242" t="s">
        <v>389</v>
      </c>
    </row>
    <row r="29" spans="1:3">
      <c r="A29" s="97">
        <v>44483</v>
      </c>
      <c r="B29" s="193">
        <v>7</v>
      </c>
      <c r="C29" s="242" t="s">
        <v>390</v>
      </c>
    </row>
    <row r="30" spans="1:3" ht="27.5">
      <c r="A30" s="97">
        <v>44483</v>
      </c>
      <c r="B30" s="193">
        <v>7</v>
      </c>
      <c r="C30" s="242" t="s">
        <v>391</v>
      </c>
    </row>
    <row r="31" spans="1:3">
      <c r="A31" s="97">
        <v>44483</v>
      </c>
      <c r="B31" s="193">
        <v>7</v>
      </c>
      <c r="C31" s="243" t="s">
        <v>392</v>
      </c>
    </row>
    <row r="32" spans="1:3">
      <c r="A32" s="97">
        <v>44489</v>
      </c>
      <c r="B32" s="193">
        <v>8</v>
      </c>
      <c r="C32" s="242" t="s">
        <v>393</v>
      </c>
    </row>
    <row r="33" spans="1:3">
      <c r="A33" s="97">
        <v>44489</v>
      </c>
      <c r="B33" s="193">
        <v>8</v>
      </c>
      <c r="C33" s="243" t="s">
        <v>392</v>
      </c>
    </row>
    <row r="34" spans="1:3">
      <c r="A34" s="97">
        <v>44489</v>
      </c>
      <c r="B34" s="193">
        <v>8</v>
      </c>
      <c r="C34" s="244" t="s">
        <v>394</v>
      </c>
    </row>
    <row r="35" spans="1:3">
      <c r="A35" s="97">
        <v>44489</v>
      </c>
      <c r="B35" s="193">
        <v>8</v>
      </c>
      <c r="C35" s="244" t="s">
        <v>395</v>
      </c>
    </row>
    <row r="36" spans="1:3">
      <c r="A36" s="97">
        <v>44489</v>
      </c>
      <c r="B36" s="193">
        <v>8</v>
      </c>
      <c r="C36" s="247" t="s">
        <v>398</v>
      </c>
    </row>
    <row r="37" spans="1:3">
      <c r="A37" s="97">
        <v>44489</v>
      </c>
      <c r="B37" s="193">
        <v>8</v>
      </c>
      <c r="C37" s="242" t="s">
        <v>389</v>
      </c>
    </row>
    <row r="38" spans="1:3">
      <c r="A38" s="97">
        <v>44490</v>
      </c>
      <c r="B38" s="193">
        <v>8</v>
      </c>
      <c r="C38" s="99" t="s">
        <v>399</v>
      </c>
    </row>
    <row r="39" spans="1:3">
      <c r="A39" s="97">
        <v>44494</v>
      </c>
      <c r="B39" s="193">
        <v>8</v>
      </c>
      <c r="C39" s="99" t="s">
        <v>400</v>
      </c>
    </row>
    <row r="40" spans="1:3">
      <c r="A40" s="97">
        <v>44496</v>
      </c>
      <c r="B40" s="193">
        <v>8</v>
      </c>
      <c r="C40" s="244" t="s">
        <v>401</v>
      </c>
    </row>
    <row r="41" spans="1:3">
      <c r="A41" s="97">
        <v>44497</v>
      </c>
      <c r="B41" s="193">
        <v>8</v>
      </c>
      <c r="C41" s="247" t="s">
        <v>403</v>
      </c>
    </row>
    <row r="42" spans="1:3" ht="135.5">
      <c r="A42" s="249">
        <v>44497</v>
      </c>
      <c r="B42" s="251">
        <v>8</v>
      </c>
      <c r="C42" s="250" t="s">
        <v>404</v>
      </c>
    </row>
    <row r="43" spans="1:3">
      <c r="A43" s="249">
        <v>44497</v>
      </c>
      <c r="B43" s="251">
        <v>8</v>
      </c>
      <c r="C43" s="250" t="s">
        <v>405</v>
      </c>
    </row>
    <row r="44" spans="1:3">
      <c r="A44" s="249">
        <v>44502</v>
      </c>
      <c r="B44" s="251">
        <v>9</v>
      </c>
      <c r="C44" s="287" t="s">
        <v>406</v>
      </c>
    </row>
    <row r="45" spans="1:3">
      <c r="A45" s="97">
        <v>44502</v>
      </c>
      <c r="B45" s="193">
        <v>9</v>
      </c>
      <c r="C45" s="250" t="s">
        <v>407</v>
      </c>
    </row>
    <row r="46" spans="1:3">
      <c r="A46" s="97"/>
      <c r="B46" s="193"/>
      <c r="C46" s="98"/>
    </row>
    <row r="47" spans="1:3">
      <c r="A47" s="97"/>
      <c r="B47" s="193"/>
      <c r="C47" s="98"/>
    </row>
    <row r="48" spans="1:3">
      <c r="A48" s="97"/>
      <c r="B48" s="193"/>
      <c r="C48" s="98"/>
    </row>
    <row r="49" spans="1:3">
      <c r="A49" s="97"/>
      <c r="B49" s="193"/>
      <c r="C49" s="98"/>
    </row>
    <row r="50" spans="1:3">
      <c r="A50" s="97"/>
      <c r="B50" s="193"/>
      <c r="C50" s="98"/>
    </row>
    <row r="51" spans="1:3">
      <c r="A51" s="97"/>
      <c r="B51" s="193"/>
      <c r="C51" s="98"/>
    </row>
    <row r="52" spans="1:3">
      <c r="A52" s="97"/>
      <c r="B52" s="193"/>
      <c r="C52" s="98"/>
    </row>
    <row r="53" spans="1:3">
      <c r="A53" s="97"/>
      <c r="B53" s="193"/>
      <c r="C53" s="98"/>
    </row>
    <row r="54" spans="1:3">
      <c r="A54" s="97"/>
      <c r="B54" s="193"/>
      <c r="C54" s="98"/>
    </row>
    <row r="55" spans="1:3">
      <c r="A55" s="97"/>
      <c r="B55" s="193"/>
      <c r="C55" s="100"/>
    </row>
    <row r="56" spans="1:3">
      <c r="A56" s="97"/>
      <c r="B56" s="193"/>
      <c r="C56" s="98"/>
    </row>
    <row r="57" spans="1:3">
      <c r="A57" s="97"/>
      <c r="B57" s="193"/>
      <c r="C57" s="98"/>
    </row>
    <row r="58" spans="1:3">
      <c r="A58" s="97"/>
      <c r="B58" s="193"/>
      <c r="C58" s="98"/>
    </row>
    <row r="59" spans="1:3">
      <c r="A59" s="97"/>
      <c r="B59" s="193"/>
      <c r="C59" s="98"/>
    </row>
    <row r="60" spans="1:3"/>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C37"/>
  <sheetViews>
    <sheetView showGridLines="0" zoomScale="85" zoomScaleNormal="85" workbookViewId="0">
      <selection activeCell="A13" sqref="A13"/>
    </sheetView>
  </sheetViews>
  <sheetFormatPr defaultColWidth="9.1796875" defaultRowHeight="16"/>
  <cols>
    <col min="1" max="1" width="35.81640625" style="2" customWidth="1"/>
    <col min="2" max="2" width="155.81640625" style="2" customWidth="1"/>
    <col min="3" max="3" width="10.1796875" style="2" bestFit="1" customWidth="1"/>
    <col min="4" max="16384" width="9.1796875" style="2"/>
  </cols>
  <sheetData>
    <row r="1" spans="1:2" s="85" customFormat="1" ht="24.5">
      <c r="A1" s="164" t="s">
        <v>225</v>
      </c>
    </row>
    <row r="2" spans="1:2" s="85" customFormat="1" ht="24.5">
      <c r="A2" s="164" t="s">
        <v>177</v>
      </c>
    </row>
    <row r="3" spans="1:2" s="85" customFormat="1" ht="24.5">
      <c r="A3" s="164"/>
    </row>
    <row r="4" spans="1:2" s="85" customFormat="1" ht="24.5">
      <c r="A4" s="164"/>
    </row>
    <row r="5" spans="1:2" ht="18.5">
      <c r="A5" s="69" t="s">
        <v>55</v>
      </c>
    </row>
    <row r="6" spans="1:2">
      <c r="A6" s="19"/>
    </row>
    <row r="7" spans="1:2">
      <c r="A7" s="19"/>
    </row>
    <row r="8" spans="1:2">
      <c r="A8" s="163" t="s">
        <v>8</v>
      </c>
      <c r="B8" s="163" t="s">
        <v>19</v>
      </c>
    </row>
    <row r="9" spans="1:2" ht="48">
      <c r="A9" s="66" t="s">
        <v>29</v>
      </c>
      <c r="B9" s="25" t="s">
        <v>69</v>
      </c>
    </row>
    <row r="10" spans="1:2">
      <c r="A10" s="66" t="s">
        <v>128</v>
      </c>
      <c r="B10" s="25" t="s">
        <v>129</v>
      </c>
    </row>
    <row r="11" spans="1:2" ht="56.25" customHeight="1">
      <c r="A11" s="67" t="s">
        <v>154</v>
      </c>
      <c r="B11" s="25" t="s">
        <v>174</v>
      </c>
    </row>
    <row r="12" spans="1:2">
      <c r="A12" s="68" t="s">
        <v>155</v>
      </c>
      <c r="B12" s="25" t="s">
        <v>156</v>
      </c>
    </row>
    <row r="13" spans="1:2" ht="32">
      <c r="A13" s="67" t="s">
        <v>134</v>
      </c>
      <c r="B13" s="25" t="s">
        <v>173</v>
      </c>
    </row>
    <row r="14" spans="1:2">
      <c r="A14" s="68" t="s">
        <v>126</v>
      </c>
      <c r="B14" s="25" t="s">
        <v>127</v>
      </c>
    </row>
    <row r="16" spans="1:2">
      <c r="A16" s="19" t="s">
        <v>17</v>
      </c>
    </row>
    <row r="17" spans="1:3">
      <c r="A17" s="63" t="s">
        <v>18</v>
      </c>
    </row>
    <row r="18" spans="1:3">
      <c r="A18" s="64" t="s">
        <v>128</v>
      </c>
    </row>
    <row r="19" spans="1:3">
      <c r="A19" s="59" t="s">
        <v>133</v>
      </c>
    </row>
    <row r="20" spans="1:3">
      <c r="A20" s="65" t="s">
        <v>130</v>
      </c>
    </row>
    <row r="21" spans="1:3">
      <c r="A21" s="19"/>
    </row>
    <row r="22" spans="1:3">
      <c r="A22" s="2" t="s">
        <v>47</v>
      </c>
    </row>
    <row r="23" spans="1:3" ht="19.5" customHeight="1">
      <c r="A23" s="2" t="s">
        <v>224</v>
      </c>
    </row>
    <row r="24" spans="1:3">
      <c r="A24" s="61" t="s">
        <v>135</v>
      </c>
    </row>
    <row r="25" spans="1:3">
      <c r="A25" s="61" t="s">
        <v>136</v>
      </c>
    </row>
    <row r="26" spans="1:3" ht="25.5" customHeight="1">
      <c r="A26" s="60" t="s">
        <v>71</v>
      </c>
    </row>
    <row r="27" spans="1:3" ht="10.5" customHeight="1"/>
    <row r="28" spans="1:3" ht="24.75" customHeight="1">
      <c r="A28" s="61" t="s">
        <v>131</v>
      </c>
      <c r="B28" s="61"/>
      <c r="C28" s="61"/>
    </row>
    <row r="29" spans="1:3" ht="26.25" customHeight="1">
      <c r="A29" s="61" t="s">
        <v>160</v>
      </c>
      <c r="B29" s="61"/>
      <c r="C29" s="61"/>
    </row>
    <row r="30" spans="1:3" ht="32.25" customHeight="1">
      <c r="A30" s="254" t="s">
        <v>132</v>
      </c>
      <c r="B30" s="254"/>
      <c r="C30" s="254"/>
    </row>
    <row r="32" spans="1:3">
      <c r="A32" s="2" t="s">
        <v>70</v>
      </c>
    </row>
    <row r="36" spans="1:1">
      <c r="A36" s="19"/>
    </row>
    <row r="37" spans="1:1">
      <c r="A37" s="62"/>
    </row>
  </sheetData>
  <mergeCells count="1">
    <mergeCell ref="A30:C30"/>
  </mergeCells>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2"/>
  <sheetViews>
    <sheetView showGridLines="0" zoomScale="85" zoomScaleNormal="85" workbookViewId="0">
      <selection activeCell="E36" sqref="E36"/>
    </sheetView>
  </sheetViews>
  <sheetFormatPr defaultColWidth="9.1796875" defaultRowHeight="16"/>
  <cols>
    <col min="1" max="1" width="7.81640625" style="2" customWidth="1"/>
    <col min="2" max="2" width="31.81640625" style="2" customWidth="1"/>
    <col min="3" max="3" width="21" style="2" customWidth="1"/>
    <col min="4" max="4" width="54.453125" style="2" customWidth="1"/>
    <col min="5" max="5" width="62.1796875" style="2" customWidth="1"/>
    <col min="6" max="10" width="11.1796875" style="2" customWidth="1"/>
    <col min="11" max="16384" width="9.1796875" style="2"/>
  </cols>
  <sheetData>
    <row r="1" spans="1:25" s="85" customFormat="1" ht="24.5">
      <c r="A1" s="164" t="s">
        <v>185</v>
      </c>
    </row>
    <row r="2" spans="1:25" s="85" customFormat="1" ht="24.5">
      <c r="A2" s="164" t="s">
        <v>177</v>
      </c>
    </row>
    <row r="3" spans="1:25" s="85" customFormat="1" ht="24.5">
      <c r="A3" s="164"/>
    </row>
    <row r="4" spans="1:25" s="85" customFormat="1" ht="24.5">
      <c r="A4" s="164"/>
    </row>
    <row r="6" spans="1:25">
      <c r="A6" s="19" t="s">
        <v>175</v>
      </c>
      <c r="Y6" s="20" t="s">
        <v>22</v>
      </c>
    </row>
    <row r="7" spans="1:25">
      <c r="A7" s="265"/>
      <c r="B7" s="266"/>
      <c r="C7" s="266"/>
      <c r="D7" s="266"/>
      <c r="E7" s="267"/>
      <c r="Y7" s="20" t="s">
        <v>57</v>
      </c>
    </row>
    <row r="8" spans="1:25" ht="24.75" customHeight="1">
      <c r="A8" s="268"/>
      <c r="B8" s="269"/>
      <c r="C8" s="269"/>
      <c r="D8" s="269"/>
      <c r="E8" s="270"/>
    </row>
    <row r="9" spans="1:25" ht="18" customHeight="1">
      <c r="A9" s="19" t="s">
        <v>56</v>
      </c>
      <c r="B9" s="21"/>
      <c r="C9" s="21"/>
      <c r="D9" s="21"/>
      <c r="E9" s="21"/>
    </row>
    <row r="10" spans="1:25" ht="24.75" customHeight="1">
      <c r="A10" s="261"/>
      <c r="B10" s="262"/>
      <c r="C10" s="262"/>
      <c r="D10" s="262"/>
      <c r="E10" s="263"/>
    </row>
    <row r="11" spans="1:25" ht="13.5" customHeight="1">
      <c r="A11" s="21"/>
      <c r="B11" s="21"/>
      <c r="C11" s="21"/>
      <c r="D11" s="21"/>
      <c r="E11" s="21"/>
    </row>
    <row r="12" spans="1:25">
      <c r="A12" s="19" t="s">
        <v>39</v>
      </c>
    </row>
    <row r="13" spans="1:25">
      <c r="A13" s="167" t="s">
        <v>176</v>
      </c>
      <c r="B13" s="167"/>
      <c r="C13" s="167" t="s">
        <v>23</v>
      </c>
      <c r="D13" s="167"/>
      <c r="E13" s="167"/>
    </row>
    <row r="14" spans="1:25" ht="22.5" customHeight="1">
      <c r="A14" s="272"/>
      <c r="B14" s="273"/>
      <c r="C14" s="271"/>
      <c r="D14" s="271"/>
      <c r="E14" s="271"/>
    </row>
    <row r="15" spans="1:25" ht="22.5" customHeight="1">
      <c r="A15" s="259"/>
      <c r="B15" s="260"/>
      <c r="C15" s="264"/>
      <c r="D15" s="264"/>
      <c r="E15" s="264"/>
    </row>
    <row r="16" spans="1:25" ht="22.5" customHeight="1">
      <c r="A16" s="259"/>
      <c r="B16" s="260"/>
      <c r="C16" s="264"/>
      <c r="D16" s="264"/>
      <c r="E16" s="264"/>
    </row>
    <row r="17" spans="1:11" ht="22.5" customHeight="1">
      <c r="A17" s="259"/>
      <c r="B17" s="260"/>
      <c r="C17" s="264"/>
      <c r="D17" s="264"/>
      <c r="E17" s="264"/>
    </row>
    <row r="18" spans="1:11" ht="22.5" customHeight="1">
      <c r="A18" s="259"/>
      <c r="B18" s="260"/>
      <c r="C18" s="264"/>
      <c r="D18" s="264"/>
      <c r="E18" s="264"/>
    </row>
    <row r="19" spans="1:11" ht="22.5" customHeight="1">
      <c r="A19" s="259"/>
      <c r="B19" s="260"/>
      <c r="C19" s="264"/>
      <c r="D19" s="264"/>
      <c r="E19" s="264"/>
    </row>
    <row r="20" spans="1:11" ht="22.5" customHeight="1">
      <c r="A20" s="259"/>
      <c r="B20" s="260"/>
      <c r="C20" s="264"/>
      <c r="D20" s="264"/>
      <c r="E20" s="264"/>
    </row>
    <row r="21" spans="1:11" ht="22.5" customHeight="1">
      <c r="A21" s="259"/>
      <c r="B21" s="260"/>
      <c r="C21" s="264"/>
      <c r="D21" s="264"/>
      <c r="E21" s="264"/>
    </row>
    <row r="22" spans="1:11" ht="22.5" customHeight="1">
      <c r="A22" s="259"/>
      <c r="B22" s="260"/>
      <c r="C22" s="264"/>
      <c r="D22" s="264"/>
      <c r="E22" s="264"/>
    </row>
    <row r="23" spans="1:11" ht="22.5" customHeight="1">
      <c r="A23" s="259"/>
      <c r="B23" s="260"/>
      <c r="C23" s="264"/>
      <c r="D23" s="264"/>
      <c r="E23" s="264"/>
    </row>
    <row r="24" spans="1:11" ht="22.5" customHeight="1">
      <c r="A24" s="259"/>
      <c r="B24" s="260"/>
      <c r="C24" s="264"/>
      <c r="D24" s="264"/>
      <c r="E24" s="264"/>
    </row>
    <row r="25" spans="1:11" ht="22.5" customHeight="1">
      <c r="A25" s="259"/>
      <c r="B25" s="260"/>
      <c r="C25" s="264"/>
      <c r="D25" s="264"/>
      <c r="E25" s="264"/>
    </row>
    <row r="26" spans="1:11" ht="22.5" customHeight="1">
      <c r="A26" s="259"/>
      <c r="B26" s="260"/>
      <c r="C26" s="264"/>
      <c r="D26" s="264"/>
      <c r="E26" s="264"/>
    </row>
    <row r="27" spans="1:11" ht="22.5" customHeight="1">
      <c r="A27" s="259"/>
      <c r="B27" s="260"/>
      <c r="C27" s="264"/>
      <c r="D27" s="264"/>
      <c r="E27" s="264"/>
    </row>
    <row r="28" spans="1:11" ht="22.5" customHeight="1">
      <c r="A28" s="259"/>
      <c r="B28" s="260"/>
      <c r="C28" s="264"/>
      <c r="D28" s="264"/>
      <c r="E28" s="264"/>
    </row>
    <row r="29" spans="1:11" ht="12.75" customHeight="1">
      <c r="A29" s="22"/>
      <c r="B29" s="22"/>
      <c r="C29" s="23"/>
      <c r="D29" s="23"/>
      <c r="E29" s="23"/>
    </row>
    <row r="30" spans="1:11">
      <c r="A30" s="19" t="s">
        <v>40</v>
      </c>
    </row>
    <row r="31" spans="1:11" ht="38.25" customHeight="1">
      <c r="A31" s="257" t="s">
        <v>38</v>
      </c>
      <c r="B31" s="257" t="s">
        <v>20</v>
      </c>
      <c r="C31" s="257" t="s">
        <v>21</v>
      </c>
      <c r="D31" s="257" t="s">
        <v>23</v>
      </c>
      <c r="E31" s="257" t="s">
        <v>402</v>
      </c>
      <c r="F31" s="255" t="s">
        <v>73</v>
      </c>
      <c r="G31" s="256"/>
      <c r="H31" s="256"/>
      <c r="I31" s="256"/>
      <c r="J31" s="256"/>
      <c r="K31" s="256"/>
    </row>
    <row r="32" spans="1:11" ht="36" customHeight="1">
      <c r="A32" s="258"/>
      <c r="B32" s="258"/>
      <c r="C32" s="258"/>
      <c r="D32" s="258"/>
      <c r="E32" s="258"/>
      <c r="F32" s="166" t="s">
        <v>232</v>
      </c>
      <c r="G32" s="166" t="s">
        <v>233</v>
      </c>
      <c r="H32" s="166" t="s">
        <v>234</v>
      </c>
      <c r="I32" s="166" t="s">
        <v>74</v>
      </c>
      <c r="J32" s="178" t="s">
        <v>357</v>
      </c>
      <c r="K32" s="166" t="s">
        <v>75</v>
      </c>
    </row>
    <row r="33" spans="1:11" ht="27.75" customHeight="1">
      <c r="A33" s="24">
        <v>1</v>
      </c>
      <c r="B33" s="25" t="str">
        <f>IF('Option 1'!C6="","",'Option 1'!C6)</f>
        <v>enter text</v>
      </c>
      <c r="C33" s="24"/>
      <c r="D33" s="25"/>
      <c r="E33" s="24"/>
      <c r="F33" s="49">
        <f>'Option 1'!$C$9</f>
        <v>0</v>
      </c>
      <c r="G33" s="49">
        <f>'Option 1'!$C$10</f>
        <v>0</v>
      </c>
      <c r="H33" s="49">
        <f>'Option 1'!$C$11</f>
        <v>0</v>
      </c>
      <c r="I33" s="49">
        <f>'Option 1'!$C$12</f>
        <v>0</v>
      </c>
      <c r="J33" s="49">
        <f>'Option 1'!$C$13</f>
        <v>0</v>
      </c>
      <c r="K33" s="50"/>
    </row>
    <row r="34" spans="1:11" ht="27.75" customHeight="1">
      <c r="A34" s="24">
        <v>2</v>
      </c>
      <c r="B34" s="24"/>
      <c r="C34" s="24"/>
      <c r="D34" s="25"/>
      <c r="E34" s="24"/>
      <c r="F34" s="49"/>
      <c r="G34" s="49"/>
      <c r="H34" s="49"/>
      <c r="I34" s="49"/>
      <c r="J34" s="49"/>
      <c r="K34" s="24"/>
    </row>
    <row r="35" spans="1:11" ht="27.75" customHeight="1">
      <c r="A35" s="24">
        <v>3</v>
      </c>
      <c r="B35" s="24"/>
      <c r="C35" s="24"/>
      <c r="D35" s="25"/>
      <c r="E35" s="24"/>
      <c r="F35" s="49"/>
      <c r="G35" s="49"/>
      <c r="H35" s="49"/>
      <c r="I35" s="49"/>
      <c r="J35" s="49"/>
      <c r="K35" s="24"/>
    </row>
    <row r="36" spans="1:11" ht="27.75" customHeight="1">
      <c r="A36" s="24">
        <v>4</v>
      </c>
      <c r="B36" s="24"/>
      <c r="C36" s="24"/>
      <c r="D36" s="25"/>
      <c r="E36" s="24"/>
      <c r="F36" s="49"/>
      <c r="G36" s="49"/>
      <c r="H36" s="49"/>
      <c r="I36" s="49"/>
      <c r="J36" s="49"/>
      <c r="K36" s="24"/>
    </row>
    <row r="37" spans="1:11" ht="27.75" customHeight="1">
      <c r="A37" s="24">
        <v>5</v>
      </c>
      <c r="B37" s="24"/>
      <c r="C37" s="24"/>
      <c r="D37" s="25"/>
      <c r="E37" s="24"/>
      <c r="F37" s="49"/>
      <c r="G37" s="49"/>
      <c r="H37" s="49"/>
      <c r="I37" s="49"/>
      <c r="J37" s="49"/>
      <c r="K37" s="24"/>
    </row>
    <row r="42" spans="1:11">
      <c r="A42" s="2" t="s">
        <v>76</v>
      </c>
    </row>
  </sheetData>
  <mergeCells count="38">
    <mergeCell ref="A26:B26"/>
    <mergeCell ref="A27:B27"/>
    <mergeCell ref="C23:E23"/>
    <mergeCell ref="C17:E17"/>
    <mergeCell ref="C18:E18"/>
    <mergeCell ref="C19:E19"/>
    <mergeCell ref="C20:E20"/>
    <mergeCell ref="C21:E21"/>
    <mergeCell ref="C22:E22"/>
    <mergeCell ref="A7:E8"/>
    <mergeCell ref="C14:E14"/>
    <mergeCell ref="C15:E15"/>
    <mergeCell ref="C16:E16"/>
    <mergeCell ref="A14:B14"/>
    <mergeCell ref="A15:B15"/>
    <mergeCell ref="A16:B16"/>
    <mergeCell ref="A28:B28"/>
    <mergeCell ref="A10:E10"/>
    <mergeCell ref="A19:B19"/>
    <mergeCell ref="A20:B20"/>
    <mergeCell ref="A21:B21"/>
    <mergeCell ref="A22:B22"/>
    <mergeCell ref="A23:B23"/>
    <mergeCell ref="A24:B24"/>
    <mergeCell ref="C24:E24"/>
    <mergeCell ref="C25:E25"/>
    <mergeCell ref="C26:E26"/>
    <mergeCell ref="C27:E27"/>
    <mergeCell ref="C28:E28"/>
    <mergeCell ref="A17:B17"/>
    <mergeCell ref="A18:B18"/>
    <mergeCell ref="A25:B25"/>
    <mergeCell ref="F31:K31"/>
    <mergeCell ref="A31:A32"/>
    <mergeCell ref="B31:B32"/>
    <mergeCell ref="C31:C32"/>
    <mergeCell ref="D31:D32"/>
    <mergeCell ref="E31:E32"/>
  </mergeCells>
  <conditionalFormatting sqref="A33:E33 F33:I37 K33:K37">
    <cfRule type="expression" dxfId="37" priority="17">
      <formula>$C33="adopted"</formula>
    </cfRule>
  </conditionalFormatting>
  <conditionalFormatting sqref="A34:E37">
    <cfRule type="expression" dxfId="36" priority="16">
      <formula>$C34="adopted"</formula>
    </cfRule>
  </conditionalFormatting>
  <conditionalFormatting sqref="C34:C37">
    <cfRule type="expression" dxfId="35" priority="15">
      <formula>$C34="adopted"</formula>
    </cfRule>
  </conditionalFormatting>
  <conditionalFormatting sqref="F34:I37">
    <cfRule type="expression" dxfId="34" priority="12">
      <formula>$C34="adopted"</formula>
    </cfRule>
  </conditionalFormatting>
  <conditionalFormatting sqref="F35:I35">
    <cfRule type="expression" dxfId="33" priority="11">
      <formula>$C35="adopted"</formula>
    </cfRule>
  </conditionalFormatting>
  <conditionalFormatting sqref="F36:I36">
    <cfRule type="expression" dxfId="32" priority="10">
      <formula>$C36="adopted"</formula>
    </cfRule>
  </conditionalFormatting>
  <conditionalFormatting sqref="F37:I37">
    <cfRule type="expression" dxfId="31" priority="9">
      <formula>$C37="adopted"</formula>
    </cfRule>
  </conditionalFormatting>
  <conditionalFormatting sqref="F34:I37">
    <cfRule type="expression" dxfId="30" priority="8">
      <formula>$C34="adopted"</formula>
    </cfRule>
  </conditionalFormatting>
  <conditionalFormatting sqref="J33">
    <cfRule type="expression" dxfId="29" priority="7">
      <formula>$C33="adopted"</formula>
    </cfRule>
  </conditionalFormatting>
  <conditionalFormatting sqref="J34:J37">
    <cfRule type="expression" dxfId="28" priority="6">
      <formula>$C34="adopted"</formula>
    </cfRule>
  </conditionalFormatting>
  <conditionalFormatting sqref="J34:J37">
    <cfRule type="expression" dxfId="27" priority="5">
      <formula>$C34="adopted"</formula>
    </cfRule>
  </conditionalFormatting>
  <conditionalFormatting sqref="J35">
    <cfRule type="expression" dxfId="26" priority="4">
      <formula>$C35="adopted"</formula>
    </cfRule>
  </conditionalFormatting>
  <conditionalFormatting sqref="J36">
    <cfRule type="expression" dxfId="25" priority="3">
      <formula>$C36="adopted"</formula>
    </cfRule>
  </conditionalFormatting>
  <conditionalFormatting sqref="J37">
    <cfRule type="expression" dxfId="24" priority="2">
      <formula>$C37="adopted"</formula>
    </cfRule>
  </conditionalFormatting>
  <conditionalFormatting sqref="J34:J37">
    <cfRule type="expression" dxfId="23" priority="1">
      <formula>$C34="adopted"</formula>
    </cfRule>
  </conditionalFormatting>
  <dataValidations disablePrompts="1" count="1">
    <dataValidation type="list" allowBlank="1" showInputMessage="1" showErrorMessage="1" sqref="C33:C37" xr:uid="{00000000-0002-0000-0200-000000000000}">
      <formula1>$Y$6:$Y$7</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60F56-98BA-42AD-9569-E29F0C195419}">
  <sheetPr>
    <pageSetUpPr autoPageBreaks="0"/>
  </sheetPr>
  <dimension ref="A1:CN120"/>
  <sheetViews>
    <sheetView zoomScale="50" zoomScaleNormal="50" workbookViewId="0">
      <selection activeCell="A71" sqref="A71:XFD71"/>
    </sheetView>
  </sheetViews>
  <sheetFormatPr defaultColWidth="10.1796875" defaultRowHeight="13.5"/>
  <cols>
    <col min="1" max="1" width="29.453125" style="132" customWidth="1"/>
    <col min="2" max="2" width="29.453125" style="135" customWidth="1"/>
    <col min="3" max="3" width="21" style="132" bestFit="1" customWidth="1"/>
    <col min="4" max="4" width="32.1796875" style="132" customWidth="1"/>
    <col min="5" max="5" width="10.54296875" style="132" bestFit="1" customWidth="1"/>
    <col min="6" max="6" width="15.81640625" style="132" customWidth="1"/>
    <col min="7" max="8" width="16.81640625" style="132" customWidth="1"/>
    <col min="9" max="9" width="10.1796875" style="132" customWidth="1"/>
    <col min="10" max="10" width="29.81640625" style="132" customWidth="1"/>
    <col min="11" max="11" width="17.1796875" style="132" bestFit="1" customWidth="1"/>
    <col min="12" max="12" width="15.81640625" style="132" customWidth="1"/>
    <col min="13" max="13" width="14.453125" style="132" customWidth="1"/>
    <col min="14" max="14" width="10.1796875" style="132" customWidth="1"/>
    <col min="15" max="22" width="7.81640625" style="132" bestFit="1" customWidth="1"/>
    <col min="23" max="84" width="7.453125" style="132" bestFit="1" customWidth="1"/>
    <col min="85" max="86" width="10.1796875" style="132"/>
    <col min="87" max="87" width="10.1796875" style="132" customWidth="1"/>
    <col min="88" max="16384" width="10.1796875" style="132"/>
  </cols>
  <sheetData>
    <row r="1" spans="1:68" s="109" customFormat="1" ht="19.5">
      <c r="A1" s="109" t="s">
        <v>215</v>
      </c>
    </row>
    <row r="2" spans="1:68" s="109" customFormat="1" ht="19.5">
      <c r="A2" s="109" t="s">
        <v>177</v>
      </c>
    </row>
    <row r="3" spans="1:68" s="109" customFormat="1" ht="19.5"/>
    <row r="4" spans="1:68" s="109" customFormat="1" ht="19.5"/>
    <row r="6" spans="1:68" ht="12.65" customHeight="1">
      <c r="A6" s="274" t="s">
        <v>220</v>
      </c>
      <c r="B6" s="275"/>
      <c r="C6" s="275"/>
      <c r="D6" s="113" t="s">
        <v>59</v>
      </c>
      <c r="E6" s="137"/>
      <c r="F6" s="137"/>
      <c r="G6" s="137"/>
      <c r="H6" s="114"/>
      <c r="L6" s="138"/>
      <c r="M6" s="136"/>
      <c r="S6" s="160"/>
      <c r="T6" s="160"/>
      <c r="U6" s="160"/>
      <c r="V6" s="160"/>
      <c r="W6" s="160"/>
      <c r="X6" s="160"/>
      <c r="Y6" s="160"/>
      <c r="Z6" s="160"/>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row>
    <row r="7" spans="1:68" ht="14">
      <c r="A7" s="274"/>
      <c r="B7" s="275"/>
      <c r="C7" s="275"/>
      <c r="D7" s="139"/>
      <c r="E7" s="139"/>
      <c r="F7" s="139"/>
      <c r="G7" s="137"/>
      <c r="M7" s="136"/>
      <c r="V7" s="160"/>
      <c r="W7" s="160"/>
      <c r="X7" s="160"/>
      <c r="Y7" s="160"/>
      <c r="Z7" s="160"/>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39"/>
      <c r="BA7" s="139"/>
      <c r="BB7" s="139"/>
      <c r="BC7" s="139"/>
      <c r="BD7" s="139"/>
      <c r="BE7" s="139"/>
      <c r="BF7" s="139"/>
      <c r="BG7" s="139"/>
      <c r="BH7" s="139"/>
      <c r="BI7" s="139"/>
      <c r="BJ7" s="139"/>
      <c r="BK7" s="139"/>
      <c r="BL7" s="139"/>
      <c r="BM7" s="139"/>
      <c r="BN7" s="139"/>
      <c r="BO7" s="139"/>
      <c r="BP7" s="139"/>
    </row>
    <row r="8" spans="1:68" ht="14">
      <c r="A8" s="274"/>
      <c r="B8" s="275"/>
      <c r="C8" s="275"/>
      <c r="D8" s="152" t="s">
        <v>44</v>
      </c>
      <c r="E8" s="206"/>
      <c r="F8" s="115" t="s">
        <v>147</v>
      </c>
      <c r="G8" s="137"/>
      <c r="J8" s="208" t="s">
        <v>114</v>
      </c>
      <c r="K8" s="140">
        <f>48.4212692672308*'Fixed Data - Inflation'!E16</f>
        <v>58.215687651416758</v>
      </c>
      <c r="L8" s="136"/>
      <c r="U8" s="160"/>
      <c r="V8" s="160"/>
      <c r="W8" s="160"/>
      <c r="X8" s="160"/>
      <c r="Y8" s="160"/>
      <c r="Z8" s="160"/>
      <c r="AA8" s="139"/>
      <c r="AB8" s="139"/>
      <c r="AC8" s="139"/>
      <c r="AD8" s="139"/>
      <c r="AE8" s="139"/>
      <c r="AF8" s="139"/>
      <c r="AG8" s="139"/>
      <c r="AH8" s="139"/>
      <c r="AI8" s="139"/>
      <c r="AJ8" s="139"/>
      <c r="AK8" s="139"/>
      <c r="AL8" s="139"/>
      <c r="AM8" s="139"/>
      <c r="AN8" s="139"/>
      <c r="AO8" s="139"/>
      <c r="AP8" s="139"/>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row>
    <row r="9" spans="1:68" ht="14">
      <c r="A9" s="274"/>
      <c r="B9" s="275"/>
      <c r="C9" s="275"/>
      <c r="D9" s="152" t="s">
        <v>3</v>
      </c>
      <c r="E9" s="141">
        <v>3.5000000000000003E-2</v>
      </c>
      <c r="F9" s="116" t="s">
        <v>199</v>
      </c>
      <c r="G9" s="142" t="s">
        <v>200</v>
      </c>
      <c r="J9" s="208" t="s">
        <v>116</v>
      </c>
      <c r="K9" s="143">
        <f>36.0814227028545*'Fixed Data - Inflation'!E16</f>
        <v>43.379797057687547</v>
      </c>
      <c r="L9" s="114"/>
      <c r="M9" s="138"/>
      <c r="T9" s="160"/>
      <c r="U9" s="160"/>
      <c r="V9" s="160"/>
      <c r="W9" s="160"/>
      <c r="X9" s="160"/>
      <c r="Y9" s="160"/>
      <c r="Z9" s="160"/>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row>
    <row r="10" spans="1:68" ht="14">
      <c r="A10" s="274"/>
      <c r="B10" s="275"/>
      <c r="C10" s="275"/>
      <c r="D10" s="152" t="s">
        <v>4</v>
      </c>
      <c r="E10" s="141">
        <v>0.03</v>
      </c>
      <c r="F10" s="116" t="s">
        <v>199</v>
      </c>
      <c r="G10" s="142" t="s">
        <v>200</v>
      </c>
      <c r="J10" s="209" t="s">
        <v>117</v>
      </c>
      <c r="K10" s="143">
        <f>15.4435208342214*'Fixed Data - Inflation'!E16</f>
        <v>18.56736097026721</v>
      </c>
      <c r="L10" s="117"/>
      <c r="M10" s="138"/>
      <c r="T10" s="135"/>
      <c r="U10" s="105"/>
      <c r="V10" s="135"/>
      <c r="W10" s="155"/>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row>
    <row r="11" spans="1:68" ht="27.5">
      <c r="A11" s="274"/>
      <c r="B11" s="275"/>
      <c r="C11" s="275"/>
      <c r="D11" s="152" t="s">
        <v>201</v>
      </c>
      <c r="E11" s="141">
        <v>1.4999999999999999E-2</v>
      </c>
      <c r="F11" s="116" t="s">
        <v>202</v>
      </c>
      <c r="G11" s="142" t="s">
        <v>200</v>
      </c>
      <c r="J11" s="209" t="s">
        <v>115</v>
      </c>
      <c r="K11" s="143">
        <f>0.376671239859058*'Fixed Data - Inflation'!E16</f>
        <v>0.45286246268944341</v>
      </c>
      <c r="L11" s="116"/>
      <c r="M11" s="138"/>
      <c r="T11" s="135"/>
      <c r="U11" s="105"/>
      <c r="V11" s="135"/>
      <c r="W11" s="155"/>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row>
    <row r="12" spans="1:68" ht="27.5">
      <c r="A12" s="274"/>
      <c r="B12" s="275"/>
      <c r="C12" s="275"/>
      <c r="D12" s="152" t="s">
        <v>203</v>
      </c>
      <c r="E12" s="145">
        <v>1.286E-2</v>
      </c>
      <c r="F12" s="116" t="s">
        <v>202</v>
      </c>
      <c r="G12" s="142" t="s">
        <v>200</v>
      </c>
      <c r="I12" s="144"/>
      <c r="J12" s="132" t="b">
        <v>0</v>
      </c>
      <c r="K12" s="117"/>
      <c r="L12" s="138"/>
      <c r="M12" s="139"/>
      <c r="T12" s="135"/>
      <c r="U12" s="105"/>
      <c r="V12" s="135"/>
      <c r="W12" s="155"/>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row>
    <row r="13" spans="1:68" ht="14">
      <c r="A13" s="274"/>
      <c r="B13" s="275"/>
      <c r="C13" s="275"/>
      <c r="D13" s="152" t="s">
        <v>0</v>
      </c>
      <c r="E13" s="146">
        <v>45</v>
      </c>
      <c r="I13" s="144"/>
      <c r="K13" s="117"/>
      <c r="L13" s="117"/>
      <c r="T13" s="135"/>
      <c r="U13" s="105"/>
      <c r="V13" s="156"/>
      <c r="W13" s="155"/>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row>
    <row r="14" spans="1:68" ht="14">
      <c r="A14" s="274"/>
      <c r="B14" s="275"/>
      <c r="C14" s="275"/>
      <c r="D14" s="152" t="s">
        <v>204</v>
      </c>
      <c r="E14" s="147">
        <f>F14*'Fixed Data - Inflation'!E22*E16</f>
        <v>11.3242528752537</v>
      </c>
      <c r="F14" s="132">
        <v>1.7450000000000001</v>
      </c>
      <c r="G14" s="132" t="s">
        <v>214</v>
      </c>
      <c r="H14" s="138" t="s">
        <v>205</v>
      </c>
      <c r="O14" s="139"/>
      <c r="P14" s="139"/>
      <c r="Q14" s="139"/>
      <c r="R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row>
    <row r="15" spans="1:68" ht="27.5">
      <c r="A15" s="274"/>
      <c r="B15" s="275"/>
      <c r="C15" s="275"/>
      <c r="D15" s="207" t="s">
        <v>206</v>
      </c>
      <c r="E15" s="148">
        <f>F15*'Fixed Data - Inflation'!E22*E16</f>
        <v>5.7107980115892583E-2</v>
      </c>
      <c r="F15" s="132">
        <v>8.8000000000000005E-3</v>
      </c>
      <c r="G15" s="132" t="s">
        <v>214</v>
      </c>
      <c r="H15" s="149" t="s">
        <v>205</v>
      </c>
      <c r="I15" s="139"/>
      <c r="K15" s="105">
        <v>0.37667123985905798</v>
      </c>
      <c r="L15" s="105"/>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row>
    <row r="16" spans="1:68" ht="20" customHeight="1">
      <c r="A16" s="138"/>
      <c r="B16" s="137"/>
      <c r="C16" s="139"/>
      <c r="D16" s="139" t="s">
        <v>377</v>
      </c>
      <c r="E16" s="205">
        <v>6.25</v>
      </c>
      <c r="J16" s="139"/>
      <c r="K16" s="139"/>
      <c r="L16" s="139"/>
      <c r="M16" s="138"/>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row>
    <row r="17" spans="1:92" ht="14">
      <c r="A17" s="139"/>
      <c r="B17" s="139"/>
      <c r="C17" s="139"/>
      <c r="D17" s="139"/>
      <c r="E17" s="139"/>
      <c r="F17" s="139"/>
      <c r="G17" s="139"/>
      <c r="H17" s="137">
        <v>1</v>
      </c>
      <c r="I17" s="137">
        <v>2</v>
      </c>
      <c r="J17" s="137">
        <v>3</v>
      </c>
      <c r="K17" s="137">
        <v>4</v>
      </c>
      <c r="L17" s="137">
        <v>5</v>
      </c>
      <c r="M17" s="137">
        <v>6</v>
      </c>
      <c r="N17" s="137">
        <v>7</v>
      </c>
      <c r="O17" s="137">
        <v>8</v>
      </c>
      <c r="P17" s="137">
        <v>9</v>
      </c>
      <c r="Q17" s="137">
        <v>10</v>
      </c>
      <c r="R17" s="137">
        <v>11</v>
      </c>
      <c r="S17" s="137">
        <v>12</v>
      </c>
      <c r="T17" s="137">
        <v>13</v>
      </c>
      <c r="U17" s="137">
        <v>14</v>
      </c>
      <c r="V17" s="137">
        <v>15</v>
      </c>
      <c r="W17" s="137">
        <v>16</v>
      </c>
      <c r="X17" s="137">
        <v>17</v>
      </c>
      <c r="Y17" s="137">
        <v>18</v>
      </c>
      <c r="Z17" s="137">
        <v>19</v>
      </c>
      <c r="AA17" s="137">
        <v>20</v>
      </c>
      <c r="AB17" s="137">
        <v>21</v>
      </c>
      <c r="AC17" s="137">
        <v>22</v>
      </c>
      <c r="AD17" s="137">
        <v>23</v>
      </c>
      <c r="AE17" s="137">
        <v>24</v>
      </c>
      <c r="AF17" s="137">
        <v>25</v>
      </c>
      <c r="AG17" s="137">
        <v>26</v>
      </c>
      <c r="AH17" s="137">
        <v>27</v>
      </c>
      <c r="AI17" s="137">
        <v>28</v>
      </c>
      <c r="AJ17" s="137">
        <v>29</v>
      </c>
      <c r="AK17" s="137">
        <v>30</v>
      </c>
      <c r="AL17" s="137">
        <v>31</v>
      </c>
      <c r="AM17" s="137">
        <v>32</v>
      </c>
      <c r="AN17" s="137">
        <v>33</v>
      </c>
      <c r="AO17" s="137">
        <v>34</v>
      </c>
      <c r="AP17" s="137">
        <v>35</v>
      </c>
      <c r="AQ17" s="137">
        <v>36</v>
      </c>
      <c r="AR17" s="137">
        <v>37</v>
      </c>
      <c r="AS17" s="137">
        <v>38</v>
      </c>
      <c r="AT17" s="137">
        <v>39</v>
      </c>
      <c r="AU17" s="137">
        <v>40</v>
      </c>
      <c r="AV17" s="137">
        <v>41</v>
      </c>
      <c r="AW17" s="137">
        <v>42</v>
      </c>
      <c r="AX17" s="137">
        <v>43</v>
      </c>
      <c r="AY17" s="137">
        <v>44</v>
      </c>
      <c r="AZ17" s="137">
        <v>45</v>
      </c>
      <c r="BA17" s="137">
        <v>46</v>
      </c>
      <c r="BB17" s="137">
        <v>47</v>
      </c>
      <c r="BC17" s="137">
        <v>48</v>
      </c>
      <c r="BD17" s="137">
        <v>49</v>
      </c>
      <c r="BE17" s="137">
        <v>50</v>
      </c>
      <c r="BF17" s="137">
        <v>51</v>
      </c>
      <c r="BG17" s="137">
        <v>52</v>
      </c>
      <c r="BH17" s="137">
        <v>53</v>
      </c>
      <c r="BI17" s="137">
        <v>54</v>
      </c>
      <c r="BJ17" s="137">
        <v>55</v>
      </c>
      <c r="BK17" s="137">
        <v>56</v>
      </c>
      <c r="BL17" s="137">
        <v>57</v>
      </c>
      <c r="BM17" s="137">
        <v>58</v>
      </c>
      <c r="BN17" s="137">
        <v>59</v>
      </c>
      <c r="BO17" s="137">
        <v>60</v>
      </c>
      <c r="BP17" s="137">
        <v>61</v>
      </c>
      <c r="BQ17" s="137">
        <v>62</v>
      </c>
      <c r="BR17" s="137">
        <v>63</v>
      </c>
      <c r="BS17" s="137">
        <v>64</v>
      </c>
      <c r="BT17" s="137">
        <v>65</v>
      </c>
      <c r="BU17" s="137">
        <v>66</v>
      </c>
      <c r="BV17" s="137">
        <v>67</v>
      </c>
      <c r="BW17" s="137">
        <v>68</v>
      </c>
      <c r="BX17" s="137">
        <v>69</v>
      </c>
      <c r="BY17" s="137">
        <v>70</v>
      </c>
      <c r="BZ17" s="137">
        <v>71</v>
      </c>
      <c r="CA17" s="137">
        <v>72</v>
      </c>
      <c r="CB17" s="137">
        <v>73</v>
      </c>
      <c r="CC17" s="137">
        <v>74</v>
      </c>
      <c r="CD17" s="137">
        <v>75</v>
      </c>
      <c r="CE17" s="137">
        <v>76</v>
      </c>
      <c r="CF17" s="132">
        <v>77</v>
      </c>
      <c r="CG17" s="137"/>
      <c r="CH17" s="137"/>
      <c r="CI17" s="137"/>
      <c r="CJ17" s="137"/>
      <c r="CK17" s="137"/>
      <c r="CL17" s="137"/>
      <c r="CM17" s="137"/>
      <c r="CN17" s="137"/>
    </row>
    <row r="18" spans="1:92">
      <c r="A18" s="169" t="s">
        <v>188</v>
      </c>
      <c r="B18" s="110">
        <v>2018</v>
      </c>
      <c r="C18" s="110">
        <v>2019</v>
      </c>
      <c r="D18" s="110">
        <v>2020</v>
      </c>
      <c r="E18" s="110">
        <v>2021</v>
      </c>
      <c r="F18" s="110">
        <v>2022</v>
      </c>
      <c r="G18" s="110">
        <v>2023</v>
      </c>
      <c r="H18" s="110">
        <v>2024</v>
      </c>
      <c r="I18" s="110">
        <v>2025</v>
      </c>
      <c r="J18" s="110">
        <v>2026</v>
      </c>
      <c r="K18" s="110">
        <v>2027</v>
      </c>
      <c r="L18" s="110">
        <v>2028</v>
      </c>
      <c r="M18" s="110">
        <v>2029</v>
      </c>
      <c r="N18" s="110">
        <v>2030</v>
      </c>
      <c r="O18" s="110">
        <v>2031</v>
      </c>
      <c r="P18" s="110">
        <v>2032</v>
      </c>
      <c r="Q18" s="110">
        <v>2033</v>
      </c>
      <c r="R18" s="110">
        <v>2034</v>
      </c>
      <c r="S18" s="110">
        <v>2035</v>
      </c>
      <c r="T18" s="110">
        <v>2036</v>
      </c>
      <c r="U18" s="110">
        <v>2037</v>
      </c>
      <c r="V18" s="110">
        <v>2038</v>
      </c>
      <c r="W18" s="110">
        <v>2039</v>
      </c>
      <c r="X18" s="110">
        <v>2040</v>
      </c>
      <c r="Y18" s="110">
        <v>2041</v>
      </c>
      <c r="Z18" s="110">
        <v>2042</v>
      </c>
      <c r="AA18" s="110">
        <v>2043</v>
      </c>
      <c r="AB18" s="110">
        <v>2044</v>
      </c>
      <c r="AC18" s="110">
        <v>2045</v>
      </c>
      <c r="AD18" s="110">
        <v>2046</v>
      </c>
      <c r="AE18" s="110">
        <v>2047</v>
      </c>
      <c r="AF18" s="110">
        <v>2048</v>
      </c>
      <c r="AG18" s="110">
        <v>2049</v>
      </c>
      <c r="AH18" s="110">
        <v>2050</v>
      </c>
      <c r="AI18" s="110">
        <v>2051</v>
      </c>
      <c r="AJ18" s="110">
        <v>2052</v>
      </c>
      <c r="AK18" s="110">
        <v>2053</v>
      </c>
      <c r="AL18" s="110">
        <v>2054</v>
      </c>
      <c r="AM18" s="110">
        <v>2055</v>
      </c>
      <c r="AN18" s="110">
        <v>2056</v>
      </c>
      <c r="AO18" s="110">
        <v>2057</v>
      </c>
      <c r="AP18" s="110">
        <v>2058</v>
      </c>
      <c r="AQ18" s="110">
        <v>2059</v>
      </c>
      <c r="AR18" s="110">
        <v>2060</v>
      </c>
      <c r="AS18" s="110">
        <v>2061</v>
      </c>
      <c r="AT18" s="110">
        <v>2062</v>
      </c>
      <c r="AU18" s="110">
        <v>2063</v>
      </c>
      <c r="AV18" s="110">
        <v>2064</v>
      </c>
      <c r="AW18" s="110">
        <v>2065</v>
      </c>
      <c r="AX18" s="110">
        <v>2066</v>
      </c>
      <c r="AY18" s="110">
        <v>2067</v>
      </c>
      <c r="AZ18" s="110">
        <v>2068</v>
      </c>
      <c r="BA18" s="110">
        <v>2069</v>
      </c>
      <c r="BB18" s="110">
        <v>2070</v>
      </c>
      <c r="BC18" s="110">
        <v>2071</v>
      </c>
      <c r="BD18" s="110">
        <v>2072</v>
      </c>
      <c r="BE18" s="110">
        <v>2073</v>
      </c>
      <c r="BF18" s="110">
        <v>2074</v>
      </c>
      <c r="BG18" s="110">
        <v>2075</v>
      </c>
      <c r="BH18" s="110">
        <v>2076</v>
      </c>
      <c r="BI18" s="110">
        <v>2077</v>
      </c>
      <c r="BJ18" s="110">
        <v>2078</v>
      </c>
      <c r="BK18" s="110">
        <v>2079</v>
      </c>
      <c r="BL18" s="110">
        <v>2080</v>
      </c>
      <c r="BM18" s="110">
        <v>2081</v>
      </c>
      <c r="BN18" s="110">
        <v>2082</v>
      </c>
      <c r="BO18" s="110">
        <v>2083</v>
      </c>
      <c r="BP18" s="110">
        <v>2084</v>
      </c>
      <c r="BQ18" s="110">
        <v>2085</v>
      </c>
      <c r="BR18" s="110">
        <v>2086</v>
      </c>
      <c r="BS18" s="110">
        <v>2087</v>
      </c>
      <c r="BT18" s="110">
        <v>2088</v>
      </c>
      <c r="BU18" s="110">
        <v>2089</v>
      </c>
      <c r="BV18" s="110">
        <v>2090</v>
      </c>
      <c r="BW18" s="110">
        <v>2091</v>
      </c>
      <c r="BX18" s="110">
        <v>2092</v>
      </c>
      <c r="BY18" s="110">
        <v>2093</v>
      </c>
      <c r="BZ18" s="110">
        <v>2094</v>
      </c>
      <c r="CA18" s="110">
        <v>2095</v>
      </c>
      <c r="CB18" s="110">
        <v>2096</v>
      </c>
      <c r="CC18" s="110">
        <v>2097</v>
      </c>
      <c r="CD18" s="110">
        <v>2098</v>
      </c>
      <c r="CE18" s="110">
        <v>2099</v>
      </c>
      <c r="CF18" s="110">
        <v>2100</v>
      </c>
      <c r="CG18" s="135"/>
      <c r="CH18" s="135"/>
      <c r="CI18" s="135"/>
      <c r="CJ18" s="135"/>
      <c r="CK18" s="135"/>
      <c r="CL18" s="135"/>
      <c r="CM18" s="135"/>
      <c r="CN18" s="135"/>
    </row>
    <row r="19" spans="1:92" ht="29">
      <c r="A19" s="169" t="s">
        <v>226</v>
      </c>
      <c r="B19" s="111"/>
      <c r="C19" s="111"/>
      <c r="D19" s="110">
        <f>0.26227*1000</f>
        <v>262.27</v>
      </c>
      <c r="E19" s="111">
        <f t="shared" ref="E19:AG19" si="0">D19-$A$29</f>
        <v>253.86099999999999</v>
      </c>
      <c r="F19" s="111">
        <f t="shared" si="0"/>
        <v>245.452</v>
      </c>
      <c r="G19" s="111">
        <f t="shared" si="0"/>
        <v>237.04300000000001</v>
      </c>
      <c r="H19" s="111">
        <f t="shared" si="0"/>
        <v>228.63400000000001</v>
      </c>
      <c r="I19" s="111">
        <f t="shared" si="0"/>
        <v>220.22500000000002</v>
      </c>
      <c r="J19" s="111">
        <f t="shared" si="0"/>
        <v>211.81600000000003</v>
      </c>
      <c r="K19" s="111">
        <f t="shared" si="0"/>
        <v>203.40700000000004</v>
      </c>
      <c r="L19" s="111">
        <f t="shared" si="0"/>
        <v>194.99800000000005</v>
      </c>
      <c r="M19" s="111">
        <f t="shared" si="0"/>
        <v>186.58900000000006</v>
      </c>
      <c r="N19" s="111">
        <f t="shared" si="0"/>
        <v>178.18000000000006</v>
      </c>
      <c r="O19" s="111">
        <f t="shared" si="0"/>
        <v>169.77100000000007</v>
      </c>
      <c r="P19" s="111">
        <f t="shared" si="0"/>
        <v>161.36200000000008</v>
      </c>
      <c r="Q19" s="111">
        <f t="shared" si="0"/>
        <v>152.95300000000009</v>
      </c>
      <c r="R19" s="111">
        <f t="shared" si="0"/>
        <v>144.5440000000001</v>
      </c>
      <c r="S19" s="111">
        <f t="shared" si="0"/>
        <v>136.1350000000001</v>
      </c>
      <c r="T19" s="111">
        <f t="shared" si="0"/>
        <v>127.72600000000011</v>
      </c>
      <c r="U19" s="111">
        <f t="shared" si="0"/>
        <v>119.31700000000012</v>
      </c>
      <c r="V19" s="111">
        <f t="shared" si="0"/>
        <v>110.90800000000013</v>
      </c>
      <c r="W19" s="111">
        <f t="shared" si="0"/>
        <v>102.49900000000014</v>
      </c>
      <c r="X19" s="111">
        <f t="shared" si="0"/>
        <v>94.090000000000146</v>
      </c>
      <c r="Y19" s="111">
        <f t="shared" si="0"/>
        <v>85.681000000000154</v>
      </c>
      <c r="Z19" s="111">
        <f t="shared" si="0"/>
        <v>77.272000000000162</v>
      </c>
      <c r="AA19" s="111">
        <f t="shared" si="0"/>
        <v>68.86300000000017</v>
      </c>
      <c r="AB19" s="111">
        <f t="shared" si="0"/>
        <v>60.454000000000171</v>
      </c>
      <c r="AC19" s="111">
        <f t="shared" si="0"/>
        <v>52.045000000000172</v>
      </c>
      <c r="AD19" s="111">
        <f t="shared" si="0"/>
        <v>43.636000000000173</v>
      </c>
      <c r="AE19" s="111">
        <f t="shared" si="0"/>
        <v>35.227000000000174</v>
      </c>
      <c r="AF19" s="111">
        <f t="shared" si="0"/>
        <v>26.818000000000175</v>
      </c>
      <c r="AG19" s="111">
        <f t="shared" si="0"/>
        <v>18.409000000000177</v>
      </c>
      <c r="AH19" s="111">
        <v>10</v>
      </c>
      <c r="AI19" s="111">
        <v>10</v>
      </c>
      <c r="AJ19" s="111">
        <v>10</v>
      </c>
      <c r="AK19" s="111">
        <v>10</v>
      </c>
      <c r="AL19" s="111">
        <v>10</v>
      </c>
      <c r="AM19" s="111">
        <v>10</v>
      </c>
      <c r="AN19" s="111">
        <v>10</v>
      </c>
      <c r="AO19" s="111">
        <v>10</v>
      </c>
      <c r="AP19" s="120">
        <v>10</v>
      </c>
      <c r="AQ19" s="120">
        <v>10</v>
      </c>
      <c r="AR19" s="120">
        <v>10</v>
      </c>
      <c r="AS19" s="120">
        <v>10</v>
      </c>
      <c r="AT19" s="120">
        <v>10</v>
      </c>
      <c r="AU19" s="120">
        <v>10</v>
      </c>
      <c r="AV19" s="120">
        <v>10</v>
      </c>
      <c r="AW19" s="120">
        <v>10</v>
      </c>
      <c r="AX19" s="120">
        <v>10</v>
      </c>
      <c r="AY19" s="120">
        <v>10</v>
      </c>
      <c r="AZ19" s="120">
        <v>10</v>
      </c>
      <c r="BA19" s="120">
        <v>10</v>
      </c>
      <c r="BB19" s="120">
        <v>10</v>
      </c>
      <c r="BC19" s="120">
        <v>10</v>
      </c>
      <c r="BD19" s="120">
        <v>10</v>
      </c>
      <c r="BE19" s="120">
        <v>10</v>
      </c>
      <c r="BF19" s="120">
        <v>10</v>
      </c>
      <c r="BG19" s="120">
        <v>10</v>
      </c>
      <c r="BH19" s="120">
        <v>10</v>
      </c>
      <c r="BI19" s="120">
        <v>10</v>
      </c>
      <c r="BJ19" s="120">
        <v>10</v>
      </c>
      <c r="BK19" s="120">
        <v>10</v>
      </c>
      <c r="BL19" s="120">
        <v>10</v>
      </c>
      <c r="BM19" s="120">
        <v>10</v>
      </c>
      <c r="BN19" s="120">
        <v>10</v>
      </c>
      <c r="BO19" s="120">
        <v>10</v>
      </c>
      <c r="BP19" s="120">
        <v>10</v>
      </c>
      <c r="BQ19" s="120">
        <v>10</v>
      </c>
      <c r="BR19" s="120">
        <v>10</v>
      </c>
      <c r="BS19" s="120">
        <v>10</v>
      </c>
      <c r="BT19" s="120">
        <v>10</v>
      </c>
      <c r="BU19" s="120">
        <v>10</v>
      </c>
      <c r="BV19" s="120">
        <v>10</v>
      </c>
      <c r="BW19" s="120">
        <v>10</v>
      </c>
      <c r="BX19" s="120">
        <v>10</v>
      </c>
      <c r="BY19" s="120">
        <v>10</v>
      </c>
      <c r="BZ19" s="120">
        <v>10</v>
      </c>
      <c r="CA19" s="120">
        <v>10</v>
      </c>
      <c r="CB19" s="120">
        <v>10</v>
      </c>
      <c r="CC19" s="120">
        <v>10</v>
      </c>
      <c r="CD19" s="120">
        <v>10</v>
      </c>
      <c r="CE19" s="120">
        <v>10</v>
      </c>
      <c r="CF19" s="120">
        <v>10</v>
      </c>
    </row>
    <row r="20" spans="1:92" ht="27">
      <c r="A20" s="169" t="s">
        <v>207</v>
      </c>
      <c r="B20" s="111">
        <v>12.76</v>
      </c>
      <c r="C20" s="111">
        <v>13.15</v>
      </c>
      <c r="D20" s="111">
        <v>13.84</v>
      </c>
      <c r="E20" s="111">
        <v>20.54</v>
      </c>
      <c r="F20" s="111">
        <v>27.24</v>
      </c>
      <c r="G20" s="111">
        <v>33.94</v>
      </c>
      <c r="H20" s="111">
        <v>40.64</v>
      </c>
      <c r="I20" s="111">
        <v>47.33</v>
      </c>
      <c r="J20" s="111">
        <v>54.03</v>
      </c>
      <c r="K20" s="111">
        <v>60.73</v>
      </c>
      <c r="L20" s="111">
        <v>67.430000000000007</v>
      </c>
      <c r="M20" s="111">
        <v>74.13</v>
      </c>
      <c r="N20" s="111">
        <f>N36*'Fixed Data - Inflation'!$D$12</f>
        <v>89.595328625746873</v>
      </c>
      <c r="O20" s="185">
        <f>O36*'Fixed Data - Inflation'!$D$12</f>
        <v>98.554861488321549</v>
      </c>
      <c r="P20" s="185">
        <f>P36*'Fixed Data - Inflation'!$D$12</f>
        <v>106.23446108481414</v>
      </c>
      <c r="Q20" s="185">
        <f>Q36*'Fixed Data - Inflation'!$D$12</f>
        <v>115.19399394738883</v>
      </c>
      <c r="R20" s="185">
        <f>R36*'Fixed Data - Inflation'!$D$12</f>
        <v>122.87359354388141</v>
      </c>
      <c r="S20" s="185">
        <f>S36*'Fixed Data - Inflation'!$D$12</f>
        <v>131.8331264064561</v>
      </c>
      <c r="T20" s="185">
        <f>T36*'Fixed Data - Inflation'!$D$12</f>
        <v>139.51272600294868</v>
      </c>
      <c r="U20" s="185">
        <f>U36*'Fixed Data - Inflation'!$D$12</f>
        <v>148.47225886552337</v>
      </c>
      <c r="V20" s="185">
        <f>V36*'Fixed Data - Inflation'!$D$12</f>
        <v>156.15185846201598</v>
      </c>
      <c r="W20" s="185">
        <f>W36*'Fixed Data - Inflation'!$D$12</f>
        <v>165.11139132459067</v>
      </c>
      <c r="X20" s="185">
        <f>X36*'Fixed Data - Inflation'!$D$12</f>
        <v>172.79099092108325</v>
      </c>
      <c r="Y20" s="185">
        <f>Y36*'Fixed Data - Inflation'!$D$12</f>
        <v>181.75052378365794</v>
      </c>
      <c r="Z20" s="185">
        <f>Z36*'Fixed Data - Inflation'!$D$12</f>
        <v>189.43012338015052</v>
      </c>
      <c r="AA20" s="185">
        <f>AA36*'Fixed Data - Inflation'!$D$12</f>
        <v>198.38965624272521</v>
      </c>
      <c r="AB20" s="185">
        <f>AB36*'Fixed Data - Inflation'!$D$12</f>
        <v>206.06925583921779</v>
      </c>
      <c r="AC20" s="185">
        <f>AC36*'Fixed Data - Inflation'!$D$12</f>
        <v>215.02878870179248</v>
      </c>
      <c r="AD20" s="185">
        <f>AD36*'Fixed Data - Inflation'!$D$12</f>
        <v>222.70838829828509</v>
      </c>
      <c r="AE20" s="185">
        <f>AE36*'Fixed Data - Inflation'!$D$12</f>
        <v>231.66792116085975</v>
      </c>
      <c r="AF20" s="185">
        <f>AF36*'Fixed Data - Inflation'!$D$12</f>
        <v>239.34752075735236</v>
      </c>
      <c r="AG20" s="185">
        <f>AG36*'Fixed Data - Inflation'!$D$12</f>
        <v>248.30705361992705</v>
      </c>
      <c r="AH20" s="185">
        <f>AH36*'Fixed Data - Inflation'!$D$12</f>
        <v>255.98665321641963</v>
      </c>
      <c r="AI20" s="185">
        <f>AI36*'Fixed Data - Inflation'!$D$12</f>
        <v>264.94618607899429</v>
      </c>
      <c r="AJ20" s="185">
        <f>AJ36*'Fixed Data - Inflation'!$D$12</f>
        <v>273.90571894156898</v>
      </c>
      <c r="AK20" s="185">
        <f>AK36*'Fixed Data - Inflation'!$D$12</f>
        <v>282.86525180414367</v>
      </c>
      <c r="AL20" s="185">
        <f>AL36*'Fixed Data - Inflation'!$D$12</f>
        <v>291.82478466671836</v>
      </c>
      <c r="AM20" s="185">
        <f>AM36*'Fixed Data - Inflation'!$D$12</f>
        <v>299.50438426321097</v>
      </c>
      <c r="AN20" s="185">
        <f>AN36*'Fixed Data - Inflation'!$D$12</f>
        <v>308.46391712578566</v>
      </c>
      <c r="AO20" s="185">
        <f>AO36*'Fixed Data - Inflation'!$D$12</f>
        <v>317.42344998836035</v>
      </c>
      <c r="AP20" s="185">
        <f>AP36*'Fixed Data - Inflation'!$D$12</f>
        <v>325.1030495848529</v>
      </c>
      <c r="AQ20" s="185">
        <f>AQ36*'Fixed Data - Inflation'!$D$12</f>
        <v>332.7826491813455</v>
      </c>
      <c r="AR20" s="185">
        <f>AR36*'Fixed Data - Inflation'!$D$12</f>
        <v>340.46224877783811</v>
      </c>
      <c r="AS20" s="185">
        <f>AS36*'Fixed Data - Inflation'!$D$12</f>
        <v>346.86191510824858</v>
      </c>
      <c r="AT20" s="185">
        <f>AT36*'Fixed Data - Inflation'!$D$12</f>
        <v>353.26158143865911</v>
      </c>
      <c r="AU20" s="185">
        <f>AU36*'Fixed Data - Inflation'!$D$12</f>
        <v>358.38131450298749</v>
      </c>
      <c r="AV20" s="185">
        <f>AV36*'Fixed Data - Inflation'!$D$12</f>
        <v>363.50104756731588</v>
      </c>
      <c r="AW20" s="185">
        <f>AW36*'Fixed Data - Inflation'!$D$12</f>
        <v>368.62078063164427</v>
      </c>
      <c r="AX20" s="185">
        <f>AX36*'Fixed Data - Inflation'!$D$12</f>
        <v>372.46058042989057</v>
      </c>
      <c r="AY20" s="185">
        <f>AY36*'Fixed Data - Inflation'!$D$12</f>
        <v>376.30038022813687</v>
      </c>
      <c r="AZ20" s="185">
        <f>AZ36*'Fixed Data - Inflation'!$D$12</f>
        <v>380.14018002638312</v>
      </c>
      <c r="BA20" s="185">
        <f>BA36*'Fixed Data - Inflation'!$D$12</f>
        <v>382.70004655854734</v>
      </c>
      <c r="BB20" s="185">
        <f>BB36*'Fixed Data - Inflation'!$D$12</f>
        <v>385.25991309071151</v>
      </c>
      <c r="BC20" s="185">
        <f>BC36*'Fixed Data - Inflation'!$D$12</f>
        <v>387.81977962287573</v>
      </c>
      <c r="BD20" s="185">
        <f>BD36*'Fixed Data - Inflation'!$D$12</f>
        <v>390.37964615503995</v>
      </c>
      <c r="BE20" s="185">
        <f>BE36*'Fixed Data - Inflation'!$D$12</f>
        <v>391.65957942112203</v>
      </c>
      <c r="BF20" s="185">
        <f>BF36*'Fixed Data - Inflation'!$D$12</f>
        <v>392.93951268720411</v>
      </c>
      <c r="BG20" s="185">
        <f>BG36*'Fixed Data - Inflation'!$D$12</f>
        <v>394.2194459532862</v>
      </c>
      <c r="BH20" s="185">
        <f>BH36*'Fixed Data - Inflation'!$D$12</f>
        <v>394.2194459532862</v>
      </c>
      <c r="BI20" s="185">
        <f>BI36*'Fixed Data - Inflation'!$D$12</f>
        <v>394.2194459532862</v>
      </c>
      <c r="BJ20" s="185">
        <f>BJ36*'Fixed Data - Inflation'!$D$12</f>
        <v>392.93951268720411</v>
      </c>
      <c r="BK20" s="185">
        <f>BK36*'Fixed Data - Inflation'!$D$12</f>
        <v>392.93951268720411</v>
      </c>
      <c r="BL20" s="185">
        <f>BL36*'Fixed Data - Inflation'!$D$12</f>
        <v>391.65957942112203</v>
      </c>
      <c r="BM20" s="185">
        <f>BM36*'Fixed Data - Inflation'!$D$12</f>
        <v>391.65957942112203</v>
      </c>
      <c r="BN20" s="185">
        <f>BN36*'Fixed Data - Inflation'!$D$12</f>
        <v>390.37964615503995</v>
      </c>
      <c r="BO20" s="185">
        <f>BO36*'Fixed Data - Inflation'!$D$12</f>
        <v>389.09971288895781</v>
      </c>
      <c r="BP20" s="185">
        <f>BP36*'Fixed Data - Inflation'!$D$12</f>
        <v>387.81977962287573</v>
      </c>
      <c r="BQ20" s="185">
        <f>BQ36*'Fixed Data - Inflation'!$D$12</f>
        <v>386.53984635679365</v>
      </c>
      <c r="BR20" s="185">
        <f>BR36*'Fixed Data - Inflation'!$D$12</f>
        <v>383.97997982462942</v>
      </c>
      <c r="BS20" s="185">
        <f>BS36*'Fixed Data - Inflation'!$D$12</f>
        <v>381.42011329246526</v>
      </c>
      <c r="BT20" s="185">
        <f>BT36*'Fixed Data - Inflation'!$D$12</f>
        <v>380.14018002638312</v>
      </c>
      <c r="BU20" s="185">
        <f>BU36*'Fixed Data - Inflation'!$D$12</f>
        <v>376.30038022813687</v>
      </c>
      <c r="BV20" s="185">
        <f>BV36*'Fixed Data - Inflation'!$D$12</f>
        <v>373.74051369597265</v>
      </c>
      <c r="BW20" s="185">
        <f>BW36*'Fixed Data - Inflation'!$D$12</f>
        <v>372.46058042989057</v>
      </c>
      <c r="BX20" s="185">
        <f>BX36*'Fixed Data - Inflation'!$D$12</f>
        <v>369.90071389772635</v>
      </c>
      <c r="BY20" s="185">
        <f>BY36*'Fixed Data - Inflation'!$D$12</f>
        <v>366.06091409948004</v>
      </c>
      <c r="BZ20" s="185">
        <f>BZ36*'Fixed Data - Inflation'!$D$12</f>
        <v>363.50104756731588</v>
      </c>
      <c r="CA20" s="185">
        <f>CA36*'Fixed Data - Inflation'!$D$12</f>
        <v>359.66124776906958</v>
      </c>
      <c r="CB20" s="185">
        <f>CB36*'Fixed Data - Inflation'!$D$12</f>
        <v>357.10138123690535</v>
      </c>
      <c r="CC20" s="185">
        <f>CC36*'Fixed Data - Inflation'!$D$12</f>
        <v>353.26158143865911</v>
      </c>
      <c r="CD20" s="185">
        <f>CD36*'Fixed Data - Inflation'!$D$12</f>
        <v>350.70171490649489</v>
      </c>
      <c r="CE20" s="185">
        <f>CE36*'Fixed Data - Inflation'!$D$12</f>
        <v>346.86191510824858</v>
      </c>
      <c r="CF20" s="185">
        <f>CF36*'Fixed Data - Inflation'!$D$12</f>
        <v>343.02211531000228</v>
      </c>
    </row>
    <row r="21" spans="1:92" ht="27">
      <c r="A21" s="169" t="s">
        <v>210</v>
      </c>
      <c r="B21" s="111">
        <f>B20*'Fixed Data - Inflation'!$E$21</f>
        <v>13.653884628209402</v>
      </c>
      <c r="C21" s="185">
        <f>C20*'Fixed Data - Inflation'!$E$21</f>
        <v>14.071205553366275</v>
      </c>
      <c r="D21" s="185">
        <f>D20*'Fixed Data - Inflation'!$E$21</f>
        <v>14.809542574797661</v>
      </c>
      <c r="E21" s="185">
        <f>E20*'Fixed Data - Inflation'!$E$21</f>
        <v>21.978902058261845</v>
      </c>
      <c r="F21" s="185">
        <f>F20*'Fixed Data - Inflation'!$E$21</f>
        <v>29.148261541726029</v>
      </c>
      <c r="G21" s="185">
        <f>G20*'Fixed Data - Inflation'!$E$21</f>
        <v>36.317621025190213</v>
      </c>
      <c r="H21" s="185">
        <f>H20*'Fixed Data - Inflation'!$E$21</f>
        <v>43.486980508654398</v>
      </c>
      <c r="I21" s="185">
        <f>I20*'Fixed Data - Inflation'!$E$21</f>
        <v>50.645639455576102</v>
      </c>
      <c r="J21" s="185">
        <f>J20*'Fixed Data - Inflation'!$E$21</f>
        <v>57.814998939040287</v>
      </c>
      <c r="K21" s="185">
        <f>K20*'Fixed Data - Inflation'!$E$21</f>
        <v>64.984358422504471</v>
      </c>
      <c r="L21" s="185">
        <f>L20*'Fixed Data - Inflation'!$E$21</f>
        <v>72.153717905968662</v>
      </c>
      <c r="M21" s="185">
        <f>M20*'Fixed Data - Inflation'!$E$21</f>
        <v>79.323077389432839</v>
      </c>
      <c r="N21" s="185">
        <f>N20*'Fixed Data - Inflation'!$E$21</f>
        <v>95.871808799565457</v>
      </c>
      <c r="O21" s="185">
        <f>O20*'Fixed Data - Inflation'!$E$21</f>
        <v>105.45898967952198</v>
      </c>
      <c r="P21" s="185">
        <f>P20*'Fixed Data - Inflation'!$E$21</f>
        <v>113.67657329091331</v>
      </c>
      <c r="Q21" s="185">
        <f>Q20*'Fixed Data - Inflation'!$E$21</f>
        <v>123.26375417086986</v>
      </c>
      <c r="R21" s="185">
        <f>R20*'Fixed Data - Inflation'!$E$21</f>
        <v>131.48133778226116</v>
      </c>
      <c r="S21" s="185">
        <f>S20*'Fixed Data - Inflation'!$E$21</f>
        <v>141.06851866221771</v>
      </c>
      <c r="T21" s="185">
        <f>T20*'Fixed Data - Inflation'!$E$21</f>
        <v>149.28610227360903</v>
      </c>
      <c r="U21" s="185">
        <f>U20*'Fixed Data - Inflation'!$E$21</f>
        <v>158.87328315356558</v>
      </c>
      <c r="V21" s="185">
        <f>V20*'Fixed Data - Inflation'!$E$21</f>
        <v>167.09086676495693</v>
      </c>
      <c r="W21" s="185">
        <f>W20*'Fixed Data - Inflation'!$E$21</f>
        <v>176.67804764491348</v>
      </c>
      <c r="X21" s="185">
        <f>X20*'Fixed Data - Inflation'!$E$21</f>
        <v>184.8956312563048</v>
      </c>
      <c r="Y21" s="185">
        <f>Y20*'Fixed Data - Inflation'!$E$21</f>
        <v>194.48281213626134</v>
      </c>
      <c r="Z21" s="185">
        <f>Z20*'Fixed Data - Inflation'!$E$21</f>
        <v>202.70039574765266</v>
      </c>
      <c r="AA21" s="185">
        <f>AA20*'Fixed Data - Inflation'!$E$21</f>
        <v>212.28757662760921</v>
      </c>
      <c r="AB21" s="185">
        <f>AB20*'Fixed Data - Inflation'!$E$21</f>
        <v>220.5051602390005</v>
      </c>
      <c r="AC21" s="185">
        <f>AC20*'Fixed Data - Inflation'!$E$21</f>
        <v>230.09234111895705</v>
      </c>
      <c r="AD21" s="185">
        <f>AD20*'Fixed Data - Inflation'!$E$21</f>
        <v>238.3099247303484</v>
      </c>
      <c r="AE21" s="185">
        <f>AE20*'Fixed Data - Inflation'!$E$21</f>
        <v>247.89710561030492</v>
      </c>
      <c r="AF21" s="185">
        <f>AF20*'Fixed Data - Inflation'!$E$21</f>
        <v>256.11468922169627</v>
      </c>
      <c r="AG21" s="185">
        <f>AG20*'Fixed Data - Inflation'!$E$21</f>
        <v>265.70187010165284</v>
      </c>
      <c r="AH21" s="185">
        <f>AH20*'Fixed Data - Inflation'!$E$21</f>
        <v>273.91945371304411</v>
      </c>
      <c r="AI21" s="185">
        <f>AI20*'Fixed Data - Inflation'!$E$21</f>
        <v>283.50663459300063</v>
      </c>
      <c r="AJ21" s="185">
        <f>AJ20*'Fixed Data - Inflation'!$E$21</f>
        <v>293.0938154729572</v>
      </c>
      <c r="AK21" s="185">
        <f>AK20*'Fixed Data - Inflation'!$E$21</f>
        <v>302.68099635291372</v>
      </c>
      <c r="AL21" s="185">
        <f>AL20*'Fixed Data - Inflation'!$E$21</f>
        <v>312.2681772328703</v>
      </c>
      <c r="AM21" s="185">
        <f>AM20*'Fixed Data - Inflation'!$E$21</f>
        <v>320.48576084426162</v>
      </c>
      <c r="AN21" s="185">
        <f>AN20*'Fixed Data - Inflation'!$E$21</f>
        <v>330.0729417242182</v>
      </c>
      <c r="AO21" s="185">
        <f>AO20*'Fixed Data - Inflation'!$E$21</f>
        <v>339.66012260417472</v>
      </c>
      <c r="AP21" s="185">
        <f>AP20*'Fixed Data - Inflation'!$E$21</f>
        <v>347.87770621556604</v>
      </c>
      <c r="AQ21" s="185">
        <f>AQ20*'Fixed Data - Inflation'!$E$21</f>
        <v>356.09528982695736</v>
      </c>
      <c r="AR21" s="185">
        <f>AR20*'Fixed Data - Inflation'!$E$21</f>
        <v>364.31287343834873</v>
      </c>
      <c r="AS21" s="185">
        <f>AS20*'Fixed Data - Inflation'!$E$21</f>
        <v>371.16085978117479</v>
      </c>
      <c r="AT21" s="185">
        <f>AT20*'Fixed Data - Inflation'!$E$21</f>
        <v>378.00884612400091</v>
      </c>
      <c r="AU21" s="185">
        <f>AU20*'Fixed Data - Inflation'!$E$21</f>
        <v>383.48723519826183</v>
      </c>
      <c r="AV21" s="185">
        <f>AV20*'Fixed Data - Inflation'!$E$21</f>
        <v>388.96562427252269</v>
      </c>
      <c r="AW21" s="185">
        <f>AW20*'Fixed Data - Inflation'!$E$21</f>
        <v>394.44401334678355</v>
      </c>
      <c r="AX21" s="185">
        <f>AX20*'Fixed Data - Inflation'!$E$21</f>
        <v>398.55280515247921</v>
      </c>
      <c r="AY21" s="185">
        <f>AY20*'Fixed Data - Inflation'!$E$21</f>
        <v>402.66159695817493</v>
      </c>
      <c r="AZ21" s="185">
        <f>AZ20*'Fixed Data - Inflation'!$E$21</f>
        <v>406.77038876387053</v>
      </c>
      <c r="BA21" s="185">
        <f>BA20*'Fixed Data - Inflation'!$E$21</f>
        <v>409.50958330100099</v>
      </c>
      <c r="BB21" s="185">
        <f>BB20*'Fixed Data - Inflation'!$E$21</f>
        <v>412.24877783813139</v>
      </c>
      <c r="BC21" s="185">
        <f>BC20*'Fixed Data - Inflation'!$E$21</f>
        <v>414.98797237526185</v>
      </c>
      <c r="BD21" s="185">
        <f>BD20*'Fixed Data - Inflation'!$E$21</f>
        <v>417.72716691239231</v>
      </c>
      <c r="BE21" s="185">
        <f>BE20*'Fixed Data - Inflation'!$E$21</f>
        <v>419.09676418095751</v>
      </c>
      <c r="BF21" s="185">
        <f>BF20*'Fixed Data - Inflation'!$E$21</f>
        <v>420.46636144952271</v>
      </c>
      <c r="BG21" s="185">
        <f>BG20*'Fixed Data - Inflation'!$E$21</f>
        <v>421.83595871808791</v>
      </c>
      <c r="BH21" s="185">
        <f>BH20*'Fixed Data - Inflation'!$E$21</f>
        <v>421.83595871808791</v>
      </c>
      <c r="BI21" s="185">
        <f>BI20*'Fixed Data - Inflation'!$E$21</f>
        <v>421.83595871808791</v>
      </c>
      <c r="BJ21" s="185">
        <f>BJ20*'Fixed Data - Inflation'!$E$21</f>
        <v>420.46636144952271</v>
      </c>
      <c r="BK21" s="185">
        <f>BK20*'Fixed Data - Inflation'!$E$21</f>
        <v>420.46636144952271</v>
      </c>
      <c r="BL21" s="185">
        <f>BL20*'Fixed Data - Inflation'!$E$21</f>
        <v>419.09676418095751</v>
      </c>
      <c r="BM21" s="185">
        <f>BM20*'Fixed Data - Inflation'!$E$21</f>
        <v>419.09676418095751</v>
      </c>
      <c r="BN21" s="185">
        <f>BN20*'Fixed Data - Inflation'!$E$21</f>
        <v>417.72716691239231</v>
      </c>
      <c r="BO21" s="185">
        <f>BO20*'Fixed Data - Inflation'!$E$21</f>
        <v>416.35756964382705</v>
      </c>
      <c r="BP21" s="185">
        <f>BP20*'Fixed Data - Inflation'!$E$21</f>
        <v>414.98797237526185</v>
      </c>
      <c r="BQ21" s="185">
        <f>BQ20*'Fixed Data - Inflation'!$E$21</f>
        <v>413.61837510669665</v>
      </c>
      <c r="BR21" s="185">
        <f>BR20*'Fixed Data - Inflation'!$E$21</f>
        <v>410.87918056956619</v>
      </c>
      <c r="BS21" s="185">
        <f>BS20*'Fixed Data - Inflation'!$E$21</f>
        <v>408.13998603243579</v>
      </c>
      <c r="BT21" s="185">
        <f>BT20*'Fixed Data - Inflation'!$E$21</f>
        <v>406.77038876387053</v>
      </c>
      <c r="BU21" s="185">
        <f>BU20*'Fixed Data - Inflation'!$E$21</f>
        <v>402.66159695817493</v>
      </c>
      <c r="BV21" s="185">
        <f>BV20*'Fixed Data - Inflation'!$E$21</f>
        <v>399.92240242104441</v>
      </c>
      <c r="BW21" s="185">
        <f>BW20*'Fixed Data - Inflation'!$E$21</f>
        <v>398.55280515247921</v>
      </c>
      <c r="BX21" s="185">
        <f>BX20*'Fixed Data - Inflation'!$E$21</f>
        <v>395.81361061534875</v>
      </c>
      <c r="BY21" s="185">
        <f>BY20*'Fixed Data - Inflation'!$E$21</f>
        <v>391.70481880965309</v>
      </c>
      <c r="BZ21" s="185">
        <f>BZ20*'Fixed Data - Inflation'!$E$21</f>
        <v>388.96562427252269</v>
      </c>
      <c r="CA21" s="185">
        <f>CA20*'Fixed Data - Inflation'!$E$21</f>
        <v>384.85683246682703</v>
      </c>
      <c r="CB21" s="185">
        <f>CB20*'Fixed Data - Inflation'!$E$21</f>
        <v>382.11763792969651</v>
      </c>
      <c r="CC21" s="185">
        <f>CC20*'Fixed Data - Inflation'!$E$21</f>
        <v>378.00884612400091</v>
      </c>
      <c r="CD21" s="185">
        <f>CD20*'Fixed Data - Inflation'!$E$21</f>
        <v>375.26965158687045</v>
      </c>
      <c r="CE21" s="185">
        <f>CE20*'Fixed Data - Inflation'!$E$21</f>
        <v>371.16085978117479</v>
      </c>
      <c r="CF21" s="185">
        <f>CF20*'Fixed Data - Inflation'!$E$21</f>
        <v>367.05206797547913</v>
      </c>
    </row>
    <row r="22" spans="1:92" ht="27">
      <c r="A22" s="169" t="s">
        <v>208</v>
      </c>
      <c r="B22" s="150">
        <f t="shared" ref="B22:AG22" si="1">B19/1000</f>
        <v>0</v>
      </c>
      <c r="C22" s="150">
        <f t="shared" si="1"/>
        <v>0</v>
      </c>
      <c r="D22" s="150">
        <f t="shared" si="1"/>
        <v>0.26227</v>
      </c>
      <c r="E22" s="150">
        <f t="shared" si="1"/>
        <v>0.253861</v>
      </c>
      <c r="F22" s="150">
        <f t="shared" si="1"/>
        <v>0.245452</v>
      </c>
      <c r="G22" s="150">
        <f t="shared" si="1"/>
        <v>0.237043</v>
      </c>
      <c r="H22" s="150">
        <f t="shared" si="1"/>
        <v>0.228634</v>
      </c>
      <c r="I22" s="150">
        <f t="shared" si="1"/>
        <v>0.22022500000000003</v>
      </c>
      <c r="J22" s="150">
        <f t="shared" si="1"/>
        <v>0.21181600000000003</v>
      </c>
      <c r="K22" s="150">
        <f t="shared" si="1"/>
        <v>0.20340700000000003</v>
      </c>
      <c r="L22" s="150">
        <f t="shared" si="1"/>
        <v>0.19499800000000006</v>
      </c>
      <c r="M22" s="150">
        <f t="shared" si="1"/>
        <v>0.18658900000000006</v>
      </c>
      <c r="N22" s="150">
        <f t="shared" si="1"/>
        <v>0.17818000000000006</v>
      </c>
      <c r="O22" s="150">
        <f t="shared" si="1"/>
        <v>0.16977100000000006</v>
      </c>
      <c r="P22" s="150">
        <f t="shared" si="1"/>
        <v>0.16136200000000009</v>
      </c>
      <c r="Q22" s="150">
        <f t="shared" si="1"/>
        <v>0.15295300000000009</v>
      </c>
      <c r="R22" s="150">
        <f t="shared" si="1"/>
        <v>0.14454400000000009</v>
      </c>
      <c r="S22" s="150">
        <f t="shared" si="1"/>
        <v>0.13613500000000012</v>
      </c>
      <c r="T22" s="150">
        <f t="shared" si="1"/>
        <v>0.12772600000000012</v>
      </c>
      <c r="U22" s="150">
        <f t="shared" si="1"/>
        <v>0.11931700000000012</v>
      </c>
      <c r="V22" s="150">
        <f t="shared" si="1"/>
        <v>0.11090800000000013</v>
      </c>
      <c r="W22" s="150">
        <f t="shared" si="1"/>
        <v>0.10249900000000013</v>
      </c>
      <c r="X22" s="150">
        <f t="shared" si="1"/>
        <v>9.4090000000000146E-2</v>
      </c>
      <c r="Y22" s="150">
        <f t="shared" si="1"/>
        <v>8.568100000000016E-2</v>
      </c>
      <c r="Z22" s="150">
        <f t="shared" si="1"/>
        <v>7.727200000000016E-2</v>
      </c>
      <c r="AA22" s="150">
        <f t="shared" si="1"/>
        <v>6.8863000000000174E-2</v>
      </c>
      <c r="AB22" s="150">
        <f t="shared" si="1"/>
        <v>6.0454000000000174E-2</v>
      </c>
      <c r="AC22" s="150">
        <f t="shared" si="1"/>
        <v>5.2045000000000174E-2</v>
      </c>
      <c r="AD22" s="150">
        <f t="shared" si="1"/>
        <v>4.3636000000000175E-2</v>
      </c>
      <c r="AE22" s="150">
        <f t="shared" si="1"/>
        <v>3.5227000000000175E-2</v>
      </c>
      <c r="AF22" s="150">
        <f t="shared" si="1"/>
        <v>2.6818000000000175E-2</v>
      </c>
      <c r="AG22" s="150">
        <f t="shared" si="1"/>
        <v>1.8409000000000175E-2</v>
      </c>
      <c r="AH22" s="150">
        <f t="shared" ref="AH22:BM22" si="2">AH19/1000</f>
        <v>0.01</v>
      </c>
      <c r="AI22" s="150">
        <f t="shared" si="2"/>
        <v>0.01</v>
      </c>
      <c r="AJ22" s="150">
        <f t="shared" si="2"/>
        <v>0.01</v>
      </c>
      <c r="AK22" s="150">
        <f t="shared" si="2"/>
        <v>0.01</v>
      </c>
      <c r="AL22" s="150">
        <f t="shared" si="2"/>
        <v>0.01</v>
      </c>
      <c r="AM22" s="150">
        <f t="shared" si="2"/>
        <v>0.01</v>
      </c>
      <c r="AN22" s="150">
        <f t="shared" si="2"/>
        <v>0.01</v>
      </c>
      <c r="AO22" s="150">
        <f t="shared" si="2"/>
        <v>0.01</v>
      </c>
      <c r="AP22" s="150">
        <f t="shared" si="2"/>
        <v>0.01</v>
      </c>
      <c r="AQ22" s="150">
        <f t="shared" si="2"/>
        <v>0.01</v>
      </c>
      <c r="AR22" s="150">
        <f t="shared" si="2"/>
        <v>0.01</v>
      </c>
      <c r="AS22" s="150">
        <f t="shared" si="2"/>
        <v>0.01</v>
      </c>
      <c r="AT22" s="150">
        <f t="shared" si="2"/>
        <v>0.01</v>
      </c>
      <c r="AU22" s="150">
        <f t="shared" si="2"/>
        <v>0.01</v>
      </c>
      <c r="AV22" s="150">
        <f t="shared" si="2"/>
        <v>0.01</v>
      </c>
      <c r="AW22" s="150">
        <f t="shared" si="2"/>
        <v>0.01</v>
      </c>
      <c r="AX22" s="150">
        <f t="shared" si="2"/>
        <v>0.01</v>
      </c>
      <c r="AY22" s="150">
        <f t="shared" si="2"/>
        <v>0.01</v>
      </c>
      <c r="AZ22" s="150">
        <f t="shared" si="2"/>
        <v>0.01</v>
      </c>
      <c r="BA22" s="150">
        <f t="shared" si="2"/>
        <v>0.01</v>
      </c>
      <c r="BB22" s="150">
        <f t="shared" si="2"/>
        <v>0.01</v>
      </c>
      <c r="BC22" s="150">
        <f t="shared" si="2"/>
        <v>0.01</v>
      </c>
      <c r="BD22" s="150">
        <f t="shared" si="2"/>
        <v>0.01</v>
      </c>
      <c r="BE22" s="150">
        <f t="shared" si="2"/>
        <v>0.01</v>
      </c>
      <c r="BF22" s="150">
        <f t="shared" si="2"/>
        <v>0.01</v>
      </c>
      <c r="BG22" s="150">
        <f t="shared" si="2"/>
        <v>0.01</v>
      </c>
      <c r="BH22" s="150">
        <f t="shared" si="2"/>
        <v>0.01</v>
      </c>
      <c r="BI22" s="150">
        <f t="shared" si="2"/>
        <v>0.01</v>
      </c>
      <c r="BJ22" s="150">
        <f t="shared" si="2"/>
        <v>0.01</v>
      </c>
      <c r="BK22" s="150">
        <f t="shared" si="2"/>
        <v>0.01</v>
      </c>
      <c r="BL22" s="150">
        <f t="shared" si="2"/>
        <v>0.01</v>
      </c>
      <c r="BM22" s="150">
        <f t="shared" si="2"/>
        <v>0.01</v>
      </c>
      <c r="BN22" s="150">
        <f t="shared" ref="BN22:CF22" si="3">BN19/1000</f>
        <v>0.01</v>
      </c>
      <c r="BO22" s="150">
        <f t="shared" si="3"/>
        <v>0.01</v>
      </c>
      <c r="BP22" s="150">
        <f t="shared" si="3"/>
        <v>0.01</v>
      </c>
      <c r="BQ22" s="150">
        <f t="shared" si="3"/>
        <v>0.01</v>
      </c>
      <c r="BR22" s="150">
        <f t="shared" si="3"/>
        <v>0.01</v>
      </c>
      <c r="BS22" s="150">
        <f t="shared" si="3"/>
        <v>0.01</v>
      </c>
      <c r="BT22" s="150">
        <f t="shared" si="3"/>
        <v>0.01</v>
      </c>
      <c r="BU22" s="150">
        <f t="shared" si="3"/>
        <v>0.01</v>
      </c>
      <c r="BV22" s="150">
        <f t="shared" si="3"/>
        <v>0.01</v>
      </c>
      <c r="BW22" s="150">
        <f t="shared" si="3"/>
        <v>0.01</v>
      </c>
      <c r="BX22" s="150">
        <f t="shared" si="3"/>
        <v>0.01</v>
      </c>
      <c r="BY22" s="150">
        <f t="shared" si="3"/>
        <v>0.01</v>
      </c>
      <c r="BZ22" s="150">
        <f t="shared" si="3"/>
        <v>0.01</v>
      </c>
      <c r="CA22" s="150">
        <f t="shared" si="3"/>
        <v>0.01</v>
      </c>
      <c r="CB22" s="150">
        <f t="shared" si="3"/>
        <v>0.01</v>
      </c>
      <c r="CC22" s="150">
        <f t="shared" si="3"/>
        <v>0.01</v>
      </c>
      <c r="CD22" s="150">
        <f t="shared" si="3"/>
        <v>0.01</v>
      </c>
      <c r="CE22" s="150">
        <f t="shared" si="3"/>
        <v>0.01</v>
      </c>
      <c r="CF22" s="150">
        <f t="shared" si="3"/>
        <v>0.01</v>
      </c>
    </row>
    <row r="23" spans="1:92" ht="14">
      <c r="A23" s="133"/>
      <c r="B23" s="133" t="s">
        <v>216</v>
      </c>
      <c r="C23" s="133"/>
      <c r="D23" s="133"/>
      <c r="E23" s="133"/>
      <c r="F23" s="133"/>
      <c r="G23" s="133"/>
      <c r="H23" s="133"/>
      <c r="I23" s="133"/>
      <c r="J23" s="133"/>
      <c r="K23" s="133"/>
      <c r="L23" s="133"/>
      <c r="M23" s="133"/>
      <c r="N23" s="133" t="s">
        <v>216</v>
      </c>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c r="CB23" s="133"/>
      <c r="CC23" s="133"/>
      <c r="CD23" s="133"/>
      <c r="CE23" s="133"/>
      <c r="CF23" s="133"/>
    </row>
    <row r="24" spans="1:92" ht="14">
      <c r="A24" s="133"/>
      <c r="B24" s="176" t="s">
        <v>217</v>
      </c>
      <c r="C24" s="133"/>
      <c r="D24" s="133"/>
      <c r="E24" s="133"/>
      <c r="F24" s="133"/>
      <c r="G24" s="133"/>
      <c r="H24" s="133"/>
      <c r="I24" s="133"/>
      <c r="J24" s="133"/>
      <c r="K24" s="133"/>
      <c r="L24" s="133"/>
      <c r="M24" s="133"/>
      <c r="N24" s="134" t="s">
        <v>218</v>
      </c>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row>
    <row r="25" spans="1:92" ht="14">
      <c r="A25" s="139"/>
      <c r="B25" s="139"/>
      <c r="C25" s="139"/>
      <c r="D25" s="139"/>
      <c r="E25" s="139"/>
      <c r="F25" s="139"/>
      <c r="G25" s="133"/>
      <c r="H25" s="133"/>
      <c r="I25" s="133"/>
      <c r="J25" s="133"/>
      <c r="K25" s="133"/>
      <c r="L25" s="133"/>
      <c r="M25" s="133"/>
      <c r="N25" s="133" t="s">
        <v>219</v>
      </c>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9"/>
      <c r="BM25" s="139"/>
      <c r="BN25" s="118"/>
      <c r="BO25" s="118"/>
      <c r="BP25" s="118"/>
      <c r="BQ25" s="118"/>
      <c r="BR25" s="118"/>
      <c r="BT25" s="118"/>
      <c r="BU25" s="118"/>
      <c r="BV25" s="118"/>
    </row>
    <row r="26" spans="1:92" ht="14">
      <c r="A26" s="139"/>
      <c r="B26" s="139"/>
      <c r="C26" s="139"/>
      <c r="D26" s="139"/>
      <c r="E26" s="139"/>
      <c r="F26" s="139"/>
      <c r="G26" s="139"/>
      <c r="H26" s="170"/>
      <c r="I26" s="133"/>
      <c r="J26" s="133"/>
      <c r="K26" s="133"/>
      <c r="L26" s="133"/>
      <c r="M26" s="133"/>
      <c r="N26" s="158" t="s">
        <v>221</v>
      </c>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19"/>
      <c r="BA26" s="119"/>
      <c r="BB26" s="119"/>
      <c r="BC26" s="119"/>
      <c r="BD26" s="119"/>
      <c r="BE26" s="119"/>
      <c r="BF26" s="119"/>
      <c r="BG26" s="119"/>
      <c r="BH26" s="119"/>
      <c r="BI26" s="119"/>
      <c r="BJ26" s="119"/>
      <c r="BK26" s="119"/>
      <c r="BL26" s="119"/>
      <c r="BM26" s="119"/>
      <c r="BN26" s="139"/>
      <c r="BO26" s="139"/>
      <c r="BP26" s="139"/>
      <c r="BQ26" s="139"/>
      <c r="BR26" s="139"/>
      <c r="BS26" s="139"/>
      <c r="BT26" s="139"/>
      <c r="BU26" s="139"/>
      <c r="BV26" s="139"/>
    </row>
    <row r="27" spans="1:92" ht="14">
      <c r="D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51"/>
      <c r="AZ27" s="151"/>
      <c r="BA27" s="151"/>
      <c r="BB27" s="151"/>
      <c r="BC27" s="151"/>
      <c r="BD27" s="151"/>
      <c r="BE27" s="151"/>
      <c r="BF27" s="151"/>
      <c r="BG27" s="151"/>
      <c r="BH27" s="151"/>
      <c r="BI27" s="151"/>
      <c r="BJ27" s="151"/>
      <c r="BK27" s="151"/>
      <c r="BL27" s="151"/>
      <c r="BM27" s="151"/>
      <c r="BN27" s="119"/>
      <c r="BO27" s="119"/>
      <c r="BP27" s="119"/>
      <c r="BQ27" s="119"/>
      <c r="BR27" s="119"/>
      <c r="BS27" s="119"/>
      <c r="BT27" s="119"/>
      <c r="BU27" s="119"/>
      <c r="BV27" s="119"/>
    </row>
    <row r="29" spans="1:92">
      <c r="A29" s="112">
        <f>(D19-AH19)/30</f>
        <v>8.4089999999999989</v>
      </c>
      <c r="B29" s="153" t="s">
        <v>222</v>
      </c>
    </row>
    <row r="30" spans="1:92">
      <c r="B30" s="157" t="s">
        <v>223</v>
      </c>
    </row>
    <row r="31" spans="1:92">
      <c r="B31" s="154" t="s">
        <v>209</v>
      </c>
    </row>
    <row r="34" spans="1:86">
      <c r="D34" s="135"/>
      <c r="E34" s="105"/>
      <c r="F34" s="135"/>
      <c r="G34" s="155"/>
    </row>
    <row r="35" spans="1:86">
      <c r="D35" s="135"/>
      <c r="E35" s="105"/>
      <c r="F35" s="135"/>
      <c r="G35" s="155"/>
    </row>
    <row r="36" spans="1:86" ht="27">
      <c r="A36" s="169" t="s">
        <v>255</v>
      </c>
      <c r="D36" s="135"/>
      <c r="E36" s="105"/>
      <c r="F36" s="135"/>
      <c r="G36" s="155"/>
      <c r="N36" s="185">
        <v>70</v>
      </c>
      <c r="O36" s="185">
        <v>77</v>
      </c>
      <c r="P36" s="185">
        <v>83</v>
      </c>
      <c r="Q36" s="185">
        <v>90</v>
      </c>
      <c r="R36" s="185">
        <v>96</v>
      </c>
      <c r="S36" s="185">
        <v>103</v>
      </c>
      <c r="T36" s="185">
        <v>109</v>
      </c>
      <c r="U36" s="185">
        <v>116</v>
      </c>
      <c r="V36" s="185">
        <v>122</v>
      </c>
      <c r="W36" s="185">
        <v>129</v>
      </c>
      <c r="X36" s="185">
        <v>135</v>
      </c>
      <c r="Y36" s="185">
        <v>142</v>
      </c>
      <c r="Z36" s="185">
        <v>148</v>
      </c>
      <c r="AA36" s="185">
        <v>155</v>
      </c>
      <c r="AB36" s="185">
        <v>161</v>
      </c>
      <c r="AC36" s="185">
        <v>168</v>
      </c>
      <c r="AD36" s="185">
        <v>174</v>
      </c>
      <c r="AE36" s="185">
        <v>181</v>
      </c>
      <c r="AF36" s="185">
        <v>187</v>
      </c>
      <c r="AG36" s="185">
        <v>194</v>
      </c>
      <c r="AH36" s="185">
        <v>200</v>
      </c>
      <c r="AI36" s="185">
        <v>207</v>
      </c>
      <c r="AJ36" s="185">
        <v>214</v>
      </c>
      <c r="AK36" s="185">
        <v>221</v>
      </c>
      <c r="AL36" s="185">
        <v>228</v>
      </c>
      <c r="AM36" s="185">
        <v>234</v>
      </c>
      <c r="AN36" s="185">
        <v>241</v>
      </c>
      <c r="AO36" s="185">
        <v>248</v>
      </c>
      <c r="AP36" s="185">
        <v>254</v>
      </c>
      <c r="AQ36" s="185">
        <v>260</v>
      </c>
      <c r="AR36" s="185">
        <v>266</v>
      </c>
      <c r="AS36" s="185">
        <v>271</v>
      </c>
      <c r="AT36" s="185">
        <v>276</v>
      </c>
      <c r="AU36" s="185">
        <v>280</v>
      </c>
      <c r="AV36" s="185">
        <v>284</v>
      </c>
      <c r="AW36" s="185">
        <v>288</v>
      </c>
      <c r="AX36" s="185">
        <v>291</v>
      </c>
      <c r="AY36" s="185">
        <v>294</v>
      </c>
      <c r="AZ36" s="185">
        <v>297</v>
      </c>
      <c r="BA36" s="185">
        <v>299</v>
      </c>
      <c r="BB36" s="185">
        <v>301</v>
      </c>
      <c r="BC36" s="185">
        <v>303</v>
      </c>
      <c r="BD36" s="185">
        <v>305</v>
      </c>
      <c r="BE36" s="185">
        <v>306</v>
      </c>
      <c r="BF36" s="185">
        <v>307</v>
      </c>
      <c r="BG36" s="185">
        <v>308</v>
      </c>
      <c r="BH36" s="185">
        <v>308</v>
      </c>
      <c r="BI36" s="185">
        <v>308</v>
      </c>
      <c r="BJ36" s="185">
        <v>307</v>
      </c>
      <c r="BK36" s="185">
        <v>307</v>
      </c>
      <c r="BL36" s="185">
        <v>306</v>
      </c>
      <c r="BM36" s="185">
        <v>306</v>
      </c>
      <c r="BN36" s="185">
        <v>305</v>
      </c>
      <c r="BO36" s="185">
        <v>304</v>
      </c>
      <c r="BP36" s="185">
        <v>303</v>
      </c>
      <c r="BQ36" s="185">
        <v>302</v>
      </c>
      <c r="BR36" s="185">
        <v>300</v>
      </c>
      <c r="BS36" s="185">
        <v>298</v>
      </c>
      <c r="BT36" s="185">
        <v>297</v>
      </c>
      <c r="BU36" s="185">
        <v>294</v>
      </c>
      <c r="BV36" s="185">
        <v>292</v>
      </c>
      <c r="BW36" s="185">
        <v>291</v>
      </c>
      <c r="BX36" s="185">
        <v>289</v>
      </c>
      <c r="BY36" s="185">
        <v>286</v>
      </c>
      <c r="BZ36" s="185">
        <v>284</v>
      </c>
      <c r="CA36" s="185">
        <v>281</v>
      </c>
      <c r="CB36" s="185">
        <v>279</v>
      </c>
      <c r="CC36" s="185">
        <v>276</v>
      </c>
      <c r="CD36" s="185">
        <v>274</v>
      </c>
      <c r="CE36" s="185">
        <v>271</v>
      </c>
      <c r="CF36" s="185">
        <v>268</v>
      </c>
    </row>
    <row r="37" spans="1:86">
      <c r="D37" s="135"/>
      <c r="E37" s="105"/>
      <c r="F37" s="135"/>
      <c r="G37" s="155"/>
    </row>
    <row r="38" spans="1:86">
      <c r="D38" s="135"/>
      <c r="E38" s="105"/>
      <c r="F38" s="135"/>
      <c r="G38" s="155"/>
    </row>
    <row r="39" spans="1:86" ht="14.5">
      <c r="A39" s="276" t="s">
        <v>397</v>
      </c>
      <c r="B39" s="277"/>
      <c r="C39" s="277"/>
      <c r="D39" s="135"/>
      <c r="E39" s="105"/>
      <c r="F39" s="135"/>
      <c r="G39" s="155"/>
    </row>
    <row r="40" spans="1:86">
      <c r="D40" s="135"/>
      <c r="E40" s="105"/>
      <c r="F40" s="135"/>
      <c r="G40" s="155"/>
    </row>
    <row r="41" spans="1:86">
      <c r="A41" s="245">
        <v>2024</v>
      </c>
      <c r="B41" s="245">
        <f>IF(AND($A41+$E$13&gt;=B$18,B$18&gt;$A41),1,0)</f>
        <v>0</v>
      </c>
      <c r="C41" s="245">
        <f t="shared" ref="C41:BN42" si="4">IF(AND($A41+$E$13&gt;=C$18,C$18&gt;$A41),1,0)</f>
        <v>0</v>
      </c>
      <c r="D41" s="245">
        <f t="shared" si="4"/>
        <v>0</v>
      </c>
      <c r="E41" s="245">
        <f t="shared" si="4"/>
        <v>0</v>
      </c>
      <c r="F41" s="245">
        <f t="shared" si="4"/>
        <v>0</v>
      </c>
      <c r="G41" s="245">
        <f t="shared" si="4"/>
        <v>0</v>
      </c>
      <c r="H41" s="245">
        <f t="shared" si="4"/>
        <v>0</v>
      </c>
      <c r="I41" s="245">
        <f t="shared" si="4"/>
        <v>1</v>
      </c>
      <c r="J41" s="245">
        <f t="shared" si="4"/>
        <v>1</v>
      </c>
      <c r="K41" s="245">
        <f t="shared" si="4"/>
        <v>1</v>
      </c>
      <c r="L41" s="245">
        <f t="shared" si="4"/>
        <v>1</v>
      </c>
      <c r="M41" s="245">
        <f t="shared" si="4"/>
        <v>1</v>
      </c>
      <c r="N41" s="245">
        <f t="shared" si="4"/>
        <v>1</v>
      </c>
      <c r="O41" s="245">
        <f t="shared" si="4"/>
        <v>1</v>
      </c>
      <c r="P41" s="245">
        <f t="shared" si="4"/>
        <v>1</v>
      </c>
      <c r="Q41" s="245">
        <f t="shared" si="4"/>
        <v>1</v>
      </c>
      <c r="R41" s="245">
        <f t="shared" si="4"/>
        <v>1</v>
      </c>
      <c r="S41" s="245">
        <f t="shared" si="4"/>
        <v>1</v>
      </c>
      <c r="T41" s="245">
        <f t="shared" si="4"/>
        <v>1</v>
      </c>
      <c r="U41" s="245">
        <f t="shared" si="4"/>
        <v>1</v>
      </c>
      <c r="V41" s="245">
        <f t="shared" si="4"/>
        <v>1</v>
      </c>
      <c r="W41" s="245">
        <f t="shared" si="4"/>
        <v>1</v>
      </c>
      <c r="X41" s="245">
        <f t="shared" si="4"/>
        <v>1</v>
      </c>
      <c r="Y41" s="245">
        <f t="shared" si="4"/>
        <v>1</v>
      </c>
      <c r="Z41" s="245">
        <f t="shared" si="4"/>
        <v>1</v>
      </c>
      <c r="AA41" s="245">
        <f t="shared" si="4"/>
        <v>1</v>
      </c>
      <c r="AB41" s="245">
        <f t="shared" si="4"/>
        <v>1</v>
      </c>
      <c r="AC41" s="245">
        <f t="shared" si="4"/>
        <v>1</v>
      </c>
      <c r="AD41" s="245">
        <f t="shared" si="4"/>
        <v>1</v>
      </c>
      <c r="AE41" s="245">
        <f t="shared" si="4"/>
        <v>1</v>
      </c>
      <c r="AF41" s="245">
        <f t="shared" si="4"/>
        <v>1</v>
      </c>
      <c r="AG41" s="245">
        <f t="shared" si="4"/>
        <v>1</v>
      </c>
      <c r="AH41" s="245">
        <f t="shared" si="4"/>
        <v>1</v>
      </c>
      <c r="AI41" s="245">
        <f t="shared" si="4"/>
        <v>1</v>
      </c>
      <c r="AJ41" s="245">
        <f t="shared" si="4"/>
        <v>1</v>
      </c>
      <c r="AK41" s="245">
        <f t="shared" si="4"/>
        <v>1</v>
      </c>
      <c r="AL41" s="245">
        <f t="shared" si="4"/>
        <v>1</v>
      </c>
      <c r="AM41" s="245">
        <f t="shared" si="4"/>
        <v>1</v>
      </c>
      <c r="AN41" s="245">
        <f t="shared" si="4"/>
        <v>1</v>
      </c>
      <c r="AO41" s="245">
        <f t="shared" si="4"/>
        <v>1</v>
      </c>
      <c r="AP41" s="245">
        <f t="shared" si="4"/>
        <v>1</v>
      </c>
      <c r="AQ41" s="245">
        <f t="shared" si="4"/>
        <v>1</v>
      </c>
      <c r="AR41" s="245">
        <f t="shared" si="4"/>
        <v>1</v>
      </c>
      <c r="AS41" s="245">
        <f t="shared" si="4"/>
        <v>1</v>
      </c>
      <c r="AT41" s="245">
        <f t="shared" si="4"/>
        <v>1</v>
      </c>
      <c r="AU41" s="245">
        <f t="shared" si="4"/>
        <v>1</v>
      </c>
      <c r="AV41" s="245">
        <f t="shared" si="4"/>
        <v>1</v>
      </c>
      <c r="AW41" s="245">
        <f t="shared" si="4"/>
        <v>1</v>
      </c>
      <c r="AX41" s="245">
        <f t="shared" si="4"/>
        <v>1</v>
      </c>
      <c r="AY41" s="245">
        <f t="shared" si="4"/>
        <v>1</v>
      </c>
      <c r="AZ41" s="245">
        <f t="shared" si="4"/>
        <v>1</v>
      </c>
      <c r="BA41" s="245">
        <f t="shared" si="4"/>
        <v>1</v>
      </c>
      <c r="BB41" s="245">
        <f t="shared" si="4"/>
        <v>0</v>
      </c>
      <c r="BC41" s="245">
        <f t="shared" si="4"/>
        <v>0</v>
      </c>
      <c r="BD41" s="245">
        <f t="shared" si="4"/>
        <v>0</v>
      </c>
      <c r="BE41" s="245">
        <f t="shared" si="4"/>
        <v>0</v>
      </c>
      <c r="BF41" s="245">
        <f t="shared" si="4"/>
        <v>0</v>
      </c>
      <c r="BG41" s="245">
        <f t="shared" si="4"/>
        <v>0</v>
      </c>
      <c r="BH41" s="245">
        <f t="shared" si="4"/>
        <v>0</v>
      </c>
      <c r="BI41" s="245">
        <f t="shared" si="4"/>
        <v>0</v>
      </c>
      <c r="BJ41" s="245">
        <f t="shared" si="4"/>
        <v>0</v>
      </c>
      <c r="BK41" s="245">
        <f t="shared" si="4"/>
        <v>0</v>
      </c>
      <c r="BL41" s="245">
        <f t="shared" si="4"/>
        <v>0</v>
      </c>
      <c r="BM41" s="245">
        <f t="shared" si="4"/>
        <v>0</v>
      </c>
      <c r="BN41" s="245">
        <f t="shared" si="4"/>
        <v>0</v>
      </c>
      <c r="BO41" s="245">
        <f t="shared" ref="BO41:CG45" si="5">IF(AND($A41+$E$13&gt;=BO$18,BO$18&gt;$A41),1,0)</f>
        <v>0</v>
      </c>
      <c r="BP41" s="245">
        <f t="shared" si="5"/>
        <v>0</v>
      </c>
      <c r="BQ41" s="245">
        <f t="shared" si="5"/>
        <v>0</v>
      </c>
      <c r="BR41" s="245">
        <f t="shared" si="5"/>
        <v>0</v>
      </c>
      <c r="BS41" s="245">
        <f t="shared" si="5"/>
        <v>0</v>
      </c>
      <c r="BT41" s="245">
        <f t="shared" si="5"/>
        <v>0</v>
      </c>
      <c r="BU41" s="245">
        <f t="shared" si="5"/>
        <v>0</v>
      </c>
      <c r="BV41" s="245">
        <f t="shared" si="5"/>
        <v>0</v>
      </c>
      <c r="BW41" s="245">
        <f t="shared" si="5"/>
        <v>0</v>
      </c>
      <c r="BX41" s="245">
        <f t="shared" si="5"/>
        <v>0</v>
      </c>
      <c r="BY41" s="245">
        <f t="shared" si="5"/>
        <v>0</v>
      </c>
      <c r="BZ41" s="245">
        <f t="shared" si="5"/>
        <v>0</v>
      </c>
      <c r="CA41" s="245">
        <f t="shared" si="5"/>
        <v>0</v>
      </c>
      <c r="CB41" s="245">
        <f t="shared" si="5"/>
        <v>0</v>
      </c>
      <c r="CC41" s="245">
        <f t="shared" si="5"/>
        <v>0</v>
      </c>
      <c r="CD41" s="245">
        <f t="shared" si="5"/>
        <v>0</v>
      </c>
      <c r="CE41" s="245">
        <f t="shared" si="5"/>
        <v>0</v>
      </c>
      <c r="CF41" s="245">
        <f t="shared" si="5"/>
        <v>0</v>
      </c>
      <c r="CG41" s="245">
        <f t="shared" si="5"/>
        <v>0</v>
      </c>
      <c r="CH41" s="245" t="s">
        <v>396</v>
      </c>
    </row>
    <row r="42" spans="1:86">
      <c r="A42" s="245">
        <v>2025</v>
      </c>
      <c r="B42" s="245">
        <f t="shared" ref="B42:Q94" si="6">IF(AND($A42+$E$13&gt;=B$18,B$18&gt;$A42),1,0)</f>
        <v>0</v>
      </c>
      <c r="C42" s="245">
        <f t="shared" si="6"/>
        <v>0</v>
      </c>
      <c r="D42" s="245">
        <f t="shared" si="6"/>
        <v>0</v>
      </c>
      <c r="E42" s="245">
        <f t="shared" si="6"/>
        <v>0</v>
      </c>
      <c r="F42" s="245">
        <f t="shared" si="6"/>
        <v>0</v>
      </c>
      <c r="G42" s="245">
        <f t="shared" si="6"/>
        <v>0</v>
      </c>
      <c r="H42" s="245">
        <f t="shared" si="6"/>
        <v>0</v>
      </c>
      <c r="I42" s="245">
        <f t="shared" si="6"/>
        <v>0</v>
      </c>
      <c r="J42" s="245">
        <f t="shared" si="6"/>
        <v>1</v>
      </c>
      <c r="K42" s="245">
        <f t="shared" si="6"/>
        <v>1</v>
      </c>
      <c r="L42" s="245">
        <f t="shared" si="6"/>
        <v>1</v>
      </c>
      <c r="M42" s="245">
        <f t="shared" si="6"/>
        <v>1</v>
      </c>
      <c r="N42" s="245">
        <f t="shared" si="6"/>
        <v>1</v>
      </c>
      <c r="O42" s="245">
        <f t="shared" si="6"/>
        <v>1</v>
      </c>
      <c r="P42" s="245">
        <f t="shared" si="6"/>
        <v>1</v>
      </c>
      <c r="Q42" s="245">
        <f t="shared" si="6"/>
        <v>1</v>
      </c>
      <c r="R42" s="245">
        <f t="shared" si="4"/>
        <v>1</v>
      </c>
      <c r="S42" s="245">
        <f t="shared" si="4"/>
        <v>1</v>
      </c>
      <c r="T42" s="245">
        <f t="shared" si="4"/>
        <v>1</v>
      </c>
      <c r="U42" s="245">
        <f t="shared" si="4"/>
        <v>1</v>
      </c>
      <c r="V42" s="245">
        <f t="shared" si="4"/>
        <v>1</v>
      </c>
      <c r="W42" s="245">
        <f t="shared" si="4"/>
        <v>1</v>
      </c>
      <c r="X42" s="245">
        <f t="shared" si="4"/>
        <v>1</v>
      </c>
      <c r="Y42" s="245">
        <f t="shared" si="4"/>
        <v>1</v>
      </c>
      <c r="Z42" s="245">
        <f t="shared" si="4"/>
        <v>1</v>
      </c>
      <c r="AA42" s="245">
        <f t="shared" si="4"/>
        <v>1</v>
      </c>
      <c r="AB42" s="245">
        <f t="shared" si="4"/>
        <v>1</v>
      </c>
      <c r="AC42" s="245">
        <f t="shared" si="4"/>
        <v>1</v>
      </c>
      <c r="AD42" s="245">
        <f t="shared" si="4"/>
        <v>1</v>
      </c>
      <c r="AE42" s="245">
        <f t="shared" si="4"/>
        <v>1</v>
      </c>
      <c r="AF42" s="245">
        <f t="shared" si="4"/>
        <v>1</v>
      </c>
      <c r="AG42" s="245">
        <f t="shared" si="4"/>
        <v>1</v>
      </c>
      <c r="AH42" s="245">
        <f t="shared" si="4"/>
        <v>1</v>
      </c>
      <c r="AI42" s="245">
        <f t="shared" si="4"/>
        <v>1</v>
      </c>
      <c r="AJ42" s="245">
        <f t="shared" si="4"/>
        <v>1</v>
      </c>
      <c r="AK42" s="245">
        <f t="shared" si="4"/>
        <v>1</v>
      </c>
      <c r="AL42" s="245">
        <f t="shared" si="4"/>
        <v>1</v>
      </c>
      <c r="AM42" s="245">
        <f t="shared" si="4"/>
        <v>1</v>
      </c>
      <c r="AN42" s="245">
        <f t="shared" si="4"/>
        <v>1</v>
      </c>
      <c r="AO42" s="245">
        <f t="shared" si="4"/>
        <v>1</v>
      </c>
      <c r="AP42" s="245">
        <f t="shared" si="4"/>
        <v>1</v>
      </c>
      <c r="AQ42" s="245">
        <f t="shared" si="4"/>
        <v>1</v>
      </c>
      <c r="AR42" s="245">
        <f t="shared" si="4"/>
        <v>1</v>
      </c>
      <c r="AS42" s="245">
        <f t="shared" si="4"/>
        <v>1</v>
      </c>
      <c r="AT42" s="245">
        <f t="shared" si="4"/>
        <v>1</v>
      </c>
      <c r="AU42" s="245">
        <f t="shared" si="4"/>
        <v>1</v>
      </c>
      <c r="AV42" s="245">
        <f t="shared" si="4"/>
        <v>1</v>
      </c>
      <c r="AW42" s="245">
        <f t="shared" si="4"/>
        <v>1</v>
      </c>
      <c r="AX42" s="245">
        <f t="shared" si="4"/>
        <v>1</v>
      </c>
      <c r="AY42" s="245">
        <f t="shared" si="4"/>
        <v>1</v>
      </c>
      <c r="AZ42" s="245">
        <f t="shared" si="4"/>
        <v>1</v>
      </c>
      <c r="BA42" s="245">
        <f t="shared" si="4"/>
        <v>1</v>
      </c>
      <c r="BB42" s="245">
        <f t="shared" si="4"/>
        <v>1</v>
      </c>
      <c r="BC42" s="245">
        <f t="shared" si="4"/>
        <v>0</v>
      </c>
      <c r="BD42" s="245">
        <f t="shared" si="4"/>
        <v>0</v>
      </c>
      <c r="BE42" s="245">
        <f t="shared" si="4"/>
        <v>0</v>
      </c>
      <c r="BF42" s="245">
        <f t="shared" si="4"/>
        <v>0</v>
      </c>
      <c r="BG42" s="245">
        <f t="shared" si="4"/>
        <v>0</v>
      </c>
      <c r="BH42" s="245">
        <f t="shared" si="4"/>
        <v>0</v>
      </c>
      <c r="BI42" s="245">
        <f t="shared" si="4"/>
        <v>0</v>
      </c>
      <c r="BJ42" s="245">
        <f t="shared" si="4"/>
        <v>0</v>
      </c>
      <c r="BK42" s="245">
        <f t="shared" si="4"/>
        <v>0</v>
      </c>
      <c r="BL42" s="245">
        <f t="shared" si="4"/>
        <v>0</v>
      </c>
      <c r="BM42" s="245">
        <f t="shared" si="4"/>
        <v>0</v>
      </c>
      <c r="BN42" s="245">
        <f t="shared" si="4"/>
        <v>0</v>
      </c>
      <c r="BO42" s="245">
        <f t="shared" si="5"/>
        <v>0</v>
      </c>
      <c r="BP42" s="245">
        <f t="shared" si="5"/>
        <v>0</v>
      </c>
      <c r="BQ42" s="245">
        <f t="shared" si="5"/>
        <v>0</v>
      </c>
      <c r="BR42" s="245">
        <f t="shared" si="5"/>
        <v>0</v>
      </c>
      <c r="BS42" s="245">
        <f t="shared" si="5"/>
        <v>0</v>
      </c>
      <c r="BT42" s="245">
        <f t="shared" si="5"/>
        <v>0</v>
      </c>
      <c r="BU42" s="245">
        <f t="shared" si="5"/>
        <v>0</v>
      </c>
      <c r="BV42" s="245">
        <f t="shared" si="5"/>
        <v>0</v>
      </c>
      <c r="BW42" s="245">
        <f t="shared" si="5"/>
        <v>0</v>
      </c>
      <c r="BX42" s="245">
        <f t="shared" si="5"/>
        <v>0</v>
      </c>
      <c r="BY42" s="245">
        <f t="shared" si="5"/>
        <v>0</v>
      </c>
      <c r="BZ42" s="245">
        <f t="shared" si="5"/>
        <v>0</v>
      </c>
      <c r="CA42" s="245">
        <f t="shared" si="5"/>
        <v>0</v>
      </c>
      <c r="CB42" s="245">
        <f t="shared" si="5"/>
        <v>0</v>
      </c>
      <c r="CC42" s="245">
        <f t="shared" si="5"/>
        <v>0</v>
      </c>
      <c r="CD42" s="245">
        <f t="shared" si="5"/>
        <v>0</v>
      </c>
      <c r="CE42" s="245">
        <f t="shared" si="5"/>
        <v>0</v>
      </c>
      <c r="CF42" s="245">
        <f t="shared" si="5"/>
        <v>0</v>
      </c>
      <c r="CG42" s="245">
        <f t="shared" si="5"/>
        <v>0</v>
      </c>
      <c r="CH42" s="245" t="s">
        <v>396</v>
      </c>
    </row>
    <row r="43" spans="1:86">
      <c r="A43" s="245">
        <v>2026</v>
      </c>
      <c r="B43" s="245">
        <f t="shared" si="6"/>
        <v>0</v>
      </c>
      <c r="C43" s="245">
        <f t="shared" ref="C43:BN46" si="7">IF(AND($A43+$E$13&gt;=C$18,C$18&gt;$A43),1,0)</f>
        <v>0</v>
      </c>
      <c r="D43" s="245">
        <f t="shared" si="7"/>
        <v>0</v>
      </c>
      <c r="E43" s="245">
        <f t="shared" si="7"/>
        <v>0</v>
      </c>
      <c r="F43" s="245">
        <f t="shared" si="7"/>
        <v>0</v>
      </c>
      <c r="G43" s="245">
        <f t="shared" si="7"/>
        <v>0</v>
      </c>
      <c r="H43" s="245">
        <f t="shared" si="7"/>
        <v>0</v>
      </c>
      <c r="I43" s="245">
        <f t="shared" si="7"/>
        <v>0</v>
      </c>
      <c r="J43" s="245">
        <f t="shared" si="7"/>
        <v>0</v>
      </c>
      <c r="K43" s="245">
        <f t="shared" si="7"/>
        <v>1</v>
      </c>
      <c r="L43" s="245">
        <f t="shared" si="7"/>
        <v>1</v>
      </c>
      <c r="M43" s="245">
        <f t="shared" si="7"/>
        <v>1</v>
      </c>
      <c r="N43" s="245">
        <f t="shared" si="7"/>
        <v>1</v>
      </c>
      <c r="O43" s="245">
        <f t="shared" si="7"/>
        <v>1</v>
      </c>
      <c r="P43" s="245">
        <f t="shared" si="7"/>
        <v>1</v>
      </c>
      <c r="Q43" s="245">
        <f t="shared" si="7"/>
        <v>1</v>
      </c>
      <c r="R43" s="245">
        <f t="shared" si="7"/>
        <v>1</v>
      </c>
      <c r="S43" s="245">
        <f t="shared" si="7"/>
        <v>1</v>
      </c>
      <c r="T43" s="245">
        <f t="shared" si="7"/>
        <v>1</v>
      </c>
      <c r="U43" s="245">
        <f t="shared" si="7"/>
        <v>1</v>
      </c>
      <c r="V43" s="245">
        <f t="shared" si="7"/>
        <v>1</v>
      </c>
      <c r="W43" s="245">
        <f t="shared" si="7"/>
        <v>1</v>
      </c>
      <c r="X43" s="245">
        <f t="shared" si="7"/>
        <v>1</v>
      </c>
      <c r="Y43" s="245">
        <f t="shared" si="7"/>
        <v>1</v>
      </c>
      <c r="Z43" s="245">
        <f t="shared" si="7"/>
        <v>1</v>
      </c>
      <c r="AA43" s="245">
        <f t="shared" si="7"/>
        <v>1</v>
      </c>
      <c r="AB43" s="245">
        <f t="shared" si="7"/>
        <v>1</v>
      </c>
      <c r="AC43" s="245">
        <f t="shared" si="7"/>
        <v>1</v>
      </c>
      <c r="AD43" s="245">
        <f t="shared" si="7"/>
        <v>1</v>
      </c>
      <c r="AE43" s="245">
        <f t="shared" si="7"/>
        <v>1</v>
      </c>
      <c r="AF43" s="245">
        <f t="shared" si="7"/>
        <v>1</v>
      </c>
      <c r="AG43" s="245">
        <f t="shared" si="7"/>
        <v>1</v>
      </c>
      <c r="AH43" s="245">
        <f t="shared" si="7"/>
        <v>1</v>
      </c>
      <c r="AI43" s="245">
        <f t="shared" si="7"/>
        <v>1</v>
      </c>
      <c r="AJ43" s="245">
        <f t="shared" si="7"/>
        <v>1</v>
      </c>
      <c r="AK43" s="245">
        <f t="shared" si="7"/>
        <v>1</v>
      </c>
      <c r="AL43" s="245">
        <f t="shared" si="7"/>
        <v>1</v>
      </c>
      <c r="AM43" s="245">
        <f t="shared" si="7"/>
        <v>1</v>
      </c>
      <c r="AN43" s="245">
        <f t="shared" si="7"/>
        <v>1</v>
      </c>
      <c r="AO43" s="245">
        <f t="shared" si="7"/>
        <v>1</v>
      </c>
      <c r="AP43" s="245">
        <f t="shared" si="7"/>
        <v>1</v>
      </c>
      <c r="AQ43" s="245">
        <f t="shared" si="7"/>
        <v>1</v>
      </c>
      <c r="AR43" s="245">
        <f t="shared" si="7"/>
        <v>1</v>
      </c>
      <c r="AS43" s="245">
        <f t="shared" si="7"/>
        <v>1</v>
      </c>
      <c r="AT43" s="245">
        <f t="shared" si="7"/>
        <v>1</v>
      </c>
      <c r="AU43" s="245">
        <f t="shared" si="7"/>
        <v>1</v>
      </c>
      <c r="AV43" s="245">
        <f t="shared" si="7"/>
        <v>1</v>
      </c>
      <c r="AW43" s="245">
        <f t="shared" si="7"/>
        <v>1</v>
      </c>
      <c r="AX43" s="245">
        <f t="shared" si="7"/>
        <v>1</v>
      </c>
      <c r="AY43" s="245">
        <f t="shared" si="7"/>
        <v>1</v>
      </c>
      <c r="AZ43" s="245">
        <f t="shared" si="7"/>
        <v>1</v>
      </c>
      <c r="BA43" s="245">
        <f t="shared" si="7"/>
        <v>1</v>
      </c>
      <c r="BB43" s="245">
        <f t="shared" si="7"/>
        <v>1</v>
      </c>
      <c r="BC43" s="245">
        <f t="shared" si="7"/>
        <v>1</v>
      </c>
      <c r="BD43" s="245">
        <f t="shared" si="7"/>
        <v>0</v>
      </c>
      <c r="BE43" s="245">
        <f t="shared" si="7"/>
        <v>0</v>
      </c>
      <c r="BF43" s="245">
        <f t="shared" si="7"/>
        <v>0</v>
      </c>
      <c r="BG43" s="245">
        <f t="shared" si="7"/>
        <v>0</v>
      </c>
      <c r="BH43" s="245">
        <f t="shared" si="7"/>
        <v>0</v>
      </c>
      <c r="BI43" s="245">
        <f t="shared" si="7"/>
        <v>0</v>
      </c>
      <c r="BJ43" s="245">
        <f t="shared" si="7"/>
        <v>0</v>
      </c>
      <c r="BK43" s="245">
        <f t="shared" si="7"/>
        <v>0</v>
      </c>
      <c r="BL43" s="245">
        <f t="shared" si="7"/>
        <v>0</v>
      </c>
      <c r="BM43" s="245">
        <f t="shared" si="7"/>
        <v>0</v>
      </c>
      <c r="BN43" s="245">
        <f t="shared" si="7"/>
        <v>0</v>
      </c>
      <c r="BO43" s="245">
        <f t="shared" si="5"/>
        <v>0</v>
      </c>
      <c r="BP43" s="245">
        <f t="shared" si="5"/>
        <v>0</v>
      </c>
      <c r="BQ43" s="245">
        <f t="shared" si="5"/>
        <v>0</v>
      </c>
      <c r="BR43" s="245">
        <f t="shared" si="5"/>
        <v>0</v>
      </c>
      <c r="BS43" s="245">
        <f t="shared" si="5"/>
        <v>0</v>
      </c>
      <c r="BT43" s="245">
        <f t="shared" si="5"/>
        <v>0</v>
      </c>
      <c r="BU43" s="245">
        <f t="shared" si="5"/>
        <v>0</v>
      </c>
      <c r="BV43" s="245">
        <f t="shared" si="5"/>
        <v>0</v>
      </c>
      <c r="BW43" s="245">
        <f t="shared" si="5"/>
        <v>0</v>
      </c>
      <c r="BX43" s="245">
        <f t="shared" si="5"/>
        <v>0</v>
      </c>
      <c r="BY43" s="245">
        <f t="shared" si="5"/>
        <v>0</v>
      </c>
      <c r="BZ43" s="245">
        <f t="shared" si="5"/>
        <v>0</v>
      </c>
      <c r="CA43" s="245">
        <f t="shared" si="5"/>
        <v>0</v>
      </c>
      <c r="CB43" s="245">
        <f t="shared" si="5"/>
        <v>0</v>
      </c>
      <c r="CC43" s="245">
        <f t="shared" si="5"/>
        <v>0</v>
      </c>
      <c r="CD43" s="245">
        <f t="shared" si="5"/>
        <v>0</v>
      </c>
      <c r="CE43" s="245">
        <f t="shared" si="5"/>
        <v>0</v>
      </c>
      <c r="CF43" s="245">
        <f t="shared" si="5"/>
        <v>0</v>
      </c>
      <c r="CG43" s="245">
        <f t="shared" si="5"/>
        <v>0</v>
      </c>
      <c r="CH43" s="245" t="s">
        <v>396</v>
      </c>
    </row>
    <row r="44" spans="1:86">
      <c r="A44" s="245">
        <v>2027</v>
      </c>
      <c r="B44" s="245">
        <f t="shared" si="6"/>
        <v>0</v>
      </c>
      <c r="C44" s="245">
        <f t="shared" si="7"/>
        <v>0</v>
      </c>
      <c r="D44" s="245">
        <f t="shared" si="7"/>
        <v>0</v>
      </c>
      <c r="E44" s="245">
        <f t="shared" si="7"/>
        <v>0</v>
      </c>
      <c r="F44" s="245">
        <f t="shared" si="7"/>
        <v>0</v>
      </c>
      <c r="G44" s="245">
        <f t="shared" si="7"/>
        <v>0</v>
      </c>
      <c r="H44" s="245">
        <f t="shared" si="7"/>
        <v>0</v>
      </c>
      <c r="I44" s="245">
        <f t="shared" si="7"/>
        <v>0</v>
      </c>
      <c r="J44" s="245">
        <f t="shared" si="7"/>
        <v>0</v>
      </c>
      <c r="K44" s="245">
        <f t="shared" si="7"/>
        <v>0</v>
      </c>
      <c r="L44" s="245">
        <f t="shared" si="7"/>
        <v>1</v>
      </c>
      <c r="M44" s="245">
        <f t="shared" si="7"/>
        <v>1</v>
      </c>
      <c r="N44" s="245">
        <f t="shared" si="7"/>
        <v>1</v>
      </c>
      <c r="O44" s="245">
        <f t="shared" si="7"/>
        <v>1</v>
      </c>
      <c r="P44" s="245">
        <f t="shared" si="7"/>
        <v>1</v>
      </c>
      <c r="Q44" s="245">
        <f t="shared" si="7"/>
        <v>1</v>
      </c>
      <c r="R44" s="245">
        <f t="shared" si="7"/>
        <v>1</v>
      </c>
      <c r="S44" s="245">
        <f t="shared" si="7"/>
        <v>1</v>
      </c>
      <c r="T44" s="245">
        <f t="shared" si="7"/>
        <v>1</v>
      </c>
      <c r="U44" s="245">
        <f t="shared" si="7"/>
        <v>1</v>
      </c>
      <c r="V44" s="245">
        <f t="shared" si="7"/>
        <v>1</v>
      </c>
      <c r="W44" s="245">
        <f t="shared" si="7"/>
        <v>1</v>
      </c>
      <c r="X44" s="245">
        <f t="shared" si="7"/>
        <v>1</v>
      </c>
      <c r="Y44" s="245">
        <f t="shared" si="7"/>
        <v>1</v>
      </c>
      <c r="Z44" s="245">
        <f t="shared" si="7"/>
        <v>1</v>
      </c>
      <c r="AA44" s="245">
        <f t="shared" si="7"/>
        <v>1</v>
      </c>
      <c r="AB44" s="245">
        <f t="shared" si="7"/>
        <v>1</v>
      </c>
      <c r="AC44" s="245">
        <f t="shared" si="7"/>
        <v>1</v>
      </c>
      <c r="AD44" s="245">
        <f t="shared" si="7"/>
        <v>1</v>
      </c>
      <c r="AE44" s="245">
        <f t="shared" si="7"/>
        <v>1</v>
      </c>
      <c r="AF44" s="245">
        <f t="shared" si="7"/>
        <v>1</v>
      </c>
      <c r="AG44" s="245">
        <f t="shared" si="7"/>
        <v>1</v>
      </c>
      <c r="AH44" s="245">
        <f t="shared" si="7"/>
        <v>1</v>
      </c>
      <c r="AI44" s="245">
        <f t="shared" si="7"/>
        <v>1</v>
      </c>
      <c r="AJ44" s="245">
        <f t="shared" si="7"/>
        <v>1</v>
      </c>
      <c r="AK44" s="245">
        <f t="shared" si="7"/>
        <v>1</v>
      </c>
      <c r="AL44" s="245">
        <f t="shared" si="7"/>
        <v>1</v>
      </c>
      <c r="AM44" s="245">
        <f t="shared" si="7"/>
        <v>1</v>
      </c>
      <c r="AN44" s="245">
        <f t="shared" si="7"/>
        <v>1</v>
      </c>
      <c r="AO44" s="245">
        <f t="shared" si="7"/>
        <v>1</v>
      </c>
      <c r="AP44" s="245">
        <f t="shared" si="7"/>
        <v>1</v>
      </c>
      <c r="AQ44" s="245">
        <f t="shared" si="7"/>
        <v>1</v>
      </c>
      <c r="AR44" s="245">
        <f t="shared" si="7"/>
        <v>1</v>
      </c>
      <c r="AS44" s="245">
        <f t="shared" si="7"/>
        <v>1</v>
      </c>
      <c r="AT44" s="245">
        <f t="shared" si="7"/>
        <v>1</v>
      </c>
      <c r="AU44" s="245">
        <f t="shared" si="7"/>
        <v>1</v>
      </c>
      <c r="AV44" s="245">
        <f t="shared" si="7"/>
        <v>1</v>
      </c>
      <c r="AW44" s="245">
        <f t="shared" si="7"/>
        <v>1</v>
      </c>
      <c r="AX44" s="245">
        <f t="shared" si="7"/>
        <v>1</v>
      </c>
      <c r="AY44" s="245">
        <f t="shared" si="7"/>
        <v>1</v>
      </c>
      <c r="AZ44" s="245">
        <f t="shared" si="7"/>
        <v>1</v>
      </c>
      <c r="BA44" s="245">
        <f t="shared" si="7"/>
        <v>1</v>
      </c>
      <c r="BB44" s="245">
        <f t="shared" si="7"/>
        <v>1</v>
      </c>
      <c r="BC44" s="245">
        <f t="shared" si="7"/>
        <v>1</v>
      </c>
      <c r="BD44" s="245">
        <f t="shared" si="7"/>
        <v>1</v>
      </c>
      <c r="BE44" s="245">
        <f t="shared" si="7"/>
        <v>0</v>
      </c>
      <c r="BF44" s="245">
        <f t="shared" si="7"/>
        <v>0</v>
      </c>
      <c r="BG44" s="245">
        <f t="shared" si="7"/>
        <v>0</v>
      </c>
      <c r="BH44" s="245">
        <f t="shared" si="7"/>
        <v>0</v>
      </c>
      <c r="BI44" s="245">
        <f t="shared" si="7"/>
        <v>0</v>
      </c>
      <c r="BJ44" s="245">
        <f t="shared" si="7"/>
        <v>0</v>
      </c>
      <c r="BK44" s="245">
        <f t="shared" si="7"/>
        <v>0</v>
      </c>
      <c r="BL44" s="245">
        <f t="shared" si="7"/>
        <v>0</v>
      </c>
      <c r="BM44" s="245">
        <f t="shared" si="7"/>
        <v>0</v>
      </c>
      <c r="BN44" s="245">
        <f t="shared" si="7"/>
        <v>0</v>
      </c>
      <c r="BO44" s="245">
        <f t="shared" si="5"/>
        <v>0</v>
      </c>
      <c r="BP44" s="245">
        <f t="shared" si="5"/>
        <v>0</v>
      </c>
      <c r="BQ44" s="245">
        <f t="shared" si="5"/>
        <v>0</v>
      </c>
      <c r="BR44" s="245">
        <f t="shared" si="5"/>
        <v>0</v>
      </c>
      <c r="BS44" s="245">
        <f t="shared" si="5"/>
        <v>0</v>
      </c>
      <c r="BT44" s="245">
        <f t="shared" si="5"/>
        <v>0</v>
      </c>
      <c r="BU44" s="245">
        <f t="shared" si="5"/>
        <v>0</v>
      </c>
      <c r="BV44" s="245">
        <f t="shared" si="5"/>
        <v>0</v>
      </c>
      <c r="BW44" s="245">
        <f t="shared" si="5"/>
        <v>0</v>
      </c>
      <c r="BX44" s="245">
        <f t="shared" si="5"/>
        <v>0</v>
      </c>
      <c r="BY44" s="245">
        <f t="shared" si="5"/>
        <v>0</v>
      </c>
      <c r="BZ44" s="245">
        <f t="shared" si="5"/>
        <v>0</v>
      </c>
      <c r="CA44" s="245">
        <f t="shared" si="5"/>
        <v>0</v>
      </c>
      <c r="CB44" s="245">
        <f t="shared" si="5"/>
        <v>0</v>
      </c>
      <c r="CC44" s="245">
        <f t="shared" si="5"/>
        <v>0</v>
      </c>
      <c r="CD44" s="245">
        <f t="shared" si="5"/>
        <v>0</v>
      </c>
      <c r="CE44" s="245">
        <f t="shared" si="5"/>
        <v>0</v>
      </c>
      <c r="CF44" s="245">
        <f t="shared" si="5"/>
        <v>0</v>
      </c>
      <c r="CG44" s="245">
        <f t="shared" si="5"/>
        <v>0</v>
      </c>
      <c r="CH44" s="245" t="s">
        <v>396</v>
      </c>
    </row>
    <row r="45" spans="1:86">
      <c r="A45" s="245">
        <v>2028</v>
      </c>
      <c r="B45" s="245">
        <f t="shared" si="6"/>
        <v>0</v>
      </c>
      <c r="C45" s="245">
        <f t="shared" si="7"/>
        <v>0</v>
      </c>
      <c r="D45" s="245">
        <f t="shared" si="7"/>
        <v>0</v>
      </c>
      <c r="E45" s="245">
        <f t="shared" si="7"/>
        <v>0</v>
      </c>
      <c r="F45" s="245">
        <f t="shared" si="7"/>
        <v>0</v>
      </c>
      <c r="G45" s="245">
        <f t="shared" si="7"/>
        <v>0</v>
      </c>
      <c r="H45" s="245">
        <f t="shared" si="7"/>
        <v>0</v>
      </c>
      <c r="I45" s="245">
        <f t="shared" si="7"/>
        <v>0</v>
      </c>
      <c r="J45" s="245">
        <f t="shared" si="7"/>
        <v>0</v>
      </c>
      <c r="K45" s="245">
        <f t="shared" si="7"/>
        <v>0</v>
      </c>
      <c r="L45" s="245">
        <f t="shared" si="7"/>
        <v>0</v>
      </c>
      <c r="M45" s="245">
        <f t="shared" si="7"/>
        <v>1</v>
      </c>
      <c r="N45" s="245">
        <f t="shared" si="7"/>
        <v>1</v>
      </c>
      <c r="O45" s="245">
        <f t="shared" si="7"/>
        <v>1</v>
      </c>
      <c r="P45" s="245">
        <f t="shared" si="7"/>
        <v>1</v>
      </c>
      <c r="Q45" s="245">
        <f t="shared" si="7"/>
        <v>1</v>
      </c>
      <c r="R45" s="245">
        <f t="shared" si="7"/>
        <v>1</v>
      </c>
      <c r="S45" s="245">
        <f t="shared" si="7"/>
        <v>1</v>
      </c>
      <c r="T45" s="245">
        <f t="shared" si="7"/>
        <v>1</v>
      </c>
      <c r="U45" s="245">
        <f t="shared" si="7"/>
        <v>1</v>
      </c>
      <c r="V45" s="245">
        <f t="shared" si="7"/>
        <v>1</v>
      </c>
      <c r="W45" s="245">
        <f t="shared" si="7"/>
        <v>1</v>
      </c>
      <c r="X45" s="245">
        <f t="shared" si="7"/>
        <v>1</v>
      </c>
      <c r="Y45" s="245">
        <f t="shared" si="7"/>
        <v>1</v>
      </c>
      <c r="Z45" s="245">
        <f t="shared" si="7"/>
        <v>1</v>
      </c>
      <c r="AA45" s="245">
        <f t="shared" si="7"/>
        <v>1</v>
      </c>
      <c r="AB45" s="245">
        <f t="shared" si="7"/>
        <v>1</v>
      </c>
      <c r="AC45" s="245">
        <f t="shared" si="7"/>
        <v>1</v>
      </c>
      <c r="AD45" s="245">
        <f t="shared" si="7"/>
        <v>1</v>
      </c>
      <c r="AE45" s="245">
        <f t="shared" si="7"/>
        <v>1</v>
      </c>
      <c r="AF45" s="245">
        <f t="shared" si="7"/>
        <v>1</v>
      </c>
      <c r="AG45" s="245">
        <f t="shared" si="7"/>
        <v>1</v>
      </c>
      <c r="AH45" s="245">
        <f t="shared" si="7"/>
        <v>1</v>
      </c>
      <c r="AI45" s="245">
        <f t="shared" si="7"/>
        <v>1</v>
      </c>
      <c r="AJ45" s="245">
        <f t="shared" si="7"/>
        <v>1</v>
      </c>
      <c r="AK45" s="245">
        <f t="shared" si="7"/>
        <v>1</v>
      </c>
      <c r="AL45" s="245">
        <f t="shared" si="7"/>
        <v>1</v>
      </c>
      <c r="AM45" s="245">
        <f t="shared" si="7"/>
        <v>1</v>
      </c>
      <c r="AN45" s="245">
        <f t="shared" si="7"/>
        <v>1</v>
      </c>
      <c r="AO45" s="245">
        <f t="shared" si="7"/>
        <v>1</v>
      </c>
      <c r="AP45" s="245">
        <f t="shared" si="7"/>
        <v>1</v>
      </c>
      <c r="AQ45" s="245">
        <f t="shared" si="7"/>
        <v>1</v>
      </c>
      <c r="AR45" s="245">
        <f t="shared" si="7"/>
        <v>1</v>
      </c>
      <c r="AS45" s="245">
        <f t="shared" si="7"/>
        <v>1</v>
      </c>
      <c r="AT45" s="245">
        <f t="shared" si="7"/>
        <v>1</v>
      </c>
      <c r="AU45" s="245">
        <f t="shared" si="7"/>
        <v>1</v>
      </c>
      <c r="AV45" s="245">
        <f t="shared" si="7"/>
        <v>1</v>
      </c>
      <c r="AW45" s="245">
        <f t="shared" si="7"/>
        <v>1</v>
      </c>
      <c r="AX45" s="245">
        <f t="shared" si="7"/>
        <v>1</v>
      </c>
      <c r="AY45" s="245">
        <f t="shared" si="7"/>
        <v>1</v>
      </c>
      <c r="AZ45" s="245">
        <f t="shared" si="7"/>
        <v>1</v>
      </c>
      <c r="BA45" s="245">
        <f t="shared" si="7"/>
        <v>1</v>
      </c>
      <c r="BB45" s="245">
        <f t="shared" si="7"/>
        <v>1</v>
      </c>
      <c r="BC45" s="245">
        <f t="shared" si="7"/>
        <v>1</v>
      </c>
      <c r="BD45" s="245">
        <f t="shared" si="7"/>
        <v>1</v>
      </c>
      <c r="BE45" s="245">
        <f t="shared" si="7"/>
        <v>1</v>
      </c>
      <c r="BF45" s="245">
        <f t="shared" si="7"/>
        <v>0</v>
      </c>
      <c r="BG45" s="245">
        <f t="shared" si="7"/>
        <v>0</v>
      </c>
      <c r="BH45" s="245">
        <f t="shared" si="7"/>
        <v>0</v>
      </c>
      <c r="BI45" s="245">
        <f t="shared" si="7"/>
        <v>0</v>
      </c>
      <c r="BJ45" s="245">
        <f t="shared" si="7"/>
        <v>0</v>
      </c>
      <c r="BK45" s="245">
        <f t="shared" si="7"/>
        <v>0</v>
      </c>
      <c r="BL45" s="245">
        <f t="shared" si="7"/>
        <v>0</v>
      </c>
      <c r="BM45" s="245">
        <f t="shared" si="7"/>
        <v>0</v>
      </c>
      <c r="BN45" s="245">
        <f t="shared" si="7"/>
        <v>0</v>
      </c>
      <c r="BO45" s="245">
        <f t="shared" si="5"/>
        <v>0</v>
      </c>
      <c r="BP45" s="245">
        <f t="shared" si="5"/>
        <v>0</v>
      </c>
      <c r="BQ45" s="245">
        <f t="shared" si="5"/>
        <v>0</v>
      </c>
      <c r="BR45" s="245">
        <f t="shared" si="5"/>
        <v>0</v>
      </c>
      <c r="BS45" s="245">
        <f t="shared" si="5"/>
        <v>0</v>
      </c>
      <c r="BT45" s="245">
        <f t="shared" si="5"/>
        <v>0</v>
      </c>
      <c r="BU45" s="245">
        <f t="shared" si="5"/>
        <v>0</v>
      </c>
      <c r="BV45" s="245">
        <f t="shared" si="5"/>
        <v>0</v>
      </c>
      <c r="BW45" s="245">
        <f t="shared" si="5"/>
        <v>0</v>
      </c>
      <c r="BX45" s="245">
        <f t="shared" si="5"/>
        <v>0</v>
      </c>
      <c r="BY45" s="245">
        <f t="shared" si="5"/>
        <v>0</v>
      </c>
      <c r="BZ45" s="245">
        <f t="shared" si="5"/>
        <v>0</v>
      </c>
      <c r="CA45" s="245">
        <f t="shared" si="5"/>
        <v>0</v>
      </c>
      <c r="CB45" s="245">
        <f t="shared" si="5"/>
        <v>0</v>
      </c>
      <c r="CC45" s="245">
        <f t="shared" si="5"/>
        <v>0</v>
      </c>
      <c r="CD45" s="245">
        <f t="shared" si="5"/>
        <v>0</v>
      </c>
      <c r="CE45" s="245">
        <f t="shared" si="5"/>
        <v>0</v>
      </c>
      <c r="CF45" s="245">
        <f t="shared" si="5"/>
        <v>0</v>
      </c>
      <c r="CG45" s="245">
        <f t="shared" si="5"/>
        <v>0</v>
      </c>
      <c r="CH45" s="245" t="s">
        <v>396</v>
      </c>
    </row>
    <row r="46" spans="1:86">
      <c r="A46" s="245">
        <v>2029</v>
      </c>
      <c r="B46" s="245">
        <f t="shared" si="6"/>
        <v>0</v>
      </c>
      <c r="C46" s="245">
        <f t="shared" si="7"/>
        <v>0</v>
      </c>
      <c r="D46" s="245">
        <f t="shared" si="7"/>
        <v>0</v>
      </c>
      <c r="E46" s="245">
        <f t="shared" si="7"/>
        <v>0</v>
      </c>
      <c r="F46" s="245">
        <f t="shared" si="7"/>
        <v>0</v>
      </c>
      <c r="G46" s="245">
        <f t="shared" si="7"/>
        <v>0</v>
      </c>
      <c r="H46" s="245">
        <f t="shared" si="7"/>
        <v>0</v>
      </c>
      <c r="I46" s="245">
        <f t="shared" si="7"/>
        <v>0</v>
      </c>
      <c r="J46" s="245">
        <f t="shared" si="7"/>
        <v>0</v>
      </c>
      <c r="K46" s="245">
        <f t="shared" si="7"/>
        <v>0</v>
      </c>
      <c r="L46" s="245">
        <f t="shared" si="7"/>
        <v>0</v>
      </c>
      <c r="M46" s="245">
        <f t="shared" si="7"/>
        <v>0</v>
      </c>
      <c r="N46" s="245">
        <f t="shared" si="7"/>
        <v>1</v>
      </c>
      <c r="O46" s="245">
        <f t="shared" si="7"/>
        <v>1</v>
      </c>
      <c r="P46" s="245">
        <f t="shared" si="7"/>
        <v>1</v>
      </c>
      <c r="Q46" s="245">
        <f t="shared" si="7"/>
        <v>1</v>
      </c>
      <c r="R46" s="245">
        <f t="shared" si="7"/>
        <v>1</v>
      </c>
      <c r="S46" s="245">
        <f t="shared" si="7"/>
        <v>1</v>
      </c>
      <c r="T46" s="245">
        <f t="shared" si="7"/>
        <v>1</v>
      </c>
      <c r="U46" s="245">
        <f t="shared" si="7"/>
        <v>1</v>
      </c>
      <c r="V46" s="245">
        <f t="shared" si="7"/>
        <v>1</v>
      </c>
      <c r="W46" s="245">
        <f t="shared" si="7"/>
        <v>1</v>
      </c>
      <c r="X46" s="245">
        <f t="shared" si="7"/>
        <v>1</v>
      </c>
      <c r="Y46" s="245">
        <f t="shared" si="7"/>
        <v>1</v>
      </c>
      <c r="Z46" s="245">
        <f t="shared" si="7"/>
        <v>1</v>
      </c>
      <c r="AA46" s="245">
        <f t="shared" si="7"/>
        <v>1</v>
      </c>
      <c r="AB46" s="245">
        <f t="shared" si="7"/>
        <v>1</v>
      </c>
      <c r="AC46" s="245">
        <f t="shared" si="7"/>
        <v>1</v>
      </c>
      <c r="AD46" s="245">
        <f t="shared" si="7"/>
        <v>1</v>
      </c>
      <c r="AE46" s="245">
        <f t="shared" si="7"/>
        <v>1</v>
      </c>
      <c r="AF46" s="245">
        <f t="shared" si="7"/>
        <v>1</v>
      </c>
      <c r="AG46" s="245">
        <f t="shared" si="7"/>
        <v>1</v>
      </c>
      <c r="AH46" s="245">
        <f t="shared" si="7"/>
        <v>1</v>
      </c>
      <c r="AI46" s="245">
        <f t="shared" si="7"/>
        <v>1</v>
      </c>
      <c r="AJ46" s="245">
        <f t="shared" si="7"/>
        <v>1</v>
      </c>
      <c r="AK46" s="245">
        <f t="shared" si="7"/>
        <v>1</v>
      </c>
      <c r="AL46" s="245">
        <f t="shared" si="7"/>
        <v>1</v>
      </c>
      <c r="AM46" s="245">
        <f t="shared" si="7"/>
        <v>1</v>
      </c>
      <c r="AN46" s="245">
        <f t="shared" si="7"/>
        <v>1</v>
      </c>
      <c r="AO46" s="245">
        <f t="shared" si="7"/>
        <v>1</v>
      </c>
      <c r="AP46" s="245">
        <f t="shared" si="7"/>
        <v>1</v>
      </c>
      <c r="AQ46" s="245">
        <f t="shared" si="7"/>
        <v>1</v>
      </c>
      <c r="AR46" s="245">
        <f t="shared" si="7"/>
        <v>1</v>
      </c>
      <c r="AS46" s="245">
        <f t="shared" si="7"/>
        <v>1</v>
      </c>
      <c r="AT46" s="245">
        <f t="shared" si="7"/>
        <v>1</v>
      </c>
      <c r="AU46" s="245">
        <f t="shared" si="7"/>
        <v>1</v>
      </c>
      <c r="AV46" s="245">
        <f t="shared" si="7"/>
        <v>1</v>
      </c>
      <c r="AW46" s="245">
        <f t="shared" si="7"/>
        <v>1</v>
      </c>
      <c r="AX46" s="245">
        <f t="shared" si="7"/>
        <v>1</v>
      </c>
      <c r="AY46" s="245">
        <f t="shared" si="7"/>
        <v>1</v>
      </c>
      <c r="AZ46" s="245">
        <f t="shared" si="7"/>
        <v>1</v>
      </c>
      <c r="BA46" s="245">
        <f t="shared" si="7"/>
        <v>1</v>
      </c>
      <c r="BB46" s="245">
        <f t="shared" si="7"/>
        <v>1</v>
      </c>
      <c r="BC46" s="245">
        <f t="shared" si="7"/>
        <v>1</v>
      </c>
      <c r="BD46" s="245">
        <f t="shared" si="7"/>
        <v>1</v>
      </c>
      <c r="BE46" s="245">
        <f t="shared" si="7"/>
        <v>1</v>
      </c>
      <c r="BF46" s="245">
        <f t="shared" si="7"/>
        <v>1</v>
      </c>
      <c r="BG46" s="245">
        <f t="shared" si="7"/>
        <v>0</v>
      </c>
      <c r="BH46" s="245">
        <f t="shared" si="7"/>
        <v>0</v>
      </c>
      <c r="BI46" s="245">
        <f t="shared" si="7"/>
        <v>0</v>
      </c>
      <c r="BJ46" s="245">
        <f t="shared" si="7"/>
        <v>0</v>
      </c>
      <c r="BK46" s="245">
        <f t="shared" si="7"/>
        <v>0</v>
      </c>
      <c r="BL46" s="245">
        <f t="shared" si="7"/>
        <v>0</v>
      </c>
      <c r="BM46" s="245">
        <f t="shared" si="7"/>
        <v>0</v>
      </c>
      <c r="BN46" s="245">
        <f t="shared" ref="BN46:CG49" si="8">IF(AND($A46+$E$13&gt;=BN$18,BN$18&gt;$A46),1,0)</f>
        <v>0</v>
      </c>
      <c r="BO46" s="245">
        <f t="shared" si="8"/>
        <v>0</v>
      </c>
      <c r="BP46" s="245">
        <f t="shared" si="8"/>
        <v>0</v>
      </c>
      <c r="BQ46" s="245">
        <f t="shared" si="8"/>
        <v>0</v>
      </c>
      <c r="BR46" s="245">
        <f t="shared" si="8"/>
        <v>0</v>
      </c>
      <c r="BS46" s="245">
        <f t="shared" si="8"/>
        <v>0</v>
      </c>
      <c r="BT46" s="245">
        <f t="shared" si="8"/>
        <v>0</v>
      </c>
      <c r="BU46" s="245">
        <f t="shared" si="8"/>
        <v>0</v>
      </c>
      <c r="BV46" s="245">
        <f t="shared" si="8"/>
        <v>0</v>
      </c>
      <c r="BW46" s="245">
        <f t="shared" si="8"/>
        <v>0</v>
      </c>
      <c r="BX46" s="245">
        <f t="shared" si="8"/>
        <v>0</v>
      </c>
      <c r="BY46" s="245">
        <f t="shared" si="8"/>
        <v>0</v>
      </c>
      <c r="BZ46" s="245">
        <f t="shared" si="8"/>
        <v>0</v>
      </c>
      <c r="CA46" s="245">
        <f t="shared" si="8"/>
        <v>0</v>
      </c>
      <c r="CB46" s="245">
        <f t="shared" si="8"/>
        <v>0</v>
      </c>
      <c r="CC46" s="245">
        <f t="shared" si="8"/>
        <v>0</v>
      </c>
      <c r="CD46" s="245">
        <f t="shared" si="8"/>
        <v>0</v>
      </c>
      <c r="CE46" s="245">
        <f t="shared" si="8"/>
        <v>0</v>
      </c>
      <c r="CF46" s="245">
        <f t="shared" si="8"/>
        <v>0</v>
      </c>
      <c r="CG46" s="245">
        <f t="shared" si="8"/>
        <v>0</v>
      </c>
      <c r="CH46" s="245" t="s">
        <v>396</v>
      </c>
    </row>
    <row r="47" spans="1:86">
      <c r="A47" s="245">
        <v>2030</v>
      </c>
      <c r="B47" s="245">
        <f t="shared" si="6"/>
        <v>0</v>
      </c>
      <c r="C47" s="245">
        <f t="shared" ref="C47:BN50" si="9">IF(AND($A47+$E$13&gt;=C$18,C$18&gt;$A47),1,0)</f>
        <v>0</v>
      </c>
      <c r="D47" s="245">
        <f t="shared" si="9"/>
        <v>0</v>
      </c>
      <c r="E47" s="245">
        <f t="shared" si="9"/>
        <v>0</v>
      </c>
      <c r="F47" s="245">
        <f t="shared" si="9"/>
        <v>0</v>
      </c>
      <c r="G47" s="245">
        <f t="shared" si="9"/>
        <v>0</v>
      </c>
      <c r="H47" s="245">
        <f t="shared" si="9"/>
        <v>0</v>
      </c>
      <c r="I47" s="245">
        <f t="shared" si="9"/>
        <v>0</v>
      </c>
      <c r="J47" s="245">
        <f t="shared" si="9"/>
        <v>0</v>
      </c>
      <c r="K47" s="245">
        <f t="shared" si="9"/>
        <v>0</v>
      </c>
      <c r="L47" s="245">
        <f t="shared" si="9"/>
        <v>0</v>
      </c>
      <c r="M47" s="245">
        <f t="shared" si="9"/>
        <v>0</v>
      </c>
      <c r="N47" s="245">
        <f t="shared" si="9"/>
        <v>0</v>
      </c>
      <c r="O47" s="245">
        <f t="shared" si="9"/>
        <v>1</v>
      </c>
      <c r="P47" s="245">
        <f t="shared" si="9"/>
        <v>1</v>
      </c>
      <c r="Q47" s="245">
        <f t="shared" si="9"/>
        <v>1</v>
      </c>
      <c r="R47" s="245">
        <f t="shared" si="9"/>
        <v>1</v>
      </c>
      <c r="S47" s="245">
        <f t="shared" si="9"/>
        <v>1</v>
      </c>
      <c r="T47" s="245">
        <f t="shared" si="9"/>
        <v>1</v>
      </c>
      <c r="U47" s="245">
        <f t="shared" si="9"/>
        <v>1</v>
      </c>
      <c r="V47" s="245">
        <f t="shared" si="9"/>
        <v>1</v>
      </c>
      <c r="W47" s="245">
        <f t="shared" si="9"/>
        <v>1</v>
      </c>
      <c r="X47" s="245">
        <f t="shared" si="9"/>
        <v>1</v>
      </c>
      <c r="Y47" s="245">
        <f t="shared" si="9"/>
        <v>1</v>
      </c>
      <c r="Z47" s="245">
        <f t="shared" si="9"/>
        <v>1</v>
      </c>
      <c r="AA47" s="245">
        <f t="shared" si="9"/>
        <v>1</v>
      </c>
      <c r="AB47" s="245">
        <f t="shared" si="9"/>
        <v>1</v>
      </c>
      <c r="AC47" s="245">
        <f t="shared" si="9"/>
        <v>1</v>
      </c>
      <c r="AD47" s="245">
        <f t="shared" si="9"/>
        <v>1</v>
      </c>
      <c r="AE47" s="245">
        <f t="shared" si="9"/>
        <v>1</v>
      </c>
      <c r="AF47" s="245">
        <f t="shared" si="9"/>
        <v>1</v>
      </c>
      <c r="AG47" s="245">
        <f t="shared" si="9"/>
        <v>1</v>
      </c>
      <c r="AH47" s="245">
        <f t="shared" si="9"/>
        <v>1</v>
      </c>
      <c r="AI47" s="245">
        <f t="shared" si="9"/>
        <v>1</v>
      </c>
      <c r="AJ47" s="245">
        <f t="shared" si="9"/>
        <v>1</v>
      </c>
      <c r="AK47" s="245">
        <f t="shared" si="9"/>
        <v>1</v>
      </c>
      <c r="AL47" s="245">
        <f t="shared" si="9"/>
        <v>1</v>
      </c>
      <c r="AM47" s="245">
        <f t="shared" si="9"/>
        <v>1</v>
      </c>
      <c r="AN47" s="245">
        <f t="shared" si="9"/>
        <v>1</v>
      </c>
      <c r="AO47" s="245">
        <f t="shared" si="9"/>
        <v>1</v>
      </c>
      <c r="AP47" s="245">
        <f t="shared" si="9"/>
        <v>1</v>
      </c>
      <c r="AQ47" s="245">
        <f t="shared" si="9"/>
        <v>1</v>
      </c>
      <c r="AR47" s="245">
        <f t="shared" si="9"/>
        <v>1</v>
      </c>
      <c r="AS47" s="245">
        <f t="shared" si="9"/>
        <v>1</v>
      </c>
      <c r="AT47" s="245">
        <f t="shared" si="9"/>
        <v>1</v>
      </c>
      <c r="AU47" s="245">
        <f t="shared" si="9"/>
        <v>1</v>
      </c>
      <c r="AV47" s="245">
        <f t="shared" si="9"/>
        <v>1</v>
      </c>
      <c r="AW47" s="245">
        <f t="shared" si="9"/>
        <v>1</v>
      </c>
      <c r="AX47" s="245">
        <f t="shared" si="9"/>
        <v>1</v>
      </c>
      <c r="AY47" s="245">
        <f t="shared" si="9"/>
        <v>1</v>
      </c>
      <c r="AZ47" s="245">
        <f t="shared" si="9"/>
        <v>1</v>
      </c>
      <c r="BA47" s="245">
        <f t="shared" si="9"/>
        <v>1</v>
      </c>
      <c r="BB47" s="245">
        <f t="shared" si="9"/>
        <v>1</v>
      </c>
      <c r="BC47" s="245">
        <f t="shared" si="9"/>
        <v>1</v>
      </c>
      <c r="BD47" s="245">
        <f t="shared" si="9"/>
        <v>1</v>
      </c>
      <c r="BE47" s="245">
        <f t="shared" si="9"/>
        <v>1</v>
      </c>
      <c r="BF47" s="245">
        <f t="shared" si="9"/>
        <v>1</v>
      </c>
      <c r="BG47" s="245">
        <f t="shared" si="9"/>
        <v>1</v>
      </c>
      <c r="BH47" s="245">
        <f t="shared" si="9"/>
        <v>0</v>
      </c>
      <c r="BI47" s="245">
        <f t="shared" si="9"/>
        <v>0</v>
      </c>
      <c r="BJ47" s="245">
        <f t="shared" si="9"/>
        <v>0</v>
      </c>
      <c r="BK47" s="245">
        <f t="shared" si="9"/>
        <v>0</v>
      </c>
      <c r="BL47" s="245">
        <f t="shared" si="9"/>
        <v>0</v>
      </c>
      <c r="BM47" s="245">
        <f t="shared" si="9"/>
        <v>0</v>
      </c>
      <c r="BN47" s="245">
        <f t="shared" si="9"/>
        <v>0</v>
      </c>
      <c r="BO47" s="245">
        <f t="shared" si="8"/>
        <v>0</v>
      </c>
      <c r="BP47" s="245">
        <f t="shared" si="8"/>
        <v>0</v>
      </c>
      <c r="BQ47" s="245">
        <f t="shared" si="8"/>
        <v>0</v>
      </c>
      <c r="BR47" s="245">
        <f t="shared" si="8"/>
        <v>0</v>
      </c>
      <c r="BS47" s="245">
        <f t="shared" si="8"/>
        <v>0</v>
      </c>
      <c r="BT47" s="245">
        <f t="shared" si="8"/>
        <v>0</v>
      </c>
      <c r="BU47" s="245">
        <f t="shared" si="8"/>
        <v>0</v>
      </c>
      <c r="BV47" s="245">
        <f t="shared" si="8"/>
        <v>0</v>
      </c>
      <c r="BW47" s="245">
        <f t="shared" si="8"/>
        <v>0</v>
      </c>
      <c r="BX47" s="245">
        <f t="shared" si="8"/>
        <v>0</v>
      </c>
      <c r="BY47" s="245">
        <f t="shared" si="8"/>
        <v>0</v>
      </c>
      <c r="BZ47" s="245">
        <f t="shared" si="8"/>
        <v>0</v>
      </c>
      <c r="CA47" s="245">
        <f t="shared" si="8"/>
        <v>0</v>
      </c>
      <c r="CB47" s="245">
        <f t="shared" si="8"/>
        <v>0</v>
      </c>
      <c r="CC47" s="245">
        <f t="shared" si="8"/>
        <v>0</v>
      </c>
      <c r="CD47" s="245">
        <f t="shared" si="8"/>
        <v>0</v>
      </c>
      <c r="CE47" s="245">
        <f t="shared" si="8"/>
        <v>0</v>
      </c>
      <c r="CF47" s="245">
        <f t="shared" si="8"/>
        <v>0</v>
      </c>
      <c r="CG47" s="245">
        <f t="shared" si="8"/>
        <v>0</v>
      </c>
      <c r="CH47" s="245" t="s">
        <v>396</v>
      </c>
    </row>
    <row r="48" spans="1:86">
      <c r="A48" s="245">
        <v>2031</v>
      </c>
      <c r="B48" s="245">
        <f t="shared" si="6"/>
        <v>0</v>
      </c>
      <c r="C48" s="245">
        <f t="shared" si="9"/>
        <v>0</v>
      </c>
      <c r="D48" s="245">
        <f t="shared" si="9"/>
        <v>0</v>
      </c>
      <c r="E48" s="245">
        <f t="shared" si="9"/>
        <v>0</v>
      </c>
      <c r="F48" s="245">
        <f t="shared" si="9"/>
        <v>0</v>
      </c>
      <c r="G48" s="245">
        <f t="shared" si="9"/>
        <v>0</v>
      </c>
      <c r="H48" s="245">
        <f t="shared" si="9"/>
        <v>0</v>
      </c>
      <c r="I48" s="245">
        <f t="shared" si="9"/>
        <v>0</v>
      </c>
      <c r="J48" s="245">
        <f t="shared" si="9"/>
        <v>0</v>
      </c>
      <c r="K48" s="245">
        <f t="shared" si="9"/>
        <v>0</v>
      </c>
      <c r="L48" s="245">
        <f t="shared" si="9"/>
        <v>0</v>
      </c>
      <c r="M48" s="245">
        <f t="shared" si="9"/>
        <v>0</v>
      </c>
      <c r="N48" s="245">
        <f t="shared" si="9"/>
        <v>0</v>
      </c>
      <c r="O48" s="245">
        <f t="shared" si="9"/>
        <v>0</v>
      </c>
      <c r="P48" s="245">
        <f t="shared" si="9"/>
        <v>1</v>
      </c>
      <c r="Q48" s="245">
        <f t="shared" si="9"/>
        <v>1</v>
      </c>
      <c r="R48" s="245">
        <f t="shared" si="9"/>
        <v>1</v>
      </c>
      <c r="S48" s="245">
        <f t="shared" si="9"/>
        <v>1</v>
      </c>
      <c r="T48" s="245">
        <f t="shared" si="9"/>
        <v>1</v>
      </c>
      <c r="U48" s="245">
        <f t="shared" si="9"/>
        <v>1</v>
      </c>
      <c r="V48" s="245">
        <f t="shared" si="9"/>
        <v>1</v>
      </c>
      <c r="W48" s="245">
        <f t="shared" si="9"/>
        <v>1</v>
      </c>
      <c r="X48" s="245">
        <f t="shared" si="9"/>
        <v>1</v>
      </c>
      <c r="Y48" s="245">
        <f t="shared" si="9"/>
        <v>1</v>
      </c>
      <c r="Z48" s="245">
        <f t="shared" si="9"/>
        <v>1</v>
      </c>
      <c r="AA48" s="245">
        <f t="shared" si="9"/>
        <v>1</v>
      </c>
      <c r="AB48" s="245">
        <f t="shared" si="9"/>
        <v>1</v>
      </c>
      <c r="AC48" s="245">
        <f t="shared" si="9"/>
        <v>1</v>
      </c>
      <c r="AD48" s="245">
        <f t="shared" si="9"/>
        <v>1</v>
      </c>
      <c r="AE48" s="245">
        <f t="shared" si="9"/>
        <v>1</v>
      </c>
      <c r="AF48" s="245">
        <f t="shared" si="9"/>
        <v>1</v>
      </c>
      <c r="AG48" s="245">
        <f t="shared" si="9"/>
        <v>1</v>
      </c>
      <c r="AH48" s="245">
        <f t="shared" si="9"/>
        <v>1</v>
      </c>
      <c r="AI48" s="245">
        <f t="shared" si="9"/>
        <v>1</v>
      </c>
      <c r="AJ48" s="245">
        <f t="shared" si="9"/>
        <v>1</v>
      </c>
      <c r="AK48" s="245">
        <f t="shared" si="9"/>
        <v>1</v>
      </c>
      <c r="AL48" s="245">
        <f t="shared" si="9"/>
        <v>1</v>
      </c>
      <c r="AM48" s="245">
        <f t="shared" si="9"/>
        <v>1</v>
      </c>
      <c r="AN48" s="245">
        <f t="shared" si="9"/>
        <v>1</v>
      </c>
      <c r="AO48" s="245">
        <f t="shared" si="9"/>
        <v>1</v>
      </c>
      <c r="AP48" s="245">
        <f t="shared" si="9"/>
        <v>1</v>
      </c>
      <c r="AQ48" s="245">
        <f t="shared" si="9"/>
        <v>1</v>
      </c>
      <c r="AR48" s="245">
        <f t="shared" si="9"/>
        <v>1</v>
      </c>
      <c r="AS48" s="245">
        <f t="shared" si="9"/>
        <v>1</v>
      </c>
      <c r="AT48" s="245">
        <f t="shared" si="9"/>
        <v>1</v>
      </c>
      <c r="AU48" s="245">
        <f t="shared" si="9"/>
        <v>1</v>
      </c>
      <c r="AV48" s="245">
        <f t="shared" si="9"/>
        <v>1</v>
      </c>
      <c r="AW48" s="245">
        <f t="shared" si="9"/>
        <v>1</v>
      </c>
      <c r="AX48" s="245">
        <f t="shared" si="9"/>
        <v>1</v>
      </c>
      <c r="AY48" s="245">
        <f t="shared" si="9"/>
        <v>1</v>
      </c>
      <c r="AZ48" s="245">
        <f t="shared" si="9"/>
        <v>1</v>
      </c>
      <c r="BA48" s="245">
        <f t="shared" si="9"/>
        <v>1</v>
      </c>
      <c r="BB48" s="245">
        <f t="shared" si="9"/>
        <v>1</v>
      </c>
      <c r="BC48" s="245">
        <f t="shared" si="9"/>
        <v>1</v>
      </c>
      <c r="BD48" s="245">
        <f t="shared" si="9"/>
        <v>1</v>
      </c>
      <c r="BE48" s="245">
        <f t="shared" si="9"/>
        <v>1</v>
      </c>
      <c r="BF48" s="245">
        <f t="shared" si="9"/>
        <v>1</v>
      </c>
      <c r="BG48" s="245">
        <f t="shared" si="9"/>
        <v>1</v>
      </c>
      <c r="BH48" s="245">
        <f t="shared" si="9"/>
        <v>1</v>
      </c>
      <c r="BI48" s="245">
        <f t="shared" si="9"/>
        <v>0</v>
      </c>
      <c r="BJ48" s="245">
        <f t="shared" si="9"/>
        <v>0</v>
      </c>
      <c r="BK48" s="245">
        <f t="shared" si="9"/>
        <v>0</v>
      </c>
      <c r="BL48" s="245">
        <f t="shared" si="9"/>
        <v>0</v>
      </c>
      <c r="BM48" s="245">
        <f t="shared" si="9"/>
        <v>0</v>
      </c>
      <c r="BN48" s="245">
        <f t="shared" si="9"/>
        <v>0</v>
      </c>
      <c r="BO48" s="245">
        <f t="shared" si="8"/>
        <v>0</v>
      </c>
      <c r="BP48" s="245">
        <f t="shared" si="8"/>
        <v>0</v>
      </c>
      <c r="BQ48" s="245">
        <f t="shared" si="8"/>
        <v>0</v>
      </c>
      <c r="BR48" s="245">
        <f t="shared" si="8"/>
        <v>0</v>
      </c>
      <c r="BS48" s="245">
        <f t="shared" si="8"/>
        <v>0</v>
      </c>
      <c r="BT48" s="245">
        <f t="shared" si="8"/>
        <v>0</v>
      </c>
      <c r="BU48" s="245">
        <f t="shared" si="8"/>
        <v>0</v>
      </c>
      <c r="BV48" s="245">
        <f t="shared" si="8"/>
        <v>0</v>
      </c>
      <c r="BW48" s="245">
        <f t="shared" si="8"/>
        <v>0</v>
      </c>
      <c r="BX48" s="245">
        <f t="shared" si="8"/>
        <v>0</v>
      </c>
      <c r="BY48" s="245">
        <f t="shared" si="8"/>
        <v>0</v>
      </c>
      <c r="BZ48" s="245">
        <f t="shared" si="8"/>
        <v>0</v>
      </c>
      <c r="CA48" s="245">
        <f t="shared" si="8"/>
        <v>0</v>
      </c>
      <c r="CB48" s="245">
        <f t="shared" si="8"/>
        <v>0</v>
      </c>
      <c r="CC48" s="245">
        <f t="shared" si="8"/>
        <v>0</v>
      </c>
      <c r="CD48" s="245">
        <f t="shared" si="8"/>
        <v>0</v>
      </c>
      <c r="CE48" s="245">
        <f t="shared" si="8"/>
        <v>0</v>
      </c>
      <c r="CF48" s="245">
        <f t="shared" si="8"/>
        <v>0</v>
      </c>
      <c r="CG48" s="245">
        <f t="shared" si="8"/>
        <v>0</v>
      </c>
      <c r="CH48" s="245" t="s">
        <v>396</v>
      </c>
    </row>
    <row r="49" spans="1:86">
      <c r="A49" s="245">
        <v>2032</v>
      </c>
      <c r="B49" s="245">
        <f t="shared" si="6"/>
        <v>0</v>
      </c>
      <c r="C49" s="245">
        <f t="shared" si="9"/>
        <v>0</v>
      </c>
      <c r="D49" s="245">
        <f t="shared" si="9"/>
        <v>0</v>
      </c>
      <c r="E49" s="245">
        <f t="shared" si="9"/>
        <v>0</v>
      </c>
      <c r="F49" s="245">
        <f t="shared" si="9"/>
        <v>0</v>
      </c>
      <c r="G49" s="245">
        <f t="shared" si="9"/>
        <v>0</v>
      </c>
      <c r="H49" s="245">
        <f t="shared" si="9"/>
        <v>0</v>
      </c>
      <c r="I49" s="245">
        <f t="shared" si="9"/>
        <v>0</v>
      </c>
      <c r="J49" s="245">
        <f t="shared" si="9"/>
        <v>0</v>
      </c>
      <c r="K49" s="245">
        <f t="shared" si="9"/>
        <v>0</v>
      </c>
      <c r="L49" s="245">
        <f t="shared" si="9"/>
        <v>0</v>
      </c>
      <c r="M49" s="245">
        <f t="shared" si="9"/>
        <v>0</v>
      </c>
      <c r="N49" s="245">
        <f t="shared" si="9"/>
        <v>0</v>
      </c>
      <c r="O49" s="245">
        <f t="shared" si="9"/>
        <v>0</v>
      </c>
      <c r="P49" s="245">
        <f t="shared" si="9"/>
        <v>0</v>
      </c>
      <c r="Q49" s="245">
        <f t="shared" si="9"/>
        <v>1</v>
      </c>
      <c r="R49" s="245">
        <f t="shared" si="9"/>
        <v>1</v>
      </c>
      <c r="S49" s="245">
        <f t="shared" si="9"/>
        <v>1</v>
      </c>
      <c r="T49" s="245">
        <f t="shared" si="9"/>
        <v>1</v>
      </c>
      <c r="U49" s="245">
        <f t="shared" si="9"/>
        <v>1</v>
      </c>
      <c r="V49" s="245">
        <f t="shared" si="9"/>
        <v>1</v>
      </c>
      <c r="W49" s="245">
        <f t="shared" si="9"/>
        <v>1</v>
      </c>
      <c r="X49" s="245">
        <f t="shared" si="9"/>
        <v>1</v>
      </c>
      <c r="Y49" s="245">
        <f t="shared" si="9"/>
        <v>1</v>
      </c>
      <c r="Z49" s="245">
        <f t="shared" si="9"/>
        <v>1</v>
      </c>
      <c r="AA49" s="245">
        <f t="shared" si="9"/>
        <v>1</v>
      </c>
      <c r="AB49" s="245">
        <f t="shared" si="9"/>
        <v>1</v>
      </c>
      <c r="AC49" s="245">
        <f t="shared" si="9"/>
        <v>1</v>
      </c>
      <c r="AD49" s="245">
        <f t="shared" si="9"/>
        <v>1</v>
      </c>
      <c r="AE49" s="245">
        <f t="shared" si="9"/>
        <v>1</v>
      </c>
      <c r="AF49" s="245">
        <f t="shared" si="9"/>
        <v>1</v>
      </c>
      <c r="AG49" s="245">
        <f t="shared" si="9"/>
        <v>1</v>
      </c>
      <c r="AH49" s="245">
        <f t="shared" si="9"/>
        <v>1</v>
      </c>
      <c r="AI49" s="245">
        <f t="shared" si="9"/>
        <v>1</v>
      </c>
      <c r="AJ49" s="245">
        <f t="shared" si="9"/>
        <v>1</v>
      </c>
      <c r="AK49" s="245">
        <f t="shared" si="9"/>
        <v>1</v>
      </c>
      <c r="AL49" s="245">
        <f t="shared" si="9"/>
        <v>1</v>
      </c>
      <c r="AM49" s="245">
        <f t="shared" si="9"/>
        <v>1</v>
      </c>
      <c r="AN49" s="245">
        <f t="shared" si="9"/>
        <v>1</v>
      </c>
      <c r="AO49" s="245">
        <f t="shared" si="9"/>
        <v>1</v>
      </c>
      <c r="AP49" s="245">
        <f t="shared" si="9"/>
        <v>1</v>
      </c>
      <c r="AQ49" s="245">
        <f t="shared" si="9"/>
        <v>1</v>
      </c>
      <c r="AR49" s="245">
        <f t="shared" si="9"/>
        <v>1</v>
      </c>
      <c r="AS49" s="245">
        <f t="shared" si="9"/>
        <v>1</v>
      </c>
      <c r="AT49" s="245">
        <f t="shared" si="9"/>
        <v>1</v>
      </c>
      <c r="AU49" s="245">
        <f t="shared" si="9"/>
        <v>1</v>
      </c>
      <c r="AV49" s="245">
        <f t="shared" si="9"/>
        <v>1</v>
      </c>
      <c r="AW49" s="245">
        <f t="shared" si="9"/>
        <v>1</v>
      </c>
      <c r="AX49" s="245">
        <f t="shared" si="9"/>
        <v>1</v>
      </c>
      <c r="AY49" s="245">
        <f t="shared" si="9"/>
        <v>1</v>
      </c>
      <c r="AZ49" s="245">
        <f t="shared" si="9"/>
        <v>1</v>
      </c>
      <c r="BA49" s="245">
        <f t="shared" si="9"/>
        <v>1</v>
      </c>
      <c r="BB49" s="245">
        <f t="shared" si="9"/>
        <v>1</v>
      </c>
      <c r="BC49" s="245">
        <f t="shared" si="9"/>
        <v>1</v>
      </c>
      <c r="BD49" s="245">
        <f t="shared" si="9"/>
        <v>1</v>
      </c>
      <c r="BE49" s="245">
        <f t="shared" si="9"/>
        <v>1</v>
      </c>
      <c r="BF49" s="245">
        <f t="shared" si="9"/>
        <v>1</v>
      </c>
      <c r="BG49" s="245">
        <f t="shared" si="9"/>
        <v>1</v>
      </c>
      <c r="BH49" s="245">
        <f t="shared" si="9"/>
        <v>1</v>
      </c>
      <c r="BI49" s="245">
        <f t="shared" si="9"/>
        <v>1</v>
      </c>
      <c r="BJ49" s="245">
        <f t="shared" si="9"/>
        <v>0</v>
      </c>
      <c r="BK49" s="245">
        <f t="shared" si="9"/>
        <v>0</v>
      </c>
      <c r="BL49" s="245">
        <f t="shared" si="9"/>
        <v>0</v>
      </c>
      <c r="BM49" s="245">
        <f t="shared" si="9"/>
        <v>0</v>
      </c>
      <c r="BN49" s="245">
        <f t="shared" si="9"/>
        <v>0</v>
      </c>
      <c r="BO49" s="245">
        <f t="shared" si="8"/>
        <v>0</v>
      </c>
      <c r="BP49" s="245">
        <f t="shared" si="8"/>
        <v>0</v>
      </c>
      <c r="BQ49" s="245">
        <f t="shared" si="8"/>
        <v>0</v>
      </c>
      <c r="BR49" s="245">
        <f t="shared" si="8"/>
        <v>0</v>
      </c>
      <c r="BS49" s="245">
        <f t="shared" si="8"/>
        <v>0</v>
      </c>
      <c r="BT49" s="245">
        <f t="shared" si="8"/>
        <v>0</v>
      </c>
      <c r="BU49" s="245">
        <f t="shared" si="8"/>
        <v>0</v>
      </c>
      <c r="BV49" s="245">
        <f t="shared" si="8"/>
        <v>0</v>
      </c>
      <c r="BW49" s="245">
        <f t="shared" si="8"/>
        <v>0</v>
      </c>
      <c r="BX49" s="245">
        <f t="shared" si="8"/>
        <v>0</v>
      </c>
      <c r="BY49" s="245">
        <f t="shared" si="8"/>
        <v>0</v>
      </c>
      <c r="BZ49" s="245">
        <f t="shared" si="8"/>
        <v>0</v>
      </c>
      <c r="CA49" s="245">
        <f t="shared" si="8"/>
        <v>0</v>
      </c>
      <c r="CB49" s="245">
        <f t="shared" si="8"/>
        <v>0</v>
      </c>
      <c r="CC49" s="245">
        <f t="shared" si="8"/>
        <v>0</v>
      </c>
      <c r="CD49" s="245">
        <f t="shared" si="8"/>
        <v>0</v>
      </c>
      <c r="CE49" s="245">
        <f t="shared" si="8"/>
        <v>0</v>
      </c>
      <c r="CF49" s="245">
        <f t="shared" si="8"/>
        <v>0</v>
      </c>
      <c r="CG49" s="245">
        <f t="shared" si="8"/>
        <v>0</v>
      </c>
      <c r="CH49" s="245" t="s">
        <v>396</v>
      </c>
    </row>
    <row r="50" spans="1:86">
      <c r="A50" s="245">
        <v>2033</v>
      </c>
      <c r="B50" s="245">
        <f t="shared" si="6"/>
        <v>0</v>
      </c>
      <c r="C50" s="245">
        <f t="shared" si="9"/>
        <v>0</v>
      </c>
      <c r="D50" s="245">
        <f t="shared" si="9"/>
        <v>0</v>
      </c>
      <c r="E50" s="245">
        <f t="shared" si="9"/>
        <v>0</v>
      </c>
      <c r="F50" s="245">
        <f t="shared" si="9"/>
        <v>0</v>
      </c>
      <c r="G50" s="245">
        <f t="shared" si="9"/>
        <v>0</v>
      </c>
      <c r="H50" s="245">
        <f t="shared" si="9"/>
        <v>0</v>
      </c>
      <c r="I50" s="245">
        <f t="shared" si="9"/>
        <v>0</v>
      </c>
      <c r="J50" s="245">
        <f t="shared" si="9"/>
        <v>0</v>
      </c>
      <c r="K50" s="245">
        <f t="shared" si="9"/>
        <v>0</v>
      </c>
      <c r="L50" s="245">
        <f t="shared" si="9"/>
        <v>0</v>
      </c>
      <c r="M50" s="245">
        <f t="shared" si="9"/>
        <v>0</v>
      </c>
      <c r="N50" s="245">
        <f t="shared" si="9"/>
        <v>0</v>
      </c>
      <c r="O50" s="245">
        <f t="shared" si="9"/>
        <v>0</v>
      </c>
      <c r="P50" s="245">
        <f t="shared" si="9"/>
        <v>0</v>
      </c>
      <c r="Q50" s="245">
        <f t="shared" si="9"/>
        <v>0</v>
      </c>
      <c r="R50" s="245">
        <f t="shared" si="9"/>
        <v>1</v>
      </c>
      <c r="S50" s="245">
        <f t="shared" si="9"/>
        <v>1</v>
      </c>
      <c r="T50" s="245">
        <f t="shared" si="9"/>
        <v>1</v>
      </c>
      <c r="U50" s="245">
        <f t="shared" si="9"/>
        <v>1</v>
      </c>
      <c r="V50" s="245">
        <f t="shared" si="9"/>
        <v>1</v>
      </c>
      <c r="W50" s="245">
        <f t="shared" si="9"/>
        <v>1</v>
      </c>
      <c r="X50" s="245">
        <f t="shared" si="9"/>
        <v>1</v>
      </c>
      <c r="Y50" s="245">
        <f t="shared" si="9"/>
        <v>1</v>
      </c>
      <c r="Z50" s="245">
        <f t="shared" si="9"/>
        <v>1</v>
      </c>
      <c r="AA50" s="245">
        <f t="shared" si="9"/>
        <v>1</v>
      </c>
      <c r="AB50" s="245">
        <f t="shared" si="9"/>
        <v>1</v>
      </c>
      <c r="AC50" s="245">
        <f t="shared" si="9"/>
        <v>1</v>
      </c>
      <c r="AD50" s="245">
        <f t="shared" si="9"/>
        <v>1</v>
      </c>
      <c r="AE50" s="245">
        <f t="shared" si="9"/>
        <v>1</v>
      </c>
      <c r="AF50" s="245">
        <f t="shared" si="9"/>
        <v>1</v>
      </c>
      <c r="AG50" s="245">
        <f t="shared" si="9"/>
        <v>1</v>
      </c>
      <c r="AH50" s="245">
        <f t="shared" si="9"/>
        <v>1</v>
      </c>
      <c r="AI50" s="245">
        <f t="shared" si="9"/>
        <v>1</v>
      </c>
      <c r="AJ50" s="245">
        <f t="shared" si="9"/>
        <v>1</v>
      </c>
      <c r="AK50" s="245">
        <f t="shared" si="9"/>
        <v>1</v>
      </c>
      <c r="AL50" s="245">
        <f t="shared" si="9"/>
        <v>1</v>
      </c>
      <c r="AM50" s="245">
        <f t="shared" si="9"/>
        <v>1</v>
      </c>
      <c r="AN50" s="245">
        <f t="shared" si="9"/>
        <v>1</v>
      </c>
      <c r="AO50" s="245">
        <f t="shared" si="9"/>
        <v>1</v>
      </c>
      <c r="AP50" s="245">
        <f t="shared" si="9"/>
        <v>1</v>
      </c>
      <c r="AQ50" s="245">
        <f t="shared" si="9"/>
        <v>1</v>
      </c>
      <c r="AR50" s="245">
        <f t="shared" si="9"/>
        <v>1</v>
      </c>
      <c r="AS50" s="245">
        <f t="shared" si="9"/>
        <v>1</v>
      </c>
      <c r="AT50" s="245">
        <f t="shared" si="9"/>
        <v>1</v>
      </c>
      <c r="AU50" s="245">
        <f t="shared" si="9"/>
        <v>1</v>
      </c>
      <c r="AV50" s="245">
        <f t="shared" si="9"/>
        <v>1</v>
      </c>
      <c r="AW50" s="245">
        <f t="shared" si="9"/>
        <v>1</v>
      </c>
      <c r="AX50" s="245">
        <f t="shared" si="9"/>
        <v>1</v>
      </c>
      <c r="AY50" s="245">
        <f t="shared" si="9"/>
        <v>1</v>
      </c>
      <c r="AZ50" s="245">
        <f t="shared" si="9"/>
        <v>1</v>
      </c>
      <c r="BA50" s="245">
        <f t="shared" si="9"/>
        <v>1</v>
      </c>
      <c r="BB50" s="245">
        <f t="shared" si="9"/>
        <v>1</v>
      </c>
      <c r="BC50" s="245">
        <f t="shared" si="9"/>
        <v>1</v>
      </c>
      <c r="BD50" s="245">
        <f t="shared" si="9"/>
        <v>1</v>
      </c>
      <c r="BE50" s="245">
        <f t="shared" si="9"/>
        <v>1</v>
      </c>
      <c r="BF50" s="245">
        <f t="shared" si="9"/>
        <v>1</v>
      </c>
      <c r="BG50" s="245">
        <f t="shared" si="9"/>
        <v>1</v>
      </c>
      <c r="BH50" s="245">
        <f t="shared" si="9"/>
        <v>1</v>
      </c>
      <c r="BI50" s="245">
        <f t="shared" si="9"/>
        <v>1</v>
      </c>
      <c r="BJ50" s="245">
        <f t="shared" si="9"/>
        <v>1</v>
      </c>
      <c r="BK50" s="245">
        <f t="shared" si="9"/>
        <v>0</v>
      </c>
      <c r="BL50" s="245">
        <f t="shared" si="9"/>
        <v>0</v>
      </c>
      <c r="BM50" s="245">
        <f t="shared" si="9"/>
        <v>0</v>
      </c>
      <c r="BN50" s="245">
        <f t="shared" ref="BN50:CG53" si="10">IF(AND($A50+$E$13&gt;=BN$18,BN$18&gt;$A50),1,0)</f>
        <v>0</v>
      </c>
      <c r="BO50" s="245">
        <f t="shared" si="10"/>
        <v>0</v>
      </c>
      <c r="BP50" s="245">
        <f t="shared" si="10"/>
        <v>0</v>
      </c>
      <c r="BQ50" s="245">
        <f t="shared" si="10"/>
        <v>0</v>
      </c>
      <c r="BR50" s="245">
        <f t="shared" si="10"/>
        <v>0</v>
      </c>
      <c r="BS50" s="245">
        <f t="shared" si="10"/>
        <v>0</v>
      </c>
      <c r="BT50" s="245">
        <f t="shared" si="10"/>
        <v>0</v>
      </c>
      <c r="BU50" s="245">
        <f t="shared" si="10"/>
        <v>0</v>
      </c>
      <c r="BV50" s="245">
        <f t="shared" si="10"/>
        <v>0</v>
      </c>
      <c r="BW50" s="245">
        <f t="shared" si="10"/>
        <v>0</v>
      </c>
      <c r="BX50" s="245">
        <f t="shared" si="10"/>
        <v>0</v>
      </c>
      <c r="BY50" s="245">
        <f t="shared" si="10"/>
        <v>0</v>
      </c>
      <c r="BZ50" s="245">
        <f t="shared" si="10"/>
        <v>0</v>
      </c>
      <c r="CA50" s="245">
        <f t="shared" si="10"/>
        <v>0</v>
      </c>
      <c r="CB50" s="245">
        <f t="shared" si="10"/>
        <v>0</v>
      </c>
      <c r="CC50" s="245">
        <f t="shared" si="10"/>
        <v>0</v>
      </c>
      <c r="CD50" s="245">
        <f t="shared" si="10"/>
        <v>0</v>
      </c>
      <c r="CE50" s="245">
        <f t="shared" si="10"/>
        <v>0</v>
      </c>
      <c r="CF50" s="245">
        <f t="shared" si="10"/>
        <v>0</v>
      </c>
      <c r="CG50" s="245">
        <f t="shared" si="10"/>
        <v>0</v>
      </c>
      <c r="CH50" s="245" t="s">
        <v>396</v>
      </c>
    </row>
    <row r="51" spans="1:86">
      <c r="A51" s="245">
        <v>2034</v>
      </c>
      <c r="B51" s="245">
        <f t="shared" si="6"/>
        <v>0</v>
      </c>
      <c r="C51" s="245">
        <f t="shared" ref="C51:BN54" si="11">IF(AND($A51+$E$13&gt;=C$18,C$18&gt;$A51),1,0)</f>
        <v>0</v>
      </c>
      <c r="D51" s="245">
        <f t="shared" si="11"/>
        <v>0</v>
      </c>
      <c r="E51" s="245">
        <f t="shared" si="11"/>
        <v>0</v>
      </c>
      <c r="F51" s="245">
        <f t="shared" si="11"/>
        <v>0</v>
      </c>
      <c r="G51" s="245">
        <f t="shared" si="11"/>
        <v>0</v>
      </c>
      <c r="H51" s="245">
        <f t="shared" si="11"/>
        <v>0</v>
      </c>
      <c r="I51" s="245">
        <f t="shared" si="11"/>
        <v>0</v>
      </c>
      <c r="J51" s="245">
        <f t="shared" si="11"/>
        <v>0</v>
      </c>
      <c r="K51" s="245">
        <f t="shared" si="11"/>
        <v>0</v>
      </c>
      <c r="L51" s="245">
        <f t="shared" si="11"/>
        <v>0</v>
      </c>
      <c r="M51" s="245">
        <f t="shared" si="11"/>
        <v>0</v>
      </c>
      <c r="N51" s="245">
        <f t="shared" si="11"/>
        <v>0</v>
      </c>
      <c r="O51" s="245">
        <f t="shared" si="11"/>
        <v>0</v>
      </c>
      <c r="P51" s="245">
        <f t="shared" si="11"/>
        <v>0</v>
      </c>
      <c r="Q51" s="245">
        <f t="shared" si="11"/>
        <v>0</v>
      </c>
      <c r="R51" s="245">
        <f t="shared" si="11"/>
        <v>0</v>
      </c>
      <c r="S51" s="245">
        <f t="shared" si="11"/>
        <v>1</v>
      </c>
      <c r="T51" s="245">
        <f t="shared" si="11"/>
        <v>1</v>
      </c>
      <c r="U51" s="245">
        <f t="shared" si="11"/>
        <v>1</v>
      </c>
      <c r="V51" s="245">
        <f t="shared" si="11"/>
        <v>1</v>
      </c>
      <c r="W51" s="245">
        <f t="shared" si="11"/>
        <v>1</v>
      </c>
      <c r="X51" s="245">
        <f t="shared" si="11"/>
        <v>1</v>
      </c>
      <c r="Y51" s="245">
        <f t="shared" si="11"/>
        <v>1</v>
      </c>
      <c r="Z51" s="245">
        <f t="shared" si="11"/>
        <v>1</v>
      </c>
      <c r="AA51" s="245">
        <f t="shared" si="11"/>
        <v>1</v>
      </c>
      <c r="AB51" s="245">
        <f t="shared" si="11"/>
        <v>1</v>
      </c>
      <c r="AC51" s="245">
        <f t="shared" si="11"/>
        <v>1</v>
      </c>
      <c r="AD51" s="245">
        <f t="shared" si="11"/>
        <v>1</v>
      </c>
      <c r="AE51" s="245">
        <f t="shared" si="11"/>
        <v>1</v>
      </c>
      <c r="AF51" s="245">
        <f t="shared" si="11"/>
        <v>1</v>
      </c>
      <c r="AG51" s="245">
        <f t="shared" si="11"/>
        <v>1</v>
      </c>
      <c r="AH51" s="245">
        <f t="shared" si="11"/>
        <v>1</v>
      </c>
      <c r="AI51" s="245">
        <f t="shared" si="11"/>
        <v>1</v>
      </c>
      <c r="AJ51" s="245">
        <f t="shared" si="11"/>
        <v>1</v>
      </c>
      <c r="AK51" s="245">
        <f t="shared" si="11"/>
        <v>1</v>
      </c>
      <c r="AL51" s="245">
        <f t="shared" si="11"/>
        <v>1</v>
      </c>
      <c r="AM51" s="245">
        <f t="shared" si="11"/>
        <v>1</v>
      </c>
      <c r="AN51" s="245">
        <f t="shared" si="11"/>
        <v>1</v>
      </c>
      <c r="AO51" s="245">
        <f t="shared" si="11"/>
        <v>1</v>
      </c>
      <c r="AP51" s="245">
        <f t="shared" si="11"/>
        <v>1</v>
      </c>
      <c r="AQ51" s="245">
        <f t="shared" si="11"/>
        <v>1</v>
      </c>
      <c r="AR51" s="245">
        <f t="shared" si="11"/>
        <v>1</v>
      </c>
      <c r="AS51" s="245">
        <f t="shared" si="11"/>
        <v>1</v>
      </c>
      <c r="AT51" s="245">
        <f t="shared" si="11"/>
        <v>1</v>
      </c>
      <c r="AU51" s="245">
        <f t="shared" si="11"/>
        <v>1</v>
      </c>
      <c r="AV51" s="245">
        <f t="shared" si="11"/>
        <v>1</v>
      </c>
      <c r="AW51" s="245">
        <f t="shared" si="11"/>
        <v>1</v>
      </c>
      <c r="AX51" s="245">
        <f t="shared" si="11"/>
        <v>1</v>
      </c>
      <c r="AY51" s="245">
        <f t="shared" si="11"/>
        <v>1</v>
      </c>
      <c r="AZ51" s="245">
        <f t="shared" si="11"/>
        <v>1</v>
      </c>
      <c r="BA51" s="245">
        <f t="shared" si="11"/>
        <v>1</v>
      </c>
      <c r="BB51" s="245">
        <f t="shared" si="11"/>
        <v>1</v>
      </c>
      <c r="BC51" s="245">
        <f t="shared" si="11"/>
        <v>1</v>
      </c>
      <c r="BD51" s="245">
        <f t="shared" si="11"/>
        <v>1</v>
      </c>
      <c r="BE51" s="245">
        <f t="shared" si="11"/>
        <v>1</v>
      </c>
      <c r="BF51" s="245">
        <f t="shared" si="11"/>
        <v>1</v>
      </c>
      <c r="BG51" s="245">
        <f t="shared" si="11"/>
        <v>1</v>
      </c>
      <c r="BH51" s="245">
        <f t="shared" si="11"/>
        <v>1</v>
      </c>
      <c r="BI51" s="245">
        <f t="shared" si="11"/>
        <v>1</v>
      </c>
      <c r="BJ51" s="245">
        <f t="shared" si="11"/>
        <v>1</v>
      </c>
      <c r="BK51" s="245">
        <f t="shared" si="11"/>
        <v>1</v>
      </c>
      <c r="BL51" s="245">
        <f t="shared" si="11"/>
        <v>0</v>
      </c>
      <c r="BM51" s="245">
        <f t="shared" si="11"/>
        <v>0</v>
      </c>
      <c r="BN51" s="245">
        <f t="shared" si="11"/>
        <v>0</v>
      </c>
      <c r="BO51" s="245">
        <f t="shared" si="10"/>
        <v>0</v>
      </c>
      <c r="BP51" s="245">
        <f t="shared" si="10"/>
        <v>0</v>
      </c>
      <c r="BQ51" s="245">
        <f t="shared" si="10"/>
        <v>0</v>
      </c>
      <c r="BR51" s="245">
        <f t="shared" si="10"/>
        <v>0</v>
      </c>
      <c r="BS51" s="245">
        <f t="shared" si="10"/>
        <v>0</v>
      </c>
      <c r="BT51" s="245">
        <f t="shared" si="10"/>
        <v>0</v>
      </c>
      <c r="BU51" s="245">
        <f t="shared" si="10"/>
        <v>0</v>
      </c>
      <c r="BV51" s="245">
        <f t="shared" si="10"/>
        <v>0</v>
      </c>
      <c r="BW51" s="245">
        <f t="shared" si="10"/>
        <v>0</v>
      </c>
      <c r="BX51" s="245">
        <f t="shared" si="10"/>
        <v>0</v>
      </c>
      <c r="BY51" s="245">
        <f t="shared" si="10"/>
        <v>0</v>
      </c>
      <c r="BZ51" s="245">
        <f t="shared" si="10"/>
        <v>0</v>
      </c>
      <c r="CA51" s="245">
        <f t="shared" si="10"/>
        <v>0</v>
      </c>
      <c r="CB51" s="245">
        <f t="shared" si="10"/>
        <v>0</v>
      </c>
      <c r="CC51" s="245">
        <f t="shared" si="10"/>
        <v>0</v>
      </c>
      <c r="CD51" s="245">
        <f t="shared" si="10"/>
        <v>0</v>
      </c>
      <c r="CE51" s="245">
        <f t="shared" si="10"/>
        <v>0</v>
      </c>
      <c r="CF51" s="245">
        <f t="shared" si="10"/>
        <v>0</v>
      </c>
      <c r="CG51" s="245">
        <f t="shared" si="10"/>
        <v>0</v>
      </c>
      <c r="CH51" s="245" t="s">
        <v>396</v>
      </c>
    </row>
    <row r="52" spans="1:86">
      <c r="A52" s="245">
        <v>2035</v>
      </c>
      <c r="B52" s="245">
        <f t="shared" si="6"/>
        <v>0</v>
      </c>
      <c r="C52" s="245">
        <f t="shared" si="11"/>
        <v>0</v>
      </c>
      <c r="D52" s="245">
        <f t="shared" si="11"/>
        <v>0</v>
      </c>
      <c r="E52" s="245">
        <f t="shared" si="11"/>
        <v>0</v>
      </c>
      <c r="F52" s="245">
        <f t="shared" si="11"/>
        <v>0</v>
      </c>
      <c r="G52" s="245">
        <f t="shared" si="11"/>
        <v>0</v>
      </c>
      <c r="H52" s="245">
        <f t="shared" si="11"/>
        <v>0</v>
      </c>
      <c r="I52" s="245">
        <f t="shared" si="11"/>
        <v>0</v>
      </c>
      <c r="J52" s="245">
        <f t="shared" si="11"/>
        <v>0</v>
      </c>
      <c r="K52" s="245">
        <f t="shared" si="11"/>
        <v>0</v>
      </c>
      <c r="L52" s="245">
        <f t="shared" si="11"/>
        <v>0</v>
      </c>
      <c r="M52" s="245">
        <f t="shared" si="11"/>
        <v>0</v>
      </c>
      <c r="N52" s="245">
        <f t="shared" si="11"/>
        <v>0</v>
      </c>
      <c r="O52" s="245">
        <f t="shared" si="11"/>
        <v>0</v>
      </c>
      <c r="P52" s="245">
        <f t="shared" si="11"/>
        <v>0</v>
      </c>
      <c r="Q52" s="245">
        <f t="shared" si="11"/>
        <v>0</v>
      </c>
      <c r="R52" s="245">
        <f t="shared" si="11"/>
        <v>0</v>
      </c>
      <c r="S52" s="245">
        <f t="shared" si="11"/>
        <v>0</v>
      </c>
      <c r="T52" s="245">
        <f t="shared" si="11"/>
        <v>1</v>
      </c>
      <c r="U52" s="245">
        <f t="shared" si="11"/>
        <v>1</v>
      </c>
      <c r="V52" s="245">
        <f t="shared" si="11"/>
        <v>1</v>
      </c>
      <c r="W52" s="245">
        <f t="shared" si="11"/>
        <v>1</v>
      </c>
      <c r="X52" s="245">
        <f t="shared" si="11"/>
        <v>1</v>
      </c>
      <c r="Y52" s="245">
        <f t="shared" si="11"/>
        <v>1</v>
      </c>
      <c r="Z52" s="245">
        <f t="shared" si="11"/>
        <v>1</v>
      </c>
      <c r="AA52" s="245">
        <f t="shared" si="11"/>
        <v>1</v>
      </c>
      <c r="AB52" s="245">
        <f t="shared" si="11"/>
        <v>1</v>
      </c>
      <c r="AC52" s="245">
        <f t="shared" si="11"/>
        <v>1</v>
      </c>
      <c r="AD52" s="245">
        <f t="shared" si="11"/>
        <v>1</v>
      </c>
      <c r="AE52" s="245">
        <f t="shared" si="11"/>
        <v>1</v>
      </c>
      <c r="AF52" s="245">
        <f t="shared" si="11"/>
        <v>1</v>
      </c>
      <c r="AG52" s="245">
        <f t="shared" si="11"/>
        <v>1</v>
      </c>
      <c r="AH52" s="245">
        <f t="shared" si="11"/>
        <v>1</v>
      </c>
      <c r="AI52" s="245">
        <f t="shared" si="11"/>
        <v>1</v>
      </c>
      <c r="AJ52" s="245">
        <f t="shared" si="11"/>
        <v>1</v>
      </c>
      <c r="AK52" s="245">
        <f t="shared" si="11"/>
        <v>1</v>
      </c>
      <c r="AL52" s="245">
        <f t="shared" si="11"/>
        <v>1</v>
      </c>
      <c r="AM52" s="245">
        <f t="shared" si="11"/>
        <v>1</v>
      </c>
      <c r="AN52" s="245">
        <f t="shared" si="11"/>
        <v>1</v>
      </c>
      <c r="AO52" s="245">
        <f t="shared" si="11"/>
        <v>1</v>
      </c>
      <c r="AP52" s="245">
        <f t="shared" si="11"/>
        <v>1</v>
      </c>
      <c r="AQ52" s="245">
        <f t="shared" si="11"/>
        <v>1</v>
      </c>
      <c r="AR52" s="245">
        <f t="shared" si="11"/>
        <v>1</v>
      </c>
      <c r="AS52" s="245">
        <f t="shared" si="11"/>
        <v>1</v>
      </c>
      <c r="AT52" s="245">
        <f t="shared" si="11"/>
        <v>1</v>
      </c>
      <c r="AU52" s="245">
        <f t="shared" si="11"/>
        <v>1</v>
      </c>
      <c r="AV52" s="245">
        <f t="shared" si="11"/>
        <v>1</v>
      </c>
      <c r="AW52" s="245">
        <f t="shared" si="11"/>
        <v>1</v>
      </c>
      <c r="AX52" s="245">
        <f t="shared" si="11"/>
        <v>1</v>
      </c>
      <c r="AY52" s="245">
        <f t="shared" si="11"/>
        <v>1</v>
      </c>
      <c r="AZ52" s="245">
        <f t="shared" si="11"/>
        <v>1</v>
      </c>
      <c r="BA52" s="245">
        <f t="shared" si="11"/>
        <v>1</v>
      </c>
      <c r="BB52" s="245">
        <f t="shared" si="11"/>
        <v>1</v>
      </c>
      <c r="BC52" s="245">
        <f t="shared" si="11"/>
        <v>1</v>
      </c>
      <c r="BD52" s="245">
        <f t="shared" si="11"/>
        <v>1</v>
      </c>
      <c r="BE52" s="245">
        <f t="shared" si="11"/>
        <v>1</v>
      </c>
      <c r="BF52" s="245">
        <f t="shared" si="11"/>
        <v>1</v>
      </c>
      <c r="BG52" s="245">
        <f t="shared" si="11"/>
        <v>1</v>
      </c>
      <c r="BH52" s="245">
        <f t="shared" si="11"/>
        <v>1</v>
      </c>
      <c r="BI52" s="245">
        <f t="shared" si="11"/>
        <v>1</v>
      </c>
      <c r="BJ52" s="245">
        <f t="shared" si="11"/>
        <v>1</v>
      </c>
      <c r="BK52" s="245">
        <f t="shared" si="11"/>
        <v>1</v>
      </c>
      <c r="BL52" s="245">
        <f t="shared" si="11"/>
        <v>1</v>
      </c>
      <c r="BM52" s="245">
        <f t="shared" si="11"/>
        <v>0</v>
      </c>
      <c r="BN52" s="245">
        <f t="shared" si="11"/>
        <v>0</v>
      </c>
      <c r="BO52" s="245">
        <f t="shared" si="10"/>
        <v>0</v>
      </c>
      <c r="BP52" s="245">
        <f t="shared" si="10"/>
        <v>0</v>
      </c>
      <c r="BQ52" s="245">
        <f t="shared" si="10"/>
        <v>0</v>
      </c>
      <c r="BR52" s="245">
        <f t="shared" si="10"/>
        <v>0</v>
      </c>
      <c r="BS52" s="245">
        <f t="shared" si="10"/>
        <v>0</v>
      </c>
      <c r="BT52" s="245">
        <f t="shared" si="10"/>
        <v>0</v>
      </c>
      <c r="BU52" s="245">
        <f t="shared" si="10"/>
        <v>0</v>
      </c>
      <c r="BV52" s="245">
        <f t="shared" si="10"/>
        <v>0</v>
      </c>
      <c r="BW52" s="245">
        <f t="shared" si="10"/>
        <v>0</v>
      </c>
      <c r="BX52" s="245">
        <f t="shared" si="10"/>
        <v>0</v>
      </c>
      <c r="BY52" s="245">
        <f t="shared" si="10"/>
        <v>0</v>
      </c>
      <c r="BZ52" s="245">
        <f t="shared" si="10"/>
        <v>0</v>
      </c>
      <c r="CA52" s="245">
        <f t="shared" si="10"/>
        <v>0</v>
      </c>
      <c r="CB52" s="245">
        <f t="shared" si="10"/>
        <v>0</v>
      </c>
      <c r="CC52" s="245">
        <f t="shared" si="10"/>
        <v>0</v>
      </c>
      <c r="CD52" s="245">
        <f t="shared" si="10"/>
        <v>0</v>
      </c>
      <c r="CE52" s="245">
        <f t="shared" si="10"/>
        <v>0</v>
      </c>
      <c r="CF52" s="245">
        <f t="shared" si="10"/>
        <v>0</v>
      </c>
      <c r="CG52" s="245">
        <f t="shared" si="10"/>
        <v>0</v>
      </c>
      <c r="CH52" s="245" t="s">
        <v>396</v>
      </c>
    </row>
    <row r="53" spans="1:86">
      <c r="A53" s="245">
        <v>2036</v>
      </c>
      <c r="B53" s="245">
        <f t="shared" si="6"/>
        <v>0</v>
      </c>
      <c r="C53" s="245">
        <f t="shared" si="11"/>
        <v>0</v>
      </c>
      <c r="D53" s="245">
        <f t="shared" si="11"/>
        <v>0</v>
      </c>
      <c r="E53" s="245">
        <f t="shared" si="11"/>
        <v>0</v>
      </c>
      <c r="F53" s="245">
        <f t="shared" si="11"/>
        <v>0</v>
      </c>
      <c r="G53" s="245">
        <f t="shared" si="11"/>
        <v>0</v>
      </c>
      <c r="H53" s="245">
        <f t="shared" si="11"/>
        <v>0</v>
      </c>
      <c r="I53" s="245">
        <f t="shared" si="11"/>
        <v>0</v>
      </c>
      <c r="J53" s="245">
        <f t="shared" si="11"/>
        <v>0</v>
      </c>
      <c r="K53" s="245">
        <f t="shared" si="11"/>
        <v>0</v>
      </c>
      <c r="L53" s="245">
        <f t="shared" si="11"/>
        <v>0</v>
      </c>
      <c r="M53" s="245">
        <f t="shared" si="11"/>
        <v>0</v>
      </c>
      <c r="N53" s="245">
        <f t="shared" si="11"/>
        <v>0</v>
      </c>
      <c r="O53" s="245">
        <f t="shared" si="11"/>
        <v>0</v>
      </c>
      <c r="P53" s="245">
        <f t="shared" si="11"/>
        <v>0</v>
      </c>
      <c r="Q53" s="245">
        <f t="shared" si="11"/>
        <v>0</v>
      </c>
      <c r="R53" s="245">
        <f t="shared" si="11"/>
        <v>0</v>
      </c>
      <c r="S53" s="245">
        <f t="shared" si="11"/>
        <v>0</v>
      </c>
      <c r="T53" s="245">
        <f t="shared" si="11"/>
        <v>0</v>
      </c>
      <c r="U53" s="245">
        <f t="shared" si="11"/>
        <v>1</v>
      </c>
      <c r="V53" s="245">
        <f t="shared" si="11"/>
        <v>1</v>
      </c>
      <c r="W53" s="245">
        <f t="shared" si="11"/>
        <v>1</v>
      </c>
      <c r="X53" s="245">
        <f t="shared" si="11"/>
        <v>1</v>
      </c>
      <c r="Y53" s="245">
        <f t="shared" si="11"/>
        <v>1</v>
      </c>
      <c r="Z53" s="245">
        <f t="shared" si="11"/>
        <v>1</v>
      </c>
      <c r="AA53" s="245">
        <f t="shared" si="11"/>
        <v>1</v>
      </c>
      <c r="AB53" s="245">
        <f t="shared" si="11"/>
        <v>1</v>
      </c>
      <c r="AC53" s="245">
        <f t="shared" si="11"/>
        <v>1</v>
      </c>
      <c r="AD53" s="245">
        <f t="shared" si="11"/>
        <v>1</v>
      </c>
      <c r="AE53" s="245">
        <f t="shared" si="11"/>
        <v>1</v>
      </c>
      <c r="AF53" s="245">
        <f t="shared" si="11"/>
        <v>1</v>
      </c>
      <c r="AG53" s="245">
        <f t="shared" si="11"/>
        <v>1</v>
      </c>
      <c r="AH53" s="245">
        <f t="shared" si="11"/>
        <v>1</v>
      </c>
      <c r="AI53" s="245">
        <f t="shared" si="11"/>
        <v>1</v>
      </c>
      <c r="AJ53" s="245">
        <f t="shared" si="11"/>
        <v>1</v>
      </c>
      <c r="AK53" s="245">
        <f t="shared" si="11"/>
        <v>1</v>
      </c>
      <c r="AL53" s="245">
        <f t="shared" si="11"/>
        <v>1</v>
      </c>
      <c r="AM53" s="245">
        <f t="shared" si="11"/>
        <v>1</v>
      </c>
      <c r="AN53" s="245">
        <f t="shared" si="11"/>
        <v>1</v>
      </c>
      <c r="AO53" s="245">
        <f t="shared" si="11"/>
        <v>1</v>
      </c>
      <c r="AP53" s="245">
        <f t="shared" si="11"/>
        <v>1</v>
      </c>
      <c r="AQ53" s="245">
        <f t="shared" si="11"/>
        <v>1</v>
      </c>
      <c r="AR53" s="245">
        <f t="shared" si="11"/>
        <v>1</v>
      </c>
      <c r="AS53" s="245">
        <f t="shared" si="11"/>
        <v>1</v>
      </c>
      <c r="AT53" s="245">
        <f t="shared" si="11"/>
        <v>1</v>
      </c>
      <c r="AU53" s="245">
        <f t="shared" si="11"/>
        <v>1</v>
      </c>
      <c r="AV53" s="245">
        <f t="shared" si="11"/>
        <v>1</v>
      </c>
      <c r="AW53" s="245">
        <f t="shared" si="11"/>
        <v>1</v>
      </c>
      <c r="AX53" s="245">
        <f t="shared" si="11"/>
        <v>1</v>
      </c>
      <c r="AY53" s="245">
        <f t="shared" si="11"/>
        <v>1</v>
      </c>
      <c r="AZ53" s="245">
        <f t="shared" si="11"/>
        <v>1</v>
      </c>
      <c r="BA53" s="245">
        <f t="shared" si="11"/>
        <v>1</v>
      </c>
      <c r="BB53" s="245">
        <f t="shared" si="11"/>
        <v>1</v>
      </c>
      <c r="BC53" s="245">
        <f t="shared" si="11"/>
        <v>1</v>
      </c>
      <c r="BD53" s="245">
        <f t="shared" si="11"/>
        <v>1</v>
      </c>
      <c r="BE53" s="245">
        <f t="shared" si="11"/>
        <v>1</v>
      </c>
      <c r="BF53" s="245">
        <f t="shared" si="11"/>
        <v>1</v>
      </c>
      <c r="BG53" s="245">
        <f t="shared" si="11"/>
        <v>1</v>
      </c>
      <c r="BH53" s="245">
        <f t="shared" si="11"/>
        <v>1</v>
      </c>
      <c r="BI53" s="245">
        <f t="shared" si="11"/>
        <v>1</v>
      </c>
      <c r="BJ53" s="245">
        <f t="shared" si="11"/>
        <v>1</v>
      </c>
      <c r="BK53" s="245">
        <f t="shared" si="11"/>
        <v>1</v>
      </c>
      <c r="BL53" s="245">
        <f t="shared" si="11"/>
        <v>1</v>
      </c>
      <c r="BM53" s="245">
        <f t="shared" si="11"/>
        <v>1</v>
      </c>
      <c r="BN53" s="245">
        <f t="shared" si="11"/>
        <v>0</v>
      </c>
      <c r="BO53" s="245">
        <f t="shared" si="10"/>
        <v>0</v>
      </c>
      <c r="BP53" s="245">
        <f t="shared" si="10"/>
        <v>0</v>
      </c>
      <c r="BQ53" s="245">
        <f t="shared" si="10"/>
        <v>0</v>
      </c>
      <c r="BR53" s="245">
        <f t="shared" si="10"/>
        <v>0</v>
      </c>
      <c r="BS53" s="245">
        <f t="shared" si="10"/>
        <v>0</v>
      </c>
      <c r="BT53" s="245">
        <f t="shared" si="10"/>
        <v>0</v>
      </c>
      <c r="BU53" s="245">
        <f t="shared" si="10"/>
        <v>0</v>
      </c>
      <c r="BV53" s="245">
        <f t="shared" si="10"/>
        <v>0</v>
      </c>
      <c r="BW53" s="245">
        <f t="shared" si="10"/>
        <v>0</v>
      </c>
      <c r="BX53" s="245">
        <f t="shared" si="10"/>
        <v>0</v>
      </c>
      <c r="BY53" s="245">
        <f t="shared" si="10"/>
        <v>0</v>
      </c>
      <c r="BZ53" s="245">
        <f t="shared" si="10"/>
        <v>0</v>
      </c>
      <c r="CA53" s="245">
        <f t="shared" si="10"/>
        <v>0</v>
      </c>
      <c r="CB53" s="245">
        <f t="shared" si="10"/>
        <v>0</v>
      </c>
      <c r="CC53" s="245">
        <f t="shared" si="10"/>
        <v>0</v>
      </c>
      <c r="CD53" s="245">
        <f t="shared" si="10"/>
        <v>0</v>
      </c>
      <c r="CE53" s="245">
        <f t="shared" si="10"/>
        <v>0</v>
      </c>
      <c r="CF53" s="245">
        <f t="shared" si="10"/>
        <v>0</v>
      </c>
      <c r="CG53" s="245">
        <f t="shared" si="10"/>
        <v>0</v>
      </c>
      <c r="CH53" s="245" t="s">
        <v>396</v>
      </c>
    </row>
    <row r="54" spans="1:86">
      <c r="A54" s="245">
        <v>2037</v>
      </c>
      <c r="B54" s="245">
        <f t="shared" si="6"/>
        <v>0</v>
      </c>
      <c r="C54" s="245">
        <f t="shared" si="11"/>
        <v>0</v>
      </c>
      <c r="D54" s="245">
        <f t="shared" si="11"/>
        <v>0</v>
      </c>
      <c r="E54" s="245">
        <f t="shared" si="11"/>
        <v>0</v>
      </c>
      <c r="F54" s="245">
        <f t="shared" si="11"/>
        <v>0</v>
      </c>
      <c r="G54" s="245">
        <f t="shared" si="11"/>
        <v>0</v>
      </c>
      <c r="H54" s="245">
        <f t="shared" si="11"/>
        <v>0</v>
      </c>
      <c r="I54" s="245">
        <f t="shared" si="11"/>
        <v>0</v>
      </c>
      <c r="J54" s="245">
        <f t="shared" si="11"/>
        <v>0</v>
      </c>
      <c r="K54" s="245">
        <f t="shared" si="11"/>
        <v>0</v>
      </c>
      <c r="L54" s="245">
        <f t="shared" si="11"/>
        <v>0</v>
      </c>
      <c r="M54" s="245">
        <f t="shared" si="11"/>
        <v>0</v>
      </c>
      <c r="N54" s="245">
        <f t="shared" si="11"/>
        <v>0</v>
      </c>
      <c r="O54" s="245">
        <f t="shared" si="11"/>
        <v>0</v>
      </c>
      <c r="P54" s="245">
        <f t="shared" si="11"/>
        <v>0</v>
      </c>
      <c r="Q54" s="245">
        <f t="shared" si="11"/>
        <v>0</v>
      </c>
      <c r="R54" s="245">
        <f t="shared" si="11"/>
        <v>0</v>
      </c>
      <c r="S54" s="245">
        <f t="shared" si="11"/>
        <v>0</v>
      </c>
      <c r="T54" s="245">
        <f t="shared" si="11"/>
        <v>0</v>
      </c>
      <c r="U54" s="245">
        <f t="shared" si="11"/>
        <v>0</v>
      </c>
      <c r="V54" s="245">
        <f t="shared" si="11"/>
        <v>1</v>
      </c>
      <c r="W54" s="245">
        <f t="shared" si="11"/>
        <v>1</v>
      </c>
      <c r="X54" s="245">
        <f t="shared" si="11"/>
        <v>1</v>
      </c>
      <c r="Y54" s="245">
        <f t="shared" si="11"/>
        <v>1</v>
      </c>
      <c r="Z54" s="245">
        <f t="shared" si="11"/>
        <v>1</v>
      </c>
      <c r="AA54" s="245">
        <f t="shared" si="11"/>
        <v>1</v>
      </c>
      <c r="AB54" s="245">
        <f t="shared" si="11"/>
        <v>1</v>
      </c>
      <c r="AC54" s="245">
        <f t="shared" si="11"/>
        <v>1</v>
      </c>
      <c r="AD54" s="245">
        <f t="shared" si="11"/>
        <v>1</v>
      </c>
      <c r="AE54" s="245">
        <f t="shared" si="11"/>
        <v>1</v>
      </c>
      <c r="AF54" s="245">
        <f t="shared" si="11"/>
        <v>1</v>
      </c>
      <c r="AG54" s="245">
        <f t="shared" si="11"/>
        <v>1</v>
      </c>
      <c r="AH54" s="245">
        <f t="shared" si="11"/>
        <v>1</v>
      </c>
      <c r="AI54" s="245">
        <f t="shared" si="11"/>
        <v>1</v>
      </c>
      <c r="AJ54" s="245">
        <f t="shared" si="11"/>
        <v>1</v>
      </c>
      <c r="AK54" s="245">
        <f t="shared" si="11"/>
        <v>1</v>
      </c>
      <c r="AL54" s="245">
        <f t="shared" si="11"/>
        <v>1</v>
      </c>
      <c r="AM54" s="245">
        <f t="shared" si="11"/>
        <v>1</v>
      </c>
      <c r="AN54" s="245">
        <f t="shared" si="11"/>
        <v>1</v>
      </c>
      <c r="AO54" s="245">
        <f t="shared" si="11"/>
        <v>1</v>
      </c>
      <c r="AP54" s="245">
        <f t="shared" si="11"/>
        <v>1</v>
      </c>
      <c r="AQ54" s="245">
        <f t="shared" si="11"/>
        <v>1</v>
      </c>
      <c r="AR54" s="245">
        <f t="shared" si="11"/>
        <v>1</v>
      </c>
      <c r="AS54" s="245">
        <f t="shared" si="11"/>
        <v>1</v>
      </c>
      <c r="AT54" s="245">
        <f t="shared" si="11"/>
        <v>1</v>
      </c>
      <c r="AU54" s="245">
        <f t="shared" si="11"/>
        <v>1</v>
      </c>
      <c r="AV54" s="245">
        <f t="shared" si="11"/>
        <v>1</v>
      </c>
      <c r="AW54" s="245">
        <f t="shared" si="11"/>
        <v>1</v>
      </c>
      <c r="AX54" s="245">
        <f t="shared" si="11"/>
        <v>1</v>
      </c>
      <c r="AY54" s="245">
        <f t="shared" si="11"/>
        <v>1</v>
      </c>
      <c r="AZ54" s="245">
        <f t="shared" si="11"/>
        <v>1</v>
      </c>
      <c r="BA54" s="245">
        <f t="shared" si="11"/>
        <v>1</v>
      </c>
      <c r="BB54" s="245">
        <f t="shared" si="11"/>
        <v>1</v>
      </c>
      <c r="BC54" s="245">
        <f t="shared" si="11"/>
        <v>1</v>
      </c>
      <c r="BD54" s="245">
        <f t="shared" si="11"/>
        <v>1</v>
      </c>
      <c r="BE54" s="245">
        <f t="shared" si="11"/>
        <v>1</v>
      </c>
      <c r="BF54" s="245">
        <f t="shared" si="11"/>
        <v>1</v>
      </c>
      <c r="BG54" s="245">
        <f t="shared" si="11"/>
        <v>1</v>
      </c>
      <c r="BH54" s="245">
        <f t="shared" si="11"/>
        <v>1</v>
      </c>
      <c r="BI54" s="245">
        <f t="shared" si="11"/>
        <v>1</v>
      </c>
      <c r="BJ54" s="245">
        <f t="shared" si="11"/>
        <v>1</v>
      </c>
      <c r="BK54" s="245">
        <f t="shared" si="11"/>
        <v>1</v>
      </c>
      <c r="BL54" s="245">
        <f t="shared" si="11"/>
        <v>1</v>
      </c>
      <c r="BM54" s="245">
        <f t="shared" si="11"/>
        <v>1</v>
      </c>
      <c r="BN54" s="245">
        <f t="shared" ref="BN54:CG57" si="12">IF(AND($A54+$E$13&gt;=BN$18,BN$18&gt;$A54),1,0)</f>
        <v>1</v>
      </c>
      <c r="BO54" s="245">
        <f t="shared" si="12"/>
        <v>0</v>
      </c>
      <c r="BP54" s="245">
        <f t="shared" si="12"/>
        <v>0</v>
      </c>
      <c r="BQ54" s="245">
        <f t="shared" si="12"/>
        <v>0</v>
      </c>
      <c r="BR54" s="245">
        <f t="shared" si="12"/>
        <v>0</v>
      </c>
      <c r="BS54" s="245">
        <f t="shared" si="12"/>
        <v>0</v>
      </c>
      <c r="BT54" s="245">
        <f t="shared" si="12"/>
        <v>0</v>
      </c>
      <c r="BU54" s="245">
        <f t="shared" si="12"/>
        <v>0</v>
      </c>
      <c r="BV54" s="245">
        <f t="shared" si="12"/>
        <v>0</v>
      </c>
      <c r="BW54" s="245">
        <f t="shared" si="12"/>
        <v>0</v>
      </c>
      <c r="BX54" s="245">
        <f t="shared" si="12"/>
        <v>0</v>
      </c>
      <c r="BY54" s="245">
        <f t="shared" si="12"/>
        <v>0</v>
      </c>
      <c r="BZ54" s="245">
        <f t="shared" si="12"/>
        <v>0</v>
      </c>
      <c r="CA54" s="245">
        <f t="shared" si="12"/>
        <v>0</v>
      </c>
      <c r="CB54" s="245">
        <f t="shared" si="12"/>
        <v>0</v>
      </c>
      <c r="CC54" s="245">
        <f t="shared" si="12"/>
        <v>0</v>
      </c>
      <c r="CD54" s="245">
        <f t="shared" si="12"/>
        <v>0</v>
      </c>
      <c r="CE54" s="245">
        <f t="shared" si="12"/>
        <v>0</v>
      </c>
      <c r="CF54" s="245">
        <f t="shared" si="12"/>
        <v>0</v>
      </c>
      <c r="CG54" s="245">
        <f t="shared" si="12"/>
        <v>0</v>
      </c>
      <c r="CH54" s="245" t="s">
        <v>396</v>
      </c>
    </row>
    <row r="55" spans="1:86">
      <c r="A55" s="245">
        <v>2038</v>
      </c>
      <c r="B55" s="245">
        <f t="shared" si="6"/>
        <v>0</v>
      </c>
      <c r="C55" s="245">
        <f t="shared" ref="C55:BN58" si="13">IF(AND($A55+$E$13&gt;=C$18,C$18&gt;$A55),1,0)</f>
        <v>0</v>
      </c>
      <c r="D55" s="245">
        <f t="shared" si="13"/>
        <v>0</v>
      </c>
      <c r="E55" s="245">
        <f t="shared" si="13"/>
        <v>0</v>
      </c>
      <c r="F55" s="245">
        <f t="shared" si="13"/>
        <v>0</v>
      </c>
      <c r="G55" s="245">
        <f t="shared" si="13"/>
        <v>0</v>
      </c>
      <c r="H55" s="245">
        <f t="shared" si="13"/>
        <v>0</v>
      </c>
      <c r="I55" s="245">
        <f t="shared" si="13"/>
        <v>0</v>
      </c>
      <c r="J55" s="245">
        <f t="shared" si="13"/>
        <v>0</v>
      </c>
      <c r="K55" s="245">
        <f t="shared" si="13"/>
        <v>0</v>
      </c>
      <c r="L55" s="245">
        <f t="shared" si="13"/>
        <v>0</v>
      </c>
      <c r="M55" s="245">
        <f t="shared" si="13"/>
        <v>0</v>
      </c>
      <c r="N55" s="245">
        <f t="shared" si="13"/>
        <v>0</v>
      </c>
      <c r="O55" s="245">
        <f t="shared" si="13"/>
        <v>0</v>
      </c>
      <c r="P55" s="245">
        <f t="shared" si="13"/>
        <v>0</v>
      </c>
      <c r="Q55" s="245">
        <f t="shared" si="13"/>
        <v>0</v>
      </c>
      <c r="R55" s="245">
        <f t="shared" si="13"/>
        <v>0</v>
      </c>
      <c r="S55" s="245">
        <f t="shared" si="13"/>
        <v>0</v>
      </c>
      <c r="T55" s="245">
        <f t="shared" si="13"/>
        <v>0</v>
      </c>
      <c r="U55" s="245">
        <f t="shared" si="13"/>
        <v>0</v>
      </c>
      <c r="V55" s="245">
        <f t="shared" si="13"/>
        <v>0</v>
      </c>
      <c r="W55" s="245">
        <f t="shared" si="13"/>
        <v>1</v>
      </c>
      <c r="X55" s="245">
        <f t="shared" si="13"/>
        <v>1</v>
      </c>
      <c r="Y55" s="245">
        <f t="shared" si="13"/>
        <v>1</v>
      </c>
      <c r="Z55" s="245">
        <f t="shared" si="13"/>
        <v>1</v>
      </c>
      <c r="AA55" s="245">
        <f t="shared" si="13"/>
        <v>1</v>
      </c>
      <c r="AB55" s="245">
        <f t="shared" si="13"/>
        <v>1</v>
      </c>
      <c r="AC55" s="245">
        <f t="shared" si="13"/>
        <v>1</v>
      </c>
      <c r="AD55" s="245">
        <f t="shared" si="13"/>
        <v>1</v>
      </c>
      <c r="AE55" s="245">
        <f t="shared" si="13"/>
        <v>1</v>
      </c>
      <c r="AF55" s="245">
        <f t="shared" si="13"/>
        <v>1</v>
      </c>
      <c r="AG55" s="245">
        <f t="shared" si="13"/>
        <v>1</v>
      </c>
      <c r="AH55" s="245">
        <f t="shared" si="13"/>
        <v>1</v>
      </c>
      <c r="AI55" s="245">
        <f t="shared" si="13"/>
        <v>1</v>
      </c>
      <c r="AJ55" s="245">
        <f t="shared" si="13"/>
        <v>1</v>
      </c>
      <c r="AK55" s="245">
        <f t="shared" si="13"/>
        <v>1</v>
      </c>
      <c r="AL55" s="245">
        <f t="shared" si="13"/>
        <v>1</v>
      </c>
      <c r="AM55" s="245">
        <f t="shared" si="13"/>
        <v>1</v>
      </c>
      <c r="AN55" s="245">
        <f t="shared" si="13"/>
        <v>1</v>
      </c>
      <c r="AO55" s="245">
        <f t="shared" si="13"/>
        <v>1</v>
      </c>
      <c r="AP55" s="245">
        <f t="shared" si="13"/>
        <v>1</v>
      </c>
      <c r="AQ55" s="245">
        <f t="shared" si="13"/>
        <v>1</v>
      </c>
      <c r="AR55" s="245">
        <f t="shared" si="13"/>
        <v>1</v>
      </c>
      <c r="AS55" s="245">
        <f t="shared" si="13"/>
        <v>1</v>
      </c>
      <c r="AT55" s="245">
        <f t="shared" si="13"/>
        <v>1</v>
      </c>
      <c r="AU55" s="245">
        <f t="shared" si="13"/>
        <v>1</v>
      </c>
      <c r="AV55" s="245">
        <f t="shared" si="13"/>
        <v>1</v>
      </c>
      <c r="AW55" s="245">
        <f t="shared" si="13"/>
        <v>1</v>
      </c>
      <c r="AX55" s="245">
        <f t="shared" si="13"/>
        <v>1</v>
      </c>
      <c r="AY55" s="245">
        <f t="shared" si="13"/>
        <v>1</v>
      </c>
      <c r="AZ55" s="245">
        <f t="shared" si="13"/>
        <v>1</v>
      </c>
      <c r="BA55" s="245">
        <f t="shared" si="13"/>
        <v>1</v>
      </c>
      <c r="BB55" s="245">
        <f t="shared" si="13"/>
        <v>1</v>
      </c>
      <c r="BC55" s="245">
        <f t="shared" si="13"/>
        <v>1</v>
      </c>
      <c r="BD55" s="245">
        <f t="shared" si="13"/>
        <v>1</v>
      </c>
      <c r="BE55" s="245">
        <f t="shared" si="13"/>
        <v>1</v>
      </c>
      <c r="BF55" s="245">
        <f t="shared" si="13"/>
        <v>1</v>
      </c>
      <c r="BG55" s="245">
        <f t="shared" si="13"/>
        <v>1</v>
      </c>
      <c r="BH55" s="245">
        <f t="shared" si="13"/>
        <v>1</v>
      </c>
      <c r="BI55" s="245">
        <f t="shared" si="13"/>
        <v>1</v>
      </c>
      <c r="BJ55" s="245">
        <f t="shared" si="13"/>
        <v>1</v>
      </c>
      <c r="BK55" s="245">
        <f t="shared" si="13"/>
        <v>1</v>
      </c>
      <c r="BL55" s="245">
        <f t="shared" si="13"/>
        <v>1</v>
      </c>
      <c r="BM55" s="245">
        <f t="shared" si="13"/>
        <v>1</v>
      </c>
      <c r="BN55" s="245">
        <f t="shared" si="13"/>
        <v>1</v>
      </c>
      <c r="BO55" s="245">
        <f t="shared" si="12"/>
        <v>1</v>
      </c>
      <c r="BP55" s="245">
        <f t="shared" si="12"/>
        <v>0</v>
      </c>
      <c r="BQ55" s="245">
        <f t="shared" si="12"/>
        <v>0</v>
      </c>
      <c r="BR55" s="245">
        <f t="shared" si="12"/>
        <v>0</v>
      </c>
      <c r="BS55" s="245">
        <f t="shared" si="12"/>
        <v>0</v>
      </c>
      <c r="BT55" s="245">
        <f t="shared" si="12"/>
        <v>0</v>
      </c>
      <c r="BU55" s="245">
        <f t="shared" si="12"/>
        <v>0</v>
      </c>
      <c r="BV55" s="245">
        <f t="shared" si="12"/>
        <v>0</v>
      </c>
      <c r="BW55" s="245">
        <f t="shared" si="12"/>
        <v>0</v>
      </c>
      <c r="BX55" s="245">
        <f t="shared" si="12"/>
        <v>0</v>
      </c>
      <c r="BY55" s="245">
        <f t="shared" si="12"/>
        <v>0</v>
      </c>
      <c r="BZ55" s="245">
        <f t="shared" si="12"/>
        <v>0</v>
      </c>
      <c r="CA55" s="245">
        <f t="shared" si="12"/>
        <v>0</v>
      </c>
      <c r="CB55" s="245">
        <f t="shared" si="12"/>
        <v>0</v>
      </c>
      <c r="CC55" s="245">
        <f t="shared" si="12"/>
        <v>0</v>
      </c>
      <c r="CD55" s="245">
        <f t="shared" si="12"/>
        <v>0</v>
      </c>
      <c r="CE55" s="245">
        <f t="shared" si="12"/>
        <v>0</v>
      </c>
      <c r="CF55" s="245">
        <f t="shared" si="12"/>
        <v>0</v>
      </c>
      <c r="CG55" s="245">
        <f t="shared" si="12"/>
        <v>0</v>
      </c>
      <c r="CH55" s="245" t="s">
        <v>396</v>
      </c>
    </row>
    <row r="56" spans="1:86">
      <c r="A56" s="245">
        <v>2039</v>
      </c>
      <c r="B56" s="245">
        <f t="shared" si="6"/>
        <v>0</v>
      </c>
      <c r="C56" s="245">
        <f t="shared" si="13"/>
        <v>0</v>
      </c>
      <c r="D56" s="245">
        <f t="shared" si="13"/>
        <v>0</v>
      </c>
      <c r="E56" s="245">
        <f t="shared" si="13"/>
        <v>0</v>
      </c>
      <c r="F56" s="245">
        <f t="shared" si="13"/>
        <v>0</v>
      </c>
      <c r="G56" s="245">
        <f t="shared" si="13"/>
        <v>0</v>
      </c>
      <c r="H56" s="245">
        <f t="shared" si="13"/>
        <v>0</v>
      </c>
      <c r="I56" s="245">
        <f t="shared" si="13"/>
        <v>0</v>
      </c>
      <c r="J56" s="245">
        <f t="shared" si="13"/>
        <v>0</v>
      </c>
      <c r="K56" s="245">
        <f t="shared" si="13"/>
        <v>0</v>
      </c>
      <c r="L56" s="245">
        <f t="shared" si="13"/>
        <v>0</v>
      </c>
      <c r="M56" s="245">
        <f t="shared" si="13"/>
        <v>0</v>
      </c>
      <c r="N56" s="245">
        <f t="shared" si="13"/>
        <v>0</v>
      </c>
      <c r="O56" s="245">
        <f t="shared" si="13"/>
        <v>0</v>
      </c>
      <c r="P56" s="245">
        <f t="shared" si="13"/>
        <v>0</v>
      </c>
      <c r="Q56" s="245">
        <f t="shared" si="13"/>
        <v>0</v>
      </c>
      <c r="R56" s="245">
        <f t="shared" si="13"/>
        <v>0</v>
      </c>
      <c r="S56" s="245">
        <f t="shared" si="13"/>
        <v>0</v>
      </c>
      <c r="T56" s="245">
        <f t="shared" si="13"/>
        <v>0</v>
      </c>
      <c r="U56" s="245">
        <f t="shared" si="13"/>
        <v>0</v>
      </c>
      <c r="V56" s="245">
        <f t="shared" si="13"/>
        <v>0</v>
      </c>
      <c r="W56" s="245">
        <f t="shared" si="13"/>
        <v>0</v>
      </c>
      <c r="X56" s="245">
        <f t="shared" si="13"/>
        <v>1</v>
      </c>
      <c r="Y56" s="245">
        <f t="shared" si="13"/>
        <v>1</v>
      </c>
      <c r="Z56" s="245">
        <f t="shared" si="13"/>
        <v>1</v>
      </c>
      <c r="AA56" s="245">
        <f t="shared" si="13"/>
        <v>1</v>
      </c>
      <c r="AB56" s="245">
        <f t="shared" si="13"/>
        <v>1</v>
      </c>
      <c r="AC56" s="245">
        <f t="shared" si="13"/>
        <v>1</v>
      </c>
      <c r="AD56" s="245">
        <f t="shared" si="13"/>
        <v>1</v>
      </c>
      <c r="AE56" s="245">
        <f t="shared" si="13"/>
        <v>1</v>
      </c>
      <c r="AF56" s="245">
        <f t="shared" si="13"/>
        <v>1</v>
      </c>
      <c r="AG56" s="245">
        <f t="shared" si="13"/>
        <v>1</v>
      </c>
      <c r="AH56" s="245">
        <f t="shared" si="13"/>
        <v>1</v>
      </c>
      <c r="AI56" s="245">
        <f t="shared" si="13"/>
        <v>1</v>
      </c>
      <c r="AJ56" s="245">
        <f t="shared" si="13"/>
        <v>1</v>
      </c>
      <c r="AK56" s="245">
        <f t="shared" si="13"/>
        <v>1</v>
      </c>
      <c r="AL56" s="245">
        <f t="shared" si="13"/>
        <v>1</v>
      </c>
      <c r="AM56" s="245">
        <f t="shared" si="13"/>
        <v>1</v>
      </c>
      <c r="AN56" s="245">
        <f t="shared" si="13"/>
        <v>1</v>
      </c>
      <c r="AO56" s="245">
        <f t="shared" si="13"/>
        <v>1</v>
      </c>
      <c r="AP56" s="245">
        <f t="shared" si="13"/>
        <v>1</v>
      </c>
      <c r="AQ56" s="245">
        <f t="shared" si="13"/>
        <v>1</v>
      </c>
      <c r="AR56" s="245">
        <f t="shared" si="13"/>
        <v>1</v>
      </c>
      <c r="AS56" s="245">
        <f t="shared" si="13"/>
        <v>1</v>
      </c>
      <c r="AT56" s="245">
        <f t="shared" si="13"/>
        <v>1</v>
      </c>
      <c r="AU56" s="245">
        <f t="shared" si="13"/>
        <v>1</v>
      </c>
      <c r="AV56" s="245">
        <f t="shared" si="13"/>
        <v>1</v>
      </c>
      <c r="AW56" s="245">
        <f t="shared" si="13"/>
        <v>1</v>
      </c>
      <c r="AX56" s="245">
        <f t="shared" si="13"/>
        <v>1</v>
      </c>
      <c r="AY56" s="245">
        <f t="shared" si="13"/>
        <v>1</v>
      </c>
      <c r="AZ56" s="245">
        <f t="shared" si="13"/>
        <v>1</v>
      </c>
      <c r="BA56" s="245">
        <f t="shared" si="13"/>
        <v>1</v>
      </c>
      <c r="BB56" s="245">
        <f t="shared" si="13"/>
        <v>1</v>
      </c>
      <c r="BC56" s="245">
        <f t="shared" si="13"/>
        <v>1</v>
      </c>
      <c r="BD56" s="245">
        <f t="shared" si="13"/>
        <v>1</v>
      </c>
      <c r="BE56" s="245">
        <f t="shared" si="13"/>
        <v>1</v>
      </c>
      <c r="BF56" s="245">
        <f t="shared" si="13"/>
        <v>1</v>
      </c>
      <c r="BG56" s="245">
        <f t="shared" si="13"/>
        <v>1</v>
      </c>
      <c r="BH56" s="245">
        <f t="shared" si="13"/>
        <v>1</v>
      </c>
      <c r="BI56" s="245">
        <f t="shared" si="13"/>
        <v>1</v>
      </c>
      <c r="BJ56" s="245">
        <f t="shared" si="13"/>
        <v>1</v>
      </c>
      <c r="BK56" s="245">
        <f t="shared" si="13"/>
        <v>1</v>
      </c>
      <c r="BL56" s="245">
        <f t="shared" si="13"/>
        <v>1</v>
      </c>
      <c r="BM56" s="245">
        <f t="shared" si="13"/>
        <v>1</v>
      </c>
      <c r="BN56" s="245">
        <f t="shared" si="13"/>
        <v>1</v>
      </c>
      <c r="BO56" s="245">
        <f t="shared" si="12"/>
        <v>1</v>
      </c>
      <c r="BP56" s="245">
        <f t="shared" si="12"/>
        <v>1</v>
      </c>
      <c r="BQ56" s="245">
        <f t="shared" si="12"/>
        <v>0</v>
      </c>
      <c r="BR56" s="245">
        <f t="shared" si="12"/>
        <v>0</v>
      </c>
      <c r="BS56" s="245">
        <f t="shared" si="12"/>
        <v>0</v>
      </c>
      <c r="BT56" s="245">
        <f t="shared" si="12"/>
        <v>0</v>
      </c>
      <c r="BU56" s="245">
        <f t="shared" si="12"/>
        <v>0</v>
      </c>
      <c r="BV56" s="245">
        <f t="shared" si="12"/>
        <v>0</v>
      </c>
      <c r="BW56" s="245">
        <f t="shared" si="12"/>
        <v>0</v>
      </c>
      <c r="BX56" s="245">
        <f t="shared" si="12"/>
        <v>0</v>
      </c>
      <c r="BY56" s="245">
        <f t="shared" si="12"/>
        <v>0</v>
      </c>
      <c r="BZ56" s="245">
        <f t="shared" si="12"/>
        <v>0</v>
      </c>
      <c r="CA56" s="245">
        <f t="shared" si="12"/>
        <v>0</v>
      </c>
      <c r="CB56" s="245">
        <f t="shared" si="12"/>
        <v>0</v>
      </c>
      <c r="CC56" s="245">
        <f t="shared" si="12"/>
        <v>0</v>
      </c>
      <c r="CD56" s="245">
        <f t="shared" si="12"/>
        <v>0</v>
      </c>
      <c r="CE56" s="245">
        <f t="shared" si="12"/>
        <v>0</v>
      </c>
      <c r="CF56" s="245">
        <f t="shared" si="12"/>
        <v>0</v>
      </c>
      <c r="CG56" s="245">
        <f t="shared" si="12"/>
        <v>0</v>
      </c>
      <c r="CH56" s="245" t="s">
        <v>396</v>
      </c>
    </row>
    <row r="57" spans="1:86">
      <c r="A57" s="245">
        <v>2040</v>
      </c>
      <c r="B57" s="245">
        <f t="shared" si="6"/>
        <v>0</v>
      </c>
      <c r="C57" s="245">
        <f t="shared" si="13"/>
        <v>0</v>
      </c>
      <c r="D57" s="245">
        <f t="shared" si="13"/>
        <v>0</v>
      </c>
      <c r="E57" s="245">
        <f t="shared" si="13"/>
        <v>0</v>
      </c>
      <c r="F57" s="245">
        <f t="shared" si="13"/>
        <v>0</v>
      </c>
      <c r="G57" s="245">
        <f t="shared" si="13"/>
        <v>0</v>
      </c>
      <c r="H57" s="245">
        <f t="shared" si="13"/>
        <v>0</v>
      </c>
      <c r="I57" s="245">
        <f t="shared" si="13"/>
        <v>0</v>
      </c>
      <c r="J57" s="245">
        <f t="shared" si="13"/>
        <v>0</v>
      </c>
      <c r="K57" s="245">
        <f t="shared" si="13"/>
        <v>0</v>
      </c>
      <c r="L57" s="245">
        <f t="shared" si="13"/>
        <v>0</v>
      </c>
      <c r="M57" s="245">
        <f t="shared" si="13"/>
        <v>0</v>
      </c>
      <c r="N57" s="245">
        <f t="shared" si="13"/>
        <v>0</v>
      </c>
      <c r="O57" s="245">
        <f t="shared" si="13"/>
        <v>0</v>
      </c>
      <c r="P57" s="245">
        <f t="shared" si="13"/>
        <v>0</v>
      </c>
      <c r="Q57" s="245">
        <f t="shared" si="13"/>
        <v>0</v>
      </c>
      <c r="R57" s="245">
        <f t="shared" si="13"/>
        <v>0</v>
      </c>
      <c r="S57" s="245">
        <f t="shared" si="13"/>
        <v>0</v>
      </c>
      <c r="T57" s="245">
        <f t="shared" si="13"/>
        <v>0</v>
      </c>
      <c r="U57" s="245">
        <f t="shared" si="13"/>
        <v>0</v>
      </c>
      <c r="V57" s="245">
        <f t="shared" si="13"/>
        <v>0</v>
      </c>
      <c r="W57" s="245">
        <f t="shared" si="13"/>
        <v>0</v>
      </c>
      <c r="X57" s="245">
        <f t="shared" si="13"/>
        <v>0</v>
      </c>
      <c r="Y57" s="245">
        <f t="shared" si="13"/>
        <v>1</v>
      </c>
      <c r="Z57" s="245">
        <f t="shared" si="13"/>
        <v>1</v>
      </c>
      <c r="AA57" s="245">
        <f t="shared" si="13"/>
        <v>1</v>
      </c>
      <c r="AB57" s="245">
        <f t="shared" si="13"/>
        <v>1</v>
      </c>
      <c r="AC57" s="245">
        <f t="shared" si="13"/>
        <v>1</v>
      </c>
      <c r="AD57" s="245">
        <f t="shared" si="13"/>
        <v>1</v>
      </c>
      <c r="AE57" s="245">
        <f t="shared" si="13"/>
        <v>1</v>
      </c>
      <c r="AF57" s="245">
        <f t="shared" si="13"/>
        <v>1</v>
      </c>
      <c r="AG57" s="245">
        <f t="shared" si="13"/>
        <v>1</v>
      </c>
      <c r="AH57" s="245">
        <f t="shared" si="13"/>
        <v>1</v>
      </c>
      <c r="AI57" s="245">
        <f t="shared" si="13"/>
        <v>1</v>
      </c>
      <c r="AJ57" s="245">
        <f t="shared" si="13"/>
        <v>1</v>
      </c>
      <c r="AK57" s="245">
        <f t="shared" si="13"/>
        <v>1</v>
      </c>
      <c r="AL57" s="245">
        <f t="shared" si="13"/>
        <v>1</v>
      </c>
      <c r="AM57" s="245">
        <f t="shared" si="13"/>
        <v>1</v>
      </c>
      <c r="AN57" s="245">
        <f t="shared" si="13"/>
        <v>1</v>
      </c>
      <c r="AO57" s="245">
        <f t="shared" si="13"/>
        <v>1</v>
      </c>
      <c r="AP57" s="245">
        <f t="shared" si="13"/>
        <v>1</v>
      </c>
      <c r="AQ57" s="245">
        <f t="shared" si="13"/>
        <v>1</v>
      </c>
      <c r="AR57" s="245">
        <f t="shared" si="13"/>
        <v>1</v>
      </c>
      <c r="AS57" s="245">
        <f t="shared" si="13"/>
        <v>1</v>
      </c>
      <c r="AT57" s="245">
        <f t="shared" si="13"/>
        <v>1</v>
      </c>
      <c r="AU57" s="245">
        <f t="shared" si="13"/>
        <v>1</v>
      </c>
      <c r="AV57" s="245">
        <f t="shared" si="13"/>
        <v>1</v>
      </c>
      <c r="AW57" s="245">
        <f t="shared" si="13"/>
        <v>1</v>
      </c>
      <c r="AX57" s="245">
        <f t="shared" si="13"/>
        <v>1</v>
      </c>
      <c r="AY57" s="245">
        <f t="shared" si="13"/>
        <v>1</v>
      </c>
      <c r="AZ57" s="245">
        <f t="shared" si="13"/>
        <v>1</v>
      </c>
      <c r="BA57" s="245">
        <f t="shared" si="13"/>
        <v>1</v>
      </c>
      <c r="BB57" s="245">
        <f t="shared" si="13"/>
        <v>1</v>
      </c>
      <c r="BC57" s="245">
        <f t="shared" si="13"/>
        <v>1</v>
      </c>
      <c r="BD57" s="245">
        <f t="shared" si="13"/>
        <v>1</v>
      </c>
      <c r="BE57" s="245">
        <f t="shared" si="13"/>
        <v>1</v>
      </c>
      <c r="BF57" s="245">
        <f t="shared" si="13"/>
        <v>1</v>
      </c>
      <c r="BG57" s="245">
        <f t="shared" si="13"/>
        <v>1</v>
      </c>
      <c r="BH57" s="245">
        <f t="shared" si="13"/>
        <v>1</v>
      </c>
      <c r="BI57" s="245">
        <f t="shared" si="13"/>
        <v>1</v>
      </c>
      <c r="BJ57" s="245">
        <f t="shared" si="13"/>
        <v>1</v>
      </c>
      <c r="BK57" s="245">
        <f t="shared" si="13"/>
        <v>1</v>
      </c>
      <c r="BL57" s="245">
        <f t="shared" si="13"/>
        <v>1</v>
      </c>
      <c r="BM57" s="245">
        <f t="shared" si="13"/>
        <v>1</v>
      </c>
      <c r="BN57" s="245">
        <f t="shared" si="13"/>
        <v>1</v>
      </c>
      <c r="BO57" s="245">
        <f t="shared" si="12"/>
        <v>1</v>
      </c>
      <c r="BP57" s="245">
        <f t="shared" si="12"/>
        <v>1</v>
      </c>
      <c r="BQ57" s="245">
        <f t="shared" si="12"/>
        <v>1</v>
      </c>
      <c r="BR57" s="245">
        <f t="shared" si="12"/>
        <v>0</v>
      </c>
      <c r="BS57" s="245">
        <f t="shared" si="12"/>
        <v>0</v>
      </c>
      <c r="BT57" s="245">
        <f t="shared" si="12"/>
        <v>0</v>
      </c>
      <c r="BU57" s="245">
        <f t="shared" si="12"/>
        <v>0</v>
      </c>
      <c r="BV57" s="245">
        <f t="shared" si="12"/>
        <v>0</v>
      </c>
      <c r="BW57" s="245">
        <f t="shared" si="12"/>
        <v>0</v>
      </c>
      <c r="BX57" s="245">
        <f t="shared" si="12"/>
        <v>0</v>
      </c>
      <c r="BY57" s="245">
        <f t="shared" si="12"/>
        <v>0</v>
      </c>
      <c r="BZ57" s="245">
        <f t="shared" si="12"/>
        <v>0</v>
      </c>
      <c r="CA57" s="245">
        <f t="shared" si="12"/>
        <v>0</v>
      </c>
      <c r="CB57" s="245">
        <f t="shared" si="12"/>
        <v>0</v>
      </c>
      <c r="CC57" s="245">
        <f t="shared" si="12"/>
        <v>0</v>
      </c>
      <c r="CD57" s="245">
        <f t="shared" si="12"/>
        <v>0</v>
      </c>
      <c r="CE57" s="245">
        <f t="shared" si="12"/>
        <v>0</v>
      </c>
      <c r="CF57" s="245">
        <f t="shared" si="12"/>
        <v>0</v>
      </c>
      <c r="CG57" s="245">
        <f t="shared" si="12"/>
        <v>0</v>
      </c>
      <c r="CH57" s="245" t="s">
        <v>396</v>
      </c>
    </row>
    <row r="58" spans="1:86">
      <c r="A58" s="245">
        <v>2041</v>
      </c>
      <c r="B58" s="245">
        <f t="shared" si="6"/>
        <v>0</v>
      </c>
      <c r="C58" s="245">
        <f t="shared" si="13"/>
        <v>0</v>
      </c>
      <c r="D58" s="245">
        <f t="shared" si="13"/>
        <v>0</v>
      </c>
      <c r="E58" s="245">
        <f t="shared" si="13"/>
        <v>0</v>
      </c>
      <c r="F58" s="245">
        <f t="shared" si="13"/>
        <v>0</v>
      </c>
      <c r="G58" s="245">
        <f t="shared" si="13"/>
        <v>0</v>
      </c>
      <c r="H58" s="245">
        <f t="shared" si="13"/>
        <v>0</v>
      </c>
      <c r="I58" s="245">
        <f t="shared" si="13"/>
        <v>0</v>
      </c>
      <c r="J58" s="245">
        <f t="shared" si="13"/>
        <v>0</v>
      </c>
      <c r="K58" s="245">
        <f t="shared" si="13"/>
        <v>0</v>
      </c>
      <c r="L58" s="245">
        <f t="shared" si="13"/>
        <v>0</v>
      </c>
      <c r="M58" s="245">
        <f t="shared" si="13"/>
        <v>0</v>
      </c>
      <c r="N58" s="245">
        <f t="shared" si="13"/>
        <v>0</v>
      </c>
      <c r="O58" s="245">
        <f t="shared" si="13"/>
        <v>0</v>
      </c>
      <c r="P58" s="245">
        <f t="shared" si="13"/>
        <v>0</v>
      </c>
      <c r="Q58" s="245">
        <f t="shared" si="13"/>
        <v>0</v>
      </c>
      <c r="R58" s="245">
        <f t="shared" si="13"/>
        <v>0</v>
      </c>
      <c r="S58" s="245">
        <f t="shared" si="13"/>
        <v>0</v>
      </c>
      <c r="T58" s="245">
        <f t="shared" si="13"/>
        <v>0</v>
      </c>
      <c r="U58" s="245">
        <f t="shared" si="13"/>
        <v>0</v>
      </c>
      <c r="V58" s="245">
        <f t="shared" si="13"/>
        <v>0</v>
      </c>
      <c r="W58" s="245">
        <f t="shared" si="13"/>
        <v>0</v>
      </c>
      <c r="X58" s="245">
        <f t="shared" si="13"/>
        <v>0</v>
      </c>
      <c r="Y58" s="245">
        <f t="shared" si="13"/>
        <v>0</v>
      </c>
      <c r="Z58" s="245">
        <f t="shared" si="13"/>
        <v>1</v>
      </c>
      <c r="AA58" s="245">
        <f t="shared" si="13"/>
        <v>1</v>
      </c>
      <c r="AB58" s="245">
        <f t="shared" si="13"/>
        <v>1</v>
      </c>
      <c r="AC58" s="245">
        <f t="shared" si="13"/>
        <v>1</v>
      </c>
      <c r="AD58" s="245">
        <f t="shared" si="13"/>
        <v>1</v>
      </c>
      <c r="AE58" s="245">
        <f t="shared" si="13"/>
        <v>1</v>
      </c>
      <c r="AF58" s="245">
        <f t="shared" si="13"/>
        <v>1</v>
      </c>
      <c r="AG58" s="245">
        <f t="shared" si="13"/>
        <v>1</v>
      </c>
      <c r="AH58" s="245">
        <f t="shared" si="13"/>
        <v>1</v>
      </c>
      <c r="AI58" s="245">
        <f t="shared" si="13"/>
        <v>1</v>
      </c>
      <c r="AJ58" s="245">
        <f t="shared" si="13"/>
        <v>1</v>
      </c>
      <c r="AK58" s="245">
        <f t="shared" si="13"/>
        <v>1</v>
      </c>
      <c r="AL58" s="245">
        <f t="shared" si="13"/>
        <v>1</v>
      </c>
      <c r="AM58" s="245">
        <f t="shared" si="13"/>
        <v>1</v>
      </c>
      <c r="AN58" s="245">
        <f t="shared" si="13"/>
        <v>1</v>
      </c>
      <c r="AO58" s="245">
        <f t="shared" si="13"/>
        <v>1</v>
      </c>
      <c r="AP58" s="245">
        <f t="shared" si="13"/>
        <v>1</v>
      </c>
      <c r="AQ58" s="245">
        <f t="shared" si="13"/>
        <v>1</v>
      </c>
      <c r="AR58" s="245">
        <f t="shared" si="13"/>
        <v>1</v>
      </c>
      <c r="AS58" s="245">
        <f t="shared" si="13"/>
        <v>1</v>
      </c>
      <c r="AT58" s="245">
        <f t="shared" si="13"/>
        <v>1</v>
      </c>
      <c r="AU58" s="245">
        <f t="shared" si="13"/>
        <v>1</v>
      </c>
      <c r="AV58" s="245">
        <f t="shared" si="13"/>
        <v>1</v>
      </c>
      <c r="AW58" s="245">
        <f t="shared" si="13"/>
        <v>1</v>
      </c>
      <c r="AX58" s="245">
        <f t="shared" si="13"/>
        <v>1</v>
      </c>
      <c r="AY58" s="245">
        <f t="shared" si="13"/>
        <v>1</v>
      </c>
      <c r="AZ58" s="245">
        <f t="shared" si="13"/>
        <v>1</v>
      </c>
      <c r="BA58" s="245">
        <f t="shared" si="13"/>
        <v>1</v>
      </c>
      <c r="BB58" s="245">
        <f t="shared" si="13"/>
        <v>1</v>
      </c>
      <c r="BC58" s="245">
        <f t="shared" si="13"/>
        <v>1</v>
      </c>
      <c r="BD58" s="245">
        <f t="shared" si="13"/>
        <v>1</v>
      </c>
      <c r="BE58" s="245">
        <f t="shared" si="13"/>
        <v>1</v>
      </c>
      <c r="BF58" s="245">
        <f t="shared" si="13"/>
        <v>1</v>
      </c>
      <c r="BG58" s="245">
        <f t="shared" si="13"/>
        <v>1</v>
      </c>
      <c r="BH58" s="245">
        <f t="shared" si="13"/>
        <v>1</v>
      </c>
      <c r="BI58" s="245">
        <f t="shared" si="13"/>
        <v>1</v>
      </c>
      <c r="BJ58" s="245">
        <f t="shared" si="13"/>
        <v>1</v>
      </c>
      <c r="BK58" s="245">
        <f t="shared" si="13"/>
        <v>1</v>
      </c>
      <c r="BL58" s="245">
        <f t="shared" si="13"/>
        <v>1</v>
      </c>
      <c r="BM58" s="245">
        <f t="shared" si="13"/>
        <v>1</v>
      </c>
      <c r="BN58" s="245">
        <f t="shared" ref="BN58:CG61" si="14">IF(AND($A58+$E$13&gt;=BN$18,BN$18&gt;$A58),1,0)</f>
        <v>1</v>
      </c>
      <c r="BO58" s="245">
        <f t="shared" si="14"/>
        <v>1</v>
      </c>
      <c r="BP58" s="245">
        <f t="shared" si="14"/>
        <v>1</v>
      </c>
      <c r="BQ58" s="245">
        <f t="shared" si="14"/>
        <v>1</v>
      </c>
      <c r="BR58" s="245">
        <f t="shared" si="14"/>
        <v>1</v>
      </c>
      <c r="BS58" s="245">
        <f t="shared" si="14"/>
        <v>0</v>
      </c>
      <c r="BT58" s="245">
        <f t="shared" si="14"/>
        <v>0</v>
      </c>
      <c r="BU58" s="245">
        <f t="shared" si="14"/>
        <v>0</v>
      </c>
      <c r="BV58" s="245">
        <f t="shared" si="14"/>
        <v>0</v>
      </c>
      <c r="BW58" s="245">
        <f t="shared" si="14"/>
        <v>0</v>
      </c>
      <c r="BX58" s="245">
        <f t="shared" si="14"/>
        <v>0</v>
      </c>
      <c r="BY58" s="245">
        <f t="shared" si="14"/>
        <v>0</v>
      </c>
      <c r="BZ58" s="245">
        <f t="shared" si="14"/>
        <v>0</v>
      </c>
      <c r="CA58" s="245">
        <f t="shared" si="14"/>
        <v>0</v>
      </c>
      <c r="CB58" s="245">
        <f t="shared" si="14"/>
        <v>0</v>
      </c>
      <c r="CC58" s="245">
        <f t="shared" si="14"/>
        <v>0</v>
      </c>
      <c r="CD58" s="245">
        <f t="shared" si="14"/>
        <v>0</v>
      </c>
      <c r="CE58" s="245">
        <f t="shared" si="14"/>
        <v>0</v>
      </c>
      <c r="CF58" s="245">
        <f t="shared" si="14"/>
        <v>0</v>
      </c>
      <c r="CG58" s="245">
        <f t="shared" si="14"/>
        <v>0</v>
      </c>
      <c r="CH58" s="245" t="s">
        <v>396</v>
      </c>
    </row>
    <row r="59" spans="1:86">
      <c r="A59" s="245">
        <v>2042</v>
      </c>
      <c r="B59" s="245">
        <f t="shared" si="6"/>
        <v>0</v>
      </c>
      <c r="C59" s="245">
        <f t="shared" ref="C59:BN62" si="15">IF(AND($A59+$E$13&gt;=C$18,C$18&gt;$A59),1,0)</f>
        <v>0</v>
      </c>
      <c r="D59" s="245">
        <f t="shared" si="15"/>
        <v>0</v>
      </c>
      <c r="E59" s="245">
        <f t="shared" si="15"/>
        <v>0</v>
      </c>
      <c r="F59" s="245">
        <f t="shared" si="15"/>
        <v>0</v>
      </c>
      <c r="G59" s="245">
        <f t="shared" si="15"/>
        <v>0</v>
      </c>
      <c r="H59" s="245">
        <f t="shared" si="15"/>
        <v>0</v>
      </c>
      <c r="I59" s="245">
        <f t="shared" si="15"/>
        <v>0</v>
      </c>
      <c r="J59" s="245">
        <f t="shared" si="15"/>
        <v>0</v>
      </c>
      <c r="K59" s="245">
        <f t="shared" si="15"/>
        <v>0</v>
      </c>
      <c r="L59" s="245">
        <f t="shared" si="15"/>
        <v>0</v>
      </c>
      <c r="M59" s="245">
        <f t="shared" si="15"/>
        <v>0</v>
      </c>
      <c r="N59" s="245">
        <f t="shared" si="15"/>
        <v>0</v>
      </c>
      <c r="O59" s="245">
        <f t="shared" si="15"/>
        <v>0</v>
      </c>
      <c r="P59" s="245">
        <f t="shared" si="15"/>
        <v>0</v>
      </c>
      <c r="Q59" s="245">
        <f t="shared" si="15"/>
        <v>0</v>
      </c>
      <c r="R59" s="245">
        <f t="shared" si="15"/>
        <v>0</v>
      </c>
      <c r="S59" s="245">
        <f t="shared" si="15"/>
        <v>0</v>
      </c>
      <c r="T59" s="245">
        <f t="shared" si="15"/>
        <v>0</v>
      </c>
      <c r="U59" s="245">
        <f t="shared" si="15"/>
        <v>0</v>
      </c>
      <c r="V59" s="245">
        <f t="shared" si="15"/>
        <v>0</v>
      </c>
      <c r="W59" s="245">
        <f t="shared" si="15"/>
        <v>0</v>
      </c>
      <c r="X59" s="245">
        <f t="shared" si="15"/>
        <v>0</v>
      </c>
      <c r="Y59" s="245">
        <f t="shared" si="15"/>
        <v>0</v>
      </c>
      <c r="Z59" s="245">
        <f t="shared" si="15"/>
        <v>0</v>
      </c>
      <c r="AA59" s="245">
        <f t="shared" si="15"/>
        <v>1</v>
      </c>
      <c r="AB59" s="245">
        <f t="shared" si="15"/>
        <v>1</v>
      </c>
      <c r="AC59" s="245">
        <f t="shared" si="15"/>
        <v>1</v>
      </c>
      <c r="AD59" s="245">
        <f t="shared" si="15"/>
        <v>1</v>
      </c>
      <c r="AE59" s="245">
        <f t="shared" si="15"/>
        <v>1</v>
      </c>
      <c r="AF59" s="245">
        <f t="shared" si="15"/>
        <v>1</v>
      </c>
      <c r="AG59" s="245">
        <f t="shared" si="15"/>
        <v>1</v>
      </c>
      <c r="AH59" s="245">
        <f t="shared" si="15"/>
        <v>1</v>
      </c>
      <c r="AI59" s="245">
        <f t="shared" si="15"/>
        <v>1</v>
      </c>
      <c r="AJ59" s="245">
        <f t="shared" si="15"/>
        <v>1</v>
      </c>
      <c r="AK59" s="245">
        <f t="shared" si="15"/>
        <v>1</v>
      </c>
      <c r="AL59" s="245">
        <f t="shared" si="15"/>
        <v>1</v>
      </c>
      <c r="AM59" s="245">
        <f t="shared" si="15"/>
        <v>1</v>
      </c>
      <c r="AN59" s="245">
        <f t="shared" si="15"/>
        <v>1</v>
      </c>
      <c r="AO59" s="245">
        <f t="shared" si="15"/>
        <v>1</v>
      </c>
      <c r="AP59" s="245">
        <f t="shared" si="15"/>
        <v>1</v>
      </c>
      <c r="AQ59" s="245">
        <f t="shared" si="15"/>
        <v>1</v>
      </c>
      <c r="AR59" s="245">
        <f t="shared" si="15"/>
        <v>1</v>
      </c>
      <c r="AS59" s="245">
        <f t="shared" si="15"/>
        <v>1</v>
      </c>
      <c r="AT59" s="245">
        <f t="shared" si="15"/>
        <v>1</v>
      </c>
      <c r="AU59" s="245">
        <f t="shared" si="15"/>
        <v>1</v>
      </c>
      <c r="AV59" s="245">
        <f t="shared" si="15"/>
        <v>1</v>
      </c>
      <c r="AW59" s="245">
        <f t="shared" si="15"/>
        <v>1</v>
      </c>
      <c r="AX59" s="245">
        <f t="shared" si="15"/>
        <v>1</v>
      </c>
      <c r="AY59" s="245">
        <f t="shared" si="15"/>
        <v>1</v>
      </c>
      <c r="AZ59" s="245">
        <f t="shared" si="15"/>
        <v>1</v>
      </c>
      <c r="BA59" s="245">
        <f t="shared" si="15"/>
        <v>1</v>
      </c>
      <c r="BB59" s="245">
        <f t="shared" si="15"/>
        <v>1</v>
      </c>
      <c r="BC59" s="245">
        <f t="shared" si="15"/>
        <v>1</v>
      </c>
      <c r="BD59" s="245">
        <f t="shared" si="15"/>
        <v>1</v>
      </c>
      <c r="BE59" s="245">
        <f t="shared" si="15"/>
        <v>1</v>
      </c>
      <c r="BF59" s="245">
        <f t="shared" si="15"/>
        <v>1</v>
      </c>
      <c r="BG59" s="245">
        <f t="shared" si="15"/>
        <v>1</v>
      </c>
      <c r="BH59" s="245">
        <f t="shared" si="15"/>
        <v>1</v>
      </c>
      <c r="BI59" s="245">
        <f t="shared" si="15"/>
        <v>1</v>
      </c>
      <c r="BJ59" s="245">
        <f t="shared" si="15"/>
        <v>1</v>
      </c>
      <c r="BK59" s="245">
        <f t="shared" si="15"/>
        <v>1</v>
      </c>
      <c r="BL59" s="245">
        <f t="shared" si="15"/>
        <v>1</v>
      </c>
      <c r="BM59" s="245">
        <f t="shared" si="15"/>
        <v>1</v>
      </c>
      <c r="BN59" s="245">
        <f t="shared" si="15"/>
        <v>1</v>
      </c>
      <c r="BO59" s="245">
        <f t="shared" si="14"/>
        <v>1</v>
      </c>
      <c r="BP59" s="245">
        <f t="shared" si="14"/>
        <v>1</v>
      </c>
      <c r="BQ59" s="245">
        <f t="shared" si="14"/>
        <v>1</v>
      </c>
      <c r="BR59" s="245">
        <f t="shared" si="14"/>
        <v>1</v>
      </c>
      <c r="BS59" s="245">
        <f t="shared" si="14"/>
        <v>1</v>
      </c>
      <c r="BT59" s="245">
        <f t="shared" si="14"/>
        <v>0</v>
      </c>
      <c r="BU59" s="245">
        <f t="shared" si="14"/>
        <v>0</v>
      </c>
      <c r="BV59" s="245">
        <f t="shared" si="14"/>
        <v>0</v>
      </c>
      <c r="BW59" s="245">
        <f t="shared" si="14"/>
        <v>0</v>
      </c>
      <c r="BX59" s="245">
        <f t="shared" si="14"/>
        <v>0</v>
      </c>
      <c r="BY59" s="245">
        <f t="shared" si="14"/>
        <v>0</v>
      </c>
      <c r="BZ59" s="245">
        <f t="shared" si="14"/>
        <v>0</v>
      </c>
      <c r="CA59" s="245">
        <f t="shared" si="14"/>
        <v>0</v>
      </c>
      <c r="CB59" s="245">
        <f t="shared" si="14"/>
        <v>0</v>
      </c>
      <c r="CC59" s="245">
        <f t="shared" si="14"/>
        <v>0</v>
      </c>
      <c r="CD59" s="245">
        <f t="shared" si="14"/>
        <v>0</v>
      </c>
      <c r="CE59" s="245">
        <f t="shared" si="14"/>
        <v>0</v>
      </c>
      <c r="CF59" s="245">
        <f t="shared" si="14"/>
        <v>0</v>
      </c>
      <c r="CG59" s="245">
        <f t="shared" si="14"/>
        <v>0</v>
      </c>
      <c r="CH59" s="245" t="s">
        <v>396</v>
      </c>
    </row>
    <row r="60" spans="1:86">
      <c r="A60" s="245">
        <v>2043</v>
      </c>
      <c r="B60" s="245">
        <f t="shared" si="6"/>
        <v>0</v>
      </c>
      <c r="C60" s="245">
        <f t="shared" si="15"/>
        <v>0</v>
      </c>
      <c r="D60" s="245">
        <f t="shared" si="15"/>
        <v>0</v>
      </c>
      <c r="E60" s="245">
        <f t="shared" si="15"/>
        <v>0</v>
      </c>
      <c r="F60" s="245">
        <f t="shared" si="15"/>
        <v>0</v>
      </c>
      <c r="G60" s="245">
        <f t="shared" si="15"/>
        <v>0</v>
      </c>
      <c r="H60" s="245">
        <f t="shared" si="15"/>
        <v>0</v>
      </c>
      <c r="I60" s="245">
        <f t="shared" si="15"/>
        <v>0</v>
      </c>
      <c r="J60" s="245">
        <f t="shared" si="15"/>
        <v>0</v>
      </c>
      <c r="K60" s="245">
        <f t="shared" si="15"/>
        <v>0</v>
      </c>
      <c r="L60" s="245">
        <f t="shared" si="15"/>
        <v>0</v>
      </c>
      <c r="M60" s="245">
        <f t="shared" si="15"/>
        <v>0</v>
      </c>
      <c r="N60" s="245">
        <f t="shared" si="15"/>
        <v>0</v>
      </c>
      <c r="O60" s="245">
        <f t="shared" si="15"/>
        <v>0</v>
      </c>
      <c r="P60" s="245">
        <f t="shared" si="15"/>
        <v>0</v>
      </c>
      <c r="Q60" s="245">
        <f t="shared" si="15"/>
        <v>0</v>
      </c>
      <c r="R60" s="245">
        <f t="shared" si="15"/>
        <v>0</v>
      </c>
      <c r="S60" s="245">
        <f t="shared" si="15"/>
        <v>0</v>
      </c>
      <c r="T60" s="245">
        <f t="shared" si="15"/>
        <v>0</v>
      </c>
      <c r="U60" s="245">
        <f t="shared" si="15"/>
        <v>0</v>
      </c>
      <c r="V60" s="245">
        <f t="shared" si="15"/>
        <v>0</v>
      </c>
      <c r="W60" s="245">
        <f t="shared" si="15"/>
        <v>0</v>
      </c>
      <c r="X60" s="245">
        <f t="shared" si="15"/>
        <v>0</v>
      </c>
      <c r="Y60" s="245">
        <f t="shared" si="15"/>
        <v>0</v>
      </c>
      <c r="Z60" s="245">
        <f t="shared" si="15"/>
        <v>0</v>
      </c>
      <c r="AA60" s="245">
        <f t="shared" si="15"/>
        <v>0</v>
      </c>
      <c r="AB60" s="245">
        <f t="shared" si="15"/>
        <v>1</v>
      </c>
      <c r="AC60" s="245">
        <f t="shared" si="15"/>
        <v>1</v>
      </c>
      <c r="AD60" s="245">
        <f t="shared" si="15"/>
        <v>1</v>
      </c>
      <c r="AE60" s="245">
        <f t="shared" si="15"/>
        <v>1</v>
      </c>
      <c r="AF60" s="245">
        <f t="shared" si="15"/>
        <v>1</v>
      </c>
      <c r="AG60" s="245">
        <f t="shared" si="15"/>
        <v>1</v>
      </c>
      <c r="AH60" s="245">
        <f t="shared" si="15"/>
        <v>1</v>
      </c>
      <c r="AI60" s="245">
        <f t="shared" si="15"/>
        <v>1</v>
      </c>
      <c r="AJ60" s="245">
        <f t="shared" si="15"/>
        <v>1</v>
      </c>
      <c r="AK60" s="245">
        <f t="shared" si="15"/>
        <v>1</v>
      </c>
      <c r="AL60" s="245">
        <f t="shared" si="15"/>
        <v>1</v>
      </c>
      <c r="AM60" s="245">
        <f t="shared" si="15"/>
        <v>1</v>
      </c>
      <c r="AN60" s="245">
        <f t="shared" si="15"/>
        <v>1</v>
      </c>
      <c r="AO60" s="245">
        <f t="shared" si="15"/>
        <v>1</v>
      </c>
      <c r="AP60" s="245">
        <f t="shared" si="15"/>
        <v>1</v>
      </c>
      <c r="AQ60" s="245">
        <f t="shared" si="15"/>
        <v>1</v>
      </c>
      <c r="AR60" s="245">
        <f t="shared" si="15"/>
        <v>1</v>
      </c>
      <c r="AS60" s="245">
        <f t="shared" si="15"/>
        <v>1</v>
      </c>
      <c r="AT60" s="245">
        <f t="shared" si="15"/>
        <v>1</v>
      </c>
      <c r="AU60" s="245">
        <f t="shared" si="15"/>
        <v>1</v>
      </c>
      <c r="AV60" s="245">
        <f t="shared" si="15"/>
        <v>1</v>
      </c>
      <c r="AW60" s="245">
        <f t="shared" si="15"/>
        <v>1</v>
      </c>
      <c r="AX60" s="245">
        <f t="shared" si="15"/>
        <v>1</v>
      </c>
      <c r="AY60" s="245">
        <f t="shared" si="15"/>
        <v>1</v>
      </c>
      <c r="AZ60" s="245">
        <f t="shared" si="15"/>
        <v>1</v>
      </c>
      <c r="BA60" s="245">
        <f t="shared" si="15"/>
        <v>1</v>
      </c>
      <c r="BB60" s="245">
        <f t="shared" si="15"/>
        <v>1</v>
      </c>
      <c r="BC60" s="245">
        <f t="shared" si="15"/>
        <v>1</v>
      </c>
      <c r="BD60" s="245">
        <f t="shared" si="15"/>
        <v>1</v>
      </c>
      <c r="BE60" s="245">
        <f t="shared" si="15"/>
        <v>1</v>
      </c>
      <c r="BF60" s="245">
        <f t="shared" si="15"/>
        <v>1</v>
      </c>
      <c r="BG60" s="245">
        <f t="shared" si="15"/>
        <v>1</v>
      </c>
      <c r="BH60" s="245">
        <f t="shared" si="15"/>
        <v>1</v>
      </c>
      <c r="BI60" s="245">
        <f t="shared" si="15"/>
        <v>1</v>
      </c>
      <c r="BJ60" s="245">
        <f t="shared" si="15"/>
        <v>1</v>
      </c>
      <c r="BK60" s="245">
        <f t="shared" si="15"/>
        <v>1</v>
      </c>
      <c r="BL60" s="245">
        <f t="shared" si="15"/>
        <v>1</v>
      </c>
      <c r="BM60" s="245">
        <f t="shared" si="15"/>
        <v>1</v>
      </c>
      <c r="BN60" s="245">
        <f t="shared" si="15"/>
        <v>1</v>
      </c>
      <c r="BO60" s="245">
        <f t="shared" si="14"/>
        <v>1</v>
      </c>
      <c r="BP60" s="245">
        <f t="shared" si="14"/>
        <v>1</v>
      </c>
      <c r="BQ60" s="245">
        <f t="shared" si="14"/>
        <v>1</v>
      </c>
      <c r="BR60" s="245">
        <f t="shared" si="14"/>
        <v>1</v>
      </c>
      <c r="BS60" s="245">
        <f t="shared" si="14"/>
        <v>1</v>
      </c>
      <c r="BT60" s="245">
        <f t="shared" si="14"/>
        <v>1</v>
      </c>
      <c r="BU60" s="245">
        <f t="shared" si="14"/>
        <v>0</v>
      </c>
      <c r="BV60" s="245">
        <f t="shared" si="14"/>
        <v>0</v>
      </c>
      <c r="BW60" s="245">
        <f t="shared" si="14"/>
        <v>0</v>
      </c>
      <c r="BX60" s="245">
        <f t="shared" si="14"/>
        <v>0</v>
      </c>
      <c r="BY60" s="245">
        <f t="shared" si="14"/>
        <v>0</v>
      </c>
      <c r="BZ60" s="245">
        <f t="shared" si="14"/>
        <v>0</v>
      </c>
      <c r="CA60" s="245">
        <f t="shared" si="14"/>
        <v>0</v>
      </c>
      <c r="CB60" s="245">
        <f t="shared" si="14"/>
        <v>0</v>
      </c>
      <c r="CC60" s="245">
        <f t="shared" si="14"/>
        <v>0</v>
      </c>
      <c r="CD60" s="245">
        <f t="shared" si="14"/>
        <v>0</v>
      </c>
      <c r="CE60" s="245">
        <f t="shared" si="14"/>
        <v>0</v>
      </c>
      <c r="CF60" s="245">
        <f t="shared" si="14"/>
        <v>0</v>
      </c>
      <c r="CG60" s="245">
        <f t="shared" si="14"/>
        <v>0</v>
      </c>
      <c r="CH60" s="245" t="s">
        <v>396</v>
      </c>
    </row>
    <row r="61" spans="1:86">
      <c r="A61" s="245">
        <v>2044</v>
      </c>
      <c r="B61" s="245">
        <f t="shared" si="6"/>
        <v>0</v>
      </c>
      <c r="C61" s="245">
        <f t="shared" si="15"/>
        <v>0</v>
      </c>
      <c r="D61" s="245">
        <f t="shared" si="15"/>
        <v>0</v>
      </c>
      <c r="E61" s="245">
        <f t="shared" si="15"/>
        <v>0</v>
      </c>
      <c r="F61" s="245">
        <f t="shared" si="15"/>
        <v>0</v>
      </c>
      <c r="G61" s="245">
        <f t="shared" si="15"/>
        <v>0</v>
      </c>
      <c r="H61" s="245">
        <f t="shared" si="15"/>
        <v>0</v>
      </c>
      <c r="I61" s="245">
        <f t="shared" si="15"/>
        <v>0</v>
      </c>
      <c r="J61" s="245">
        <f t="shared" si="15"/>
        <v>0</v>
      </c>
      <c r="K61" s="245">
        <f t="shared" si="15"/>
        <v>0</v>
      </c>
      <c r="L61" s="245">
        <f t="shared" si="15"/>
        <v>0</v>
      </c>
      <c r="M61" s="245">
        <f t="shared" si="15"/>
        <v>0</v>
      </c>
      <c r="N61" s="245">
        <f t="shared" si="15"/>
        <v>0</v>
      </c>
      <c r="O61" s="245">
        <f t="shared" si="15"/>
        <v>0</v>
      </c>
      <c r="P61" s="245">
        <f t="shared" si="15"/>
        <v>0</v>
      </c>
      <c r="Q61" s="245">
        <f t="shared" si="15"/>
        <v>0</v>
      </c>
      <c r="R61" s="245">
        <f t="shared" si="15"/>
        <v>0</v>
      </c>
      <c r="S61" s="245">
        <f t="shared" si="15"/>
        <v>0</v>
      </c>
      <c r="T61" s="245">
        <f t="shared" si="15"/>
        <v>0</v>
      </c>
      <c r="U61" s="245">
        <f t="shared" si="15"/>
        <v>0</v>
      </c>
      <c r="V61" s="245">
        <f t="shared" si="15"/>
        <v>0</v>
      </c>
      <c r="W61" s="245">
        <f t="shared" si="15"/>
        <v>0</v>
      </c>
      <c r="X61" s="245">
        <f t="shared" si="15"/>
        <v>0</v>
      </c>
      <c r="Y61" s="245">
        <f t="shared" si="15"/>
        <v>0</v>
      </c>
      <c r="Z61" s="245">
        <f t="shared" si="15"/>
        <v>0</v>
      </c>
      <c r="AA61" s="245">
        <f t="shared" si="15"/>
        <v>0</v>
      </c>
      <c r="AB61" s="245">
        <f t="shared" si="15"/>
        <v>0</v>
      </c>
      <c r="AC61" s="245">
        <f t="shared" si="15"/>
        <v>1</v>
      </c>
      <c r="AD61" s="245">
        <f t="shared" si="15"/>
        <v>1</v>
      </c>
      <c r="AE61" s="245">
        <f t="shared" si="15"/>
        <v>1</v>
      </c>
      <c r="AF61" s="245">
        <f t="shared" si="15"/>
        <v>1</v>
      </c>
      <c r="AG61" s="245">
        <f t="shared" si="15"/>
        <v>1</v>
      </c>
      <c r="AH61" s="245">
        <f t="shared" si="15"/>
        <v>1</v>
      </c>
      <c r="AI61" s="245">
        <f t="shared" si="15"/>
        <v>1</v>
      </c>
      <c r="AJ61" s="245">
        <f t="shared" si="15"/>
        <v>1</v>
      </c>
      <c r="AK61" s="245">
        <f t="shared" si="15"/>
        <v>1</v>
      </c>
      <c r="AL61" s="245">
        <f t="shared" si="15"/>
        <v>1</v>
      </c>
      <c r="AM61" s="245">
        <f t="shared" si="15"/>
        <v>1</v>
      </c>
      <c r="AN61" s="245">
        <f t="shared" si="15"/>
        <v>1</v>
      </c>
      <c r="AO61" s="245">
        <f t="shared" si="15"/>
        <v>1</v>
      </c>
      <c r="AP61" s="245">
        <f t="shared" si="15"/>
        <v>1</v>
      </c>
      <c r="AQ61" s="245">
        <f t="shared" si="15"/>
        <v>1</v>
      </c>
      <c r="AR61" s="245">
        <f t="shared" si="15"/>
        <v>1</v>
      </c>
      <c r="AS61" s="245">
        <f t="shared" si="15"/>
        <v>1</v>
      </c>
      <c r="AT61" s="245">
        <f t="shared" si="15"/>
        <v>1</v>
      </c>
      <c r="AU61" s="245">
        <f t="shared" si="15"/>
        <v>1</v>
      </c>
      <c r="AV61" s="245">
        <f t="shared" si="15"/>
        <v>1</v>
      </c>
      <c r="AW61" s="245">
        <f t="shared" si="15"/>
        <v>1</v>
      </c>
      <c r="AX61" s="245">
        <f t="shared" si="15"/>
        <v>1</v>
      </c>
      <c r="AY61" s="245">
        <f t="shared" si="15"/>
        <v>1</v>
      </c>
      <c r="AZ61" s="245">
        <f t="shared" si="15"/>
        <v>1</v>
      </c>
      <c r="BA61" s="245">
        <f t="shared" si="15"/>
        <v>1</v>
      </c>
      <c r="BB61" s="245">
        <f t="shared" si="15"/>
        <v>1</v>
      </c>
      <c r="BC61" s="245">
        <f t="shared" si="15"/>
        <v>1</v>
      </c>
      <c r="BD61" s="245">
        <f t="shared" si="15"/>
        <v>1</v>
      </c>
      <c r="BE61" s="245">
        <f t="shared" si="15"/>
        <v>1</v>
      </c>
      <c r="BF61" s="245">
        <f t="shared" si="15"/>
        <v>1</v>
      </c>
      <c r="BG61" s="245">
        <f t="shared" si="15"/>
        <v>1</v>
      </c>
      <c r="BH61" s="245">
        <f t="shared" si="15"/>
        <v>1</v>
      </c>
      <c r="BI61" s="245">
        <f t="shared" si="15"/>
        <v>1</v>
      </c>
      <c r="BJ61" s="245">
        <f t="shared" si="15"/>
        <v>1</v>
      </c>
      <c r="BK61" s="245">
        <f t="shared" si="15"/>
        <v>1</v>
      </c>
      <c r="BL61" s="245">
        <f t="shared" si="15"/>
        <v>1</v>
      </c>
      <c r="BM61" s="245">
        <f t="shared" si="15"/>
        <v>1</v>
      </c>
      <c r="BN61" s="245">
        <f t="shared" si="15"/>
        <v>1</v>
      </c>
      <c r="BO61" s="245">
        <f t="shared" si="14"/>
        <v>1</v>
      </c>
      <c r="BP61" s="245">
        <f t="shared" si="14"/>
        <v>1</v>
      </c>
      <c r="BQ61" s="245">
        <f t="shared" si="14"/>
        <v>1</v>
      </c>
      <c r="BR61" s="245">
        <f t="shared" si="14"/>
        <v>1</v>
      </c>
      <c r="BS61" s="245">
        <f t="shared" si="14"/>
        <v>1</v>
      </c>
      <c r="BT61" s="245">
        <f t="shared" si="14"/>
        <v>1</v>
      </c>
      <c r="BU61" s="245">
        <f t="shared" si="14"/>
        <v>1</v>
      </c>
      <c r="BV61" s="245">
        <f t="shared" si="14"/>
        <v>0</v>
      </c>
      <c r="BW61" s="245">
        <f t="shared" si="14"/>
        <v>0</v>
      </c>
      <c r="BX61" s="245">
        <f t="shared" si="14"/>
        <v>0</v>
      </c>
      <c r="BY61" s="245">
        <f t="shared" si="14"/>
        <v>0</v>
      </c>
      <c r="BZ61" s="245">
        <f t="shared" si="14"/>
        <v>0</v>
      </c>
      <c r="CA61" s="245">
        <f t="shared" si="14"/>
        <v>0</v>
      </c>
      <c r="CB61" s="245">
        <f t="shared" si="14"/>
        <v>0</v>
      </c>
      <c r="CC61" s="245">
        <f t="shared" si="14"/>
        <v>0</v>
      </c>
      <c r="CD61" s="245">
        <f t="shared" si="14"/>
        <v>0</v>
      </c>
      <c r="CE61" s="245">
        <f t="shared" si="14"/>
        <v>0</v>
      </c>
      <c r="CF61" s="245">
        <f t="shared" si="14"/>
        <v>0</v>
      </c>
      <c r="CG61" s="245">
        <f t="shared" si="14"/>
        <v>0</v>
      </c>
      <c r="CH61" s="245" t="s">
        <v>396</v>
      </c>
    </row>
    <row r="62" spans="1:86">
      <c r="A62" s="245">
        <v>2045</v>
      </c>
      <c r="B62" s="245">
        <f t="shared" si="6"/>
        <v>0</v>
      </c>
      <c r="C62" s="245">
        <f t="shared" si="15"/>
        <v>0</v>
      </c>
      <c r="D62" s="245">
        <f t="shared" si="15"/>
        <v>0</v>
      </c>
      <c r="E62" s="245">
        <f t="shared" si="15"/>
        <v>0</v>
      </c>
      <c r="F62" s="245">
        <f t="shared" si="15"/>
        <v>0</v>
      </c>
      <c r="G62" s="245">
        <f t="shared" si="15"/>
        <v>0</v>
      </c>
      <c r="H62" s="245">
        <f t="shared" si="15"/>
        <v>0</v>
      </c>
      <c r="I62" s="245">
        <f t="shared" si="15"/>
        <v>0</v>
      </c>
      <c r="J62" s="245">
        <f t="shared" si="15"/>
        <v>0</v>
      </c>
      <c r="K62" s="245">
        <f t="shared" si="15"/>
        <v>0</v>
      </c>
      <c r="L62" s="245">
        <f t="shared" si="15"/>
        <v>0</v>
      </c>
      <c r="M62" s="245">
        <f t="shared" si="15"/>
        <v>0</v>
      </c>
      <c r="N62" s="245">
        <f t="shared" si="15"/>
        <v>0</v>
      </c>
      <c r="O62" s="245">
        <f t="shared" si="15"/>
        <v>0</v>
      </c>
      <c r="P62" s="245">
        <f t="shared" si="15"/>
        <v>0</v>
      </c>
      <c r="Q62" s="245">
        <f t="shared" si="15"/>
        <v>0</v>
      </c>
      <c r="R62" s="245">
        <f t="shared" si="15"/>
        <v>0</v>
      </c>
      <c r="S62" s="245">
        <f t="shared" si="15"/>
        <v>0</v>
      </c>
      <c r="T62" s="245">
        <f t="shared" si="15"/>
        <v>0</v>
      </c>
      <c r="U62" s="245">
        <f t="shared" si="15"/>
        <v>0</v>
      </c>
      <c r="V62" s="245">
        <f t="shared" si="15"/>
        <v>0</v>
      </c>
      <c r="W62" s="245">
        <f t="shared" si="15"/>
        <v>0</v>
      </c>
      <c r="X62" s="245">
        <f t="shared" si="15"/>
        <v>0</v>
      </c>
      <c r="Y62" s="245">
        <f t="shared" si="15"/>
        <v>0</v>
      </c>
      <c r="Z62" s="245">
        <f t="shared" si="15"/>
        <v>0</v>
      </c>
      <c r="AA62" s="245">
        <f t="shared" si="15"/>
        <v>0</v>
      </c>
      <c r="AB62" s="245">
        <f t="shared" si="15"/>
        <v>0</v>
      </c>
      <c r="AC62" s="245">
        <f t="shared" si="15"/>
        <v>0</v>
      </c>
      <c r="AD62" s="245">
        <f t="shared" si="15"/>
        <v>1</v>
      </c>
      <c r="AE62" s="245">
        <f t="shared" si="15"/>
        <v>1</v>
      </c>
      <c r="AF62" s="245">
        <f t="shared" si="15"/>
        <v>1</v>
      </c>
      <c r="AG62" s="245">
        <f t="shared" si="15"/>
        <v>1</v>
      </c>
      <c r="AH62" s="245">
        <f t="shared" si="15"/>
        <v>1</v>
      </c>
      <c r="AI62" s="245">
        <f t="shared" si="15"/>
        <v>1</v>
      </c>
      <c r="AJ62" s="245">
        <f t="shared" si="15"/>
        <v>1</v>
      </c>
      <c r="AK62" s="245">
        <f t="shared" si="15"/>
        <v>1</v>
      </c>
      <c r="AL62" s="245">
        <f t="shared" si="15"/>
        <v>1</v>
      </c>
      <c r="AM62" s="245">
        <f t="shared" si="15"/>
        <v>1</v>
      </c>
      <c r="AN62" s="245">
        <f t="shared" si="15"/>
        <v>1</v>
      </c>
      <c r="AO62" s="245">
        <f t="shared" si="15"/>
        <v>1</v>
      </c>
      <c r="AP62" s="245">
        <f t="shared" si="15"/>
        <v>1</v>
      </c>
      <c r="AQ62" s="245">
        <f t="shared" si="15"/>
        <v>1</v>
      </c>
      <c r="AR62" s="245">
        <f t="shared" si="15"/>
        <v>1</v>
      </c>
      <c r="AS62" s="245">
        <f t="shared" si="15"/>
        <v>1</v>
      </c>
      <c r="AT62" s="245">
        <f t="shared" si="15"/>
        <v>1</v>
      </c>
      <c r="AU62" s="245">
        <f t="shared" si="15"/>
        <v>1</v>
      </c>
      <c r="AV62" s="245">
        <f t="shared" si="15"/>
        <v>1</v>
      </c>
      <c r="AW62" s="245">
        <f t="shared" si="15"/>
        <v>1</v>
      </c>
      <c r="AX62" s="245">
        <f t="shared" si="15"/>
        <v>1</v>
      </c>
      <c r="AY62" s="245">
        <f t="shared" si="15"/>
        <v>1</v>
      </c>
      <c r="AZ62" s="245">
        <f t="shared" si="15"/>
        <v>1</v>
      </c>
      <c r="BA62" s="245">
        <f t="shared" si="15"/>
        <v>1</v>
      </c>
      <c r="BB62" s="245">
        <f t="shared" si="15"/>
        <v>1</v>
      </c>
      <c r="BC62" s="245">
        <f t="shared" si="15"/>
        <v>1</v>
      </c>
      <c r="BD62" s="245">
        <f t="shared" si="15"/>
        <v>1</v>
      </c>
      <c r="BE62" s="245">
        <f t="shared" si="15"/>
        <v>1</v>
      </c>
      <c r="BF62" s="245">
        <f t="shared" si="15"/>
        <v>1</v>
      </c>
      <c r="BG62" s="245">
        <f t="shared" si="15"/>
        <v>1</v>
      </c>
      <c r="BH62" s="245">
        <f t="shared" si="15"/>
        <v>1</v>
      </c>
      <c r="BI62" s="245">
        <f t="shared" si="15"/>
        <v>1</v>
      </c>
      <c r="BJ62" s="245">
        <f t="shared" si="15"/>
        <v>1</v>
      </c>
      <c r="BK62" s="245">
        <f t="shared" si="15"/>
        <v>1</v>
      </c>
      <c r="BL62" s="245">
        <f t="shared" si="15"/>
        <v>1</v>
      </c>
      <c r="BM62" s="245">
        <f t="shared" si="15"/>
        <v>1</v>
      </c>
      <c r="BN62" s="245">
        <f t="shared" ref="BN62:CG65" si="16">IF(AND($A62+$E$13&gt;=BN$18,BN$18&gt;$A62),1,0)</f>
        <v>1</v>
      </c>
      <c r="BO62" s="245">
        <f t="shared" si="16"/>
        <v>1</v>
      </c>
      <c r="BP62" s="245">
        <f t="shared" si="16"/>
        <v>1</v>
      </c>
      <c r="BQ62" s="245">
        <f t="shared" si="16"/>
        <v>1</v>
      </c>
      <c r="BR62" s="245">
        <f t="shared" si="16"/>
        <v>1</v>
      </c>
      <c r="BS62" s="245">
        <f t="shared" si="16"/>
        <v>1</v>
      </c>
      <c r="BT62" s="245">
        <f t="shared" si="16"/>
        <v>1</v>
      </c>
      <c r="BU62" s="245">
        <f t="shared" si="16"/>
        <v>1</v>
      </c>
      <c r="BV62" s="245">
        <f t="shared" si="16"/>
        <v>1</v>
      </c>
      <c r="BW62" s="245">
        <f t="shared" si="16"/>
        <v>0</v>
      </c>
      <c r="BX62" s="245">
        <f t="shared" si="16"/>
        <v>0</v>
      </c>
      <c r="BY62" s="245">
        <f t="shared" si="16"/>
        <v>0</v>
      </c>
      <c r="BZ62" s="245">
        <f t="shared" si="16"/>
        <v>0</v>
      </c>
      <c r="CA62" s="245">
        <f t="shared" si="16"/>
        <v>0</v>
      </c>
      <c r="CB62" s="245">
        <f t="shared" si="16"/>
        <v>0</v>
      </c>
      <c r="CC62" s="245">
        <f t="shared" si="16"/>
        <v>0</v>
      </c>
      <c r="CD62" s="245">
        <f t="shared" si="16"/>
        <v>0</v>
      </c>
      <c r="CE62" s="245">
        <f t="shared" si="16"/>
        <v>0</v>
      </c>
      <c r="CF62" s="245">
        <f t="shared" si="16"/>
        <v>0</v>
      </c>
      <c r="CG62" s="245">
        <f t="shared" si="16"/>
        <v>0</v>
      </c>
      <c r="CH62" s="245" t="s">
        <v>396</v>
      </c>
    </row>
    <row r="63" spans="1:86">
      <c r="A63" s="245">
        <v>2046</v>
      </c>
      <c r="B63" s="245">
        <f t="shared" si="6"/>
        <v>0</v>
      </c>
      <c r="C63" s="245">
        <f t="shared" ref="C63:BN66" si="17">IF(AND($A63+$E$13&gt;=C$18,C$18&gt;$A63),1,0)</f>
        <v>0</v>
      </c>
      <c r="D63" s="245">
        <f t="shared" si="17"/>
        <v>0</v>
      </c>
      <c r="E63" s="245">
        <f t="shared" si="17"/>
        <v>0</v>
      </c>
      <c r="F63" s="245">
        <f t="shared" si="17"/>
        <v>0</v>
      </c>
      <c r="G63" s="245">
        <f t="shared" si="17"/>
        <v>0</v>
      </c>
      <c r="H63" s="245">
        <f t="shared" si="17"/>
        <v>0</v>
      </c>
      <c r="I63" s="245">
        <f t="shared" si="17"/>
        <v>0</v>
      </c>
      <c r="J63" s="245">
        <f t="shared" si="17"/>
        <v>0</v>
      </c>
      <c r="K63" s="245">
        <f t="shared" si="17"/>
        <v>0</v>
      </c>
      <c r="L63" s="245">
        <f t="shared" si="17"/>
        <v>0</v>
      </c>
      <c r="M63" s="245">
        <f t="shared" si="17"/>
        <v>0</v>
      </c>
      <c r="N63" s="245">
        <f t="shared" si="17"/>
        <v>0</v>
      </c>
      <c r="O63" s="245">
        <f t="shared" si="17"/>
        <v>0</v>
      </c>
      <c r="P63" s="245">
        <f t="shared" si="17"/>
        <v>0</v>
      </c>
      <c r="Q63" s="245">
        <f t="shared" si="17"/>
        <v>0</v>
      </c>
      <c r="R63" s="245">
        <f t="shared" si="17"/>
        <v>0</v>
      </c>
      <c r="S63" s="245">
        <f t="shared" si="17"/>
        <v>0</v>
      </c>
      <c r="T63" s="245">
        <f t="shared" si="17"/>
        <v>0</v>
      </c>
      <c r="U63" s="245">
        <f t="shared" si="17"/>
        <v>0</v>
      </c>
      <c r="V63" s="245">
        <f t="shared" si="17"/>
        <v>0</v>
      </c>
      <c r="W63" s="245">
        <f t="shared" si="17"/>
        <v>0</v>
      </c>
      <c r="X63" s="245">
        <f t="shared" si="17"/>
        <v>0</v>
      </c>
      <c r="Y63" s="245">
        <f t="shared" si="17"/>
        <v>0</v>
      </c>
      <c r="Z63" s="245">
        <f t="shared" si="17"/>
        <v>0</v>
      </c>
      <c r="AA63" s="245">
        <f t="shared" si="17"/>
        <v>0</v>
      </c>
      <c r="AB63" s="245">
        <f t="shared" si="17"/>
        <v>0</v>
      </c>
      <c r="AC63" s="245">
        <f t="shared" si="17"/>
        <v>0</v>
      </c>
      <c r="AD63" s="245">
        <f t="shared" si="17"/>
        <v>0</v>
      </c>
      <c r="AE63" s="245">
        <f t="shared" si="17"/>
        <v>1</v>
      </c>
      <c r="AF63" s="245">
        <f t="shared" si="17"/>
        <v>1</v>
      </c>
      <c r="AG63" s="245">
        <f t="shared" si="17"/>
        <v>1</v>
      </c>
      <c r="AH63" s="245">
        <f t="shared" si="17"/>
        <v>1</v>
      </c>
      <c r="AI63" s="245">
        <f t="shared" si="17"/>
        <v>1</v>
      </c>
      <c r="AJ63" s="245">
        <f t="shared" si="17"/>
        <v>1</v>
      </c>
      <c r="AK63" s="245">
        <f t="shared" si="17"/>
        <v>1</v>
      </c>
      <c r="AL63" s="245">
        <f t="shared" si="17"/>
        <v>1</v>
      </c>
      <c r="AM63" s="245">
        <f t="shared" si="17"/>
        <v>1</v>
      </c>
      <c r="AN63" s="245">
        <f t="shared" si="17"/>
        <v>1</v>
      </c>
      <c r="AO63" s="245">
        <f t="shared" si="17"/>
        <v>1</v>
      </c>
      <c r="AP63" s="245">
        <f t="shared" si="17"/>
        <v>1</v>
      </c>
      <c r="AQ63" s="245">
        <f t="shared" si="17"/>
        <v>1</v>
      </c>
      <c r="AR63" s="245">
        <f t="shared" si="17"/>
        <v>1</v>
      </c>
      <c r="AS63" s="245">
        <f t="shared" si="17"/>
        <v>1</v>
      </c>
      <c r="AT63" s="245">
        <f t="shared" si="17"/>
        <v>1</v>
      </c>
      <c r="AU63" s="245">
        <f t="shared" si="17"/>
        <v>1</v>
      </c>
      <c r="AV63" s="245">
        <f t="shared" si="17"/>
        <v>1</v>
      </c>
      <c r="AW63" s="245">
        <f t="shared" si="17"/>
        <v>1</v>
      </c>
      <c r="AX63" s="245">
        <f t="shared" si="17"/>
        <v>1</v>
      </c>
      <c r="AY63" s="245">
        <f t="shared" si="17"/>
        <v>1</v>
      </c>
      <c r="AZ63" s="245">
        <f t="shared" si="17"/>
        <v>1</v>
      </c>
      <c r="BA63" s="245">
        <f t="shared" si="17"/>
        <v>1</v>
      </c>
      <c r="BB63" s="245">
        <f t="shared" si="17"/>
        <v>1</v>
      </c>
      <c r="BC63" s="245">
        <f t="shared" si="17"/>
        <v>1</v>
      </c>
      <c r="BD63" s="245">
        <f t="shared" si="17"/>
        <v>1</v>
      </c>
      <c r="BE63" s="245">
        <f t="shared" si="17"/>
        <v>1</v>
      </c>
      <c r="BF63" s="245">
        <f t="shared" si="17"/>
        <v>1</v>
      </c>
      <c r="BG63" s="245">
        <f t="shared" si="17"/>
        <v>1</v>
      </c>
      <c r="BH63" s="245">
        <f t="shared" si="17"/>
        <v>1</v>
      </c>
      <c r="BI63" s="245">
        <f t="shared" si="17"/>
        <v>1</v>
      </c>
      <c r="BJ63" s="245">
        <f t="shared" si="17"/>
        <v>1</v>
      </c>
      <c r="BK63" s="245">
        <f t="shared" si="17"/>
        <v>1</v>
      </c>
      <c r="BL63" s="245">
        <f t="shared" si="17"/>
        <v>1</v>
      </c>
      <c r="BM63" s="245">
        <f t="shared" si="17"/>
        <v>1</v>
      </c>
      <c r="BN63" s="245">
        <f t="shared" si="17"/>
        <v>1</v>
      </c>
      <c r="BO63" s="245">
        <f t="shared" si="16"/>
        <v>1</v>
      </c>
      <c r="BP63" s="245">
        <f t="shared" si="16"/>
        <v>1</v>
      </c>
      <c r="BQ63" s="245">
        <f t="shared" si="16"/>
        <v>1</v>
      </c>
      <c r="BR63" s="245">
        <f t="shared" si="16"/>
        <v>1</v>
      </c>
      <c r="BS63" s="245">
        <f t="shared" si="16"/>
        <v>1</v>
      </c>
      <c r="BT63" s="245">
        <f t="shared" si="16"/>
        <v>1</v>
      </c>
      <c r="BU63" s="245">
        <f t="shared" si="16"/>
        <v>1</v>
      </c>
      <c r="BV63" s="245">
        <f t="shared" si="16"/>
        <v>1</v>
      </c>
      <c r="BW63" s="245">
        <f t="shared" si="16"/>
        <v>1</v>
      </c>
      <c r="BX63" s="245">
        <f t="shared" si="16"/>
        <v>0</v>
      </c>
      <c r="BY63" s="245">
        <f t="shared" si="16"/>
        <v>0</v>
      </c>
      <c r="BZ63" s="245">
        <f t="shared" si="16"/>
        <v>0</v>
      </c>
      <c r="CA63" s="245">
        <f t="shared" si="16"/>
        <v>0</v>
      </c>
      <c r="CB63" s="245">
        <f t="shared" si="16"/>
        <v>0</v>
      </c>
      <c r="CC63" s="245">
        <f t="shared" si="16"/>
        <v>0</v>
      </c>
      <c r="CD63" s="245">
        <f t="shared" si="16"/>
        <v>0</v>
      </c>
      <c r="CE63" s="245">
        <f t="shared" si="16"/>
        <v>0</v>
      </c>
      <c r="CF63" s="245">
        <f t="shared" si="16"/>
        <v>0</v>
      </c>
      <c r="CG63" s="245">
        <f t="shared" si="16"/>
        <v>0</v>
      </c>
      <c r="CH63" s="245" t="s">
        <v>396</v>
      </c>
    </row>
    <row r="64" spans="1:86">
      <c r="A64" s="245">
        <v>2047</v>
      </c>
      <c r="B64" s="245">
        <f t="shared" si="6"/>
        <v>0</v>
      </c>
      <c r="C64" s="245">
        <f t="shared" si="17"/>
        <v>0</v>
      </c>
      <c r="D64" s="245">
        <f t="shared" si="17"/>
        <v>0</v>
      </c>
      <c r="E64" s="245">
        <f t="shared" si="17"/>
        <v>0</v>
      </c>
      <c r="F64" s="245">
        <f t="shared" si="17"/>
        <v>0</v>
      </c>
      <c r="G64" s="245">
        <f t="shared" si="17"/>
        <v>0</v>
      </c>
      <c r="H64" s="245">
        <f t="shared" si="17"/>
        <v>0</v>
      </c>
      <c r="I64" s="245">
        <f t="shared" si="17"/>
        <v>0</v>
      </c>
      <c r="J64" s="245">
        <f t="shared" si="17"/>
        <v>0</v>
      </c>
      <c r="K64" s="245">
        <f t="shared" si="17"/>
        <v>0</v>
      </c>
      <c r="L64" s="245">
        <f t="shared" si="17"/>
        <v>0</v>
      </c>
      <c r="M64" s="245">
        <f t="shared" si="17"/>
        <v>0</v>
      </c>
      <c r="N64" s="245">
        <f t="shared" si="17"/>
        <v>0</v>
      </c>
      <c r="O64" s="245">
        <f t="shared" si="17"/>
        <v>0</v>
      </c>
      <c r="P64" s="245">
        <f t="shared" si="17"/>
        <v>0</v>
      </c>
      <c r="Q64" s="245">
        <f t="shared" si="17"/>
        <v>0</v>
      </c>
      <c r="R64" s="245">
        <f t="shared" si="17"/>
        <v>0</v>
      </c>
      <c r="S64" s="245">
        <f t="shared" si="17"/>
        <v>0</v>
      </c>
      <c r="T64" s="245">
        <f t="shared" si="17"/>
        <v>0</v>
      </c>
      <c r="U64" s="245">
        <f t="shared" si="17"/>
        <v>0</v>
      </c>
      <c r="V64" s="245">
        <f t="shared" si="17"/>
        <v>0</v>
      </c>
      <c r="W64" s="245">
        <f t="shared" si="17"/>
        <v>0</v>
      </c>
      <c r="X64" s="245">
        <f t="shared" si="17"/>
        <v>0</v>
      </c>
      <c r="Y64" s="245">
        <f t="shared" si="17"/>
        <v>0</v>
      </c>
      <c r="Z64" s="245">
        <f t="shared" si="17"/>
        <v>0</v>
      </c>
      <c r="AA64" s="245">
        <f t="shared" si="17"/>
        <v>0</v>
      </c>
      <c r="AB64" s="245">
        <f t="shared" si="17"/>
        <v>0</v>
      </c>
      <c r="AC64" s="245">
        <f t="shared" si="17"/>
        <v>0</v>
      </c>
      <c r="AD64" s="245">
        <f t="shared" si="17"/>
        <v>0</v>
      </c>
      <c r="AE64" s="245">
        <f t="shared" si="17"/>
        <v>0</v>
      </c>
      <c r="AF64" s="245">
        <f t="shared" si="17"/>
        <v>1</v>
      </c>
      <c r="AG64" s="245">
        <f t="shared" si="17"/>
        <v>1</v>
      </c>
      <c r="AH64" s="245">
        <f t="shared" si="17"/>
        <v>1</v>
      </c>
      <c r="AI64" s="245">
        <f t="shared" si="17"/>
        <v>1</v>
      </c>
      <c r="AJ64" s="245">
        <f t="shared" si="17"/>
        <v>1</v>
      </c>
      <c r="AK64" s="245">
        <f t="shared" si="17"/>
        <v>1</v>
      </c>
      <c r="AL64" s="245">
        <f t="shared" si="17"/>
        <v>1</v>
      </c>
      <c r="AM64" s="245">
        <f t="shared" si="17"/>
        <v>1</v>
      </c>
      <c r="AN64" s="245">
        <f t="shared" si="17"/>
        <v>1</v>
      </c>
      <c r="AO64" s="245">
        <f t="shared" si="17"/>
        <v>1</v>
      </c>
      <c r="AP64" s="245">
        <f t="shared" si="17"/>
        <v>1</v>
      </c>
      <c r="AQ64" s="245">
        <f t="shared" si="17"/>
        <v>1</v>
      </c>
      <c r="AR64" s="245">
        <f t="shared" si="17"/>
        <v>1</v>
      </c>
      <c r="AS64" s="245">
        <f t="shared" si="17"/>
        <v>1</v>
      </c>
      <c r="AT64" s="245">
        <f t="shared" si="17"/>
        <v>1</v>
      </c>
      <c r="AU64" s="245">
        <f t="shared" si="17"/>
        <v>1</v>
      </c>
      <c r="AV64" s="245">
        <f t="shared" si="17"/>
        <v>1</v>
      </c>
      <c r="AW64" s="245">
        <f t="shared" si="17"/>
        <v>1</v>
      </c>
      <c r="AX64" s="245">
        <f t="shared" si="17"/>
        <v>1</v>
      </c>
      <c r="AY64" s="245">
        <f t="shared" si="17"/>
        <v>1</v>
      </c>
      <c r="AZ64" s="245">
        <f t="shared" si="17"/>
        <v>1</v>
      </c>
      <c r="BA64" s="245">
        <f t="shared" si="17"/>
        <v>1</v>
      </c>
      <c r="BB64" s="245">
        <f t="shared" si="17"/>
        <v>1</v>
      </c>
      <c r="BC64" s="245">
        <f t="shared" si="17"/>
        <v>1</v>
      </c>
      <c r="BD64" s="245">
        <f t="shared" si="17"/>
        <v>1</v>
      </c>
      <c r="BE64" s="245">
        <f t="shared" si="17"/>
        <v>1</v>
      </c>
      <c r="BF64" s="245">
        <f t="shared" si="17"/>
        <v>1</v>
      </c>
      <c r="BG64" s="245">
        <f t="shared" si="17"/>
        <v>1</v>
      </c>
      <c r="BH64" s="245">
        <f t="shared" si="17"/>
        <v>1</v>
      </c>
      <c r="BI64" s="245">
        <f t="shared" si="17"/>
        <v>1</v>
      </c>
      <c r="BJ64" s="245">
        <f t="shared" si="17"/>
        <v>1</v>
      </c>
      <c r="BK64" s="245">
        <f t="shared" si="17"/>
        <v>1</v>
      </c>
      <c r="BL64" s="245">
        <f t="shared" si="17"/>
        <v>1</v>
      </c>
      <c r="BM64" s="245">
        <f t="shared" si="17"/>
        <v>1</v>
      </c>
      <c r="BN64" s="245">
        <f t="shared" si="17"/>
        <v>1</v>
      </c>
      <c r="BO64" s="245">
        <f t="shared" si="16"/>
        <v>1</v>
      </c>
      <c r="BP64" s="245">
        <f t="shared" si="16"/>
        <v>1</v>
      </c>
      <c r="BQ64" s="245">
        <f t="shared" si="16"/>
        <v>1</v>
      </c>
      <c r="BR64" s="245">
        <f t="shared" si="16"/>
        <v>1</v>
      </c>
      <c r="BS64" s="245">
        <f t="shared" si="16"/>
        <v>1</v>
      </c>
      <c r="BT64" s="245">
        <f t="shared" si="16"/>
        <v>1</v>
      </c>
      <c r="BU64" s="245">
        <f t="shared" si="16"/>
        <v>1</v>
      </c>
      <c r="BV64" s="245">
        <f t="shared" si="16"/>
        <v>1</v>
      </c>
      <c r="BW64" s="245">
        <f t="shared" si="16"/>
        <v>1</v>
      </c>
      <c r="BX64" s="245">
        <f t="shared" si="16"/>
        <v>1</v>
      </c>
      <c r="BY64" s="245">
        <f t="shared" si="16"/>
        <v>0</v>
      </c>
      <c r="BZ64" s="245">
        <f t="shared" si="16"/>
        <v>0</v>
      </c>
      <c r="CA64" s="245">
        <f t="shared" si="16"/>
        <v>0</v>
      </c>
      <c r="CB64" s="245">
        <f t="shared" si="16"/>
        <v>0</v>
      </c>
      <c r="CC64" s="245">
        <f t="shared" si="16"/>
        <v>0</v>
      </c>
      <c r="CD64" s="245">
        <f t="shared" si="16"/>
        <v>0</v>
      </c>
      <c r="CE64" s="245">
        <f t="shared" si="16"/>
        <v>0</v>
      </c>
      <c r="CF64" s="245">
        <f t="shared" si="16"/>
        <v>0</v>
      </c>
      <c r="CG64" s="245">
        <f t="shared" si="16"/>
        <v>0</v>
      </c>
      <c r="CH64" s="245" t="s">
        <v>396</v>
      </c>
    </row>
    <row r="65" spans="1:86">
      <c r="A65" s="245">
        <v>2048</v>
      </c>
      <c r="B65" s="245">
        <f t="shared" si="6"/>
        <v>0</v>
      </c>
      <c r="C65" s="245">
        <f t="shared" si="17"/>
        <v>0</v>
      </c>
      <c r="D65" s="245">
        <f t="shared" si="17"/>
        <v>0</v>
      </c>
      <c r="E65" s="245">
        <f t="shared" si="17"/>
        <v>0</v>
      </c>
      <c r="F65" s="245">
        <f t="shared" si="17"/>
        <v>0</v>
      </c>
      <c r="G65" s="245">
        <f t="shared" si="17"/>
        <v>0</v>
      </c>
      <c r="H65" s="245">
        <f t="shared" si="17"/>
        <v>0</v>
      </c>
      <c r="I65" s="245">
        <f t="shared" si="17"/>
        <v>0</v>
      </c>
      <c r="J65" s="245">
        <f t="shared" si="17"/>
        <v>0</v>
      </c>
      <c r="K65" s="245">
        <f t="shared" si="17"/>
        <v>0</v>
      </c>
      <c r="L65" s="245">
        <f t="shared" si="17"/>
        <v>0</v>
      </c>
      <c r="M65" s="245">
        <f t="shared" si="17"/>
        <v>0</v>
      </c>
      <c r="N65" s="245">
        <f t="shared" si="17"/>
        <v>0</v>
      </c>
      <c r="O65" s="245">
        <f t="shared" si="17"/>
        <v>0</v>
      </c>
      <c r="P65" s="245">
        <f t="shared" si="17"/>
        <v>0</v>
      </c>
      <c r="Q65" s="245">
        <f t="shared" si="17"/>
        <v>0</v>
      </c>
      <c r="R65" s="245">
        <f t="shared" si="17"/>
        <v>0</v>
      </c>
      <c r="S65" s="245">
        <f t="shared" si="17"/>
        <v>0</v>
      </c>
      <c r="T65" s="245">
        <f t="shared" si="17"/>
        <v>0</v>
      </c>
      <c r="U65" s="245">
        <f t="shared" si="17"/>
        <v>0</v>
      </c>
      <c r="V65" s="245">
        <f t="shared" si="17"/>
        <v>0</v>
      </c>
      <c r="W65" s="245">
        <f t="shared" si="17"/>
        <v>0</v>
      </c>
      <c r="X65" s="245">
        <f t="shared" si="17"/>
        <v>0</v>
      </c>
      <c r="Y65" s="245">
        <f t="shared" si="17"/>
        <v>0</v>
      </c>
      <c r="Z65" s="245">
        <f t="shared" si="17"/>
        <v>0</v>
      </c>
      <c r="AA65" s="245">
        <f t="shared" si="17"/>
        <v>0</v>
      </c>
      <c r="AB65" s="245">
        <f t="shared" si="17"/>
        <v>0</v>
      </c>
      <c r="AC65" s="245">
        <f t="shared" si="17"/>
        <v>0</v>
      </c>
      <c r="AD65" s="245">
        <f t="shared" si="17"/>
        <v>0</v>
      </c>
      <c r="AE65" s="245">
        <f t="shared" si="17"/>
        <v>0</v>
      </c>
      <c r="AF65" s="245">
        <f t="shared" si="17"/>
        <v>0</v>
      </c>
      <c r="AG65" s="245">
        <f t="shared" si="17"/>
        <v>1</v>
      </c>
      <c r="AH65" s="245">
        <f t="shared" si="17"/>
        <v>1</v>
      </c>
      <c r="AI65" s="245">
        <f t="shared" si="17"/>
        <v>1</v>
      </c>
      <c r="AJ65" s="245">
        <f t="shared" si="17"/>
        <v>1</v>
      </c>
      <c r="AK65" s="245">
        <f t="shared" si="17"/>
        <v>1</v>
      </c>
      <c r="AL65" s="245">
        <f t="shared" si="17"/>
        <v>1</v>
      </c>
      <c r="AM65" s="245">
        <f t="shared" si="17"/>
        <v>1</v>
      </c>
      <c r="AN65" s="245">
        <f t="shared" si="17"/>
        <v>1</v>
      </c>
      <c r="AO65" s="245">
        <f t="shared" si="17"/>
        <v>1</v>
      </c>
      <c r="AP65" s="245">
        <f t="shared" si="17"/>
        <v>1</v>
      </c>
      <c r="AQ65" s="245">
        <f t="shared" si="17"/>
        <v>1</v>
      </c>
      <c r="AR65" s="245">
        <f t="shared" si="17"/>
        <v>1</v>
      </c>
      <c r="AS65" s="245">
        <f t="shared" si="17"/>
        <v>1</v>
      </c>
      <c r="AT65" s="245">
        <f t="shared" si="17"/>
        <v>1</v>
      </c>
      <c r="AU65" s="245">
        <f t="shared" si="17"/>
        <v>1</v>
      </c>
      <c r="AV65" s="245">
        <f t="shared" si="17"/>
        <v>1</v>
      </c>
      <c r="AW65" s="245">
        <f t="shared" si="17"/>
        <v>1</v>
      </c>
      <c r="AX65" s="245">
        <f t="shared" si="17"/>
        <v>1</v>
      </c>
      <c r="AY65" s="245">
        <f t="shared" si="17"/>
        <v>1</v>
      </c>
      <c r="AZ65" s="245">
        <f t="shared" si="17"/>
        <v>1</v>
      </c>
      <c r="BA65" s="245">
        <f t="shared" si="17"/>
        <v>1</v>
      </c>
      <c r="BB65" s="245">
        <f t="shared" si="17"/>
        <v>1</v>
      </c>
      <c r="BC65" s="245">
        <f t="shared" si="17"/>
        <v>1</v>
      </c>
      <c r="BD65" s="245">
        <f t="shared" si="17"/>
        <v>1</v>
      </c>
      <c r="BE65" s="245">
        <f t="shared" si="17"/>
        <v>1</v>
      </c>
      <c r="BF65" s="245">
        <f t="shared" si="17"/>
        <v>1</v>
      </c>
      <c r="BG65" s="245">
        <f t="shared" si="17"/>
        <v>1</v>
      </c>
      <c r="BH65" s="245">
        <f t="shared" si="17"/>
        <v>1</v>
      </c>
      <c r="BI65" s="245">
        <f t="shared" si="17"/>
        <v>1</v>
      </c>
      <c r="BJ65" s="245">
        <f t="shared" si="17"/>
        <v>1</v>
      </c>
      <c r="BK65" s="245">
        <f t="shared" si="17"/>
        <v>1</v>
      </c>
      <c r="BL65" s="245">
        <f t="shared" si="17"/>
        <v>1</v>
      </c>
      <c r="BM65" s="245">
        <f t="shared" si="17"/>
        <v>1</v>
      </c>
      <c r="BN65" s="245">
        <f t="shared" si="17"/>
        <v>1</v>
      </c>
      <c r="BO65" s="245">
        <f t="shared" si="16"/>
        <v>1</v>
      </c>
      <c r="BP65" s="245">
        <f t="shared" si="16"/>
        <v>1</v>
      </c>
      <c r="BQ65" s="245">
        <f t="shared" si="16"/>
        <v>1</v>
      </c>
      <c r="BR65" s="245">
        <f t="shared" si="16"/>
        <v>1</v>
      </c>
      <c r="BS65" s="245">
        <f t="shared" si="16"/>
        <v>1</v>
      </c>
      <c r="BT65" s="245">
        <f t="shared" si="16"/>
        <v>1</v>
      </c>
      <c r="BU65" s="245">
        <f t="shared" si="16"/>
        <v>1</v>
      </c>
      <c r="BV65" s="245">
        <f t="shared" si="16"/>
        <v>1</v>
      </c>
      <c r="BW65" s="245">
        <f t="shared" si="16"/>
        <v>1</v>
      </c>
      <c r="BX65" s="245">
        <f t="shared" si="16"/>
        <v>1</v>
      </c>
      <c r="BY65" s="245">
        <f t="shared" si="16"/>
        <v>1</v>
      </c>
      <c r="BZ65" s="245">
        <f t="shared" si="16"/>
        <v>0</v>
      </c>
      <c r="CA65" s="245">
        <f t="shared" si="16"/>
        <v>0</v>
      </c>
      <c r="CB65" s="245">
        <f t="shared" si="16"/>
        <v>0</v>
      </c>
      <c r="CC65" s="245">
        <f t="shared" si="16"/>
        <v>0</v>
      </c>
      <c r="CD65" s="245">
        <f t="shared" si="16"/>
        <v>0</v>
      </c>
      <c r="CE65" s="245">
        <f t="shared" si="16"/>
        <v>0</v>
      </c>
      <c r="CF65" s="245">
        <f t="shared" si="16"/>
        <v>0</v>
      </c>
      <c r="CG65" s="245">
        <f t="shared" si="16"/>
        <v>0</v>
      </c>
      <c r="CH65" s="245" t="s">
        <v>396</v>
      </c>
    </row>
    <row r="66" spans="1:86">
      <c r="A66" s="245">
        <v>2049</v>
      </c>
      <c r="B66" s="245">
        <f t="shared" si="6"/>
        <v>0</v>
      </c>
      <c r="C66" s="245">
        <f t="shared" si="17"/>
        <v>0</v>
      </c>
      <c r="D66" s="245">
        <f t="shared" si="17"/>
        <v>0</v>
      </c>
      <c r="E66" s="245">
        <f t="shared" si="17"/>
        <v>0</v>
      </c>
      <c r="F66" s="245">
        <f t="shared" si="17"/>
        <v>0</v>
      </c>
      <c r="G66" s="245">
        <f t="shared" si="17"/>
        <v>0</v>
      </c>
      <c r="H66" s="245">
        <f t="shared" si="17"/>
        <v>0</v>
      </c>
      <c r="I66" s="245">
        <f t="shared" si="17"/>
        <v>0</v>
      </c>
      <c r="J66" s="245">
        <f t="shared" si="17"/>
        <v>0</v>
      </c>
      <c r="K66" s="245">
        <f t="shared" si="17"/>
        <v>0</v>
      </c>
      <c r="L66" s="245">
        <f t="shared" si="17"/>
        <v>0</v>
      </c>
      <c r="M66" s="245">
        <f t="shared" si="17"/>
        <v>0</v>
      </c>
      <c r="N66" s="245">
        <f t="shared" si="17"/>
        <v>0</v>
      </c>
      <c r="O66" s="245">
        <f t="shared" si="17"/>
        <v>0</v>
      </c>
      <c r="P66" s="245">
        <f t="shared" si="17"/>
        <v>0</v>
      </c>
      <c r="Q66" s="245">
        <f t="shared" si="17"/>
        <v>0</v>
      </c>
      <c r="R66" s="245">
        <f t="shared" si="17"/>
        <v>0</v>
      </c>
      <c r="S66" s="245">
        <f t="shared" si="17"/>
        <v>0</v>
      </c>
      <c r="T66" s="245">
        <f t="shared" si="17"/>
        <v>0</v>
      </c>
      <c r="U66" s="245">
        <f t="shared" si="17"/>
        <v>0</v>
      </c>
      <c r="V66" s="245">
        <f t="shared" si="17"/>
        <v>0</v>
      </c>
      <c r="W66" s="245">
        <f t="shared" si="17"/>
        <v>0</v>
      </c>
      <c r="X66" s="245">
        <f t="shared" si="17"/>
        <v>0</v>
      </c>
      <c r="Y66" s="245">
        <f t="shared" si="17"/>
        <v>0</v>
      </c>
      <c r="Z66" s="245">
        <f t="shared" si="17"/>
        <v>0</v>
      </c>
      <c r="AA66" s="245">
        <f t="shared" si="17"/>
        <v>0</v>
      </c>
      <c r="AB66" s="245">
        <f t="shared" si="17"/>
        <v>0</v>
      </c>
      <c r="AC66" s="245">
        <f t="shared" si="17"/>
        <v>0</v>
      </c>
      <c r="AD66" s="245">
        <f t="shared" si="17"/>
        <v>0</v>
      </c>
      <c r="AE66" s="245">
        <f t="shared" si="17"/>
        <v>0</v>
      </c>
      <c r="AF66" s="245">
        <f t="shared" si="17"/>
        <v>0</v>
      </c>
      <c r="AG66" s="245">
        <f t="shared" si="17"/>
        <v>0</v>
      </c>
      <c r="AH66" s="245">
        <f t="shared" si="17"/>
        <v>1</v>
      </c>
      <c r="AI66" s="245">
        <f t="shared" si="17"/>
        <v>1</v>
      </c>
      <c r="AJ66" s="245">
        <f t="shared" si="17"/>
        <v>1</v>
      </c>
      <c r="AK66" s="245">
        <f t="shared" si="17"/>
        <v>1</v>
      </c>
      <c r="AL66" s="245">
        <f t="shared" si="17"/>
        <v>1</v>
      </c>
      <c r="AM66" s="245">
        <f t="shared" si="17"/>
        <v>1</v>
      </c>
      <c r="AN66" s="245">
        <f t="shared" si="17"/>
        <v>1</v>
      </c>
      <c r="AO66" s="245">
        <f t="shared" si="17"/>
        <v>1</v>
      </c>
      <c r="AP66" s="245">
        <f t="shared" si="17"/>
        <v>1</v>
      </c>
      <c r="AQ66" s="245">
        <f t="shared" si="17"/>
        <v>1</v>
      </c>
      <c r="AR66" s="245">
        <f t="shared" si="17"/>
        <v>1</v>
      </c>
      <c r="AS66" s="245">
        <f t="shared" si="17"/>
        <v>1</v>
      </c>
      <c r="AT66" s="245">
        <f t="shared" si="17"/>
        <v>1</v>
      </c>
      <c r="AU66" s="245">
        <f t="shared" si="17"/>
        <v>1</v>
      </c>
      <c r="AV66" s="245">
        <f t="shared" si="17"/>
        <v>1</v>
      </c>
      <c r="AW66" s="245">
        <f t="shared" si="17"/>
        <v>1</v>
      </c>
      <c r="AX66" s="245">
        <f t="shared" si="17"/>
        <v>1</v>
      </c>
      <c r="AY66" s="245">
        <f t="shared" si="17"/>
        <v>1</v>
      </c>
      <c r="AZ66" s="245">
        <f t="shared" si="17"/>
        <v>1</v>
      </c>
      <c r="BA66" s="245">
        <f t="shared" si="17"/>
        <v>1</v>
      </c>
      <c r="BB66" s="245">
        <f t="shared" si="17"/>
        <v>1</v>
      </c>
      <c r="BC66" s="245">
        <f t="shared" si="17"/>
        <v>1</v>
      </c>
      <c r="BD66" s="245">
        <f t="shared" si="17"/>
        <v>1</v>
      </c>
      <c r="BE66" s="245">
        <f t="shared" si="17"/>
        <v>1</v>
      </c>
      <c r="BF66" s="245">
        <f t="shared" si="17"/>
        <v>1</v>
      </c>
      <c r="BG66" s="245">
        <f t="shared" si="17"/>
        <v>1</v>
      </c>
      <c r="BH66" s="245">
        <f t="shared" si="17"/>
        <v>1</v>
      </c>
      <c r="BI66" s="245">
        <f t="shared" si="17"/>
        <v>1</v>
      </c>
      <c r="BJ66" s="245">
        <f t="shared" si="17"/>
        <v>1</v>
      </c>
      <c r="BK66" s="245">
        <f t="shared" si="17"/>
        <v>1</v>
      </c>
      <c r="BL66" s="245">
        <f t="shared" si="17"/>
        <v>1</v>
      </c>
      <c r="BM66" s="245">
        <f t="shared" si="17"/>
        <v>1</v>
      </c>
      <c r="BN66" s="245">
        <f t="shared" ref="BN66:CG69" si="18">IF(AND($A66+$E$13&gt;=BN$18,BN$18&gt;$A66),1,0)</f>
        <v>1</v>
      </c>
      <c r="BO66" s="245">
        <f t="shared" si="18"/>
        <v>1</v>
      </c>
      <c r="BP66" s="245">
        <f t="shared" si="18"/>
        <v>1</v>
      </c>
      <c r="BQ66" s="245">
        <f t="shared" si="18"/>
        <v>1</v>
      </c>
      <c r="BR66" s="245">
        <f t="shared" si="18"/>
        <v>1</v>
      </c>
      <c r="BS66" s="245">
        <f t="shared" si="18"/>
        <v>1</v>
      </c>
      <c r="BT66" s="245">
        <f t="shared" si="18"/>
        <v>1</v>
      </c>
      <c r="BU66" s="245">
        <f t="shared" si="18"/>
        <v>1</v>
      </c>
      <c r="BV66" s="245">
        <f t="shared" si="18"/>
        <v>1</v>
      </c>
      <c r="BW66" s="245">
        <f t="shared" si="18"/>
        <v>1</v>
      </c>
      <c r="BX66" s="245">
        <f t="shared" si="18"/>
        <v>1</v>
      </c>
      <c r="BY66" s="245">
        <f t="shared" si="18"/>
        <v>1</v>
      </c>
      <c r="BZ66" s="245">
        <f t="shared" si="18"/>
        <v>1</v>
      </c>
      <c r="CA66" s="245">
        <f t="shared" si="18"/>
        <v>0</v>
      </c>
      <c r="CB66" s="245">
        <f t="shared" si="18"/>
        <v>0</v>
      </c>
      <c r="CC66" s="245">
        <f t="shared" si="18"/>
        <v>0</v>
      </c>
      <c r="CD66" s="245">
        <f t="shared" si="18"/>
        <v>0</v>
      </c>
      <c r="CE66" s="245">
        <f t="shared" si="18"/>
        <v>0</v>
      </c>
      <c r="CF66" s="245">
        <f t="shared" si="18"/>
        <v>0</v>
      </c>
      <c r="CG66" s="245">
        <f t="shared" si="18"/>
        <v>0</v>
      </c>
      <c r="CH66" s="245" t="s">
        <v>396</v>
      </c>
    </row>
    <row r="67" spans="1:86">
      <c r="A67" s="245">
        <v>2050</v>
      </c>
      <c r="B67" s="245">
        <f t="shared" si="6"/>
        <v>0</v>
      </c>
      <c r="C67" s="245">
        <f t="shared" ref="C67:BN70" si="19">IF(AND($A67+$E$13&gt;=C$18,C$18&gt;$A67),1,0)</f>
        <v>0</v>
      </c>
      <c r="D67" s="245">
        <f t="shared" si="19"/>
        <v>0</v>
      </c>
      <c r="E67" s="245">
        <f t="shared" si="19"/>
        <v>0</v>
      </c>
      <c r="F67" s="245">
        <f t="shared" si="19"/>
        <v>0</v>
      </c>
      <c r="G67" s="245">
        <f t="shared" si="19"/>
        <v>0</v>
      </c>
      <c r="H67" s="245">
        <f t="shared" si="19"/>
        <v>0</v>
      </c>
      <c r="I67" s="245">
        <f t="shared" si="19"/>
        <v>0</v>
      </c>
      <c r="J67" s="245">
        <f t="shared" si="19"/>
        <v>0</v>
      </c>
      <c r="K67" s="245">
        <f t="shared" si="19"/>
        <v>0</v>
      </c>
      <c r="L67" s="245">
        <f t="shared" si="19"/>
        <v>0</v>
      </c>
      <c r="M67" s="245">
        <f t="shared" si="19"/>
        <v>0</v>
      </c>
      <c r="N67" s="245">
        <f t="shared" si="19"/>
        <v>0</v>
      </c>
      <c r="O67" s="245">
        <f t="shared" si="19"/>
        <v>0</v>
      </c>
      <c r="P67" s="245">
        <f t="shared" si="19"/>
        <v>0</v>
      </c>
      <c r="Q67" s="245">
        <f t="shared" si="19"/>
        <v>0</v>
      </c>
      <c r="R67" s="245">
        <f t="shared" si="19"/>
        <v>0</v>
      </c>
      <c r="S67" s="245">
        <f t="shared" si="19"/>
        <v>0</v>
      </c>
      <c r="T67" s="245">
        <f t="shared" si="19"/>
        <v>0</v>
      </c>
      <c r="U67" s="245">
        <f t="shared" si="19"/>
        <v>0</v>
      </c>
      <c r="V67" s="245">
        <f t="shared" si="19"/>
        <v>0</v>
      </c>
      <c r="W67" s="245">
        <f t="shared" si="19"/>
        <v>0</v>
      </c>
      <c r="X67" s="245">
        <f t="shared" si="19"/>
        <v>0</v>
      </c>
      <c r="Y67" s="245">
        <f t="shared" si="19"/>
        <v>0</v>
      </c>
      <c r="Z67" s="245">
        <f t="shared" si="19"/>
        <v>0</v>
      </c>
      <c r="AA67" s="245">
        <f t="shared" si="19"/>
        <v>0</v>
      </c>
      <c r="AB67" s="245">
        <f t="shared" si="19"/>
        <v>0</v>
      </c>
      <c r="AC67" s="245">
        <f t="shared" si="19"/>
        <v>0</v>
      </c>
      <c r="AD67" s="245">
        <f t="shared" si="19"/>
        <v>0</v>
      </c>
      <c r="AE67" s="245">
        <f t="shared" si="19"/>
        <v>0</v>
      </c>
      <c r="AF67" s="245">
        <f t="shared" si="19"/>
        <v>0</v>
      </c>
      <c r="AG67" s="245">
        <f t="shared" si="19"/>
        <v>0</v>
      </c>
      <c r="AH67" s="245">
        <f t="shared" si="19"/>
        <v>0</v>
      </c>
      <c r="AI67" s="245">
        <f t="shared" si="19"/>
        <v>1</v>
      </c>
      <c r="AJ67" s="245">
        <f t="shared" si="19"/>
        <v>1</v>
      </c>
      <c r="AK67" s="245">
        <f t="shared" si="19"/>
        <v>1</v>
      </c>
      <c r="AL67" s="245">
        <f t="shared" si="19"/>
        <v>1</v>
      </c>
      <c r="AM67" s="245">
        <f t="shared" si="19"/>
        <v>1</v>
      </c>
      <c r="AN67" s="245">
        <f t="shared" si="19"/>
        <v>1</v>
      </c>
      <c r="AO67" s="245">
        <f t="shared" si="19"/>
        <v>1</v>
      </c>
      <c r="AP67" s="245">
        <f t="shared" si="19"/>
        <v>1</v>
      </c>
      <c r="AQ67" s="245">
        <f t="shared" si="19"/>
        <v>1</v>
      </c>
      <c r="AR67" s="245">
        <f t="shared" si="19"/>
        <v>1</v>
      </c>
      <c r="AS67" s="245">
        <f t="shared" si="19"/>
        <v>1</v>
      </c>
      <c r="AT67" s="245">
        <f t="shared" si="19"/>
        <v>1</v>
      </c>
      <c r="AU67" s="245">
        <f t="shared" si="19"/>
        <v>1</v>
      </c>
      <c r="AV67" s="245">
        <f t="shared" si="19"/>
        <v>1</v>
      </c>
      <c r="AW67" s="245">
        <f t="shared" si="19"/>
        <v>1</v>
      </c>
      <c r="AX67" s="245">
        <f t="shared" si="19"/>
        <v>1</v>
      </c>
      <c r="AY67" s="245">
        <f t="shared" si="19"/>
        <v>1</v>
      </c>
      <c r="AZ67" s="245">
        <f t="shared" si="19"/>
        <v>1</v>
      </c>
      <c r="BA67" s="245">
        <f t="shared" si="19"/>
        <v>1</v>
      </c>
      <c r="BB67" s="245">
        <f t="shared" si="19"/>
        <v>1</v>
      </c>
      <c r="BC67" s="245">
        <f t="shared" si="19"/>
        <v>1</v>
      </c>
      <c r="BD67" s="245">
        <f t="shared" si="19"/>
        <v>1</v>
      </c>
      <c r="BE67" s="245">
        <f t="shared" si="19"/>
        <v>1</v>
      </c>
      <c r="BF67" s="245">
        <f t="shared" si="19"/>
        <v>1</v>
      </c>
      <c r="BG67" s="245">
        <f t="shared" si="19"/>
        <v>1</v>
      </c>
      <c r="BH67" s="245">
        <f t="shared" si="19"/>
        <v>1</v>
      </c>
      <c r="BI67" s="245">
        <f t="shared" si="19"/>
        <v>1</v>
      </c>
      <c r="BJ67" s="245">
        <f t="shared" si="19"/>
        <v>1</v>
      </c>
      <c r="BK67" s="245">
        <f t="shared" si="19"/>
        <v>1</v>
      </c>
      <c r="BL67" s="245">
        <f t="shared" si="19"/>
        <v>1</v>
      </c>
      <c r="BM67" s="245">
        <f t="shared" si="19"/>
        <v>1</v>
      </c>
      <c r="BN67" s="245">
        <f t="shared" si="19"/>
        <v>1</v>
      </c>
      <c r="BO67" s="245">
        <f t="shared" si="18"/>
        <v>1</v>
      </c>
      <c r="BP67" s="245">
        <f t="shared" si="18"/>
        <v>1</v>
      </c>
      <c r="BQ67" s="245">
        <f t="shared" si="18"/>
        <v>1</v>
      </c>
      <c r="BR67" s="245">
        <f t="shared" si="18"/>
        <v>1</v>
      </c>
      <c r="BS67" s="245">
        <f t="shared" si="18"/>
        <v>1</v>
      </c>
      <c r="BT67" s="245">
        <f t="shared" si="18"/>
        <v>1</v>
      </c>
      <c r="BU67" s="245">
        <f t="shared" si="18"/>
        <v>1</v>
      </c>
      <c r="BV67" s="245">
        <f t="shared" si="18"/>
        <v>1</v>
      </c>
      <c r="BW67" s="245">
        <f t="shared" si="18"/>
        <v>1</v>
      </c>
      <c r="BX67" s="245">
        <f t="shared" si="18"/>
        <v>1</v>
      </c>
      <c r="BY67" s="245">
        <f t="shared" si="18"/>
        <v>1</v>
      </c>
      <c r="BZ67" s="245">
        <f t="shared" si="18"/>
        <v>1</v>
      </c>
      <c r="CA67" s="245">
        <f t="shared" si="18"/>
        <v>1</v>
      </c>
      <c r="CB67" s="245">
        <f t="shared" si="18"/>
        <v>0</v>
      </c>
      <c r="CC67" s="245">
        <f t="shared" si="18"/>
        <v>0</v>
      </c>
      <c r="CD67" s="245">
        <f t="shared" si="18"/>
        <v>0</v>
      </c>
      <c r="CE67" s="245">
        <f t="shared" si="18"/>
        <v>0</v>
      </c>
      <c r="CF67" s="245">
        <f t="shared" si="18"/>
        <v>0</v>
      </c>
      <c r="CG67" s="245">
        <f t="shared" si="18"/>
        <v>0</v>
      </c>
      <c r="CH67" s="245" t="s">
        <v>396</v>
      </c>
    </row>
    <row r="68" spans="1:86">
      <c r="A68" s="245">
        <v>2051</v>
      </c>
      <c r="B68" s="245">
        <f t="shared" si="6"/>
        <v>0</v>
      </c>
      <c r="C68" s="245">
        <f t="shared" si="19"/>
        <v>0</v>
      </c>
      <c r="D68" s="245">
        <f t="shared" si="19"/>
        <v>0</v>
      </c>
      <c r="E68" s="245">
        <f t="shared" si="19"/>
        <v>0</v>
      </c>
      <c r="F68" s="245">
        <f t="shared" si="19"/>
        <v>0</v>
      </c>
      <c r="G68" s="245">
        <f t="shared" si="19"/>
        <v>0</v>
      </c>
      <c r="H68" s="245">
        <f t="shared" si="19"/>
        <v>0</v>
      </c>
      <c r="I68" s="245">
        <f t="shared" si="19"/>
        <v>0</v>
      </c>
      <c r="J68" s="245">
        <f t="shared" si="19"/>
        <v>0</v>
      </c>
      <c r="K68" s="245">
        <f t="shared" si="19"/>
        <v>0</v>
      </c>
      <c r="L68" s="245">
        <f t="shared" si="19"/>
        <v>0</v>
      </c>
      <c r="M68" s="245">
        <f t="shared" si="19"/>
        <v>0</v>
      </c>
      <c r="N68" s="245">
        <f t="shared" si="19"/>
        <v>0</v>
      </c>
      <c r="O68" s="245">
        <f t="shared" si="19"/>
        <v>0</v>
      </c>
      <c r="P68" s="245">
        <f t="shared" si="19"/>
        <v>0</v>
      </c>
      <c r="Q68" s="245">
        <f t="shared" si="19"/>
        <v>0</v>
      </c>
      <c r="R68" s="245">
        <f t="shared" si="19"/>
        <v>0</v>
      </c>
      <c r="S68" s="245">
        <f t="shared" si="19"/>
        <v>0</v>
      </c>
      <c r="T68" s="245">
        <f t="shared" si="19"/>
        <v>0</v>
      </c>
      <c r="U68" s="245">
        <f t="shared" si="19"/>
        <v>0</v>
      </c>
      <c r="V68" s="245">
        <f t="shared" si="19"/>
        <v>0</v>
      </c>
      <c r="W68" s="245">
        <f t="shared" si="19"/>
        <v>0</v>
      </c>
      <c r="X68" s="245">
        <f t="shared" si="19"/>
        <v>0</v>
      </c>
      <c r="Y68" s="245">
        <f t="shared" si="19"/>
        <v>0</v>
      </c>
      <c r="Z68" s="245">
        <f t="shared" si="19"/>
        <v>0</v>
      </c>
      <c r="AA68" s="245">
        <f t="shared" si="19"/>
        <v>0</v>
      </c>
      <c r="AB68" s="245">
        <f t="shared" si="19"/>
        <v>0</v>
      </c>
      <c r="AC68" s="245">
        <f t="shared" si="19"/>
        <v>0</v>
      </c>
      <c r="AD68" s="245">
        <f t="shared" si="19"/>
        <v>0</v>
      </c>
      <c r="AE68" s="245">
        <f t="shared" si="19"/>
        <v>0</v>
      </c>
      <c r="AF68" s="245">
        <f t="shared" si="19"/>
        <v>0</v>
      </c>
      <c r="AG68" s="245">
        <f t="shared" si="19"/>
        <v>0</v>
      </c>
      <c r="AH68" s="245">
        <f t="shared" si="19"/>
        <v>0</v>
      </c>
      <c r="AI68" s="245">
        <f t="shared" si="19"/>
        <v>0</v>
      </c>
      <c r="AJ68" s="245">
        <f t="shared" si="19"/>
        <v>1</v>
      </c>
      <c r="AK68" s="245">
        <f t="shared" si="19"/>
        <v>1</v>
      </c>
      <c r="AL68" s="245">
        <f t="shared" si="19"/>
        <v>1</v>
      </c>
      <c r="AM68" s="245">
        <f t="shared" si="19"/>
        <v>1</v>
      </c>
      <c r="AN68" s="245">
        <f t="shared" si="19"/>
        <v>1</v>
      </c>
      <c r="AO68" s="245">
        <f t="shared" si="19"/>
        <v>1</v>
      </c>
      <c r="AP68" s="245">
        <f t="shared" si="19"/>
        <v>1</v>
      </c>
      <c r="AQ68" s="245">
        <f t="shared" si="19"/>
        <v>1</v>
      </c>
      <c r="AR68" s="245">
        <f t="shared" si="19"/>
        <v>1</v>
      </c>
      <c r="AS68" s="245">
        <f t="shared" si="19"/>
        <v>1</v>
      </c>
      <c r="AT68" s="245">
        <f t="shared" si="19"/>
        <v>1</v>
      </c>
      <c r="AU68" s="245">
        <f t="shared" si="19"/>
        <v>1</v>
      </c>
      <c r="AV68" s="245">
        <f t="shared" si="19"/>
        <v>1</v>
      </c>
      <c r="AW68" s="245">
        <f t="shared" si="19"/>
        <v>1</v>
      </c>
      <c r="AX68" s="245">
        <f t="shared" si="19"/>
        <v>1</v>
      </c>
      <c r="AY68" s="245">
        <f t="shared" si="19"/>
        <v>1</v>
      </c>
      <c r="AZ68" s="245">
        <f t="shared" si="19"/>
        <v>1</v>
      </c>
      <c r="BA68" s="245">
        <f t="shared" si="19"/>
        <v>1</v>
      </c>
      <c r="BB68" s="245">
        <f t="shared" si="19"/>
        <v>1</v>
      </c>
      <c r="BC68" s="245">
        <f t="shared" si="19"/>
        <v>1</v>
      </c>
      <c r="BD68" s="245">
        <f t="shared" si="19"/>
        <v>1</v>
      </c>
      <c r="BE68" s="245">
        <f t="shared" si="19"/>
        <v>1</v>
      </c>
      <c r="BF68" s="245">
        <f t="shared" si="19"/>
        <v>1</v>
      </c>
      <c r="BG68" s="245">
        <f t="shared" si="19"/>
        <v>1</v>
      </c>
      <c r="BH68" s="245">
        <f t="shared" si="19"/>
        <v>1</v>
      </c>
      <c r="BI68" s="245">
        <f t="shared" si="19"/>
        <v>1</v>
      </c>
      <c r="BJ68" s="245">
        <f t="shared" si="19"/>
        <v>1</v>
      </c>
      <c r="BK68" s="245">
        <f t="shared" si="19"/>
        <v>1</v>
      </c>
      <c r="BL68" s="245">
        <f t="shared" si="19"/>
        <v>1</v>
      </c>
      <c r="BM68" s="245">
        <f t="shared" si="19"/>
        <v>1</v>
      </c>
      <c r="BN68" s="245">
        <f t="shared" si="19"/>
        <v>1</v>
      </c>
      <c r="BO68" s="245">
        <f t="shared" si="18"/>
        <v>1</v>
      </c>
      <c r="BP68" s="245">
        <f t="shared" si="18"/>
        <v>1</v>
      </c>
      <c r="BQ68" s="245">
        <f t="shared" si="18"/>
        <v>1</v>
      </c>
      <c r="BR68" s="245">
        <f t="shared" si="18"/>
        <v>1</v>
      </c>
      <c r="BS68" s="245">
        <f t="shared" si="18"/>
        <v>1</v>
      </c>
      <c r="BT68" s="245">
        <f t="shared" si="18"/>
        <v>1</v>
      </c>
      <c r="BU68" s="245">
        <f t="shared" si="18"/>
        <v>1</v>
      </c>
      <c r="BV68" s="245">
        <f t="shared" si="18"/>
        <v>1</v>
      </c>
      <c r="BW68" s="245">
        <f t="shared" si="18"/>
        <v>1</v>
      </c>
      <c r="BX68" s="245">
        <f t="shared" si="18"/>
        <v>1</v>
      </c>
      <c r="BY68" s="245">
        <f t="shared" si="18"/>
        <v>1</v>
      </c>
      <c r="BZ68" s="245">
        <f t="shared" si="18"/>
        <v>1</v>
      </c>
      <c r="CA68" s="245">
        <f t="shared" si="18"/>
        <v>1</v>
      </c>
      <c r="CB68" s="245">
        <f t="shared" si="18"/>
        <v>1</v>
      </c>
      <c r="CC68" s="245">
        <f t="shared" si="18"/>
        <v>0</v>
      </c>
      <c r="CD68" s="245">
        <f t="shared" si="18"/>
        <v>0</v>
      </c>
      <c r="CE68" s="245">
        <f t="shared" si="18"/>
        <v>0</v>
      </c>
      <c r="CF68" s="245">
        <f t="shared" si="18"/>
        <v>0</v>
      </c>
      <c r="CG68" s="245">
        <f t="shared" si="18"/>
        <v>0</v>
      </c>
      <c r="CH68" s="245" t="s">
        <v>396</v>
      </c>
    </row>
    <row r="69" spans="1:86">
      <c r="A69" s="245">
        <v>2052</v>
      </c>
      <c r="B69" s="245">
        <f t="shared" si="6"/>
        <v>0</v>
      </c>
      <c r="C69" s="245">
        <f t="shared" si="19"/>
        <v>0</v>
      </c>
      <c r="D69" s="245">
        <f t="shared" si="19"/>
        <v>0</v>
      </c>
      <c r="E69" s="245">
        <f t="shared" si="19"/>
        <v>0</v>
      </c>
      <c r="F69" s="245">
        <f t="shared" si="19"/>
        <v>0</v>
      </c>
      <c r="G69" s="245">
        <f t="shared" si="19"/>
        <v>0</v>
      </c>
      <c r="H69" s="245">
        <f t="shared" si="19"/>
        <v>0</v>
      </c>
      <c r="I69" s="245">
        <f t="shared" si="19"/>
        <v>0</v>
      </c>
      <c r="J69" s="245">
        <f t="shared" si="19"/>
        <v>0</v>
      </c>
      <c r="K69" s="245">
        <f t="shared" si="19"/>
        <v>0</v>
      </c>
      <c r="L69" s="245">
        <f t="shared" si="19"/>
        <v>0</v>
      </c>
      <c r="M69" s="245">
        <f t="shared" si="19"/>
        <v>0</v>
      </c>
      <c r="N69" s="245">
        <f t="shared" si="19"/>
        <v>0</v>
      </c>
      <c r="O69" s="245">
        <f t="shared" si="19"/>
        <v>0</v>
      </c>
      <c r="P69" s="245">
        <f t="shared" si="19"/>
        <v>0</v>
      </c>
      <c r="Q69" s="245">
        <f t="shared" si="19"/>
        <v>0</v>
      </c>
      <c r="R69" s="245">
        <f t="shared" si="19"/>
        <v>0</v>
      </c>
      <c r="S69" s="245">
        <f t="shared" si="19"/>
        <v>0</v>
      </c>
      <c r="T69" s="245">
        <f t="shared" si="19"/>
        <v>0</v>
      </c>
      <c r="U69" s="245">
        <f t="shared" si="19"/>
        <v>0</v>
      </c>
      <c r="V69" s="245">
        <f t="shared" si="19"/>
        <v>0</v>
      </c>
      <c r="W69" s="245">
        <f t="shared" si="19"/>
        <v>0</v>
      </c>
      <c r="X69" s="245">
        <f t="shared" si="19"/>
        <v>0</v>
      </c>
      <c r="Y69" s="245">
        <f t="shared" si="19"/>
        <v>0</v>
      </c>
      <c r="Z69" s="245">
        <f t="shared" si="19"/>
        <v>0</v>
      </c>
      <c r="AA69" s="245">
        <f t="shared" si="19"/>
        <v>0</v>
      </c>
      <c r="AB69" s="245">
        <f t="shared" si="19"/>
        <v>0</v>
      </c>
      <c r="AC69" s="245">
        <f t="shared" si="19"/>
        <v>0</v>
      </c>
      <c r="AD69" s="245">
        <f t="shared" si="19"/>
        <v>0</v>
      </c>
      <c r="AE69" s="245">
        <f t="shared" si="19"/>
        <v>0</v>
      </c>
      <c r="AF69" s="245">
        <f t="shared" si="19"/>
        <v>0</v>
      </c>
      <c r="AG69" s="245">
        <f t="shared" si="19"/>
        <v>0</v>
      </c>
      <c r="AH69" s="245">
        <f t="shared" si="19"/>
        <v>0</v>
      </c>
      <c r="AI69" s="245">
        <f t="shared" si="19"/>
        <v>0</v>
      </c>
      <c r="AJ69" s="245">
        <f t="shared" si="19"/>
        <v>0</v>
      </c>
      <c r="AK69" s="245">
        <f t="shared" si="19"/>
        <v>1</v>
      </c>
      <c r="AL69" s="245">
        <f t="shared" si="19"/>
        <v>1</v>
      </c>
      <c r="AM69" s="245">
        <f t="shared" si="19"/>
        <v>1</v>
      </c>
      <c r="AN69" s="245">
        <f t="shared" si="19"/>
        <v>1</v>
      </c>
      <c r="AO69" s="245">
        <f t="shared" si="19"/>
        <v>1</v>
      </c>
      <c r="AP69" s="245">
        <f t="shared" si="19"/>
        <v>1</v>
      </c>
      <c r="AQ69" s="245">
        <f t="shared" si="19"/>
        <v>1</v>
      </c>
      <c r="AR69" s="245">
        <f t="shared" si="19"/>
        <v>1</v>
      </c>
      <c r="AS69" s="245">
        <f t="shared" si="19"/>
        <v>1</v>
      </c>
      <c r="AT69" s="245">
        <f t="shared" si="19"/>
        <v>1</v>
      </c>
      <c r="AU69" s="245">
        <f t="shared" si="19"/>
        <v>1</v>
      </c>
      <c r="AV69" s="245">
        <f t="shared" si="19"/>
        <v>1</v>
      </c>
      <c r="AW69" s="245">
        <f t="shared" si="19"/>
        <v>1</v>
      </c>
      <c r="AX69" s="245">
        <f t="shared" si="19"/>
        <v>1</v>
      </c>
      <c r="AY69" s="245">
        <f t="shared" si="19"/>
        <v>1</v>
      </c>
      <c r="AZ69" s="245">
        <f t="shared" si="19"/>
        <v>1</v>
      </c>
      <c r="BA69" s="245">
        <f t="shared" si="19"/>
        <v>1</v>
      </c>
      <c r="BB69" s="245">
        <f t="shared" si="19"/>
        <v>1</v>
      </c>
      <c r="BC69" s="245">
        <f t="shared" si="19"/>
        <v>1</v>
      </c>
      <c r="BD69" s="245">
        <f t="shared" si="19"/>
        <v>1</v>
      </c>
      <c r="BE69" s="245">
        <f t="shared" si="19"/>
        <v>1</v>
      </c>
      <c r="BF69" s="245">
        <f t="shared" si="19"/>
        <v>1</v>
      </c>
      <c r="BG69" s="245">
        <f t="shared" si="19"/>
        <v>1</v>
      </c>
      <c r="BH69" s="245">
        <f t="shared" si="19"/>
        <v>1</v>
      </c>
      <c r="BI69" s="245">
        <f t="shared" si="19"/>
        <v>1</v>
      </c>
      <c r="BJ69" s="245">
        <f t="shared" si="19"/>
        <v>1</v>
      </c>
      <c r="BK69" s="245">
        <f t="shared" si="19"/>
        <v>1</v>
      </c>
      <c r="BL69" s="245">
        <f t="shared" si="19"/>
        <v>1</v>
      </c>
      <c r="BM69" s="245">
        <f t="shared" si="19"/>
        <v>1</v>
      </c>
      <c r="BN69" s="245">
        <f t="shared" si="19"/>
        <v>1</v>
      </c>
      <c r="BO69" s="245">
        <f t="shared" si="18"/>
        <v>1</v>
      </c>
      <c r="BP69" s="245">
        <f t="shared" si="18"/>
        <v>1</v>
      </c>
      <c r="BQ69" s="245">
        <f t="shared" si="18"/>
        <v>1</v>
      </c>
      <c r="BR69" s="245">
        <f t="shared" si="18"/>
        <v>1</v>
      </c>
      <c r="BS69" s="245">
        <f t="shared" si="18"/>
        <v>1</v>
      </c>
      <c r="BT69" s="245">
        <f t="shared" si="18"/>
        <v>1</v>
      </c>
      <c r="BU69" s="245">
        <f t="shared" si="18"/>
        <v>1</v>
      </c>
      <c r="BV69" s="245">
        <f t="shared" si="18"/>
        <v>1</v>
      </c>
      <c r="BW69" s="245">
        <f t="shared" si="18"/>
        <v>1</v>
      </c>
      <c r="BX69" s="245">
        <f t="shared" si="18"/>
        <v>1</v>
      </c>
      <c r="BY69" s="245">
        <f t="shared" si="18"/>
        <v>1</v>
      </c>
      <c r="BZ69" s="245">
        <f t="shared" si="18"/>
        <v>1</v>
      </c>
      <c r="CA69" s="245">
        <f t="shared" si="18"/>
        <v>1</v>
      </c>
      <c r="CB69" s="245">
        <f t="shared" si="18"/>
        <v>1</v>
      </c>
      <c r="CC69" s="245">
        <f t="shared" si="18"/>
        <v>1</v>
      </c>
      <c r="CD69" s="245">
        <f t="shared" si="18"/>
        <v>0</v>
      </c>
      <c r="CE69" s="245">
        <f t="shared" si="18"/>
        <v>0</v>
      </c>
      <c r="CF69" s="245">
        <f t="shared" si="18"/>
        <v>0</v>
      </c>
      <c r="CG69" s="245">
        <f t="shared" si="18"/>
        <v>0</v>
      </c>
      <c r="CH69" s="245" t="s">
        <v>396</v>
      </c>
    </row>
    <row r="70" spans="1:86">
      <c r="A70" s="245">
        <v>2053</v>
      </c>
      <c r="B70" s="245">
        <f t="shared" si="6"/>
        <v>0</v>
      </c>
      <c r="C70" s="245">
        <f t="shared" si="19"/>
        <v>0</v>
      </c>
      <c r="D70" s="245">
        <f t="shared" si="19"/>
        <v>0</v>
      </c>
      <c r="E70" s="245">
        <f t="shared" si="19"/>
        <v>0</v>
      </c>
      <c r="F70" s="245">
        <f t="shared" si="19"/>
        <v>0</v>
      </c>
      <c r="G70" s="245">
        <f t="shared" si="19"/>
        <v>0</v>
      </c>
      <c r="H70" s="245">
        <f t="shared" si="19"/>
        <v>0</v>
      </c>
      <c r="I70" s="245">
        <f t="shared" si="19"/>
        <v>0</v>
      </c>
      <c r="J70" s="245">
        <f t="shared" si="19"/>
        <v>0</v>
      </c>
      <c r="K70" s="245">
        <f t="shared" si="19"/>
        <v>0</v>
      </c>
      <c r="L70" s="245">
        <f t="shared" si="19"/>
        <v>0</v>
      </c>
      <c r="M70" s="245">
        <f t="shared" si="19"/>
        <v>0</v>
      </c>
      <c r="N70" s="245">
        <f t="shared" si="19"/>
        <v>0</v>
      </c>
      <c r="O70" s="245">
        <f t="shared" si="19"/>
        <v>0</v>
      </c>
      <c r="P70" s="245">
        <f t="shared" si="19"/>
        <v>0</v>
      </c>
      <c r="Q70" s="245">
        <f t="shared" si="19"/>
        <v>0</v>
      </c>
      <c r="R70" s="245">
        <f t="shared" si="19"/>
        <v>0</v>
      </c>
      <c r="S70" s="245">
        <f t="shared" si="19"/>
        <v>0</v>
      </c>
      <c r="T70" s="245">
        <f t="shared" si="19"/>
        <v>0</v>
      </c>
      <c r="U70" s="245">
        <f t="shared" si="19"/>
        <v>0</v>
      </c>
      <c r="V70" s="245">
        <f t="shared" si="19"/>
        <v>0</v>
      </c>
      <c r="W70" s="245">
        <f t="shared" si="19"/>
        <v>0</v>
      </c>
      <c r="X70" s="245">
        <f t="shared" si="19"/>
        <v>0</v>
      </c>
      <c r="Y70" s="245">
        <f t="shared" si="19"/>
        <v>0</v>
      </c>
      <c r="Z70" s="245">
        <f t="shared" si="19"/>
        <v>0</v>
      </c>
      <c r="AA70" s="245">
        <f t="shared" si="19"/>
        <v>0</v>
      </c>
      <c r="AB70" s="245">
        <f t="shared" si="19"/>
        <v>0</v>
      </c>
      <c r="AC70" s="245">
        <f t="shared" si="19"/>
        <v>0</v>
      </c>
      <c r="AD70" s="245">
        <f t="shared" si="19"/>
        <v>0</v>
      </c>
      <c r="AE70" s="245">
        <f t="shared" si="19"/>
        <v>0</v>
      </c>
      <c r="AF70" s="245">
        <f t="shared" si="19"/>
        <v>0</v>
      </c>
      <c r="AG70" s="245">
        <f t="shared" si="19"/>
        <v>0</v>
      </c>
      <c r="AH70" s="245">
        <f t="shared" si="19"/>
        <v>0</v>
      </c>
      <c r="AI70" s="245">
        <f t="shared" si="19"/>
        <v>0</v>
      </c>
      <c r="AJ70" s="245">
        <f t="shared" si="19"/>
        <v>0</v>
      </c>
      <c r="AK70" s="245">
        <f t="shared" si="19"/>
        <v>0</v>
      </c>
      <c r="AL70" s="245">
        <f t="shared" si="19"/>
        <v>1</v>
      </c>
      <c r="AM70" s="245">
        <f t="shared" si="19"/>
        <v>1</v>
      </c>
      <c r="AN70" s="245">
        <f t="shared" si="19"/>
        <v>1</v>
      </c>
      <c r="AO70" s="245">
        <f t="shared" si="19"/>
        <v>1</v>
      </c>
      <c r="AP70" s="245">
        <f t="shared" si="19"/>
        <v>1</v>
      </c>
      <c r="AQ70" s="245">
        <f t="shared" si="19"/>
        <v>1</v>
      </c>
      <c r="AR70" s="245">
        <f t="shared" si="19"/>
        <v>1</v>
      </c>
      <c r="AS70" s="245">
        <f t="shared" si="19"/>
        <v>1</v>
      </c>
      <c r="AT70" s="245">
        <f t="shared" si="19"/>
        <v>1</v>
      </c>
      <c r="AU70" s="245">
        <f t="shared" si="19"/>
        <v>1</v>
      </c>
      <c r="AV70" s="245">
        <f t="shared" si="19"/>
        <v>1</v>
      </c>
      <c r="AW70" s="245">
        <f t="shared" si="19"/>
        <v>1</v>
      </c>
      <c r="AX70" s="245">
        <f t="shared" si="19"/>
        <v>1</v>
      </c>
      <c r="AY70" s="245">
        <f t="shared" si="19"/>
        <v>1</v>
      </c>
      <c r="AZ70" s="245">
        <f t="shared" si="19"/>
        <v>1</v>
      </c>
      <c r="BA70" s="245">
        <f t="shared" si="19"/>
        <v>1</v>
      </c>
      <c r="BB70" s="245">
        <f t="shared" si="19"/>
        <v>1</v>
      </c>
      <c r="BC70" s="245">
        <f t="shared" si="19"/>
        <v>1</v>
      </c>
      <c r="BD70" s="245">
        <f t="shared" si="19"/>
        <v>1</v>
      </c>
      <c r="BE70" s="245">
        <f t="shared" si="19"/>
        <v>1</v>
      </c>
      <c r="BF70" s="245">
        <f t="shared" si="19"/>
        <v>1</v>
      </c>
      <c r="BG70" s="245">
        <f t="shared" si="19"/>
        <v>1</v>
      </c>
      <c r="BH70" s="245">
        <f t="shared" si="19"/>
        <v>1</v>
      </c>
      <c r="BI70" s="245">
        <f t="shared" si="19"/>
        <v>1</v>
      </c>
      <c r="BJ70" s="245">
        <f t="shared" si="19"/>
        <v>1</v>
      </c>
      <c r="BK70" s="245">
        <f t="shared" si="19"/>
        <v>1</v>
      </c>
      <c r="BL70" s="245">
        <f t="shared" si="19"/>
        <v>1</v>
      </c>
      <c r="BM70" s="245">
        <f t="shared" si="19"/>
        <v>1</v>
      </c>
      <c r="BN70" s="245">
        <f t="shared" ref="BN70:CG73" si="20">IF(AND($A70+$E$13&gt;=BN$18,BN$18&gt;$A70),1,0)</f>
        <v>1</v>
      </c>
      <c r="BO70" s="245">
        <f t="shared" si="20"/>
        <v>1</v>
      </c>
      <c r="BP70" s="245">
        <f t="shared" si="20"/>
        <v>1</v>
      </c>
      <c r="BQ70" s="245">
        <f t="shared" si="20"/>
        <v>1</v>
      </c>
      <c r="BR70" s="245">
        <f t="shared" si="20"/>
        <v>1</v>
      </c>
      <c r="BS70" s="245">
        <f t="shared" si="20"/>
        <v>1</v>
      </c>
      <c r="BT70" s="245">
        <f t="shared" si="20"/>
        <v>1</v>
      </c>
      <c r="BU70" s="245">
        <f t="shared" si="20"/>
        <v>1</v>
      </c>
      <c r="BV70" s="245">
        <f t="shared" si="20"/>
        <v>1</v>
      </c>
      <c r="BW70" s="245">
        <f t="shared" si="20"/>
        <v>1</v>
      </c>
      <c r="BX70" s="245">
        <f t="shared" si="20"/>
        <v>1</v>
      </c>
      <c r="BY70" s="245">
        <f t="shared" si="20"/>
        <v>1</v>
      </c>
      <c r="BZ70" s="245">
        <f t="shared" si="20"/>
        <v>1</v>
      </c>
      <c r="CA70" s="245">
        <f t="shared" si="20"/>
        <v>1</v>
      </c>
      <c r="CB70" s="245">
        <f t="shared" si="20"/>
        <v>1</v>
      </c>
      <c r="CC70" s="245">
        <f t="shared" si="20"/>
        <v>1</v>
      </c>
      <c r="CD70" s="245">
        <f t="shared" si="20"/>
        <v>1</v>
      </c>
      <c r="CE70" s="245">
        <f t="shared" si="20"/>
        <v>0</v>
      </c>
      <c r="CF70" s="245">
        <f t="shared" si="20"/>
        <v>0</v>
      </c>
      <c r="CG70" s="245">
        <f t="shared" si="20"/>
        <v>0</v>
      </c>
      <c r="CH70" s="245" t="s">
        <v>396</v>
      </c>
    </row>
    <row r="71" spans="1:86">
      <c r="A71" s="245">
        <v>2054</v>
      </c>
      <c r="B71" s="245">
        <f t="shared" si="6"/>
        <v>0</v>
      </c>
      <c r="C71" s="245">
        <f t="shared" ref="C71:BN74" si="21">IF(AND($A71+$E$13&gt;=C$18,C$18&gt;$A71),1,0)</f>
        <v>0</v>
      </c>
      <c r="D71" s="245">
        <f t="shared" si="21"/>
        <v>0</v>
      </c>
      <c r="E71" s="245">
        <f t="shared" si="21"/>
        <v>0</v>
      </c>
      <c r="F71" s="245">
        <f t="shared" si="21"/>
        <v>0</v>
      </c>
      <c r="G71" s="245">
        <f t="shared" si="21"/>
        <v>0</v>
      </c>
      <c r="H71" s="245">
        <f t="shared" si="21"/>
        <v>0</v>
      </c>
      <c r="I71" s="245">
        <f t="shared" si="21"/>
        <v>0</v>
      </c>
      <c r="J71" s="245">
        <f t="shared" si="21"/>
        <v>0</v>
      </c>
      <c r="K71" s="245">
        <f t="shared" si="21"/>
        <v>0</v>
      </c>
      <c r="L71" s="245">
        <f t="shared" si="21"/>
        <v>0</v>
      </c>
      <c r="M71" s="245">
        <f t="shared" si="21"/>
        <v>0</v>
      </c>
      <c r="N71" s="245">
        <f t="shared" si="21"/>
        <v>0</v>
      </c>
      <c r="O71" s="245">
        <f t="shared" si="21"/>
        <v>0</v>
      </c>
      <c r="P71" s="245">
        <f t="shared" si="21"/>
        <v>0</v>
      </c>
      <c r="Q71" s="245">
        <f t="shared" si="21"/>
        <v>0</v>
      </c>
      <c r="R71" s="245">
        <f t="shared" si="21"/>
        <v>0</v>
      </c>
      <c r="S71" s="245">
        <f t="shared" si="21"/>
        <v>0</v>
      </c>
      <c r="T71" s="245">
        <f t="shared" si="21"/>
        <v>0</v>
      </c>
      <c r="U71" s="245">
        <f t="shared" si="21"/>
        <v>0</v>
      </c>
      <c r="V71" s="245">
        <f t="shared" si="21"/>
        <v>0</v>
      </c>
      <c r="W71" s="245">
        <f t="shared" si="21"/>
        <v>0</v>
      </c>
      <c r="X71" s="245">
        <f t="shared" si="21"/>
        <v>0</v>
      </c>
      <c r="Y71" s="245">
        <f t="shared" si="21"/>
        <v>0</v>
      </c>
      <c r="Z71" s="245">
        <f t="shared" si="21"/>
        <v>0</v>
      </c>
      <c r="AA71" s="245">
        <f t="shared" si="21"/>
        <v>0</v>
      </c>
      <c r="AB71" s="245">
        <f t="shared" si="21"/>
        <v>0</v>
      </c>
      <c r="AC71" s="245">
        <f t="shared" si="21"/>
        <v>0</v>
      </c>
      <c r="AD71" s="245">
        <f t="shared" si="21"/>
        <v>0</v>
      </c>
      <c r="AE71" s="245">
        <f t="shared" si="21"/>
        <v>0</v>
      </c>
      <c r="AF71" s="245">
        <f t="shared" si="21"/>
        <v>0</v>
      </c>
      <c r="AG71" s="245">
        <f t="shared" si="21"/>
        <v>0</v>
      </c>
      <c r="AH71" s="245">
        <f t="shared" si="21"/>
        <v>0</v>
      </c>
      <c r="AI71" s="245">
        <f t="shared" si="21"/>
        <v>0</v>
      </c>
      <c r="AJ71" s="245">
        <f t="shared" si="21"/>
        <v>0</v>
      </c>
      <c r="AK71" s="245">
        <f t="shared" si="21"/>
        <v>0</v>
      </c>
      <c r="AL71" s="245">
        <f t="shared" si="21"/>
        <v>0</v>
      </c>
      <c r="AM71" s="245">
        <f t="shared" si="21"/>
        <v>1</v>
      </c>
      <c r="AN71" s="245">
        <f t="shared" si="21"/>
        <v>1</v>
      </c>
      <c r="AO71" s="245">
        <f t="shared" si="21"/>
        <v>1</v>
      </c>
      <c r="AP71" s="245">
        <f t="shared" si="21"/>
        <v>1</v>
      </c>
      <c r="AQ71" s="245">
        <f t="shared" si="21"/>
        <v>1</v>
      </c>
      <c r="AR71" s="245">
        <f t="shared" si="21"/>
        <v>1</v>
      </c>
      <c r="AS71" s="245">
        <f t="shared" si="21"/>
        <v>1</v>
      </c>
      <c r="AT71" s="245">
        <f t="shared" si="21"/>
        <v>1</v>
      </c>
      <c r="AU71" s="245">
        <f t="shared" si="21"/>
        <v>1</v>
      </c>
      <c r="AV71" s="245">
        <f t="shared" si="21"/>
        <v>1</v>
      </c>
      <c r="AW71" s="245">
        <f t="shared" si="21"/>
        <v>1</v>
      </c>
      <c r="AX71" s="245">
        <f t="shared" si="21"/>
        <v>1</v>
      </c>
      <c r="AY71" s="245">
        <f t="shared" si="21"/>
        <v>1</v>
      </c>
      <c r="AZ71" s="245">
        <f t="shared" si="21"/>
        <v>1</v>
      </c>
      <c r="BA71" s="245">
        <f t="shared" si="21"/>
        <v>1</v>
      </c>
      <c r="BB71" s="245">
        <f t="shared" si="21"/>
        <v>1</v>
      </c>
      <c r="BC71" s="245">
        <f t="shared" si="21"/>
        <v>1</v>
      </c>
      <c r="BD71" s="245">
        <f t="shared" si="21"/>
        <v>1</v>
      </c>
      <c r="BE71" s="245">
        <f t="shared" si="21"/>
        <v>1</v>
      </c>
      <c r="BF71" s="245">
        <f t="shared" si="21"/>
        <v>1</v>
      </c>
      <c r="BG71" s="245">
        <f t="shared" si="21"/>
        <v>1</v>
      </c>
      <c r="BH71" s="245">
        <f t="shared" si="21"/>
        <v>1</v>
      </c>
      <c r="BI71" s="245">
        <f t="shared" si="21"/>
        <v>1</v>
      </c>
      <c r="BJ71" s="245">
        <f t="shared" si="21"/>
        <v>1</v>
      </c>
      <c r="BK71" s="245">
        <f t="shared" si="21"/>
        <v>1</v>
      </c>
      <c r="BL71" s="245">
        <f t="shared" si="21"/>
        <v>1</v>
      </c>
      <c r="BM71" s="245">
        <f t="shared" si="21"/>
        <v>1</v>
      </c>
      <c r="BN71" s="245">
        <f t="shared" si="21"/>
        <v>1</v>
      </c>
      <c r="BO71" s="245">
        <f t="shared" si="20"/>
        <v>1</v>
      </c>
      <c r="BP71" s="245">
        <f t="shared" si="20"/>
        <v>1</v>
      </c>
      <c r="BQ71" s="245">
        <f t="shared" si="20"/>
        <v>1</v>
      </c>
      <c r="BR71" s="245">
        <f t="shared" si="20"/>
        <v>1</v>
      </c>
      <c r="BS71" s="245">
        <f t="shared" si="20"/>
        <v>1</v>
      </c>
      <c r="BT71" s="245">
        <f t="shared" si="20"/>
        <v>1</v>
      </c>
      <c r="BU71" s="245">
        <f t="shared" si="20"/>
        <v>1</v>
      </c>
      <c r="BV71" s="245">
        <f t="shared" si="20"/>
        <v>1</v>
      </c>
      <c r="BW71" s="245">
        <f t="shared" si="20"/>
        <v>1</v>
      </c>
      <c r="BX71" s="245">
        <f t="shared" si="20"/>
        <v>1</v>
      </c>
      <c r="BY71" s="245">
        <f t="shared" si="20"/>
        <v>1</v>
      </c>
      <c r="BZ71" s="245">
        <f t="shared" si="20"/>
        <v>1</v>
      </c>
      <c r="CA71" s="245">
        <f t="shared" si="20"/>
        <v>1</v>
      </c>
      <c r="CB71" s="245">
        <f t="shared" si="20"/>
        <v>1</v>
      </c>
      <c r="CC71" s="245">
        <f t="shared" si="20"/>
        <v>1</v>
      </c>
      <c r="CD71" s="245">
        <f t="shared" si="20"/>
        <v>1</v>
      </c>
      <c r="CE71" s="245">
        <f t="shared" si="20"/>
        <v>1</v>
      </c>
      <c r="CF71" s="245">
        <f t="shared" si="20"/>
        <v>0</v>
      </c>
      <c r="CG71" s="245">
        <f t="shared" si="20"/>
        <v>0</v>
      </c>
      <c r="CH71" s="245" t="s">
        <v>396</v>
      </c>
    </row>
    <row r="72" spans="1:86">
      <c r="A72" s="245">
        <v>2055</v>
      </c>
      <c r="B72" s="245">
        <f t="shared" si="6"/>
        <v>0</v>
      </c>
      <c r="C72" s="245">
        <f t="shared" si="21"/>
        <v>0</v>
      </c>
      <c r="D72" s="245">
        <f t="shared" si="21"/>
        <v>0</v>
      </c>
      <c r="E72" s="245">
        <f t="shared" si="21"/>
        <v>0</v>
      </c>
      <c r="F72" s="245">
        <f t="shared" si="21"/>
        <v>0</v>
      </c>
      <c r="G72" s="245">
        <f t="shared" si="21"/>
        <v>0</v>
      </c>
      <c r="H72" s="245">
        <f t="shared" si="21"/>
        <v>0</v>
      </c>
      <c r="I72" s="245">
        <f t="shared" si="21"/>
        <v>0</v>
      </c>
      <c r="J72" s="245">
        <f t="shared" si="21"/>
        <v>0</v>
      </c>
      <c r="K72" s="245">
        <f t="shared" si="21"/>
        <v>0</v>
      </c>
      <c r="L72" s="245">
        <f t="shared" si="21"/>
        <v>0</v>
      </c>
      <c r="M72" s="245">
        <f t="shared" si="21"/>
        <v>0</v>
      </c>
      <c r="N72" s="245">
        <f t="shared" si="21"/>
        <v>0</v>
      </c>
      <c r="O72" s="245">
        <f t="shared" si="21"/>
        <v>0</v>
      </c>
      <c r="P72" s="245">
        <f t="shared" si="21"/>
        <v>0</v>
      </c>
      <c r="Q72" s="245">
        <f t="shared" si="21"/>
        <v>0</v>
      </c>
      <c r="R72" s="245">
        <f t="shared" si="21"/>
        <v>0</v>
      </c>
      <c r="S72" s="245">
        <f t="shared" si="21"/>
        <v>0</v>
      </c>
      <c r="T72" s="245">
        <f t="shared" si="21"/>
        <v>0</v>
      </c>
      <c r="U72" s="245">
        <f t="shared" si="21"/>
        <v>0</v>
      </c>
      <c r="V72" s="245">
        <f t="shared" si="21"/>
        <v>0</v>
      </c>
      <c r="W72" s="245">
        <f t="shared" si="21"/>
        <v>0</v>
      </c>
      <c r="X72" s="245">
        <f t="shared" si="21"/>
        <v>0</v>
      </c>
      <c r="Y72" s="245">
        <f t="shared" si="21"/>
        <v>0</v>
      </c>
      <c r="Z72" s="245">
        <f t="shared" si="21"/>
        <v>0</v>
      </c>
      <c r="AA72" s="245">
        <f t="shared" si="21"/>
        <v>0</v>
      </c>
      <c r="AB72" s="245">
        <f t="shared" si="21"/>
        <v>0</v>
      </c>
      <c r="AC72" s="245">
        <f t="shared" si="21"/>
        <v>0</v>
      </c>
      <c r="AD72" s="245">
        <f t="shared" si="21"/>
        <v>0</v>
      </c>
      <c r="AE72" s="245">
        <f t="shared" si="21"/>
        <v>0</v>
      </c>
      <c r="AF72" s="245">
        <f t="shared" si="21"/>
        <v>0</v>
      </c>
      <c r="AG72" s="245">
        <f t="shared" si="21"/>
        <v>0</v>
      </c>
      <c r="AH72" s="245">
        <f t="shared" si="21"/>
        <v>0</v>
      </c>
      <c r="AI72" s="245">
        <f t="shared" si="21"/>
        <v>0</v>
      </c>
      <c r="AJ72" s="245">
        <f t="shared" si="21"/>
        <v>0</v>
      </c>
      <c r="AK72" s="245">
        <f t="shared" si="21"/>
        <v>0</v>
      </c>
      <c r="AL72" s="245">
        <f t="shared" si="21"/>
        <v>0</v>
      </c>
      <c r="AM72" s="245">
        <f t="shared" si="21"/>
        <v>0</v>
      </c>
      <c r="AN72" s="245">
        <f t="shared" si="21"/>
        <v>1</v>
      </c>
      <c r="AO72" s="245">
        <f t="shared" si="21"/>
        <v>1</v>
      </c>
      <c r="AP72" s="245">
        <f t="shared" si="21"/>
        <v>1</v>
      </c>
      <c r="AQ72" s="245">
        <f t="shared" si="21"/>
        <v>1</v>
      </c>
      <c r="AR72" s="245">
        <f t="shared" si="21"/>
        <v>1</v>
      </c>
      <c r="AS72" s="245">
        <f t="shared" si="21"/>
        <v>1</v>
      </c>
      <c r="AT72" s="245">
        <f t="shared" si="21"/>
        <v>1</v>
      </c>
      <c r="AU72" s="245">
        <f t="shared" si="21"/>
        <v>1</v>
      </c>
      <c r="AV72" s="245">
        <f t="shared" si="21"/>
        <v>1</v>
      </c>
      <c r="AW72" s="245">
        <f t="shared" si="21"/>
        <v>1</v>
      </c>
      <c r="AX72" s="245">
        <f t="shared" si="21"/>
        <v>1</v>
      </c>
      <c r="AY72" s="245">
        <f t="shared" si="21"/>
        <v>1</v>
      </c>
      <c r="AZ72" s="245">
        <f t="shared" si="21"/>
        <v>1</v>
      </c>
      <c r="BA72" s="245">
        <f t="shared" si="21"/>
        <v>1</v>
      </c>
      <c r="BB72" s="245">
        <f t="shared" si="21"/>
        <v>1</v>
      </c>
      <c r="BC72" s="245">
        <f t="shared" si="21"/>
        <v>1</v>
      </c>
      <c r="BD72" s="245">
        <f t="shared" si="21"/>
        <v>1</v>
      </c>
      <c r="BE72" s="245">
        <f t="shared" si="21"/>
        <v>1</v>
      </c>
      <c r="BF72" s="245">
        <f t="shared" si="21"/>
        <v>1</v>
      </c>
      <c r="BG72" s="245">
        <f t="shared" si="21"/>
        <v>1</v>
      </c>
      <c r="BH72" s="245">
        <f t="shared" si="21"/>
        <v>1</v>
      </c>
      <c r="BI72" s="245">
        <f t="shared" si="21"/>
        <v>1</v>
      </c>
      <c r="BJ72" s="245">
        <f t="shared" si="21"/>
        <v>1</v>
      </c>
      <c r="BK72" s="245">
        <f t="shared" si="21"/>
        <v>1</v>
      </c>
      <c r="BL72" s="245">
        <f t="shared" si="21"/>
        <v>1</v>
      </c>
      <c r="BM72" s="245">
        <f t="shared" si="21"/>
        <v>1</v>
      </c>
      <c r="BN72" s="245">
        <f t="shared" si="21"/>
        <v>1</v>
      </c>
      <c r="BO72" s="245">
        <f t="shared" si="20"/>
        <v>1</v>
      </c>
      <c r="BP72" s="245">
        <f t="shared" si="20"/>
        <v>1</v>
      </c>
      <c r="BQ72" s="245">
        <f t="shared" si="20"/>
        <v>1</v>
      </c>
      <c r="BR72" s="245">
        <f t="shared" si="20"/>
        <v>1</v>
      </c>
      <c r="BS72" s="245">
        <f t="shared" si="20"/>
        <v>1</v>
      </c>
      <c r="BT72" s="245">
        <f t="shared" si="20"/>
        <v>1</v>
      </c>
      <c r="BU72" s="245">
        <f t="shared" si="20"/>
        <v>1</v>
      </c>
      <c r="BV72" s="245">
        <f t="shared" si="20"/>
        <v>1</v>
      </c>
      <c r="BW72" s="245">
        <f t="shared" si="20"/>
        <v>1</v>
      </c>
      <c r="BX72" s="245">
        <f t="shared" si="20"/>
        <v>1</v>
      </c>
      <c r="BY72" s="245">
        <f t="shared" si="20"/>
        <v>1</v>
      </c>
      <c r="BZ72" s="245">
        <f t="shared" si="20"/>
        <v>1</v>
      </c>
      <c r="CA72" s="245">
        <f t="shared" si="20"/>
        <v>1</v>
      </c>
      <c r="CB72" s="245">
        <f t="shared" si="20"/>
        <v>1</v>
      </c>
      <c r="CC72" s="245">
        <f t="shared" si="20"/>
        <v>1</v>
      </c>
      <c r="CD72" s="245">
        <f t="shared" si="20"/>
        <v>1</v>
      </c>
      <c r="CE72" s="245">
        <f t="shared" si="20"/>
        <v>1</v>
      </c>
      <c r="CF72" s="245">
        <f t="shared" si="20"/>
        <v>1</v>
      </c>
      <c r="CG72" s="245">
        <f t="shared" si="20"/>
        <v>0</v>
      </c>
      <c r="CH72" s="245" t="s">
        <v>396</v>
      </c>
    </row>
    <row r="73" spans="1:86">
      <c r="A73" s="245">
        <v>2056</v>
      </c>
      <c r="B73" s="245">
        <f t="shared" si="6"/>
        <v>0</v>
      </c>
      <c r="C73" s="245">
        <f t="shared" si="21"/>
        <v>0</v>
      </c>
      <c r="D73" s="245">
        <f t="shared" si="21"/>
        <v>0</v>
      </c>
      <c r="E73" s="245">
        <f t="shared" si="21"/>
        <v>0</v>
      </c>
      <c r="F73" s="245">
        <f t="shared" si="21"/>
        <v>0</v>
      </c>
      <c r="G73" s="245">
        <f t="shared" si="21"/>
        <v>0</v>
      </c>
      <c r="H73" s="245">
        <f t="shared" si="21"/>
        <v>0</v>
      </c>
      <c r="I73" s="245">
        <f t="shared" si="21"/>
        <v>0</v>
      </c>
      <c r="J73" s="245">
        <f t="shared" si="21"/>
        <v>0</v>
      </c>
      <c r="K73" s="245">
        <f t="shared" si="21"/>
        <v>0</v>
      </c>
      <c r="L73" s="245">
        <f t="shared" si="21"/>
        <v>0</v>
      </c>
      <c r="M73" s="245">
        <f t="shared" si="21"/>
        <v>0</v>
      </c>
      <c r="N73" s="245">
        <f t="shared" si="21"/>
        <v>0</v>
      </c>
      <c r="O73" s="245">
        <f t="shared" si="21"/>
        <v>0</v>
      </c>
      <c r="P73" s="245">
        <f t="shared" si="21"/>
        <v>0</v>
      </c>
      <c r="Q73" s="245">
        <f t="shared" si="21"/>
        <v>0</v>
      </c>
      <c r="R73" s="245">
        <f t="shared" si="21"/>
        <v>0</v>
      </c>
      <c r="S73" s="245">
        <f t="shared" si="21"/>
        <v>0</v>
      </c>
      <c r="T73" s="245">
        <f t="shared" si="21"/>
        <v>0</v>
      </c>
      <c r="U73" s="245">
        <f t="shared" si="21"/>
        <v>0</v>
      </c>
      <c r="V73" s="245">
        <f t="shared" si="21"/>
        <v>0</v>
      </c>
      <c r="W73" s="245">
        <f t="shared" si="21"/>
        <v>0</v>
      </c>
      <c r="X73" s="245">
        <f t="shared" si="21"/>
        <v>0</v>
      </c>
      <c r="Y73" s="245">
        <f t="shared" si="21"/>
        <v>0</v>
      </c>
      <c r="Z73" s="245">
        <f t="shared" si="21"/>
        <v>0</v>
      </c>
      <c r="AA73" s="245">
        <f t="shared" si="21"/>
        <v>0</v>
      </c>
      <c r="AB73" s="245">
        <f t="shared" si="21"/>
        <v>0</v>
      </c>
      <c r="AC73" s="245">
        <f t="shared" si="21"/>
        <v>0</v>
      </c>
      <c r="AD73" s="245">
        <f t="shared" si="21"/>
        <v>0</v>
      </c>
      <c r="AE73" s="245">
        <f t="shared" si="21"/>
        <v>0</v>
      </c>
      <c r="AF73" s="245">
        <f t="shared" si="21"/>
        <v>0</v>
      </c>
      <c r="AG73" s="245">
        <f t="shared" si="21"/>
        <v>0</v>
      </c>
      <c r="AH73" s="245">
        <f t="shared" si="21"/>
        <v>0</v>
      </c>
      <c r="AI73" s="245">
        <f t="shared" si="21"/>
        <v>0</v>
      </c>
      <c r="AJ73" s="245">
        <f t="shared" si="21"/>
        <v>0</v>
      </c>
      <c r="AK73" s="245">
        <f t="shared" si="21"/>
        <v>0</v>
      </c>
      <c r="AL73" s="245">
        <f t="shared" si="21"/>
        <v>0</v>
      </c>
      <c r="AM73" s="245">
        <f t="shared" si="21"/>
        <v>0</v>
      </c>
      <c r="AN73" s="245">
        <f t="shared" si="21"/>
        <v>0</v>
      </c>
      <c r="AO73" s="245">
        <f t="shared" si="21"/>
        <v>1</v>
      </c>
      <c r="AP73" s="245">
        <f t="shared" si="21"/>
        <v>1</v>
      </c>
      <c r="AQ73" s="245">
        <f t="shared" si="21"/>
        <v>1</v>
      </c>
      <c r="AR73" s="245">
        <f t="shared" si="21"/>
        <v>1</v>
      </c>
      <c r="AS73" s="245">
        <f t="shared" si="21"/>
        <v>1</v>
      </c>
      <c r="AT73" s="245">
        <f t="shared" si="21"/>
        <v>1</v>
      </c>
      <c r="AU73" s="245">
        <f t="shared" si="21"/>
        <v>1</v>
      </c>
      <c r="AV73" s="245">
        <f t="shared" si="21"/>
        <v>1</v>
      </c>
      <c r="AW73" s="245">
        <f t="shared" si="21"/>
        <v>1</v>
      </c>
      <c r="AX73" s="245">
        <f t="shared" si="21"/>
        <v>1</v>
      </c>
      <c r="AY73" s="245">
        <f t="shared" si="21"/>
        <v>1</v>
      </c>
      <c r="AZ73" s="245">
        <f t="shared" si="21"/>
        <v>1</v>
      </c>
      <c r="BA73" s="245">
        <f t="shared" si="21"/>
        <v>1</v>
      </c>
      <c r="BB73" s="245">
        <f t="shared" si="21"/>
        <v>1</v>
      </c>
      <c r="BC73" s="245">
        <f t="shared" si="21"/>
        <v>1</v>
      </c>
      <c r="BD73" s="245">
        <f t="shared" si="21"/>
        <v>1</v>
      </c>
      <c r="BE73" s="245">
        <f t="shared" si="21"/>
        <v>1</v>
      </c>
      <c r="BF73" s="245">
        <f t="shared" si="21"/>
        <v>1</v>
      </c>
      <c r="BG73" s="245">
        <f t="shared" si="21"/>
        <v>1</v>
      </c>
      <c r="BH73" s="245">
        <f t="shared" si="21"/>
        <v>1</v>
      </c>
      <c r="BI73" s="245">
        <f t="shared" si="21"/>
        <v>1</v>
      </c>
      <c r="BJ73" s="245">
        <f t="shared" si="21"/>
        <v>1</v>
      </c>
      <c r="BK73" s="245">
        <f t="shared" si="21"/>
        <v>1</v>
      </c>
      <c r="BL73" s="245">
        <f t="shared" si="21"/>
        <v>1</v>
      </c>
      <c r="BM73" s="245">
        <f t="shared" si="21"/>
        <v>1</v>
      </c>
      <c r="BN73" s="245">
        <f t="shared" si="21"/>
        <v>1</v>
      </c>
      <c r="BO73" s="245">
        <f t="shared" si="20"/>
        <v>1</v>
      </c>
      <c r="BP73" s="245">
        <f t="shared" si="20"/>
        <v>1</v>
      </c>
      <c r="BQ73" s="245">
        <f t="shared" si="20"/>
        <v>1</v>
      </c>
      <c r="BR73" s="245">
        <f t="shared" si="20"/>
        <v>1</v>
      </c>
      <c r="BS73" s="245">
        <f t="shared" si="20"/>
        <v>1</v>
      </c>
      <c r="BT73" s="245">
        <f t="shared" si="20"/>
        <v>1</v>
      </c>
      <c r="BU73" s="245">
        <f t="shared" si="20"/>
        <v>1</v>
      </c>
      <c r="BV73" s="245">
        <f t="shared" si="20"/>
        <v>1</v>
      </c>
      <c r="BW73" s="245">
        <f t="shared" si="20"/>
        <v>1</v>
      </c>
      <c r="BX73" s="245">
        <f t="shared" si="20"/>
        <v>1</v>
      </c>
      <c r="BY73" s="245">
        <f t="shared" si="20"/>
        <v>1</v>
      </c>
      <c r="BZ73" s="245">
        <f t="shared" si="20"/>
        <v>1</v>
      </c>
      <c r="CA73" s="245">
        <f t="shared" si="20"/>
        <v>1</v>
      </c>
      <c r="CB73" s="245">
        <f t="shared" si="20"/>
        <v>1</v>
      </c>
      <c r="CC73" s="245">
        <f t="shared" si="20"/>
        <v>1</v>
      </c>
      <c r="CD73" s="245">
        <f t="shared" si="20"/>
        <v>1</v>
      </c>
      <c r="CE73" s="245">
        <f t="shared" si="20"/>
        <v>1</v>
      </c>
      <c r="CF73" s="245">
        <f t="shared" si="20"/>
        <v>1</v>
      </c>
      <c r="CG73" s="245">
        <f t="shared" si="20"/>
        <v>0</v>
      </c>
      <c r="CH73" s="245" t="s">
        <v>396</v>
      </c>
    </row>
    <row r="74" spans="1:86">
      <c r="A74" s="245">
        <v>2057</v>
      </c>
      <c r="B74" s="245">
        <f t="shared" si="6"/>
        <v>0</v>
      </c>
      <c r="C74" s="245">
        <f t="shared" si="21"/>
        <v>0</v>
      </c>
      <c r="D74" s="245">
        <f t="shared" si="21"/>
        <v>0</v>
      </c>
      <c r="E74" s="245">
        <f t="shared" si="21"/>
        <v>0</v>
      </c>
      <c r="F74" s="245">
        <f t="shared" si="21"/>
        <v>0</v>
      </c>
      <c r="G74" s="245">
        <f t="shared" si="21"/>
        <v>0</v>
      </c>
      <c r="H74" s="245">
        <f t="shared" si="21"/>
        <v>0</v>
      </c>
      <c r="I74" s="245">
        <f t="shared" si="21"/>
        <v>0</v>
      </c>
      <c r="J74" s="245">
        <f t="shared" si="21"/>
        <v>0</v>
      </c>
      <c r="K74" s="245">
        <f t="shared" si="21"/>
        <v>0</v>
      </c>
      <c r="L74" s="245">
        <f t="shared" si="21"/>
        <v>0</v>
      </c>
      <c r="M74" s="245">
        <f t="shared" si="21"/>
        <v>0</v>
      </c>
      <c r="N74" s="245">
        <f t="shared" si="21"/>
        <v>0</v>
      </c>
      <c r="O74" s="245">
        <f t="shared" si="21"/>
        <v>0</v>
      </c>
      <c r="P74" s="245">
        <f t="shared" si="21"/>
        <v>0</v>
      </c>
      <c r="Q74" s="245">
        <f t="shared" si="21"/>
        <v>0</v>
      </c>
      <c r="R74" s="245">
        <f t="shared" si="21"/>
        <v>0</v>
      </c>
      <c r="S74" s="245">
        <f t="shared" si="21"/>
        <v>0</v>
      </c>
      <c r="T74" s="245">
        <f t="shared" si="21"/>
        <v>0</v>
      </c>
      <c r="U74" s="245">
        <f t="shared" si="21"/>
        <v>0</v>
      </c>
      <c r="V74" s="245">
        <f t="shared" si="21"/>
        <v>0</v>
      </c>
      <c r="W74" s="245">
        <f t="shared" si="21"/>
        <v>0</v>
      </c>
      <c r="X74" s="245">
        <f t="shared" si="21"/>
        <v>0</v>
      </c>
      <c r="Y74" s="245">
        <f t="shared" si="21"/>
        <v>0</v>
      </c>
      <c r="Z74" s="245">
        <f t="shared" si="21"/>
        <v>0</v>
      </c>
      <c r="AA74" s="245">
        <f t="shared" si="21"/>
        <v>0</v>
      </c>
      <c r="AB74" s="245">
        <f t="shared" si="21"/>
        <v>0</v>
      </c>
      <c r="AC74" s="245">
        <f t="shared" si="21"/>
        <v>0</v>
      </c>
      <c r="AD74" s="245">
        <f t="shared" si="21"/>
        <v>0</v>
      </c>
      <c r="AE74" s="245">
        <f t="shared" si="21"/>
        <v>0</v>
      </c>
      <c r="AF74" s="245">
        <f t="shared" si="21"/>
        <v>0</v>
      </c>
      <c r="AG74" s="245">
        <f t="shared" si="21"/>
        <v>0</v>
      </c>
      <c r="AH74" s="245">
        <f t="shared" si="21"/>
        <v>0</v>
      </c>
      <c r="AI74" s="245">
        <f t="shared" si="21"/>
        <v>0</v>
      </c>
      <c r="AJ74" s="245">
        <f t="shared" si="21"/>
        <v>0</v>
      </c>
      <c r="AK74" s="245">
        <f t="shared" si="21"/>
        <v>0</v>
      </c>
      <c r="AL74" s="245">
        <f t="shared" si="21"/>
        <v>0</v>
      </c>
      <c r="AM74" s="245">
        <f t="shared" si="21"/>
        <v>0</v>
      </c>
      <c r="AN74" s="245">
        <f t="shared" si="21"/>
        <v>0</v>
      </c>
      <c r="AO74" s="245">
        <f t="shared" si="21"/>
        <v>0</v>
      </c>
      <c r="AP74" s="245">
        <f t="shared" si="21"/>
        <v>1</v>
      </c>
      <c r="AQ74" s="245">
        <f t="shared" si="21"/>
        <v>1</v>
      </c>
      <c r="AR74" s="245">
        <f t="shared" si="21"/>
        <v>1</v>
      </c>
      <c r="AS74" s="245">
        <f t="shared" si="21"/>
        <v>1</v>
      </c>
      <c r="AT74" s="245">
        <f t="shared" si="21"/>
        <v>1</v>
      </c>
      <c r="AU74" s="245">
        <f t="shared" si="21"/>
        <v>1</v>
      </c>
      <c r="AV74" s="245">
        <f t="shared" si="21"/>
        <v>1</v>
      </c>
      <c r="AW74" s="245">
        <f t="shared" si="21"/>
        <v>1</v>
      </c>
      <c r="AX74" s="245">
        <f t="shared" si="21"/>
        <v>1</v>
      </c>
      <c r="AY74" s="245">
        <f t="shared" si="21"/>
        <v>1</v>
      </c>
      <c r="AZ74" s="245">
        <f t="shared" si="21"/>
        <v>1</v>
      </c>
      <c r="BA74" s="245">
        <f t="shared" si="21"/>
        <v>1</v>
      </c>
      <c r="BB74" s="245">
        <f t="shared" si="21"/>
        <v>1</v>
      </c>
      <c r="BC74" s="245">
        <f t="shared" si="21"/>
        <v>1</v>
      </c>
      <c r="BD74" s="245">
        <f t="shared" si="21"/>
        <v>1</v>
      </c>
      <c r="BE74" s="245">
        <f t="shared" si="21"/>
        <v>1</v>
      </c>
      <c r="BF74" s="245">
        <f t="shared" si="21"/>
        <v>1</v>
      </c>
      <c r="BG74" s="245">
        <f t="shared" si="21"/>
        <v>1</v>
      </c>
      <c r="BH74" s="245">
        <f t="shared" si="21"/>
        <v>1</v>
      </c>
      <c r="BI74" s="245">
        <f t="shared" si="21"/>
        <v>1</v>
      </c>
      <c r="BJ74" s="245">
        <f t="shared" si="21"/>
        <v>1</v>
      </c>
      <c r="BK74" s="245">
        <f t="shared" si="21"/>
        <v>1</v>
      </c>
      <c r="BL74" s="245">
        <f t="shared" si="21"/>
        <v>1</v>
      </c>
      <c r="BM74" s="245">
        <f t="shared" si="21"/>
        <v>1</v>
      </c>
      <c r="BN74" s="245">
        <f t="shared" ref="BN74:CG77" si="22">IF(AND($A74+$E$13&gt;=BN$18,BN$18&gt;$A74),1,0)</f>
        <v>1</v>
      </c>
      <c r="BO74" s="245">
        <f t="shared" si="22"/>
        <v>1</v>
      </c>
      <c r="BP74" s="245">
        <f t="shared" si="22"/>
        <v>1</v>
      </c>
      <c r="BQ74" s="245">
        <f t="shared" si="22"/>
        <v>1</v>
      </c>
      <c r="BR74" s="245">
        <f t="shared" si="22"/>
        <v>1</v>
      </c>
      <c r="BS74" s="245">
        <f t="shared" si="22"/>
        <v>1</v>
      </c>
      <c r="BT74" s="245">
        <f t="shared" si="22"/>
        <v>1</v>
      </c>
      <c r="BU74" s="245">
        <f t="shared" si="22"/>
        <v>1</v>
      </c>
      <c r="BV74" s="245">
        <f t="shared" si="22"/>
        <v>1</v>
      </c>
      <c r="BW74" s="245">
        <f t="shared" si="22"/>
        <v>1</v>
      </c>
      <c r="BX74" s="245">
        <f t="shared" si="22"/>
        <v>1</v>
      </c>
      <c r="BY74" s="245">
        <f t="shared" si="22"/>
        <v>1</v>
      </c>
      <c r="BZ74" s="245">
        <f t="shared" si="22"/>
        <v>1</v>
      </c>
      <c r="CA74" s="245">
        <f t="shared" si="22"/>
        <v>1</v>
      </c>
      <c r="CB74" s="245">
        <f t="shared" si="22"/>
        <v>1</v>
      </c>
      <c r="CC74" s="245">
        <f t="shared" si="22"/>
        <v>1</v>
      </c>
      <c r="CD74" s="245">
        <f t="shared" si="22"/>
        <v>1</v>
      </c>
      <c r="CE74" s="245">
        <f t="shared" si="22"/>
        <v>1</v>
      </c>
      <c r="CF74" s="245">
        <f t="shared" si="22"/>
        <v>1</v>
      </c>
      <c r="CG74" s="245">
        <f t="shared" si="22"/>
        <v>0</v>
      </c>
      <c r="CH74" s="245" t="s">
        <v>396</v>
      </c>
    </row>
    <row r="75" spans="1:86">
      <c r="A75" s="245">
        <v>2058</v>
      </c>
      <c r="B75" s="245">
        <f t="shared" si="6"/>
        <v>0</v>
      </c>
      <c r="C75" s="245">
        <f t="shared" ref="C75:BN78" si="23">IF(AND($A75+$E$13&gt;=C$18,C$18&gt;$A75),1,0)</f>
        <v>0</v>
      </c>
      <c r="D75" s="245">
        <f t="shared" si="23"/>
        <v>0</v>
      </c>
      <c r="E75" s="245">
        <f t="shared" si="23"/>
        <v>0</v>
      </c>
      <c r="F75" s="245">
        <f t="shared" si="23"/>
        <v>0</v>
      </c>
      <c r="G75" s="245">
        <f t="shared" si="23"/>
        <v>0</v>
      </c>
      <c r="H75" s="245">
        <f t="shared" si="23"/>
        <v>0</v>
      </c>
      <c r="I75" s="245">
        <f t="shared" si="23"/>
        <v>0</v>
      </c>
      <c r="J75" s="245">
        <f t="shared" si="23"/>
        <v>0</v>
      </c>
      <c r="K75" s="245">
        <f t="shared" si="23"/>
        <v>0</v>
      </c>
      <c r="L75" s="245">
        <f t="shared" si="23"/>
        <v>0</v>
      </c>
      <c r="M75" s="245">
        <f t="shared" si="23"/>
        <v>0</v>
      </c>
      <c r="N75" s="245">
        <f t="shared" si="23"/>
        <v>0</v>
      </c>
      <c r="O75" s="245">
        <f t="shared" si="23"/>
        <v>0</v>
      </c>
      <c r="P75" s="245">
        <f t="shared" si="23"/>
        <v>0</v>
      </c>
      <c r="Q75" s="245">
        <f t="shared" si="23"/>
        <v>0</v>
      </c>
      <c r="R75" s="245">
        <f t="shared" si="23"/>
        <v>0</v>
      </c>
      <c r="S75" s="245">
        <f t="shared" si="23"/>
        <v>0</v>
      </c>
      <c r="T75" s="245">
        <f t="shared" si="23"/>
        <v>0</v>
      </c>
      <c r="U75" s="245">
        <f t="shared" si="23"/>
        <v>0</v>
      </c>
      <c r="V75" s="245">
        <f t="shared" si="23"/>
        <v>0</v>
      </c>
      <c r="W75" s="245">
        <f t="shared" si="23"/>
        <v>0</v>
      </c>
      <c r="X75" s="245">
        <f t="shared" si="23"/>
        <v>0</v>
      </c>
      <c r="Y75" s="245">
        <f t="shared" si="23"/>
        <v>0</v>
      </c>
      <c r="Z75" s="245">
        <f t="shared" si="23"/>
        <v>0</v>
      </c>
      <c r="AA75" s="245">
        <f t="shared" si="23"/>
        <v>0</v>
      </c>
      <c r="AB75" s="245">
        <f t="shared" si="23"/>
        <v>0</v>
      </c>
      <c r="AC75" s="245">
        <f t="shared" si="23"/>
        <v>0</v>
      </c>
      <c r="AD75" s="245">
        <f t="shared" si="23"/>
        <v>0</v>
      </c>
      <c r="AE75" s="245">
        <f t="shared" si="23"/>
        <v>0</v>
      </c>
      <c r="AF75" s="245">
        <f t="shared" si="23"/>
        <v>0</v>
      </c>
      <c r="AG75" s="245">
        <f t="shared" si="23"/>
        <v>0</v>
      </c>
      <c r="AH75" s="245">
        <f t="shared" si="23"/>
        <v>0</v>
      </c>
      <c r="AI75" s="245">
        <f t="shared" si="23"/>
        <v>0</v>
      </c>
      <c r="AJ75" s="245">
        <f t="shared" si="23"/>
        <v>0</v>
      </c>
      <c r="AK75" s="245">
        <f t="shared" si="23"/>
        <v>0</v>
      </c>
      <c r="AL75" s="245">
        <f t="shared" si="23"/>
        <v>0</v>
      </c>
      <c r="AM75" s="245">
        <f t="shared" si="23"/>
        <v>0</v>
      </c>
      <c r="AN75" s="245">
        <f t="shared" si="23"/>
        <v>0</v>
      </c>
      <c r="AO75" s="245">
        <f t="shared" si="23"/>
        <v>0</v>
      </c>
      <c r="AP75" s="245">
        <f t="shared" si="23"/>
        <v>0</v>
      </c>
      <c r="AQ75" s="245">
        <f t="shared" si="23"/>
        <v>1</v>
      </c>
      <c r="AR75" s="245">
        <f t="shared" si="23"/>
        <v>1</v>
      </c>
      <c r="AS75" s="245">
        <f t="shared" si="23"/>
        <v>1</v>
      </c>
      <c r="AT75" s="245">
        <f t="shared" si="23"/>
        <v>1</v>
      </c>
      <c r="AU75" s="245">
        <f t="shared" si="23"/>
        <v>1</v>
      </c>
      <c r="AV75" s="245">
        <f t="shared" si="23"/>
        <v>1</v>
      </c>
      <c r="AW75" s="245">
        <f t="shared" si="23"/>
        <v>1</v>
      </c>
      <c r="AX75" s="245">
        <f t="shared" si="23"/>
        <v>1</v>
      </c>
      <c r="AY75" s="245">
        <f t="shared" si="23"/>
        <v>1</v>
      </c>
      <c r="AZ75" s="245">
        <f t="shared" si="23"/>
        <v>1</v>
      </c>
      <c r="BA75" s="245">
        <f t="shared" si="23"/>
        <v>1</v>
      </c>
      <c r="BB75" s="245">
        <f t="shared" si="23"/>
        <v>1</v>
      </c>
      <c r="BC75" s="245">
        <f t="shared" si="23"/>
        <v>1</v>
      </c>
      <c r="BD75" s="245">
        <f t="shared" si="23"/>
        <v>1</v>
      </c>
      <c r="BE75" s="245">
        <f t="shared" si="23"/>
        <v>1</v>
      </c>
      <c r="BF75" s="245">
        <f t="shared" si="23"/>
        <v>1</v>
      </c>
      <c r="BG75" s="245">
        <f t="shared" si="23"/>
        <v>1</v>
      </c>
      <c r="BH75" s="245">
        <f t="shared" si="23"/>
        <v>1</v>
      </c>
      <c r="BI75" s="245">
        <f t="shared" si="23"/>
        <v>1</v>
      </c>
      <c r="BJ75" s="245">
        <f t="shared" si="23"/>
        <v>1</v>
      </c>
      <c r="BK75" s="245">
        <f t="shared" si="23"/>
        <v>1</v>
      </c>
      <c r="BL75" s="245">
        <f t="shared" si="23"/>
        <v>1</v>
      </c>
      <c r="BM75" s="245">
        <f t="shared" si="23"/>
        <v>1</v>
      </c>
      <c r="BN75" s="245">
        <f t="shared" si="23"/>
        <v>1</v>
      </c>
      <c r="BO75" s="245">
        <f t="shared" si="22"/>
        <v>1</v>
      </c>
      <c r="BP75" s="245">
        <f t="shared" si="22"/>
        <v>1</v>
      </c>
      <c r="BQ75" s="245">
        <f t="shared" si="22"/>
        <v>1</v>
      </c>
      <c r="BR75" s="245">
        <f t="shared" si="22"/>
        <v>1</v>
      </c>
      <c r="BS75" s="245">
        <f t="shared" si="22"/>
        <v>1</v>
      </c>
      <c r="BT75" s="245">
        <f t="shared" si="22"/>
        <v>1</v>
      </c>
      <c r="BU75" s="245">
        <f t="shared" si="22"/>
        <v>1</v>
      </c>
      <c r="BV75" s="245">
        <f t="shared" si="22"/>
        <v>1</v>
      </c>
      <c r="BW75" s="245">
        <f t="shared" si="22"/>
        <v>1</v>
      </c>
      <c r="BX75" s="245">
        <f t="shared" si="22"/>
        <v>1</v>
      </c>
      <c r="BY75" s="245">
        <f t="shared" si="22"/>
        <v>1</v>
      </c>
      <c r="BZ75" s="245">
        <f t="shared" si="22"/>
        <v>1</v>
      </c>
      <c r="CA75" s="245">
        <f t="shared" si="22"/>
        <v>1</v>
      </c>
      <c r="CB75" s="245">
        <f t="shared" si="22"/>
        <v>1</v>
      </c>
      <c r="CC75" s="245">
        <f t="shared" si="22"/>
        <v>1</v>
      </c>
      <c r="CD75" s="245">
        <f t="shared" si="22"/>
        <v>1</v>
      </c>
      <c r="CE75" s="245">
        <f t="shared" si="22"/>
        <v>1</v>
      </c>
      <c r="CF75" s="245">
        <f t="shared" si="22"/>
        <v>1</v>
      </c>
      <c r="CG75" s="245">
        <f t="shared" si="22"/>
        <v>0</v>
      </c>
      <c r="CH75" s="245" t="s">
        <v>396</v>
      </c>
    </row>
    <row r="76" spans="1:86">
      <c r="A76" s="245">
        <v>2059</v>
      </c>
      <c r="B76" s="245">
        <f t="shared" si="6"/>
        <v>0</v>
      </c>
      <c r="C76" s="245">
        <f t="shared" si="23"/>
        <v>0</v>
      </c>
      <c r="D76" s="245">
        <f t="shared" si="23"/>
        <v>0</v>
      </c>
      <c r="E76" s="245">
        <f t="shared" si="23"/>
        <v>0</v>
      </c>
      <c r="F76" s="245">
        <f t="shared" si="23"/>
        <v>0</v>
      </c>
      <c r="G76" s="245">
        <f t="shared" si="23"/>
        <v>0</v>
      </c>
      <c r="H76" s="245">
        <f t="shared" si="23"/>
        <v>0</v>
      </c>
      <c r="I76" s="245">
        <f t="shared" si="23"/>
        <v>0</v>
      </c>
      <c r="J76" s="245">
        <f t="shared" si="23"/>
        <v>0</v>
      </c>
      <c r="K76" s="245">
        <f t="shared" si="23"/>
        <v>0</v>
      </c>
      <c r="L76" s="245">
        <f t="shared" si="23"/>
        <v>0</v>
      </c>
      <c r="M76" s="245">
        <f t="shared" si="23"/>
        <v>0</v>
      </c>
      <c r="N76" s="245">
        <f t="shared" si="23"/>
        <v>0</v>
      </c>
      <c r="O76" s="245">
        <f t="shared" si="23"/>
        <v>0</v>
      </c>
      <c r="P76" s="245">
        <f t="shared" si="23"/>
        <v>0</v>
      </c>
      <c r="Q76" s="245">
        <f t="shared" si="23"/>
        <v>0</v>
      </c>
      <c r="R76" s="245">
        <f t="shared" si="23"/>
        <v>0</v>
      </c>
      <c r="S76" s="245">
        <f t="shared" si="23"/>
        <v>0</v>
      </c>
      <c r="T76" s="245">
        <f t="shared" si="23"/>
        <v>0</v>
      </c>
      <c r="U76" s="245">
        <f t="shared" si="23"/>
        <v>0</v>
      </c>
      <c r="V76" s="245">
        <f t="shared" si="23"/>
        <v>0</v>
      </c>
      <c r="W76" s="245">
        <f t="shared" si="23"/>
        <v>0</v>
      </c>
      <c r="X76" s="245">
        <f t="shared" si="23"/>
        <v>0</v>
      </c>
      <c r="Y76" s="245">
        <f t="shared" si="23"/>
        <v>0</v>
      </c>
      <c r="Z76" s="245">
        <f t="shared" si="23"/>
        <v>0</v>
      </c>
      <c r="AA76" s="245">
        <f t="shared" si="23"/>
        <v>0</v>
      </c>
      <c r="AB76" s="245">
        <f t="shared" si="23"/>
        <v>0</v>
      </c>
      <c r="AC76" s="245">
        <f t="shared" si="23"/>
        <v>0</v>
      </c>
      <c r="AD76" s="245">
        <f t="shared" si="23"/>
        <v>0</v>
      </c>
      <c r="AE76" s="245">
        <f t="shared" si="23"/>
        <v>0</v>
      </c>
      <c r="AF76" s="245">
        <f t="shared" si="23"/>
        <v>0</v>
      </c>
      <c r="AG76" s="245">
        <f t="shared" si="23"/>
        <v>0</v>
      </c>
      <c r="AH76" s="245">
        <f t="shared" si="23"/>
        <v>0</v>
      </c>
      <c r="AI76" s="245">
        <f t="shared" si="23"/>
        <v>0</v>
      </c>
      <c r="AJ76" s="245">
        <f t="shared" si="23"/>
        <v>0</v>
      </c>
      <c r="AK76" s="245">
        <f t="shared" si="23"/>
        <v>0</v>
      </c>
      <c r="AL76" s="245">
        <f t="shared" si="23"/>
        <v>0</v>
      </c>
      <c r="AM76" s="245">
        <f t="shared" si="23"/>
        <v>0</v>
      </c>
      <c r="AN76" s="245">
        <f t="shared" si="23"/>
        <v>0</v>
      </c>
      <c r="AO76" s="245">
        <f t="shared" si="23"/>
        <v>0</v>
      </c>
      <c r="AP76" s="245">
        <f t="shared" si="23"/>
        <v>0</v>
      </c>
      <c r="AQ76" s="245">
        <f t="shared" si="23"/>
        <v>0</v>
      </c>
      <c r="AR76" s="245">
        <f t="shared" si="23"/>
        <v>1</v>
      </c>
      <c r="AS76" s="245">
        <f t="shared" si="23"/>
        <v>1</v>
      </c>
      <c r="AT76" s="245">
        <f t="shared" si="23"/>
        <v>1</v>
      </c>
      <c r="AU76" s="245">
        <f t="shared" si="23"/>
        <v>1</v>
      </c>
      <c r="AV76" s="245">
        <f t="shared" si="23"/>
        <v>1</v>
      </c>
      <c r="AW76" s="245">
        <f t="shared" si="23"/>
        <v>1</v>
      </c>
      <c r="AX76" s="245">
        <f t="shared" si="23"/>
        <v>1</v>
      </c>
      <c r="AY76" s="245">
        <f t="shared" si="23"/>
        <v>1</v>
      </c>
      <c r="AZ76" s="245">
        <f t="shared" si="23"/>
        <v>1</v>
      </c>
      <c r="BA76" s="245">
        <f t="shared" si="23"/>
        <v>1</v>
      </c>
      <c r="BB76" s="245">
        <f t="shared" si="23"/>
        <v>1</v>
      </c>
      <c r="BC76" s="245">
        <f t="shared" si="23"/>
        <v>1</v>
      </c>
      <c r="BD76" s="245">
        <f t="shared" si="23"/>
        <v>1</v>
      </c>
      <c r="BE76" s="245">
        <f t="shared" si="23"/>
        <v>1</v>
      </c>
      <c r="BF76" s="245">
        <f t="shared" si="23"/>
        <v>1</v>
      </c>
      <c r="BG76" s="245">
        <f t="shared" si="23"/>
        <v>1</v>
      </c>
      <c r="BH76" s="245">
        <f t="shared" si="23"/>
        <v>1</v>
      </c>
      <c r="BI76" s="245">
        <f t="shared" si="23"/>
        <v>1</v>
      </c>
      <c r="BJ76" s="245">
        <f t="shared" si="23"/>
        <v>1</v>
      </c>
      <c r="BK76" s="245">
        <f t="shared" si="23"/>
        <v>1</v>
      </c>
      <c r="BL76" s="245">
        <f t="shared" si="23"/>
        <v>1</v>
      </c>
      <c r="BM76" s="245">
        <f t="shared" si="23"/>
        <v>1</v>
      </c>
      <c r="BN76" s="245">
        <f t="shared" si="23"/>
        <v>1</v>
      </c>
      <c r="BO76" s="245">
        <f t="shared" si="22"/>
        <v>1</v>
      </c>
      <c r="BP76" s="245">
        <f t="shared" si="22"/>
        <v>1</v>
      </c>
      <c r="BQ76" s="245">
        <f t="shared" si="22"/>
        <v>1</v>
      </c>
      <c r="BR76" s="245">
        <f t="shared" si="22"/>
        <v>1</v>
      </c>
      <c r="BS76" s="245">
        <f t="shared" si="22"/>
        <v>1</v>
      </c>
      <c r="BT76" s="245">
        <f t="shared" si="22"/>
        <v>1</v>
      </c>
      <c r="BU76" s="245">
        <f t="shared" si="22"/>
        <v>1</v>
      </c>
      <c r="BV76" s="245">
        <f t="shared" si="22"/>
        <v>1</v>
      </c>
      <c r="BW76" s="245">
        <f t="shared" si="22"/>
        <v>1</v>
      </c>
      <c r="BX76" s="245">
        <f t="shared" si="22"/>
        <v>1</v>
      </c>
      <c r="BY76" s="245">
        <f t="shared" si="22"/>
        <v>1</v>
      </c>
      <c r="BZ76" s="245">
        <f t="shared" si="22"/>
        <v>1</v>
      </c>
      <c r="CA76" s="245">
        <f t="shared" si="22"/>
        <v>1</v>
      </c>
      <c r="CB76" s="245">
        <f t="shared" si="22"/>
        <v>1</v>
      </c>
      <c r="CC76" s="245">
        <f t="shared" si="22"/>
        <v>1</v>
      </c>
      <c r="CD76" s="245">
        <f t="shared" si="22"/>
        <v>1</v>
      </c>
      <c r="CE76" s="245">
        <f t="shared" si="22"/>
        <v>1</v>
      </c>
      <c r="CF76" s="245">
        <f t="shared" si="22"/>
        <v>1</v>
      </c>
      <c r="CG76" s="245">
        <f t="shared" si="22"/>
        <v>0</v>
      </c>
      <c r="CH76" s="245" t="s">
        <v>396</v>
      </c>
    </row>
    <row r="77" spans="1:86">
      <c r="A77" s="245">
        <v>2060</v>
      </c>
      <c r="B77" s="245">
        <f t="shared" si="6"/>
        <v>0</v>
      </c>
      <c r="C77" s="245">
        <f t="shared" si="23"/>
        <v>0</v>
      </c>
      <c r="D77" s="245">
        <f t="shared" si="23"/>
        <v>0</v>
      </c>
      <c r="E77" s="245">
        <f t="shared" si="23"/>
        <v>0</v>
      </c>
      <c r="F77" s="245">
        <f t="shared" si="23"/>
        <v>0</v>
      </c>
      <c r="G77" s="245">
        <f t="shared" si="23"/>
        <v>0</v>
      </c>
      <c r="H77" s="245">
        <f t="shared" si="23"/>
        <v>0</v>
      </c>
      <c r="I77" s="245">
        <f t="shared" si="23"/>
        <v>0</v>
      </c>
      <c r="J77" s="245">
        <f t="shared" si="23"/>
        <v>0</v>
      </c>
      <c r="K77" s="245">
        <f t="shared" si="23"/>
        <v>0</v>
      </c>
      <c r="L77" s="245">
        <f t="shared" si="23"/>
        <v>0</v>
      </c>
      <c r="M77" s="245">
        <f t="shared" si="23"/>
        <v>0</v>
      </c>
      <c r="N77" s="245">
        <f t="shared" si="23"/>
        <v>0</v>
      </c>
      <c r="O77" s="245">
        <f t="shared" si="23"/>
        <v>0</v>
      </c>
      <c r="P77" s="245">
        <f t="shared" si="23"/>
        <v>0</v>
      </c>
      <c r="Q77" s="245">
        <f t="shared" si="23"/>
        <v>0</v>
      </c>
      <c r="R77" s="245">
        <f t="shared" si="23"/>
        <v>0</v>
      </c>
      <c r="S77" s="245">
        <f t="shared" si="23"/>
        <v>0</v>
      </c>
      <c r="T77" s="245">
        <f t="shared" si="23"/>
        <v>0</v>
      </c>
      <c r="U77" s="245">
        <f t="shared" si="23"/>
        <v>0</v>
      </c>
      <c r="V77" s="245">
        <f t="shared" si="23"/>
        <v>0</v>
      </c>
      <c r="W77" s="245">
        <f t="shared" si="23"/>
        <v>0</v>
      </c>
      <c r="X77" s="245">
        <f t="shared" si="23"/>
        <v>0</v>
      </c>
      <c r="Y77" s="245">
        <f t="shared" si="23"/>
        <v>0</v>
      </c>
      <c r="Z77" s="245">
        <f t="shared" si="23"/>
        <v>0</v>
      </c>
      <c r="AA77" s="245">
        <f t="shared" si="23"/>
        <v>0</v>
      </c>
      <c r="AB77" s="245">
        <f t="shared" si="23"/>
        <v>0</v>
      </c>
      <c r="AC77" s="245">
        <f t="shared" si="23"/>
        <v>0</v>
      </c>
      <c r="AD77" s="245">
        <f t="shared" si="23"/>
        <v>0</v>
      </c>
      <c r="AE77" s="245">
        <f t="shared" si="23"/>
        <v>0</v>
      </c>
      <c r="AF77" s="245">
        <f t="shared" si="23"/>
        <v>0</v>
      </c>
      <c r="AG77" s="245">
        <f t="shared" si="23"/>
        <v>0</v>
      </c>
      <c r="AH77" s="245">
        <f t="shared" si="23"/>
        <v>0</v>
      </c>
      <c r="AI77" s="245">
        <f t="shared" si="23"/>
        <v>0</v>
      </c>
      <c r="AJ77" s="245">
        <f t="shared" si="23"/>
        <v>0</v>
      </c>
      <c r="AK77" s="245">
        <f t="shared" si="23"/>
        <v>0</v>
      </c>
      <c r="AL77" s="245">
        <f t="shared" si="23"/>
        <v>0</v>
      </c>
      <c r="AM77" s="245">
        <f t="shared" si="23"/>
        <v>0</v>
      </c>
      <c r="AN77" s="245">
        <f t="shared" si="23"/>
        <v>0</v>
      </c>
      <c r="AO77" s="245">
        <f t="shared" si="23"/>
        <v>0</v>
      </c>
      <c r="AP77" s="245">
        <f t="shared" si="23"/>
        <v>0</v>
      </c>
      <c r="AQ77" s="245">
        <f t="shared" si="23"/>
        <v>0</v>
      </c>
      <c r="AR77" s="245">
        <f t="shared" si="23"/>
        <v>0</v>
      </c>
      <c r="AS77" s="245">
        <f t="shared" si="23"/>
        <v>1</v>
      </c>
      <c r="AT77" s="245">
        <f t="shared" si="23"/>
        <v>1</v>
      </c>
      <c r="AU77" s="245">
        <f t="shared" si="23"/>
        <v>1</v>
      </c>
      <c r="AV77" s="245">
        <f t="shared" si="23"/>
        <v>1</v>
      </c>
      <c r="AW77" s="245">
        <f t="shared" si="23"/>
        <v>1</v>
      </c>
      <c r="AX77" s="245">
        <f t="shared" si="23"/>
        <v>1</v>
      </c>
      <c r="AY77" s="245">
        <f t="shared" si="23"/>
        <v>1</v>
      </c>
      <c r="AZ77" s="245">
        <f t="shared" si="23"/>
        <v>1</v>
      </c>
      <c r="BA77" s="245">
        <f t="shared" si="23"/>
        <v>1</v>
      </c>
      <c r="BB77" s="245">
        <f t="shared" si="23"/>
        <v>1</v>
      </c>
      <c r="BC77" s="245">
        <f t="shared" si="23"/>
        <v>1</v>
      </c>
      <c r="BD77" s="245">
        <f t="shared" si="23"/>
        <v>1</v>
      </c>
      <c r="BE77" s="245">
        <f t="shared" si="23"/>
        <v>1</v>
      </c>
      <c r="BF77" s="245">
        <f t="shared" si="23"/>
        <v>1</v>
      </c>
      <c r="BG77" s="245">
        <f t="shared" si="23"/>
        <v>1</v>
      </c>
      <c r="BH77" s="245">
        <f t="shared" si="23"/>
        <v>1</v>
      </c>
      <c r="BI77" s="245">
        <f t="shared" si="23"/>
        <v>1</v>
      </c>
      <c r="BJ77" s="245">
        <f t="shared" si="23"/>
        <v>1</v>
      </c>
      <c r="BK77" s="245">
        <f t="shared" si="23"/>
        <v>1</v>
      </c>
      <c r="BL77" s="245">
        <f t="shared" si="23"/>
        <v>1</v>
      </c>
      <c r="BM77" s="245">
        <f t="shared" si="23"/>
        <v>1</v>
      </c>
      <c r="BN77" s="245">
        <f t="shared" si="23"/>
        <v>1</v>
      </c>
      <c r="BO77" s="245">
        <f t="shared" si="22"/>
        <v>1</v>
      </c>
      <c r="BP77" s="245">
        <f t="shared" si="22"/>
        <v>1</v>
      </c>
      <c r="BQ77" s="245">
        <f t="shared" si="22"/>
        <v>1</v>
      </c>
      <c r="BR77" s="245">
        <f t="shared" si="22"/>
        <v>1</v>
      </c>
      <c r="BS77" s="245">
        <f t="shared" si="22"/>
        <v>1</v>
      </c>
      <c r="BT77" s="245">
        <f t="shared" si="22"/>
        <v>1</v>
      </c>
      <c r="BU77" s="245">
        <f t="shared" si="22"/>
        <v>1</v>
      </c>
      <c r="BV77" s="245">
        <f t="shared" si="22"/>
        <v>1</v>
      </c>
      <c r="BW77" s="245">
        <f t="shared" si="22"/>
        <v>1</v>
      </c>
      <c r="BX77" s="245">
        <f t="shared" si="22"/>
        <v>1</v>
      </c>
      <c r="BY77" s="245">
        <f t="shared" si="22"/>
        <v>1</v>
      </c>
      <c r="BZ77" s="245">
        <f t="shared" si="22"/>
        <v>1</v>
      </c>
      <c r="CA77" s="245">
        <f t="shared" si="22"/>
        <v>1</v>
      </c>
      <c r="CB77" s="245">
        <f t="shared" si="22"/>
        <v>1</v>
      </c>
      <c r="CC77" s="245">
        <f t="shared" si="22"/>
        <v>1</v>
      </c>
      <c r="CD77" s="245">
        <f t="shared" si="22"/>
        <v>1</v>
      </c>
      <c r="CE77" s="245">
        <f t="shared" si="22"/>
        <v>1</v>
      </c>
      <c r="CF77" s="245">
        <f t="shared" si="22"/>
        <v>1</v>
      </c>
      <c r="CG77" s="245">
        <f t="shared" si="22"/>
        <v>0</v>
      </c>
      <c r="CH77" s="245" t="s">
        <v>396</v>
      </c>
    </row>
    <row r="78" spans="1:86">
      <c r="A78" s="245">
        <v>2061</v>
      </c>
      <c r="B78" s="245">
        <f t="shared" si="6"/>
        <v>0</v>
      </c>
      <c r="C78" s="245">
        <f t="shared" si="23"/>
        <v>0</v>
      </c>
      <c r="D78" s="245">
        <f t="shared" si="23"/>
        <v>0</v>
      </c>
      <c r="E78" s="245">
        <f t="shared" si="23"/>
        <v>0</v>
      </c>
      <c r="F78" s="245">
        <f t="shared" si="23"/>
        <v>0</v>
      </c>
      <c r="G78" s="245">
        <f t="shared" si="23"/>
        <v>0</v>
      </c>
      <c r="H78" s="245">
        <f t="shared" si="23"/>
        <v>0</v>
      </c>
      <c r="I78" s="245">
        <f t="shared" si="23"/>
        <v>0</v>
      </c>
      <c r="J78" s="245">
        <f t="shared" si="23"/>
        <v>0</v>
      </c>
      <c r="K78" s="245">
        <f t="shared" si="23"/>
        <v>0</v>
      </c>
      <c r="L78" s="245">
        <f t="shared" si="23"/>
        <v>0</v>
      </c>
      <c r="M78" s="245">
        <f t="shared" si="23"/>
        <v>0</v>
      </c>
      <c r="N78" s="245">
        <f t="shared" si="23"/>
        <v>0</v>
      </c>
      <c r="O78" s="245">
        <f t="shared" si="23"/>
        <v>0</v>
      </c>
      <c r="P78" s="245">
        <f t="shared" si="23"/>
        <v>0</v>
      </c>
      <c r="Q78" s="245">
        <f t="shared" si="23"/>
        <v>0</v>
      </c>
      <c r="R78" s="245">
        <f t="shared" si="23"/>
        <v>0</v>
      </c>
      <c r="S78" s="245">
        <f t="shared" si="23"/>
        <v>0</v>
      </c>
      <c r="T78" s="245">
        <f t="shared" si="23"/>
        <v>0</v>
      </c>
      <c r="U78" s="245">
        <f t="shared" si="23"/>
        <v>0</v>
      </c>
      <c r="V78" s="245">
        <f t="shared" si="23"/>
        <v>0</v>
      </c>
      <c r="W78" s="245">
        <f t="shared" si="23"/>
        <v>0</v>
      </c>
      <c r="X78" s="245">
        <f t="shared" si="23"/>
        <v>0</v>
      </c>
      <c r="Y78" s="245">
        <f t="shared" si="23"/>
        <v>0</v>
      </c>
      <c r="Z78" s="245">
        <f t="shared" si="23"/>
        <v>0</v>
      </c>
      <c r="AA78" s="245">
        <f t="shared" si="23"/>
        <v>0</v>
      </c>
      <c r="AB78" s="245">
        <f t="shared" si="23"/>
        <v>0</v>
      </c>
      <c r="AC78" s="245">
        <f t="shared" si="23"/>
        <v>0</v>
      </c>
      <c r="AD78" s="245">
        <f t="shared" si="23"/>
        <v>0</v>
      </c>
      <c r="AE78" s="245">
        <f t="shared" si="23"/>
        <v>0</v>
      </c>
      <c r="AF78" s="245">
        <f t="shared" si="23"/>
        <v>0</v>
      </c>
      <c r="AG78" s="245">
        <f t="shared" si="23"/>
        <v>0</v>
      </c>
      <c r="AH78" s="245">
        <f t="shared" si="23"/>
        <v>0</v>
      </c>
      <c r="AI78" s="245">
        <f t="shared" si="23"/>
        <v>0</v>
      </c>
      <c r="AJ78" s="245">
        <f t="shared" si="23"/>
        <v>0</v>
      </c>
      <c r="AK78" s="245">
        <f t="shared" si="23"/>
        <v>0</v>
      </c>
      <c r="AL78" s="245">
        <f t="shared" si="23"/>
        <v>0</v>
      </c>
      <c r="AM78" s="245">
        <f t="shared" si="23"/>
        <v>0</v>
      </c>
      <c r="AN78" s="245">
        <f t="shared" si="23"/>
        <v>0</v>
      </c>
      <c r="AO78" s="245">
        <f t="shared" si="23"/>
        <v>0</v>
      </c>
      <c r="AP78" s="245">
        <f t="shared" si="23"/>
        <v>0</v>
      </c>
      <c r="AQ78" s="245">
        <f t="shared" si="23"/>
        <v>0</v>
      </c>
      <c r="AR78" s="245">
        <f t="shared" si="23"/>
        <v>0</v>
      </c>
      <c r="AS78" s="245">
        <f t="shared" si="23"/>
        <v>0</v>
      </c>
      <c r="AT78" s="245">
        <f t="shared" si="23"/>
        <v>1</v>
      </c>
      <c r="AU78" s="245">
        <f t="shared" si="23"/>
        <v>1</v>
      </c>
      <c r="AV78" s="245">
        <f t="shared" si="23"/>
        <v>1</v>
      </c>
      <c r="AW78" s="245">
        <f t="shared" si="23"/>
        <v>1</v>
      </c>
      <c r="AX78" s="245">
        <f t="shared" si="23"/>
        <v>1</v>
      </c>
      <c r="AY78" s="245">
        <f t="shared" si="23"/>
        <v>1</v>
      </c>
      <c r="AZ78" s="245">
        <f t="shared" si="23"/>
        <v>1</v>
      </c>
      <c r="BA78" s="245">
        <f t="shared" si="23"/>
        <v>1</v>
      </c>
      <c r="BB78" s="245">
        <f t="shared" si="23"/>
        <v>1</v>
      </c>
      <c r="BC78" s="245">
        <f t="shared" si="23"/>
        <v>1</v>
      </c>
      <c r="BD78" s="245">
        <f t="shared" si="23"/>
        <v>1</v>
      </c>
      <c r="BE78" s="245">
        <f t="shared" si="23"/>
        <v>1</v>
      </c>
      <c r="BF78" s="245">
        <f t="shared" si="23"/>
        <v>1</v>
      </c>
      <c r="BG78" s="245">
        <f t="shared" si="23"/>
        <v>1</v>
      </c>
      <c r="BH78" s="245">
        <f t="shared" si="23"/>
        <v>1</v>
      </c>
      <c r="BI78" s="245">
        <f t="shared" si="23"/>
        <v>1</v>
      </c>
      <c r="BJ78" s="245">
        <f t="shared" si="23"/>
        <v>1</v>
      </c>
      <c r="BK78" s="245">
        <f t="shared" si="23"/>
        <v>1</v>
      </c>
      <c r="BL78" s="245">
        <f t="shared" si="23"/>
        <v>1</v>
      </c>
      <c r="BM78" s="245">
        <f t="shared" si="23"/>
        <v>1</v>
      </c>
      <c r="BN78" s="245">
        <f t="shared" ref="BN78:CG81" si="24">IF(AND($A78+$E$13&gt;=BN$18,BN$18&gt;$A78),1,0)</f>
        <v>1</v>
      </c>
      <c r="BO78" s="245">
        <f t="shared" si="24"/>
        <v>1</v>
      </c>
      <c r="BP78" s="245">
        <f t="shared" si="24"/>
        <v>1</v>
      </c>
      <c r="BQ78" s="245">
        <f t="shared" si="24"/>
        <v>1</v>
      </c>
      <c r="BR78" s="245">
        <f t="shared" si="24"/>
        <v>1</v>
      </c>
      <c r="BS78" s="245">
        <f t="shared" si="24"/>
        <v>1</v>
      </c>
      <c r="BT78" s="245">
        <f t="shared" si="24"/>
        <v>1</v>
      </c>
      <c r="BU78" s="245">
        <f t="shared" si="24"/>
        <v>1</v>
      </c>
      <c r="BV78" s="245">
        <f t="shared" si="24"/>
        <v>1</v>
      </c>
      <c r="BW78" s="245">
        <f t="shared" si="24"/>
        <v>1</v>
      </c>
      <c r="BX78" s="245">
        <f t="shared" si="24"/>
        <v>1</v>
      </c>
      <c r="BY78" s="245">
        <f t="shared" si="24"/>
        <v>1</v>
      </c>
      <c r="BZ78" s="245">
        <f t="shared" si="24"/>
        <v>1</v>
      </c>
      <c r="CA78" s="245">
        <f t="shared" si="24"/>
        <v>1</v>
      </c>
      <c r="CB78" s="245">
        <f t="shared" si="24"/>
        <v>1</v>
      </c>
      <c r="CC78" s="245">
        <f t="shared" si="24"/>
        <v>1</v>
      </c>
      <c r="CD78" s="245">
        <f t="shared" si="24"/>
        <v>1</v>
      </c>
      <c r="CE78" s="245">
        <f t="shared" si="24"/>
        <v>1</v>
      </c>
      <c r="CF78" s="245">
        <f t="shared" si="24"/>
        <v>1</v>
      </c>
      <c r="CG78" s="245">
        <f t="shared" si="24"/>
        <v>0</v>
      </c>
      <c r="CH78" s="245" t="s">
        <v>396</v>
      </c>
    </row>
    <row r="79" spans="1:86">
      <c r="A79" s="245">
        <v>2062</v>
      </c>
      <c r="B79" s="245">
        <f t="shared" si="6"/>
        <v>0</v>
      </c>
      <c r="C79" s="245">
        <f t="shared" ref="C79:BN82" si="25">IF(AND($A79+$E$13&gt;=C$18,C$18&gt;$A79),1,0)</f>
        <v>0</v>
      </c>
      <c r="D79" s="245">
        <f t="shared" si="25"/>
        <v>0</v>
      </c>
      <c r="E79" s="245">
        <f t="shared" si="25"/>
        <v>0</v>
      </c>
      <c r="F79" s="245">
        <f t="shared" si="25"/>
        <v>0</v>
      </c>
      <c r="G79" s="245">
        <f t="shared" si="25"/>
        <v>0</v>
      </c>
      <c r="H79" s="245">
        <f t="shared" si="25"/>
        <v>0</v>
      </c>
      <c r="I79" s="245">
        <f t="shared" si="25"/>
        <v>0</v>
      </c>
      <c r="J79" s="245">
        <f t="shared" si="25"/>
        <v>0</v>
      </c>
      <c r="K79" s="245">
        <f t="shared" si="25"/>
        <v>0</v>
      </c>
      <c r="L79" s="245">
        <f t="shared" si="25"/>
        <v>0</v>
      </c>
      <c r="M79" s="245">
        <f t="shared" si="25"/>
        <v>0</v>
      </c>
      <c r="N79" s="245">
        <f t="shared" si="25"/>
        <v>0</v>
      </c>
      <c r="O79" s="245">
        <f t="shared" si="25"/>
        <v>0</v>
      </c>
      <c r="P79" s="245">
        <f t="shared" si="25"/>
        <v>0</v>
      </c>
      <c r="Q79" s="245">
        <f t="shared" si="25"/>
        <v>0</v>
      </c>
      <c r="R79" s="245">
        <f t="shared" si="25"/>
        <v>0</v>
      </c>
      <c r="S79" s="245">
        <f t="shared" si="25"/>
        <v>0</v>
      </c>
      <c r="T79" s="245">
        <f t="shared" si="25"/>
        <v>0</v>
      </c>
      <c r="U79" s="245">
        <f t="shared" si="25"/>
        <v>0</v>
      </c>
      <c r="V79" s="245">
        <f t="shared" si="25"/>
        <v>0</v>
      </c>
      <c r="W79" s="245">
        <f t="shared" si="25"/>
        <v>0</v>
      </c>
      <c r="X79" s="245">
        <f t="shared" si="25"/>
        <v>0</v>
      </c>
      <c r="Y79" s="245">
        <f t="shared" si="25"/>
        <v>0</v>
      </c>
      <c r="Z79" s="245">
        <f t="shared" si="25"/>
        <v>0</v>
      </c>
      <c r="AA79" s="245">
        <f t="shared" si="25"/>
        <v>0</v>
      </c>
      <c r="AB79" s="245">
        <f t="shared" si="25"/>
        <v>0</v>
      </c>
      <c r="AC79" s="245">
        <f t="shared" si="25"/>
        <v>0</v>
      </c>
      <c r="AD79" s="245">
        <f t="shared" si="25"/>
        <v>0</v>
      </c>
      <c r="AE79" s="245">
        <f t="shared" si="25"/>
        <v>0</v>
      </c>
      <c r="AF79" s="245">
        <f t="shared" si="25"/>
        <v>0</v>
      </c>
      <c r="AG79" s="245">
        <f t="shared" si="25"/>
        <v>0</v>
      </c>
      <c r="AH79" s="245">
        <f t="shared" si="25"/>
        <v>0</v>
      </c>
      <c r="AI79" s="245">
        <f t="shared" si="25"/>
        <v>0</v>
      </c>
      <c r="AJ79" s="245">
        <f t="shared" si="25"/>
        <v>0</v>
      </c>
      <c r="AK79" s="245">
        <f t="shared" si="25"/>
        <v>0</v>
      </c>
      <c r="AL79" s="245">
        <f t="shared" si="25"/>
        <v>0</v>
      </c>
      <c r="AM79" s="245">
        <f t="shared" si="25"/>
        <v>0</v>
      </c>
      <c r="AN79" s="245">
        <f t="shared" si="25"/>
        <v>0</v>
      </c>
      <c r="AO79" s="245">
        <f t="shared" si="25"/>
        <v>0</v>
      </c>
      <c r="AP79" s="245">
        <f t="shared" si="25"/>
        <v>0</v>
      </c>
      <c r="AQ79" s="245">
        <f t="shared" si="25"/>
        <v>0</v>
      </c>
      <c r="AR79" s="245">
        <f t="shared" si="25"/>
        <v>0</v>
      </c>
      <c r="AS79" s="245">
        <f t="shared" si="25"/>
        <v>0</v>
      </c>
      <c r="AT79" s="245">
        <f t="shared" si="25"/>
        <v>0</v>
      </c>
      <c r="AU79" s="245">
        <f t="shared" si="25"/>
        <v>1</v>
      </c>
      <c r="AV79" s="245">
        <f t="shared" si="25"/>
        <v>1</v>
      </c>
      <c r="AW79" s="245">
        <f t="shared" si="25"/>
        <v>1</v>
      </c>
      <c r="AX79" s="245">
        <f t="shared" si="25"/>
        <v>1</v>
      </c>
      <c r="AY79" s="245">
        <f t="shared" si="25"/>
        <v>1</v>
      </c>
      <c r="AZ79" s="245">
        <f t="shared" si="25"/>
        <v>1</v>
      </c>
      <c r="BA79" s="245">
        <f t="shared" si="25"/>
        <v>1</v>
      </c>
      <c r="BB79" s="245">
        <f t="shared" si="25"/>
        <v>1</v>
      </c>
      <c r="BC79" s="245">
        <f t="shared" si="25"/>
        <v>1</v>
      </c>
      <c r="BD79" s="245">
        <f t="shared" si="25"/>
        <v>1</v>
      </c>
      <c r="BE79" s="245">
        <f t="shared" si="25"/>
        <v>1</v>
      </c>
      <c r="BF79" s="245">
        <f t="shared" si="25"/>
        <v>1</v>
      </c>
      <c r="BG79" s="245">
        <f t="shared" si="25"/>
        <v>1</v>
      </c>
      <c r="BH79" s="245">
        <f t="shared" si="25"/>
        <v>1</v>
      </c>
      <c r="BI79" s="245">
        <f t="shared" si="25"/>
        <v>1</v>
      </c>
      <c r="BJ79" s="245">
        <f t="shared" si="25"/>
        <v>1</v>
      </c>
      <c r="BK79" s="245">
        <f t="shared" si="25"/>
        <v>1</v>
      </c>
      <c r="BL79" s="245">
        <f t="shared" si="25"/>
        <v>1</v>
      </c>
      <c r="BM79" s="245">
        <f t="shared" si="25"/>
        <v>1</v>
      </c>
      <c r="BN79" s="245">
        <f t="shared" si="25"/>
        <v>1</v>
      </c>
      <c r="BO79" s="245">
        <f t="shared" si="24"/>
        <v>1</v>
      </c>
      <c r="BP79" s="245">
        <f t="shared" si="24"/>
        <v>1</v>
      </c>
      <c r="BQ79" s="245">
        <f t="shared" si="24"/>
        <v>1</v>
      </c>
      <c r="BR79" s="245">
        <f t="shared" si="24"/>
        <v>1</v>
      </c>
      <c r="BS79" s="245">
        <f t="shared" si="24"/>
        <v>1</v>
      </c>
      <c r="BT79" s="245">
        <f t="shared" si="24"/>
        <v>1</v>
      </c>
      <c r="BU79" s="245">
        <f t="shared" si="24"/>
        <v>1</v>
      </c>
      <c r="BV79" s="245">
        <f t="shared" si="24"/>
        <v>1</v>
      </c>
      <c r="BW79" s="245">
        <f t="shared" si="24"/>
        <v>1</v>
      </c>
      <c r="BX79" s="245">
        <f t="shared" si="24"/>
        <v>1</v>
      </c>
      <c r="BY79" s="245">
        <f t="shared" si="24"/>
        <v>1</v>
      </c>
      <c r="BZ79" s="245">
        <f t="shared" si="24"/>
        <v>1</v>
      </c>
      <c r="CA79" s="245">
        <f t="shared" si="24"/>
        <v>1</v>
      </c>
      <c r="CB79" s="245">
        <f t="shared" si="24"/>
        <v>1</v>
      </c>
      <c r="CC79" s="245">
        <f t="shared" si="24"/>
        <v>1</v>
      </c>
      <c r="CD79" s="245">
        <f t="shared" si="24"/>
        <v>1</v>
      </c>
      <c r="CE79" s="245">
        <f t="shared" si="24"/>
        <v>1</v>
      </c>
      <c r="CF79" s="245">
        <f t="shared" si="24"/>
        <v>1</v>
      </c>
      <c r="CG79" s="245">
        <f t="shared" si="24"/>
        <v>0</v>
      </c>
      <c r="CH79" s="245" t="s">
        <v>396</v>
      </c>
    </row>
    <row r="80" spans="1:86">
      <c r="A80" s="245">
        <v>2063</v>
      </c>
      <c r="B80" s="245">
        <f t="shared" si="6"/>
        <v>0</v>
      </c>
      <c r="C80" s="245">
        <f t="shared" si="25"/>
        <v>0</v>
      </c>
      <c r="D80" s="245">
        <f t="shared" si="25"/>
        <v>0</v>
      </c>
      <c r="E80" s="245">
        <f t="shared" si="25"/>
        <v>0</v>
      </c>
      <c r="F80" s="245">
        <f t="shared" si="25"/>
        <v>0</v>
      </c>
      <c r="G80" s="245">
        <f t="shared" si="25"/>
        <v>0</v>
      </c>
      <c r="H80" s="245">
        <f t="shared" si="25"/>
        <v>0</v>
      </c>
      <c r="I80" s="245">
        <f t="shared" si="25"/>
        <v>0</v>
      </c>
      <c r="J80" s="245">
        <f t="shared" si="25"/>
        <v>0</v>
      </c>
      <c r="K80" s="245">
        <f t="shared" si="25"/>
        <v>0</v>
      </c>
      <c r="L80" s="245">
        <f t="shared" si="25"/>
        <v>0</v>
      </c>
      <c r="M80" s="245">
        <f t="shared" si="25"/>
        <v>0</v>
      </c>
      <c r="N80" s="245">
        <f t="shared" si="25"/>
        <v>0</v>
      </c>
      <c r="O80" s="245">
        <f t="shared" si="25"/>
        <v>0</v>
      </c>
      <c r="P80" s="245">
        <f t="shared" si="25"/>
        <v>0</v>
      </c>
      <c r="Q80" s="245">
        <f t="shared" si="25"/>
        <v>0</v>
      </c>
      <c r="R80" s="245">
        <f t="shared" si="25"/>
        <v>0</v>
      </c>
      <c r="S80" s="245">
        <f t="shared" si="25"/>
        <v>0</v>
      </c>
      <c r="T80" s="245">
        <f t="shared" si="25"/>
        <v>0</v>
      </c>
      <c r="U80" s="245">
        <f t="shared" si="25"/>
        <v>0</v>
      </c>
      <c r="V80" s="245">
        <f t="shared" si="25"/>
        <v>0</v>
      </c>
      <c r="W80" s="245">
        <f t="shared" si="25"/>
        <v>0</v>
      </c>
      <c r="X80" s="245">
        <f t="shared" si="25"/>
        <v>0</v>
      </c>
      <c r="Y80" s="245">
        <f t="shared" si="25"/>
        <v>0</v>
      </c>
      <c r="Z80" s="245">
        <f t="shared" si="25"/>
        <v>0</v>
      </c>
      <c r="AA80" s="245">
        <f t="shared" si="25"/>
        <v>0</v>
      </c>
      <c r="AB80" s="245">
        <f t="shared" si="25"/>
        <v>0</v>
      </c>
      <c r="AC80" s="245">
        <f t="shared" si="25"/>
        <v>0</v>
      </c>
      <c r="AD80" s="245">
        <f t="shared" si="25"/>
        <v>0</v>
      </c>
      <c r="AE80" s="245">
        <f t="shared" si="25"/>
        <v>0</v>
      </c>
      <c r="AF80" s="245">
        <f t="shared" si="25"/>
        <v>0</v>
      </c>
      <c r="AG80" s="245">
        <f t="shared" si="25"/>
        <v>0</v>
      </c>
      <c r="AH80" s="245">
        <f t="shared" si="25"/>
        <v>0</v>
      </c>
      <c r="AI80" s="245">
        <f t="shared" si="25"/>
        <v>0</v>
      </c>
      <c r="AJ80" s="245">
        <f t="shared" si="25"/>
        <v>0</v>
      </c>
      <c r="AK80" s="245">
        <f t="shared" si="25"/>
        <v>0</v>
      </c>
      <c r="AL80" s="245">
        <f t="shared" si="25"/>
        <v>0</v>
      </c>
      <c r="AM80" s="245">
        <f t="shared" si="25"/>
        <v>0</v>
      </c>
      <c r="AN80" s="245">
        <f t="shared" si="25"/>
        <v>0</v>
      </c>
      <c r="AO80" s="245">
        <f t="shared" si="25"/>
        <v>0</v>
      </c>
      <c r="AP80" s="245">
        <f t="shared" si="25"/>
        <v>0</v>
      </c>
      <c r="AQ80" s="245">
        <f t="shared" si="25"/>
        <v>0</v>
      </c>
      <c r="AR80" s="245">
        <f t="shared" si="25"/>
        <v>0</v>
      </c>
      <c r="AS80" s="245">
        <f t="shared" si="25"/>
        <v>0</v>
      </c>
      <c r="AT80" s="245">
        <f t="shared" si="25"/>
        <v>0</v>
      </c>
      <c r="AU80" s="245">
        <f t="shared" si="25"/>
        <v>0</v>
      </c>
      <c r="AV80" s="245">
        <f t="shared" si="25"/>
        <v>1</v>
      </c>
      <c r="AW80" s="245">
        <f t="shared" si="25"/>
        <v>1</v>
      </c>
      <c r="AX80" s="245">
        <f t="shared" si="25"/>
        <v>1</v>
      </c>
      <c r="AY80" s="245">
        <f t="shared" si="25"/>
        <v>1</v>
      </c>
      <c r="AZ80" s="245">
        <f t="shared" si="25"/>
        <v>1</v>
      </c>
      <c r="BA80" s="245">
        <f t="shared" si="25"/>
        <v>1</v>
      </c>
      <c r="BB80" s="245">
        <f t="shared" si="25"/>
        <v>1</v>
      </c>
      <c r="BC80" s="245">
        <f t="shared" si="25"/>
        <v>1</v>
      </c>
      <c r="BD80" s="245">
        <f t="shared" si="25"/>
        <v>1</v>
      </c>
      <c r="BE80" s="245">
        <f t="shared" si="25"/>
        <v>1</v>
      </c>
      <c r="BF80" s="245">
        <f t="shared" si="25"/>
        <v>1</v>
      </c>
      <c r="BG80" s="245">
        <f t="shared" si="25"/>
        <v>1</v>
      </c>
      <c r="BH80" s="245">
        <f t="shared" si="25"/>
        <v>1</v>
      </c>
      <c r="BI80" s="245">
        <f t="shared" si="25"/>
        <v>1</v>
      </c>
      <c r="BJ80" s="245">
        <f t="shared" si="25"/>
        <v>1</v>
      </c>
      <c r="BK80" s="245">
        <f t="shared" si="25"/>
        <v>1</v>
      </c>
      <c r="BL80" s="245">
        <f t="shared" si="25"/>
        <v>1</v>
      </c>
      <c r="BM80" s="245">
        <f t="shared" si="25"/>
        <v>1</v>
      </c>
      <c r="BN80" s="245">
        <f t="shared" si="25"/>
        <v>1</v>
      </c>
      <c r="BO80" s="245">
        <f t="shared" si="24"/>
        <v>1</v>
      </c>
      <c r="BP80" s="245">
        <f t="shared" si="24"/>
        <v>1</v>
      </c>
      <c r="BQ80" s="245">
        <f t="shared" si="24"/>
        <v>1</v>
      </c>
      <c r="BR80" s="245">
        <f t="shared" si="24"/>
        <v>1</v>
      </c>
      <c r="BS80" s="245">
        <f t="shared" si="24"/>
        <v>1</v>
      </c>
      <c r="BT80" s="245">
        <f t="shared" si="24"/>
        <v>1</v>
      </c>
      <c r="BU80" s="245">
        <f t="shared" si="24"/>
        <v>1</v>
      </c>
      <c r="BV80" s="245">
        <f t="shared" si="24"/>
        <v>1</v>
      </c>
      <c r="BW80" s="245">
        <f t="shared" si="24"/>
        <v>1</v>
      </c>
      <c r="BX80" s="245">
        <f t="shared" si="24"/>
        <v>1</v>
      </c>
      <c r="BY80" s="245">
        <f t="shared" si="24"/>
        <v>1</v>
      </c>
      <c r="BZ80" s="245">
        <f t="shared" si="24"/>
        <v>1</v>
      </c>
      <c r="CA80" s="245">
        <f t="shared" si="24"/>
        <v>1</v>
      </c>
      <c r="CB80" s="245">
        <f t="shared" si="24"/>
        <v>1</v>
      </c>
      <c r="CC80" s="245">
        <f t="shared" si="24"/>
        <v>1</v>
      </c>
      <c r="CD80" s="245">
        <f t="shared" si="24"/>
        <v>1</v>
      </c>
      <c r="CE80" s="245">
        <f t="shared" si="24"/>
        <v>1</v>
      </c>
      <c r="CF80" s="245">
        <f t="shared" si="24"/>
        <v>1</v>
      </c>
      <c r="CG80" s="245">
        <f t="shared" si="24"/>
        <v>0</v>
      </c>
      <c r="CH80" s="245" t="s">
        <v>396</v>
      </c>
    </row>
    <row r="81" spans="1:86">
      <c r="A81" s="245">
        <v>2064</v>
      </c>
      <c r="B81" s="245">
        <f t="shared" si="6"/>
        <v>0</v>
      </c>
      <c r="C81" s="245">
        <f t="shared" si="25"/>
        <v>0</v>
      </c>
      <c r="D81" s="245">
        <f t="shared" si="25"/>
        <v>0</v>
      </c>
      <c r="E81" s="245">
        <f t="shared" si="25"/>
        <v>0</v>
      </c>
      <c r="F81" s="245">
        <f t="shared" si="25"/>
        <v>0</v>
      </c>
      <c r="G81" s="245">
        <f t="shared" si="25"/>
        <v>0</v>
      </c>
      <c r="H81" s="245">
        <f t="shared" si="25"/>
        <v>0</v>
      </c>
      <c r="I81" s="245">
        <f t="shared" si="25"/>
        <v>0</v>
      </c>
      <c r="J81" s="245">
        <f t="shared" si="25"/>
        <v>0</v>
      </c>
      <c r="K81" s="245">
        <f t="shared" si="25"/>
        <v>0</v>
      </c>
      <c r="L81" s="245">
        <f t="shared" si="25"/>
        <v>0</v>
      </c>
      <c r="M81" s="245">
        <f t="shared" si="25"/>
        <v>0</v>
      </c>
      <c r="N81" s="245">
        <f t="shared" si="25"/>
        <v>0</v>
      </c>
      <c r="O81" s="245">
        <f t="shared" si="25"/>
        <v>0</v>
      </c>
      <c r="P81" s="245">
        <f t="shared" si="25"/>
        <v>0</v>
      </c>
      <c r="Q81" s="245">
        <f t="shared" si="25"/>
        <v>0</v>
      </c>
      <c r="R81" s="245">
        <f t="shared" si="25"/>
        <v>0</v>
      </c>
      <c r="S81" s="245">
        <f t="shared" si="25"/>
        <v>0</v>
      </c>
      <c r="T81" s="245">
        <f t="shared" si="25"/>
        <v>0</v>
      </c>
      <c r="U81" s="245">
        <f t="shared" si="25"/>
        <v>0</v>
      </c>
      <c r="V81" s="245">
        <f t="shared" si="25"/>
        <v>0</v>
      </c>
      <c r="W81" s="245">
        <f t="shared" si="25"/>
        <v>0</v>
      </c>
      <c r="X81" s="245">
        <f t="shared" si="25"/>
        <v>0</v>
      </c>
      <c r="Y81" s="245">
        <f t="shared" si="25"/>
        <v>0</v>
      </c>
      <c r="Z81" s="245">
        <f t="shared" si="25"/>
        <v>0</v>
      </c>
      <c r="AA81" s="245">
        <f t="shared" si="25"/>
        <v>0</v>
      </c>
      <c r="AB81" s="245">
        <f t="shared" si="25"/>
        <v>0</v>
      </c>
      <c r="AC81" s="245">
        <f t="shared" si="25"/>
        <v>0</v>
      </c>
      <c r="AD81" s="245">
        <f t="shared" si="25"/>
        <v>0</v>
      </c>
      <c r="AE81" s="245">
        <f t="shared" si="25"/>
        <v>0</v>
      </c>
      <c r="AF81" s="245">
        <f t="shared" si="25"/>
        <v>0</v>
      </c>
      <c r="AG81" s="245">
        <f t="shared" si="25"/>
        <v>0</v>
      </c>
      <c r="AH81" s="245">
        <f t="shared" si="25"/>
        <v>0</v>
      </c>
      <c r="AI81" s="245">
        <f t="shared" si="25"/>
        <v>0</v>
      </c>
      <c r="AJ81" s="245">
        <f t="shared" si="25"/>
        <v>0</v>
      </c>
      <c r="AK81" s="245">
        <f t="shared" si="25"/>
        <v>0</v>
      </c>
      <c r="AL81" s="245">
        <f t="shared" si="25"/>
        <v>0</v>
      </c>
      <c r="AM81" s="245">
        <f t="shared" si="25"/>
        <v>0</v>
      </c>
      <c r="AN81" s="245">
        <f t="shared" si="25"/>
        <v>0</v>
      </c>
      <c r="AO81" s="245">
        <f t="shared" si="25"/>
        <v>0</v>
      </c>
      <c r="AP81" s="245">
        <f t="shared" si="25"/>
        <v>0</v>
      </c>
      <c r="AQ81" s="245">
        <f t="shared" si="25"/>
        <v>0</v>
      </c>
      <c r="AR81" s="245">
        <f t="shared" si="25"/>
        <v>0</v>
      </c>
      <c r="AS81" s="245">
        <f t="shared" si="25"/>
        <v>0</v>
      </c>
      <c r="AT81" s="245">
        <f t="shared" si="25"/>
        <v>0</v>
      </c>
      <c r="AU81" s="245">
        <f t="shared" si="25"/>
        <v>0</v>
      </c>
      <c r="AV81" s="245">
        <f t="shared" si="25"/>
        <v>0</v>
      </c>
      <c r="AW81" s="245">
        <f t="shared" si="25"/>
        <v>1</v>
      </c>
      <c r="AX81" s="245">
        <f t="shared" si="25"/>
        <v>1</v>
      </c>
      <c r="AY81" s="245">
        <f t="shared" si="25"/>
        <v>1</v>
      </c>
      <c r="AZ81" s="245">
        <f t="shared" si="25"/>
        <v>1</v>
      </c>
      <c r="BA81" s="245">
        <f t="shared" si="25"/>
        <v>1</v>
      </c>
      <c r="BB81" s="245">
        <f t="shared" si="25"/>
        <v>1</v>
      </c>
      <c r="BC81" s="245">
        <f t="shared" si="25"/>
        <v>1</v>
      </c>
      <c r="BD81" s="245">
        <f t="shared" si="25"/>
        <v>1</v>
      </c>
      <c r="BE81" s="245">
        <f t="shared" si="25"/>
        <v>1</v>
      </c>
      <c r="BF81" s="245">
        <f t="shared" si="25"/>
        <v>1</v>
      </c>
      <c r="BG81" s="245">
        <f t="shared" si="25"/>
        <v>1</v>
      </c>
      <c r="BH81" s="245">
        <f t="shared" si="25"/>
        <v>1</v>
      </c>
      <c r="BI81" s="245">
        <f t="shared" si="25"/>
        <v>1</v>
      </c>
      <c r="BJ81" s="245">
        <f t="shared" si="25"/>
        <v>1</v>
      </c>
      <c r="BK81" s="245">
        <f t="shared" si="25"/>
        <v>1</v>
      </c>
      <c r="BL81" s="245">
        <f t="shared" si="25"/>
        <v>1</v>
      </c>
      <c r="BM81" s="245">
        <f t="shared" si="25"/>
        <v>1</v>
      </c>
      <c r="BN81" s="245">
        <f t="shared" si="25"/>
        <v>1</v>
      </c>
      <c r="BO81" s="245">
        <f t="shared" si="24"/>
        <v>1</v>
      </c>
      <c r="BP81" s="245">
        <f t="shared" si="24"/>
        <v>1</v>
      </c>
      <c r="BQ81" s="245">
        <f t="shared" si="24"/>
        <v>1</v>
      </c>
      <c r="BR81" s="245">
        <f t="shared" si="24"/>
        <v>1</v>
      </c>
      <c r="BS81" s="245">
        <f t="shared" si="24"/>
        <v>1</v>
      </c>
      <c r="BT81" s="245">
        <f t="shared" si="24"/>
        <v>1</v>
      </c>
      <c r="BU81" s="245">
        <f t="shared" si="24"/>
        <v>1</v>
      </c>
      <c r="BV81" s="245">
        <f t="shared" si="24"/>
        <v>1</v>
      </c>
      <c r="BW81" s="245">
        <f t="shared" si="24"/>
        <v>1</v>
      </c>
      <c r="BX81" s="245">
        <f t="shared" si="24"/>
        <v>1</v>
      </c>
      <c r="BY81" s="245">
        <f t="shared" si="24"/>
        <v>1</v>
      </c>
      <c r="BZ81" s="245">
        <f t="shared" si="24"/>
        <v>1</v>
      </c>
      <c r="CA81" s="245">
        <f t="shared" si="24"/>
        <v>1</v>
      </c>
      <c r="CB81" s="245">
        <f t="shared" si="24"/>
        <v>1</v>
      </c>
      <c r="CC81" s="245">
        <f t="shared" si="24"/>
        <v>1</v>
      </c>
      <c r="CD81" s="245">
        <f t="shared" si="24"/>
        <v>1</v>
      </c>
      <c r="CE81" s="245">
        <f t="shared" si="24"/>
        <v>1</v>
      </c>
      <c r="CF81" s="245">
        <f t="shared" si="24"/>
        <v>1</v>
      </c>
      <c r="CG81" s="245">
        <f t="shared" si="24"/>
        <v>0</v>
      </c>
      <c r="CH81" s="245" t="s">
        <v>396</v>
      </c>
    </row>
    <row r="82" spans="1:86">
      <c r="A82" s="245">
        <v>2065</v>
      </c>
      <c r="B82" s="245">
        <f t="shared" si="6"/>
        <v>0</v>
      </c>
      <c r="C82" s="245">
        <f t="shared" si="25"/>
        <v>0</v>
      </c>
      <c r="D82" s="245">
        <f t="shared" si="25"/>
        <v>0</v>
      </c>
      <c r="E82" s="245">
        <f t="shared" si="25"/>
        <v>0</v>
      </c>
      <c r="F82" s="245">
        <f t="shared" si="25"/>
        <v>0</v>
      </c>
      <c r="G82" s="245">
        <f t="shared" si="25"/>
        <v>0</v>
      </c>
      <c r="H82" s="245">
        <f t="shared" si="25"/>
        <v>0</v>
      </c>
      <c r="I82" s="245">
        <f t="shared" si="25"/>
        <v>0</v>
      </c>
      <c r="J82" s="245">
        <f t="shared" si="25"/>
        <v>0</v>
      </c>
      <c r="K82" s="245">
        <f t="shared" si="25"/>
        <v>0</v>
      </c>
      <c r="L82" s="245">
        <f t="shared" si="25"/>
        <v>0</v>
      </c>
      <c r="M82" s="245">
        <f t="shared" si="25"/>
        <v>0</v>
      </c>
      <c r="N82" s="245">
        <f t="shared" si="25"/>
        <v>0</v>
      </c>
      <c r="O82" s="245">
        <f t="shared" si="25"/>
        <v>0</v>
      </c>
      <c r="P82" s="245">
        <f t="shared" si="25"/>
        <v>0</v>
      </c>
      <c r="Q82" s="245">
        <f t="shared" si="25"/>
        <v>0</v>
      </c>
      <c r="R82" s="245">
        <f t="shared" si="25"/>
        <v>0</v>
      </c>
      <c r="S82" s="245">
        <f t="shared" si="25"/>
        <v>0</v>
      </c>
      <c r="T82" s="245">
        <f t="shared" si="25"/>
        <v>0</v>
      </c>
      <c r="U82" s="245">
        <f t="shared" si="25"/>
        <v>0</v>
      </c>
      <c r="V82" s="245">
        <f t="shared" si="25"/>
        <v>0</v>
      </c>
      <c r="W82" s="245">
        <f t="shared" si="25"/>
        <v>0</v>
      </c>
      <c r="X82" s="245">
        <f t="shared" si="25"/>
        <v>0</v>
      </c>
      <c r="Y82" s="245">
        <f t="shared" si="25"/>
        <v>0</v>
      </c>
      <c r="Z82" s="245">
        <f t="shared" si="25"/>
        <v>0</v>
      </c>
      <c r="AA82" s="245">
        <f t="shared" si="25"/>
        <v>0</v>
      </c>
      <c r="AB82" s="245">
        <f t="shared" si="25"/>
        <v>0</v>
      </c>
      <c r="AC82" s="245">
        <f t="shared" si="25"/>
        <v>0</v>
      </c>
      <c r="AD82" s="245">
        <f t="shared" si="25"/>
        <v>0</v>
      </c>
      <c r="AE82" s="245">
        <f t="shared" si="25"/>
        <v>0</v>
      </c>
      <c r="AF82" s="245">
        <f t="shared" si="25"/>
        <v>0</v>
      </c>
      <c r="AG82" s="245">
        <f t="shared" si="25"/>
        <v>0</v>
      </c>
      <c r="AH82" s="245">
        <f t="shared" si="25"/>
        <v>0</v>
      </c>
      <c r="AI82" s="245">
        <f t="shared" si="25"/>
        <v>0</v>
      </c>
      <c r="AJ82" s="245">
        <f t="shared" si="25"/>
        <v>0</v>
      </c>
      <c r="AK82" s="245">
        <f t="shared" si="25"/>
        <v>0</v>
      </c>
      <c r="AL82" s="245">
        <f t="shared" si="25"/>
        <v>0</v>
      </c>
      <c r="AM82" s="245">
        <f t="shared" si="25"/>
        <v>0</v>
      </c>
      <c r="AN82" s="245">
        <f t="shared" si="25"/>
        <v>0</v>
      </c>
      <c r="AO82" s="245">
        <f t="shared" si="25"/>
        <v>0</v>
      </c>
      <c r="AP82" s="245">
        <f t="shared" si="25"/>
        <v>0</v>
      </c>
      <c r="AQ82" s="245">
        <f t="shared" si="25"/>
        <v>0</v>
      </c>
      <c r="AR82" s="245">
        <f t="shared" si="25"/>
        <v>0</v>
      </c>
      <c r="AS82" s="245">
        <f t="shared" si="25"/>
        <v>0</v>
      </c>
      <c r="AT82" s="245">
        <f t="shared" si="25"/>
        <v>0</v>
      </c>
      <c r="AU82" s="245">
        <f t="shared" si="25"/>
        <v>0</v>
      </c>
      <c r="AV82" s="245">
        <f t="shared" si="25"/>
        <v>0</v>
      </c>
      <c r="AW82" s="245">
        <f t="shared" si="25"/>
        <v>0</v>
      </c>
      <c r="AX82" s="245">
        <f t="shared" si="25"/>
        <v>1</v>
      </c>
      <c r="AY82" s="245">
        <f t="shared" si="25"/>
        <v>1</v>
      </c>
      <c r="AZ82" s="245">
        <f t="shared" si="25"/>
        <v>1</v>
      </c>
      <c r="BA82" s="245">
        <f t="shared" si="25"/>
        <v>1</v>
      </c>
      <c r="BB82" s="245">
        <f t="shared" si="25"/>
        <v>1</v>
      </c>
      <c r="BC82" s="245">
        <f t="shared" si="25"/>
        <v>1</v>
      </c>
      <c r="BD82" s="245">
        <f t="shared" si="25"/>
        <v>1</v>
      </c>
      <c r="BE82" s="245">
        <f t="shared" si="25"/>
        <v>1</v>
      </c>
      <c r="BF82" s="245">
        <f t="shared" si="25"/>
        <v>1</v>
      </c>
      <c r="BG82" s="245">
        <f t="shared" si="25"/>
        <v>1</v>
      </c>
      <c r="BH82" s="245">
        <f t="shared" si="25"/>
        <v>1</v>
      </c>
      <c r="BI82" s="245">
        <f t="shared" si="25"/>
        <v>1</v>
      </c>
      <c r="BJ82" s="245">
        <f t="shared" si="25"/>
        <v>1</v>
      </c>
      <c r="BK82" s="245">
        <f t="shared" si="25"/>
        <v>1</v>
      </c>
      <c r="BL82" s="245">
        <f t="shared" si="25"/>
        <v>1</v>
      </c>
      <c r="BM82" s="245">
        <f t="shared" si="25"/>
        <v>1</v>
      </c>
      <c r="BN82" s="245">
        <f t="shared" ref="BN82:CG85" si="26">IF(AND($A82+$E$13&gt;=BN$18,BN$18&gt;$A82),1,0)</f>
        <v>1</v>
      </c>
      <c r="BO82" s="245">
        <f t="shared" si="26"/>
        <v>1</v>
      </c>
      <c r="BP82" s="245">
        <f t="shared" si="26"/>
        <v>1</v>
      </c>
      <c r="BQ82" s="245">
        <f t="shared" si="26"/>
        <v>1</v>
      </c>
      <c r="BR82" s="245">
        <f t="shared" si="26"/>
        <v>1</v>
      </c>
      <c r="BS82" s="245">
        <f t="shared" si="26"/>
        <v>1</v>
      </c>
      <c r="BT82" s="245">
        <f t="shared" si="26"/>
        <v>1</v>
      </c>
      <c r="BU82" s="245">
        <f t="shared" si="26"/>
        <v>1</v>
      </c>
      <c r="BV82" s="245">
        <f t="shared" si="26"/>
        <v>1</v>
      </c>
      <c r="BW82" s="245">
        <f t="shared" si="26"/>
        <v>1</v>
      </c>
      <c r="BX82" s="245">
        <f t="shared" si="26"/>
        <v>1</v>
      </c>
      <c r="BY82" s="245">
        <f t="shared" si="26"/>
        <v>1</v>
      </c>
      <c r="BZ82" s="245">
        <f t="shared" si="26"/>
        <v>1</v>
      </c>
      <c r="CA82" s="245">
        <f t="shared" si="26"/>
        <v>1</v>
      </c>
      <c r="CB82" s="245">
        <f t="shared" si="26"/>
        <v>1</v>
      </c>
      <c r="CC82" s="245">
        <f t="shared" si="26"/>
        <v>1</v>
      </c>
      <c r="CD82" s="245">
        <f t="shared" si="26"/>
        <v>1</v>
      </c>
      <c r="CE82" s="245">
        <f t="shared" si="26"/>
        <v>1</v>
      </c>
      <c r="CF82" s="245">
        <f t="shared" si="26"/>
        <v>1</v>
      </c>
      <c r="CG82" s="245">
        <f t="shared" si="26"/>
        <v>0</v>
      </c>
      <c r="CH82" s="245" t="s">
        <v>396</v>
      </c>
    </row>
    <row r="83" spans="1:86">
      <c r="A83" s="245">
        <v>2066</v>
      </c>
      <c r="B83" s="245">
        <f t="shared" si="6"/>
        <v>0</v>
      </c>
      <c r="C83" s="245">
        <f t="shared" ref="C83:BN86" si="27">IF(AND($A83+$E$13&gt;=C$18,C$18&gt;$A83),1,0)</f>
        <v>0</v>
      </c>
      <c r="D83" s="245">
        <f t="shared" si="27"/>
        <v>0</v>
      </c>
      <c r="E83" s="245">
        <f t="shared" si="27"/>
        <v>0</v>
      </c>
      <c r="F83" s="245">
        <f t="shared" si="27"/>
        <v>0</v>
      </c>
      <c r="G83" s="245">
        <f t="shared" si="27"/>
        <v>0</v>
      </c>
      <c r="H83" s="245">
        <f t="shared" si="27"/>
        <v>0</v>
      </c>
      <c r="I83" s="245">
        <f t="shared" si="27"/>
        <v>0</v>
      </c>
      <c r="J83" s="245">
        <f t="shared" si="27"/>
        <v>0</v>
      </c>
      <c r="K83" s="245">
        <f t="shared" si="27"/>
        <v>0</v>
      </c>
      <c r="L83" s="245">
        <f t="shared" si="27"/>
        <v>0</v>
      </c>
      <c r="M83" s="245">
        <f t="shared" si="27"/>
        <v>0</v>
      </c>
      <c r="N83" s="245">
        <f t="shared" si="27"/>
        <v>0</v>
      </c>
      <c r="O83" s="245">
        <f t="shared" si="27"/>
        <v>0</v>
      </c>
      <c r="P83" s="245">
        <f t="shared" si="27"/>
        <v>0</v>
      </c>
      <c r="Q83" s="245">
        <f t="shared" si="27"/>
        <v>0</v>
      </c>
      <c r="R83" s="245">
        <f t="shared" si="27"/>
        <v>0</v>
      </c>
      <c r="S83" s="245">
        <f t="shared" si="27"/>
        <v>0</v>
      </c>
      <c r="T83" s="245">
        <f t="shared" si="27"/>
        <v>0</v>
      </c>
      <c r="U83" s="245">
        <f t="shared" si="27"/>
        <v>0</v>
      </c>
      <c r="V83" s="245">
        <f t="shared" si="27"/>
        <v>0</v>
      </c>
      <c r="W83" s="245">
        <f t="shared" si="27"/>
        <v>0</v>
      </c>
      <c r="X83" s="245">
        <f t="shared" si="27"/>
        <v>0</v>
      </c>
      <c r="Y83" s="245">
        <f t="shared" si="27"/>
        <v>0</v>
      </c>
      <c r="Z83" s="245">
        <f t="shared" si="27"/>
        <v>0</v>
      </c>
      <c r="AA83" s="245">
        <f t="shared" si="27"/>
        <v>0</v>
      </c>
      <c r="AB83" s="245">
        <f t="shared" si="27"/>
        <v>0</v>
      </c>
      <c r="AC83" s="245">
        <f t="shared" si="27"/>
        <v>0</v>
      </c>
      <c r="AD83" s="245">
        <f t="shared" si="27"/>
        <v>0</v>
      </c>
      <c r="AE83" s="245">
        <f t="shared" si="27"/>
        <v>0</v>
      </c>
      <c r="AF83" s="245">
        <f t="shared" si="27"/>
        <v>0</v>
      </c>
      <c r="AG83" s="245">
        <f t="shared" si="27"/>
        <v>0</v>
      </c>
      <c r="AH83" s="245">
        <f t="shared" si="27"/>
        <v>0</v>
      </c>
      <c r="AI83" s="245">
        <f t="shared" si="27"/>
        <v>0</v>
      </c>
      <c r="AJ83" s="245">
        <f t="shared" si="27"/>
        <v>0</v>
      </c>
      <c r="AK83" s="245">
        <f t="shared" si="27"/>
        <v>0</v>
      </c>
      <c r="AL83" s="245">
        <f t="shared" si="27"/>
        <v>0</v>
      </c>
      <c r="AM83" s="245">
        <f t="shared" si="27"/>
        <v>0</v>
      </c>
      <c r="AN83" s="245">
        <f t="shared" si="27"/>
        <v>0</v>
      </c>
      <c r="AO83" s="245">
        <f t="shared" si="27"/>
        <v>0</v>
      </c>
      <c r="AP83" s="245">
        <f t="shared" si="27"/>
        <v>0</v>
      </c>
      <c r="AQ83" s="245">
        <f t="shared" si="27"/>
        <v>0</v>
      </c>
      <c r="AR83" s="245">
        <f t="shared" si="27"/>
        <v>0</v>
      </c>
      <c r="AS83" s="245">
        <f t="shared" si="27"/>
        <v>0</v>
      </c>
      <c r="AT83" s="245">
        <f t="shared" si="27"/>
        <v>0</v>
      </c>
      <c r="AU83" s="245">
        <f t="shared" si="27"/>
        <v>0</v>
      </c>
      <c r="AV83" s="245">
        <f t="shared" si="27"/>
        <v>0</v>
      </c>
      <c r="AW83" s="245">
        <f t="shared" si="27"/>
        <v>0</v>
      </c>
      <c r="AX83" s="245">
        <f t="shared" si="27"/>
        <v>0</v>
      </c>
      <c r="AY83" s="245">
        <f t="shared" si="27"/>
        <v>1</v>
      </c>
      <c r="AZ83" s="245">
        <f t="shared" si="27"/>
        <v>1</v>
      </c>
      <c r="BA83" s="245">
        <f t="shared" si="27"/>
        <v>1</v>
      </c>
      <c r="BB83" s="245">
        <f t="shared" si="27"/>
        <v>1</v>
      </c>
      <c r="BC83" s="245">
        <f t="shared" si="27"/>
        <v>1</v>
      </c>
      <c r="BD83" s="245">
        <f t="shared" si="27"/>
        <v>1</v>
      </c>
      <c r="BE83" s="245">
        <f t="shared" si="27"/>
        <v>1</v>
      </c>
      <c r="BF83" s="245">
        <f t="shared" si="27"/>
        <v>1</v>
      </c>
      <c r="BG83" s="245">
        <f t="shared" si="27"/>
        <v>1</v>
      </c>
      <c r="BH83" s="245">
        <f t="shared" si="27"/>
        <v>1</v>
      </c>
      <c r="BI83" s="245">
        <f t="shared" si="27"/>
        <v>1</v>
      </c>
      <c r="BJ83" s="245">
        <f t="shared" si="27"/>
        <v>1</v>
      </c>
      <c r="BK83" s="245">
        <f t="shared" si="27"/>
        <v>1</v>
      </c>
      <c r="BL83" s="245">
        <f t="shared" si="27"/>
        <v>1</v>
      </c>
      <c r="BM83" s="245">
        <f t="shared" si="27"/>
        <v>1</v>
      </c>
      <c r="BN83" s="245">
        <f t="shared" si="27"/>
        <v>1</v>
      </c>
      <c r="BO83" s="245">
        <f t="shared" si="26"/>
        <v>1</v>
      </c>
      <c r="BP83" s="245">
        <f t="shared" si="26"/>
        <v>1</v>
      </c>
      <c r="BQ83" s="245">
        <f t="shared" si="26"/>
        <v>1</v>
      </c>
      <c r="BR83" s="245">
        <f t="shared" si="26"/>
        <v>1</v>
      </c>
      <c r="BS83" s="245">
        <f t="shared" si="26"/>
        <v>1</v>
      </c>
      <c r="BT83" s="245">
        <f t="shared" si="26"/>
        <v>1</v>
      </c>
      <c r="BU83" s="245">
        <f t="shared" si="26"/>
        <v>1</v>
      </c>
      <c r="BV83" s="245">
        <f t="shared" si="26"/>
        <v>1</v>
      </c>
      <c r="BW83" s="245">
        <f t="shared" si="26"/>
        <v>1</v>
      </c>
      <c r="BX83" s="245">
        <f t="shared" si="26"/>
        <v>1</v>
      </c>
      <c r="BY83" s="245">
        <f t="shared" si="26"/>
        <v>1</v>
      </c>
      <c r="BZ83" s="245">
        <f t="shared" si="26"/>
        <v>1</v>
      </c>
      <c r="CA83" s="245">
        <f t="shared" si="26"/>
        <v>1</v>
      </c>
      <c r="CB83" s="245">
        <f t="shared" si="26"/>
        <v>1</v>
      </c>
      <c r="CC83" s="245">
        <f t="shared" si="26"/>
        <v>1</v>
      </c>
      <c r="CD83" s="245">
        <f t="shared" si="26"/>
        <v>1</v>
      </c>
      <c r="CE83" s="245">
        <f t="shared" si="26"/>
        <v>1</v>
      </c>
      <c r="CF83" s="245">
        <f t="shared" si="26"/>
        <v>1</v>
      </c>
      <c r="CG83" s="245">
        <f t="shared" si="26"/>
        <v>0</v>
      </c>
      <c r="CH83" s="245" t="s">
        <v>396</v>
      </c>
    </row>
    <row r="84" spans="1:86">
      <c r="A84" s="245">
        <v>2067</v>
      </c>
      <c r="B84" s="245">
        <f t="shared" si="6"/>
        <v>0</v>
      </c>
      <c r="C84" s="245">
        <f t="shared" si="27"/>
        <v>0</v>
      </c>
      <c r="D84" s="245">
        <f t="shared" si="27"/>
        <v>0</v>
      </c>
      <c r="E84" s="245">
        <f t="shared" si="27"/>
        <v>0</v>
      </c>
      <c r="F84" s="245">
        <f t="shared" si="27"/>
        <v>0</v>
      </c>
      <c r="G84" s="245">
        <f t="shared" si="27"/>
        <v>0</v>
      </c>
      <c r="H84" s="245">
        <f t="shared" si="27"/>
        <v>0</v>
      </c>
      <c r="I84" s="245">
        <f t="shared" si="27"/>
        <v>0</v>
      </c>
      <c r="J84" s="245">
        <f t="shared" si="27"/>
        <v>0</v>
      </c>
      <c r="K84" s="245">
        <f t="shared" si="27"/>
        <v>0</v>
      </c>
      <c r="L84" s="245">
        <f t="shared" si="27"/>
        <v>0</v>
      </c>
      <c r="M84" s="245">
        <f t="shared" si="27"/>
        <v>0</v>
      </c>
      <c r="N84" s="245">
        <f t="shared" si="27"/>
        <v>0</v>
      </c>
      <c r="O84" s="245">
        <f t="shared" si="27"/>
        <v>0</v>
      </c>
      <c r="P84" s="245">
        <f t="shared" si="27"/>
        <v>0</v>
      </c>
      <c r="Q84" s="245">
        <f t="shared" si="27"/>
        <v>0</v>
      </c>
      <c r="R84" s="245">
        <f t="shared" si="27"/>
        <v>0</v>
      </c>
      <c r="S84" s="245">
        <f t="shared" si="27"/>
        <v>0</v>
      </c>
      <c r="T84" s="245">
        <f t="shared" si="27"/>
        <v>0</v>
      </c>
      <c r="U84" s="245">
        <f t="shared" si="27"/>
        <v>0</v>
      </c>
      <c r="V84" s="245">
        <f t="shared" si="27"/>
        <v>0</v>
      </c>
      <c r="W84" s="245">
        <f t="shared" si="27"/>
        <v>0</v>
      </c>
      <c r="X84" s="245">
        <f t="shared" si="27"/>
        <v>0</v>
      </c>
      <c r="Y84" s="245">
        <f t="shared" si="27"/>
        <v>0</v>
      </c>
      <c r="Z84" s="245">
        <f t="shared" si="27"/>
        <v>0</v>
      </c>
      <c r="AA84" s="245">
        <f t="shared" si="27"/>
        <v>0</v>
      </c>
      <c r="AB84" s="245">
        <f t="shared" si="27"/>
        <v>0</v>
      </c>
      <c r="AC84" s="245">
        <f t="shared" si="27"/>
        <v>0</v>
      </c>
      <c r="AD84" s="245">
        <f t="shared" si="27"/>
        <v>0</v>
      </c>
      <c r="AE84" s="245">
        <f t="shared" si="27"/>
        <v>0</v>
      </c>
      <c r="AF84" s="245">
        <f t="shared" si="27"/>
        <v>0</v>
      </c>
      <c r="AG84" s="245">
        <f t="shared" si="27"/>
        <v>0</v>
      </c>
      <c r="AH84" s="245">
        <f t="shared" si="27"/>
        <v>0</v>
      </c>
      <c r="AI84" s="245">
        <f t="shared" si="27"/>
        <v>0</v>
      </c>
      <c r="AJ84" s="245">
        <f t="shared" si="27"/>
        <v>0</v>
      </c>
      <c r="AK84" s="245">
        <f t="shared" si="27"/>
        <v>0</v>
      </c>
      <c r="AL84" s="245">
        <f t="shared" si="27"/>
        <v>0</v>
      </c>
      <c r="AM84" s="245">
        <f t="shared" si="27"/>
        <v>0</v>
      </c>
      <c r="AN84" s="245">
        <f t="shared" si="27"/>
        <v>0</v>
      </c>
      <c r="AO84" s="245">
        <f t="shared" si="27"/>
        <v>0</v>
      </c>
      <c r="AP84" s="245">
        <f t="shared" si="27"/>
        <v>0</v>
      </c>
      <c r="AQ84" s="245">
        <f t="shared" si="27"/>
        <v>0</v>
      </c>
      <c r="AR84" s="245">
        <f t="shared" si="27"/>
        <v>0</v>
      </c>
      <c r="AS84" s="245">
        <f t="shared" si="27"/>
        <v>0</v>
      </c>
      <c r="AT84" s="245">
        <f t="shared" si="27"/>
        <v>0</v>
      </c>
      <c r="AU84" s="245">
        <f t="shared" si="27"/>
        <v>0</v>
      </c>
      <c r="AV84" s="245">
        <f t="shared" si="27"/>
        <v>0</v>
      </c>
      <c r="AW84" s="245">
        <f t="shared" si="27"/>
        <v>0</v>
      </c>
      <c r="AX84" s="245">
        <f t="shared" si="27"/>
        <v>0</v>
      </c>
      <c r="AY84" s="245">
        <f t="shared" si="27"/>
        <v>0</v>
      </c>
      <c r="AZ84" s="245">
        <f t="shared" si="27"/>
        <v>1</v>
      </c>
      <c r="BA84" s="245">
        <f t="shared" si="27"/>
        <v>1</v>
      </c>
      <c r="BB84" s="245">
        <f t="shared" si="27"/>
        <v>1</v>
      </c>
      <c r="BC84" s="245">
        <f t="shared" si="27"/>
        <v>1</v>
      </c>
      <c r="BD84" s="245">
        <f t="shared" si="27"/>
        <v>1</v>
      </c>
      <c r="BE84" s="245">
        <f t="shared" si="27"/>
        <v>1</v>
      </c>
      <c r="BF84" s="245">
        <f t="shared" si="27"/>
        <v>1</v>
      </c>
      <c r="BG84" s="245">
        <f t="shared" si="27"/>
        <v>1</v>
      </c>
      <c r="BH84" s="245">
        <f t="shared" si="27"/>
        <v>1</v>
      </c>
      <c r="BI84" s="245">
        <f t="shared" si="27"/>
        <v>1</v>
      </c>
      <c r="BJ84" s="245">
        <f t="shared" si="27"/>
        <v>1</v>
      </c>
      <c r="BK84" s="245">
        <f t="shared" si="27"/>
        <v>1</v>
      </c>
      <c r="BL84" s="245">
        <f t="shared" si="27"/>
        <v>1</v>
      </c>
      <c r="BM84" s="245">
        <f t="shared" si="27"/>
        <v>1</v>
      </c>
      <c r="BN84" s="245">
        <f t="shared" si="27"/>
        <v>1</v>
      </c>
      <c r="BO84" s="245">
        <f t="shared" si="26"/>
        <v>1</v>
      </c>
      <c r="BP84" s="245">
        <f t="shared" si="26"/>
        <v>1</v>
      </c>
      <c r="BQ84" s="245">
        <f t="shared" si="26"/>
        <v>1</v>
      </c>
      <c r="BR84" s="245">
        <f t="shared" si="26"/>
        <v>1</v>
      </c>
      <c r="BS84" s="245">
        <f t="shared" si="26"/>
        <v>1</v>
      </c>
      <c r="BT84" s="245">
        <f t="shared" si="26"/>
        <v>1</v>
      </c>
      <c r="BU84" s="245">
        <f t="shared" si="26"/>
        <v>1</v>
      </c>
      <c r="BV84" s="245">
        <f t="shared" si="26"/>
        <v>1</v>
      </c>
      <c r="BW84" s="245">
        <f t="shared" si="26"/>
        <v>1</v>
      </c>
      <c r="BX84" s="245">
        <f t="shared" si="26"/>
        <v>1</v>
      </c>
      <c r="BY84" s="245">
        <f t="shared" si="26"/>
        <v>1</v>
      </c>
      <c r="BZ84" s="245">
        <f t="shared" si="26"/>
        <v>1</v>
      </c>
      <c r="CA84" s="245">
        <f t="shared" si="26"/>
        <v>1</v>
      </c>
      <c r="CB84" s="245">
        <f t="shared" si="26"/>
        <v>1</v>
      </c>
      <c r="CC84" s="245">
        <f t="shared" si="26"/>
        <v>1</v>
      </c>
      <c r="CD84" s="245">
        <f t="shared" si="26"/>
        <v>1</v>
      </c>
      <c r="CE84" s="245">
        <f t="shared" si="26"/>
        <v>1</v>
      </c>
      <c r="CF84" s="245">
        <f t="shared" si="26"/>
        <v>1</v>
      </c>
      <c r="CG84" s="245">
        <f t="shared" si="26"/>
        <v>0</v>
      </c>
      <c r="CH84" s="245" t="s">
        <v>396</v>
      </c>
    </row>
    <row r="85" spans="1:86">
      <c r="A85" s="245">
        <v>2068</v>
      </c>
      <c r="B85" s="245">
        <f t="shared" si="6"/>
        <v>0</v>
      </c>
      <c r="C85" s="245">
        <f t="shared" si="27"/>
        <v>0</v>
      </c>
      <c r="D85" s="245">
        <f t="shared" si="27"/>
        <v>0</v>
      </c>
      <c r="E85" s="245">
        <f t="shared" si="27"/>
        <v>0</v>
      </c>
      <c r="F85" s="245">
        <f t="shared" si="27"/>
        <v>0</v>
      </c>
      <c r="G85" s="245">
        <f t="shared" si="27"/>
        <v>0</v>
      </c>
      <c r="H85" s="245">
        <f t="shared" si="27"/>
        <v>0</v>
      </c>
      <c r="I85" s="245">
        <f t="shared" si="27"/>
        <v>0</v>
      </c>
      <c r="J85" s="245">
        <f t="shared" si="27"/>
        <v>0</v>
      </c>
      <c r="K85" s="245">
        <f t="shared" si="27"/>
        <v>0</v>
      </c>
      <c r="L85" s="245">
        <f t="shared" si="27"/>
        <v>0</v>
      </c>
      <c r="M85" s="245">
        <f t="shared" si="27"/>
        <v>0</v>
      </c>
      <c r="N85" s="245">
        <f t="shared" si="27"/>
        <v>0</v>
      </c>
      <c r="O85" s="245">
        <f t="shared" si="27"/>
        <v>0</v>
      </c>
      <c r="P85" s="245">
        <f t="shared" si="27"/>
        <v>0</v>
      </c>
      <c r="Q85" s="245">
        <f t="shared" si="27"/>
        <v>0</v>
      </c>
      <c r="R85" s="245">
        <f t="shared" si="27"/>
        <v>0</v>
      </c>
      <c r="S85" s="245">
        <f t="shared" si="27"/>
        <v>0</v>
      </c>
      <c r="T85" s="245">
        <f t="shared" si="27"/>
        <v>0</v>
      </c>
      <c r="U85" s="245">
        <f t="shared" si="27"/>
        <v>0</v>
      </c>
      <c r="V85" s="245">
        <f t="shared" si="27"/>
        <v>0</v>
      </c>
      <c r="W85" s="245">
        <f t="shared" si="27"/>
        <v>0</v>
      </c>
      <c r="X85" s="245">
        <f t="shared" si="27"/>
        <v>0</v>
      </c>
      <c r="Y85" s="245">
        <f t="shared" si="27"/>
        <v>0</v>
      </c>
      <c r="Z85" s="245">
        <f t="shared" si="27"/>
        <v>0</v>
      </c>
      <c r="AA85" s="245">
        <f t="shared" si="27"/>
        <v>0</v>
      </c>
      <c r="AB85" s="245">
        <f t="shared" si="27"/>
        <v>0</v>
      </c>
      <c r="AC85" s="245">
        <f t="shared" si="27"/>
        <v>0</v>
      </c>
      <c r="AD85" s="245">
        <f t="shared" si="27"/>
        <v>0</v>
      </c>
      <c r="AE85" s="245">
        <f t="shared" si="27"/>
        <v>0</v>
      </c>
      <c r="AF85" s="245">
        <f t="shared" si="27"/>
        <v>0</v>
      </c>
      <c r="AG85" s="245">
        <f t="shared" si="27"/>
        <v>0</v>
      </c>
      <c r="AH85" s="245">
        <f t="shared" si="27"/>
        <v>0</v>
      </c>
      <c r="AI85" s="245">
        <f t="shared" si="27"/>
        <v>0</v>
      </c>
      <c r="AJ85" s="245">
        <f t="shared" si="27"/>
        <v>0</v>
      </c>
      <c r="AK85" s="245">
        <f t="shared" si="27"/>
        <v>0</v>
      </c>
      <c r="AL85" s="245">
        <f t="shared" si="27"/>
        <v>0</v>
      </c>
      <c r="AM85" s="245">
        <f t="shared" si="27"/>
        <v>0</v>
      </c>
      <c r="AN85" s="245">
        <f t="shared" si="27"/>
        <v>0</v>
      </c>
      <c r="AO85" s="245">
        <f t="shared" si="27"/>
        <v>0</v>
      </c>
      <c r="AP85" s="245">
        <f t="shared" si="27"/>
        <v>0</v>
      </c>
      <c r="AQ85" s="245">
        <f t="shared" si="27"/>
        <v>0</v>
      </c>
      <c r="AR85" s="245">
        <f t="shared" si="27"/>
        <v>0</v>
      </c>
      <c r="AS85" s="245">
        <f t="shared" si="27"/>
        <v>0</v>
      </c>
      <c r="AT85" s="245">
        <f t="shared" si="27"/>
        <v>0</v>
      </c>
      <c r="AU85" s="245">
        <f t="shared" si="27"/>
        <v>0</v>
      </c>
      <c r="AV85" s="245">
        <f t="shared" si="27"/>
        <v>0</v>
      </c>
      <c r="AW85" s="245">
        <f t="shared" si="27"/>
        <v>0</v>
      </c>
      <c r="AX85" s="245">
        <f t="shared" si="27"/>
        <v>0</v>
      </c>
      <c r="AY85" s="245">
        <f t="shared" si="27"/>
        <v>0</v>
      </c>
      <c r="AZ85" s="245">
        <f t="shared" si="27"/>
        <v>0</v>
      </c>
      <c r="BA85" s="245">
        <f t="shared" si="27"/>
        <v>1</v>
      </c>
      <c r="BB85" s="245">
        <f t="shared" si="27"/>
        <v>1</v>
      </c>
      <c r="BC85" s="245">
        <f t="shared" si="27"/>
        <v>1</v>
      </c>
      <c r="BD85" s="245">
        <f t="shared" si="27"/>
        <v>1</v>
      </c>
      <c r="BE85" s="245">
        <f t="shared" si="27"/>
        <v>1</v>
      </c>
      <c r="BF85" s="245">
        <f t="shared" si="27"/>
        <v>1</v>
      </c>
      <c r="BG85" s="245">
        <f t="shared" si="27"/>
        <v>1</v>
      </c>
      <c r="BH85" s="245">
        <f t="shared" si="27"/>
        <v>1</v>
      </c>
      <c r="BI85" s="245">
        <f t="shared" si="27"/>
        <v>1</v>
      </c>
      <c r="BJ85" s="245">
        <f t="shared" si="27"/>
        <v>1</v>
      </c>
      <c r="BK85" s="245">
        <f t="shared" si="27"/>
        <v>1</v>
      </c>
      <c r="BL85" s="245">
        <f t="shared" si="27"/>
        <v>1</v>
      </c>
      <c r="BM85" s="245">
        <f t="shared" si="27"/>
        <v>1</v>
      </c>
      <c r="BN85" s="245">
        <f t="shared" si="27"/>
        <v>1</v>
      </c>
      <c r="BO85" s="245">
        <f t="shared" si="26"/>
        <v>1</v>
      </c>
      <c r="BP85" s="245">
        <f t="shared" si="26"/>
        <v>1</v>
      </c>
      <c r="BQ85" s="245">
        <f t="shared" si="26"/>
        <v>1</v>
      </c>
      <c r="BR85" s="245">
        <f t="shared" si="26"/>
        <v>1</v>
      </c>
      <c r="BS85" s="245">
        <f t="shared" si="26"/>
        <v>1</v>
      </c>
      <c r="BT85" s="245">
        <f t="shared" si="26"/>
        <v>1</v>
      </c>
      <c r="BU85" s="245">
        <f t="shared" si="26"/>
        <v>1</v>
      </c>
      <c r="BV85" s="245">
        <f t="shared" si="26"/>
        <v>1</v>
      </c>
      <c r="BW85" s="245">
        <f t="shared" si="26"/>
        <v>1</v>
      </c>
      <c r="BX85" s="245">
        <f t="shared" si="26"/>
        <v>1</v>
      </c>
      <c r="BY85" s="245">
        <f t="shared" si="26"/>
        <v>1</v>
      </c>
      <c r="BZ85" s="245">
        <f t="shared" si="26"/>
        <v>1</v>
      </c>
      <c r="CA85" s="245">
        <f t="shared" si="26"/>
        <v>1</v>
      </c>
      <c r="CB85" s="245">
        <f t="shared" si="26"/>
        <v>1</v>
      </c>
      <c r="CC85" s="245">
        <f t="shared" si="26"/>
        <v>1</v>
      </c>
      <c r="CD85" s="245">
        <f t="shared" si="26"/>
        <v>1</v>
      </c>
      <c r="CE85" s="245">
        <f t="shared" si="26"/>
        <v>1</v>
      </c>
      <c r="CF85" s="245">
        <f t="shared" si="26"/>
        <v>1</v>
      </c>
      <c r="CG85" s="245">
        <f t="shared" si="26"/>
        <v>0</v>
      </c>
      <c r="CH85" s="245" t="s">
        <v>396</v>
      </c>
    </row>
    <row r="86" spans="1:86">
      <c r="A86" s="245">
        <v>2069</v>
      </c>
      <c r="B86" s="245">
        <f t="shared" si="6"/>
        <v>0</v>
      </c>
      <c r="C86" s="245">
        <f t="shared" si="27"/>
        <v>0</v>
      </c>
      <c r="D86" s="245">
        <f t="shared" si="27"/>
        <v>0</v>
      </c>
      <c r="E86" s="245">
        <f t="shared" si="27"/>
        <v>0</v>
      </c>
      <c r="F86" s="245">
        <f t="shared" si="27"/>
        <v>0</v>
      </c>
      <c r="G86" s="245">
        <f t="shared" si="27"/>
        <v>0</v>
      </c>
      <c r="H86" s="245">
        <f t="shared" si="27"/>
        <v>0</v>
      </c>
      <c r="I86" s="245">
        <f t="shared" si="27"/>
        <v>0</v>
      </c>
      <c r="J86" s="245">
        <f t="shared" si="27"/>
        <v>0</v>
      </c>
      <c r="K86" s="245">
        <f t="shared" si="27"/>
        <v>0</v>
      </c>
      <c r="L86" s="245">
        <f t="shared" si="27"/>
        <v>0</v>
      </c>
      <c r="M86" s="245">
        <f t="shared" si="27"/>
        <v>0</v>
      </c>
      <c r="N86" s="245">
        <f t="shared" si="27"/>
        <v>0</v>
      </c>
      <c r="O86" s="245">
        <f t="shared" si="27"/>
        <v>0</v>
      </c>
      <c r="P86" s="245">
        <f t="shared" si="27"/>
        <v>0</v>
      </c>
      <c r="Q86" s="245">
        <f t="shared" si="27"/>
        <v>0</v>
      </c>
      <c r="R86" s="245">
        <f t="shared" si="27"/>
        <v>0</v>
      </c>
      <c r="S86" s="245">
        <f t="shared" si="27"/>
        <v>0</v>
      </c>
      <c r="T86" s="245">
        <f t="shared" si="27"/>
        <v>0</v>
      </c>
      <c r="U86" s="245">
        <f t="shared" si="27"/>
        <v>0</v>
      </c>
      <c r="V86" s="245">
        <f t="shared" si="27"/>
        <v>0</v>
      </c>
      <c r="W86" s="245">
        <f t="shared" si="27"/>
        <v>0</v>
      </c>
      <c r="X86" s="245">
        <f t="shared" si="27"/>
        <v>0</v>
      </c>
      <c r="Y86" s="245">
        <f t="shared" si="27"/>
        <v>0</v>
      </c>
      <c r="Z86" s="245">
        <f t="shared" si="27"/>
        <v>0</v>
      </c>
      <c r="AA86" s="245">
        <f t="shared" si="27"/>
        <v>0</v>
      </c>
      <c r="AB86" s="245">
        <f t="shared" si="27"/>
        <v>0</v>
      </c>
      <c r="AC86" s="245">
        <f t="shared" si="27"/>
        <v>0</v>
      </c>
      <c r="AD86" s="245">
        <f t="shared" si="27"/>
        <v>0</v>
      </c>
      <c r="AE86" s="245">
        <f t="shared" si="27"/>
        <v>0</v>
      </c>
      <c r="AF86" s="245">
        <f t="shared" si="27"/>
        <v>0</v>
      </c>
      <c r="AG86" s="245">
        <f t="shared" si="27"/>
        <v>0</v>
      </c>
      <c r="AH86" s="245">
        <f t="shared" si="27"/>
        <v>0</v>
      </c>
      <c r="AI86" s="245">
        <f t="shared" si="27"/>
        <v>0</v>
      </c>
      <c r="AJ86" s="245">
        <f t="shared" si="27"/>
        <v>0</v>
      </c>
      <c r="AK86" s="245">
        <f t="shared" si="27"/>
        <v>0</v>
      </c>
      <c r="AL86" s="245">
        <f t="shared" si="27"/>
        <v>0</v>
      </c>
      <c r="AM86" s="245">
        <f t="shared" si="27"/>
        <v>0</v>
      </c>
      <c r="AN86" s="245">
        <f t="shared" si="27"/>
        <v>0</v>
      </c>
      <c r="AO86" s="245">
        <f t="shared" si="27"/>
        <v>0</v>
      </c>
      <c r="AP86" s="245">
        <f t="shared" si="27"/>
        <v>0</v>
      </c>
      <c r="AQ86" s="245">
        <f t="shared" si="27"/>
        <v>0</v>
      </c>
      <c r="AR86" s="245">
        <f t="shared" si="27"/>
        <v>0</v>
      </c>
      <c r="AS86" s="245">
        <f t="shared" si="27"/>
        <v>0</v>
      </c>
      <c r="AT86" s="245">
        <f t="shared" si="27"/>
        <v>0</v>
      </c>
      <c r="AU86" s="245">
        <f t="shared" si="27"/>
        <v>0</v>
      </c>
      <c r="AV86" s="245">
        <f t="shared" si="27"/>
        <v>0</v>
      </c>
      <c r="AW86" s="245">
        <f t="shared" si="27"/>
        <v>0</v>
      </c>
      <c r="AX86" s="245">
        <f t="shared" si="27"/>
        <v>0</v>
      </c>
      <c r="AY86" s="245">
        <f t="shared" si="27"/>
        <v>0</v>
      </c>
      <c r="AZ86" s="245">
        <f t="shared" si="27"/>
        <v>0</v>
      </c>
      <c r="BA86" s="245">
        <f t="shared" si="27"/>
        <v>0</v>
      </c>
      <c r="BB86" s="245">
        <f t="shared" si="27"/>
        <v>1</v>
      </c>
      <c r="BC86" s="245">
        <f t="shared" si="27"/>
        <v>1</v>
      </c>
      <c r="BD86" s="245">
        <f t="shared" si="27"/>
        <v>1</v>
      </c>
      <c r="BE86" s="245">
        <f t="shared" si="27"/>
        <v>1</v>
      </c>
      <c r="BF86" s="245">
        <f t="shared" si="27"/>
        <v>1</v>
      </c>
      <c r="BG86" s="245">
        <f t="shared" si="27"/>
        <v>1</v>
      </c>
      <c r="BH86" s="245">
        <f t="shared" si="27"/>
        <v>1</v>
      </c>
      <c r="BI86" s="245">
        <f t="shared" si="27"/>
        <v>1</v>
      </c>
      <c r="BJ86" s="245">
        <f t="shared" si="27"/>
        <v>1</v>
      </c>
      <c r="BK86" s="245">
        <f t="shared" si="27"/>
        <v>1</v>
      </c>
      <c r="BL86" s="245">
        <f t="shared" si="27"/>
        <v>1</v>
      </c>
      <c r="BM86" s="245">
        <f t="shared" si="27"/>
        <v>1</v>
      </c>
      <c r="BN86" s="245">
        <f t="shared" ref="BN86:CG89" si="28">IF(AND($A86+$E$13&gt;=BN$18,BN$18&gt;$A86),1,0)</f>
        <v>1</v>
      </c>
      <c r="BO86" s="245">
        <f t="shared" si="28"/>
        <v>1</v>
      </c>
      <c r="BP86" s="245">
        <f t="shared" si="28"/>
        <v>1</v>
      </c>
      <c r="BQ86" s="245">
        <f t="shared" si="28"/>
        <v>1</v>
      </c>
      <c r="BR86" s="245">
        <f t="shared" si="28"/>
        <v>1</v>
      </c>
      <c r="BS86" s="245">
        <f t="shared" si="28"/>
        <v>1</v>
      </c>
      <c r="BT86" s="245">
        <f t="shared" si="28"/>
        <v>1</v>
      </c>
      <c r="BU86" s="245">
        <f t="shared" si="28"/>
        <v>1</v>
      </c>
      <c r="BV86" s="245">
        <f t="shared" si="28"/>
        <v>1</v>
      </c>
      <c r="BW86" s="245">
        <f t="shared" si="28"/>
        <v>1</v>
      </c>
      <c r="BX86" s="245">
        <f t="shared" si="28"/>
        <v>1</v>
      </c>
      <c r="BY86" s="245">
        <f t="shared" si="28"/>
        <v>1</v>
      </c>
      <c r="BZ86" s="245">
        <f t="shared" si="28"/>
        <v>1</v>
      </c>
      <c r="CA86" s="245">
        <f t="shared" si="28"/>
        <v>1</v>
      </c>
      <c r="CB86" s="245">
        <f t="shared" si="28"/>
        <v>1</v>
      </c>
      <c r="CC86" s="245">
        <f t="shared" si="28"/>
        <v>1</v>
      </c>
      <c r="CD86" s="245">
        <f t="shared" si="28"/>
        <v>1</v>
      </c>
      <c r="CE86" s="245">
        <f t="shared" si="28"/>
        <v>1</v>
      </c>
      <c r="CF86" s="245">
        <f t="shared" si="28"/>
        <v>1</v>
      </c>
      <c r="CG86" s="245">
        <f t="shared" si="28"/>
        <v>0</v>
      </c>
      <c r="CH86" s="245" t="s">
        <v>396</v>
      </c>
    </row>
    <row r="87" spans="1:86">
      <c r="A87" s="245">
        <v>2070</v>
      </c>
      <c r="B87" s="245">
        <f t="shared" si="6"/>
        <v>0</v>
      </c>
      <c r="C87" s="245">
        <f t="shared" ref="C87:BN90" si="29">IF(AND($A87+$E$13&gt;=C$18,C$18&gt;$A87),1,0)</f>
        <v>0</v>
      </c>
      <c r="D87" s="245">
        <f t="shared" si="29"/>
        <v>0</v>
      </c>
      <c r="E87" s="245">
        <f t="shared" si="29"/>
        <v>0</v>
      </c>
      <c r="F87" s="245">
        <f t="shared" si="29"/>
        <v>0</v>
      </c>
      <c r="G87" s="245">
        <f t="shared" si="29"/>
        <v>0</v>
      </c>
      <c r="H87" s="245">
        <f t="shared" si="29"/>
        <v>0</v>
      </c>
      <c r="I87" s="245">
        <f t="shared" si="29"/>
        <v>0</v>
      </c>
      <c r="J87" s="245">
        <f t="shared" si="29"/>
        <v>0</v>
      </c>
      <c r="K87" s="245">
        <f t="shared" si="29"/>
        <v>0</v>
      </c>
      <c r="L87" s="245">
        <f t="shared" si="29"/>
        <v>0</v>
      </c>
      <c r="M87" s="245">
        <f t="shared" si="29"/>
        <v>0</v>
      </c>
      <c r="N87" s="245">
        <f t="shared" si="29"/>
        <v>0</v>
      </c>
      <c r="O87" s="245">
        <f t="shared" si="29"/>
        <v>0</v>
      </c>
      <c r="P87" s="245">
        <f t="shared" si="29"/>
        <v>0</v>
      </c>
      <c r="Q87" s="245">
        <f t="shared" si="29"/>
        <v>0</v>
      </c>
      <c r="R87" s="245">
        <f t="shared" si="29"/>
        <v>0</v>
      </c>
      <c r="S87" s="245">
        <f t="shared" si="29"/>
        <v>0</v>
      </c>
      <c r="T87" s="245">
        <f t="shared" si="29"/>
        <v>0</v>
      </c>
      <c r="U87" s="245">
        <f t="shared" si="29"/>
        <v>0</v>
      </c>
      <c r="V87" s="245">
        <f t="shared" si="29"/>
        <v>0</v>
      </c>
      <c r="W87" s="245">
        <f t="shared" si="29"/>
        <v>0</v>
      </c>
      <c r="X87" s="245">
        <f t="shared" si="29"/>
        <v>0</v>
      </c>
      <c r="Y87" s="245">
        <f t="shared" si="29"/>
        <v>0</v>
      </c>
      <c r="Z87" s="245">
        <f t="shared" si="29"/>
        <v>0</v>
      </c>
      <c r="AA87" s="245">
        <f t="shared" si="29"/>
        <v>0</v>
      </c>
      <c r="AB87" s="245">
        <f t="shared" si="29"/>
        <v>0</v>
      </c>
      <c r="AC87" s="245">
        <f t="shared" si="29"/>
        <v>0</v>
      </c>
      <c r="AD87" s="245">
        <f t="shared" si="29"/>
        <v>0</v>
      </c>
      <c r="AE87" s="245">
        <f t="shared" si="29"/>
        <v>0</v>
      </c>
      <c r="AF87" s="245">
        <f t="shared" si="29"/>
        <v>0</v>
      </c>
      <c r="AG87" s="245">
        <f t="shared" si="29"/>
        <v>0</v>
      </c>
      <c r="AH87" s="245">
        <f t="shared" si="29"/>
        <v>0</v>
      </c>
      <c r="AI87" s="245">
        <f t="shared" si="29"/>
        <v>0</v>
      </c>
      <c r="AJ87" s="245">
        <f t="shared" si="29"/>
        <v>0</v>
      </c>
      <c r="AK87" s="245">
        <f t="shared" si="29"/>
        <v>0</v>
      </c>
      <c r="AL87" s="245">
        <f t="shared" si="29"/>
        <v>0</v>
      </c>
      <c r="AM87" s="245">
        <f t="shared" si="29"/>
        <v>0</v>
      </c>
      <c r="AN87" s="245">
        <f t="shared" si="29"/>
        <v>0</v>
      </c>
      <c r="AO87" s="245">
        <f t="shared" si="29"/>
        <v>0</v>
      </c>
      <c r="AP87" s="245">
        <f t="shared" si="29"/>
        <v>0</v>
      </c>
      <c r="AQ87" s="245">
        <f t="shared" si="29"/>
        <v>0</v>
      </c>
      <c r="AR87" s="245">
        <f t="shared" si="29"/>
        <v>0</v>
      </c>
      <c r="AS87" s="245">
        <f t="shared" si="29"/>
        <v>0</v>
      </c>
      <c r="AT87" s="245">
        <f t="shared" si="29"/>
        <v>0</v>
      </c>
      <c r="AU87" s="245">
        <f t="shared" si="29"/>
        <v>0</v>
      </c>
      <c r="AV87" s="245">
        <f t="shared" si="29"/>
        <v>0</v>
      </c>
      <c r="AW87" s="245">
        <f t="shared" si="29"/>
        <v>0</v>
      </c>
      <c r="AX87" s="245">
        <f t="shared" si="29"/>
        <v>0</v>
      </c>
      <c r="AY87" s="245">
        <f t="shared" si="29"/>
        <v>0</v>
      </c>
      <c r="AZ87" s="245">
        <f t="shared" si="29"/>
        <v>0</v>
      </c>
      <c r="BA87" s="245">
        <f t="shared" si="29"/>
        <v>0</v>
      </c>
      <c r="BB87" s="245">
        <f t="shared" si="29"/>
        <v>0</v>
      </c>
      <c r="BC87" s="245">
        <f t="shared" si="29"/>
        <v>1</v>
      </c>
      <c r="BD87" s="245">
        <f t="shared" si="29"/>
        <v>1</v>
      </c>
      <c r="BE87" s="245">
        <f t="shared" si="29"/>
        <v>1</v>
      </c>
      <c r="BF87" s="245">
        <f t="shared" si="29"/>
        <v>1</v>
      </c>
      <c r="BG87" s="245">
        <f t="shared" si="29"/>
        <v>1</v>
      </c>
      <c r="BH87" s="245">
        <f t="shared" si="29"/>
        <v>1</v>
      </c>
      <c r="BI87" s="245">
        <f t="shared" si="29"/>
        <v>1</v>
      </c>
      <c r="BJ87" s="245">
        <f t="shared" si="29"/>
        <v>1</v>
      </c>
      <c r="BK87" s="245">
        <f t="shared" si="29"/>
        <v>1</v>
      </c>
      <c r="BL87" s="245">
        <f t="shared" si="29"/>
        <v>1</v>
      </c>
      <c r="BM87" s="245">
        <f t="shared" si="29"/>
        <v>1</v>
      </c>
      <c r="BN87" s="245">
        <f t="shared" si="29"/>
        <v>1</v>
      </c>
      <c r="BO87" s="245">
        <f t="shared" si="28"/>
        <v>1</v>
      </c>
      <c r="BP87" s="245">
        <f t="shared" si="28"/>
        <v>1</v>
      </c>
      <c r="BQ87" s="245">
        <f t="shared" si="28"/>
        <v>1</v>
      </c>
      <c r="BR87" s="245">
        <f t="shared" si="28"/>
        <v>1</v>
      </c>
      <c r="BS87" s="245">
        <f t="shared" si="28"/>
        <v>1</v>
      </c>
      <c r="BT87" s="245">
        <f t="shared" si="28"/>
        <v>1</v>
      </c>
      <c r="BU87" s="245">
        <f t="shared" si="28"/>
        <v>1</v>
      </c>
      <c r="BV87" s="245">
        <f t="shared" si="28"/>
        <v>1</v>
      </c>
      <c r="BW87" s="245">
        <f t="shared" si="28"/>
        <v>1</v>
      </c>
      <c r="BX87" s="245">
        <f t="shared" si="28"/>
        <v>1</v>
      </c>
      <c r="BY87" s="245">
        <f t="shared" si="28"/>
        <v>1</v>
      </c>
      <c r="BZ87" s="245">
        <f t="shared" si="28"/>
        <v>1</v>
      </c>
      <c r="CA87" s="245">
        <f t="shared" si="28"/>
        <v>1</v>
      </c>
      <c r="CB87" s="245">
        <f t="shared" si="28"/>
        <v>1</v>
      </c>
      <c r="CC87" s="245">
        <f t="shared" si="28"/>
        <v>1</v>
      </c>
      <c r="CD87" s="245">
        <f t="shared" si="28"/>
        <v>1</v>
      </c>
      <c r="CE87" s="245">
        <f t="shared" si="28"/>
        <v>1</v>
      </c>
      <c r="CF87" s="245">
        <f t="shared" si="28"/>
        <v>1</v>
      </c>
      <c r="CG87" s="245">
        <f t="shared" si="28"/>
        <v>0</v>
      </c>
      <c r="CH87" s="245" t="s">
        <v>396</v>
      </c>
    </row>
    <row r="88" spans="1:86">
      <c r="A88" s="245">
        <v>2071</v>
      </c>
      <c r="B88" s="245">
        <f t="shared" si="6"/>
        <v>0</v>
      </c>
      <c r="C88" s="245">
        <f t="shared" si="29"/>
        <v>0</v>
      </c>
      <c r="D88" s="245">
        <f t="shared" si="29"/>
        <v>0</v>
      </c>
      <c r="E88" s="245">
        <f t="shared" si="29"/>
        <v>0</v>
      </c>
      <c r="F88" s="245">
        <f t="shared" si="29"/>
        <v>0</v>
      </c>
      <c r="G88" s="245">
        <f t="shared" si="29"/>
        <v>0</v>
      </c>
      <c r="H88" s="245">
        <f t="shared" si="29"/>
        <v>0</v>
      </c>
      <c r="I88" s="245">
        <f t="shared" si="29"/>
        <v>0</v>
      </c>
      <c r="J88" s="245">
        <f t="shared" si="29"/>
        <v>0</v>
      </c>
      <c r="K88" s="245">
        <f t="shared" si="29"/>
        <v>0</v>
      </c>
      <c r="L88" s="245">
        <f t="shared" si="29"/>
        <v>0</v>
      </c>
      <c r="M88" s="245">
        <f t="shared" si="29"/>
        <v>0</v>
      </c>
      <c r="N88" s="245">
        <f t="shared" si="29"/>
        <v>0</v>
      </c>
      <c r="O88" s="245">
        <f t="shared" si="29"/>
        <v>0</v>
      </c>
      <c r="P88" s="245">
        <f t="shared" si="29"/>
        <v>0</v>
      </c>
      <c r="Q88" s="245">
        <f t="shared" si="29"/>
        <v>0</v>
      </c>
      <c r="R88" s="245">
        <f t="shared" si="29"/>
        <v>0</v>
      </c>
      <c r="S88" s="245">
        <f t="shared" si="29"/>
        <v>0</v>
      </c>
      <c r="T88" s="245">
        <f t="shared" si="29"/>
        <v>0</v>
      </c>
      <c r="U88" s="245">
        <f t="shared" si="29"/>
        <v>0</v>
      </c>
      <c r="V88" s="245">
        <f t="shared" si="29"/>
        <v>0</v>
      </c>
      <c r="W88" s="245">
        <f t="shared" si="29"/>
        <v>0</v>
      </c>
      <c r="X88" s="245">
        <f t="shared" si="29"/>
        <v>0</v>
      </c>
      <c r="Y88" s="245">
        <f t="shared" si="29"/>
        <v>0</v>
      </c>
      <c r="Z88" s="245">
        <f t="shared" si="29"/>
        <v>0</v>
      </c>
      <c r="AA88" s="245">
        <f t="shared" si="29"/>
        <v>0</v>
      </c>
      <c r="AB88" s="245">
        <f t="shared" si="29"/>
        <v>0</v>
      </c>
      <c r="AC88" s="245">
        <f t="shared" si="29"/>
        <v>0</v>
      </c>
      <c r="AD88" s="245">
        <f t="shared" si="29"/>
        <v>0</v>
      </c>
      <c r="AE88" s="245">
        <f t="shared" si="29"/>
        <v>0</v>
      </c>
      <c r="AF88" s="245">
        <f t="shared" si="29"/>
        <v>0</v>
      </c>
      <c r="AG88" s="245">
        <f t="shared" si="29"/>
        <v>0</v>
      </c>
      <c r="AH88" s="245">
        <f t="shared" si="29"/>
        <v>0</v>
      </c>
      <c r="AI88" s="245">
        <f t="shared" si="29"/>
        <v>0</v>
      </c>
      <c r="AJ88" s="245">
        <f t="shared" si="29"/>
        <v>0</v>
      </c>
      <c r="AK88" s="245">
        <f t="shared" si="29"/>
        <v>0</v>
      </c>
      <c r="AL88" s="245">
        <f t="shared" si="29"/>
        <v>0</v>
      </c>
      <c r="AM88" s="245">
        <f t="shared" si="29"/>
        <v>0</v>
      </c>
      <c r="AN88" s="245">
        <f t="shared" si="29"/>
        <v>0</v>
      </c>
      <c r="AO88" s="245">
        <f t="shared" si="29"/>
        <v>0</v>
      </c>
      <c r="AP88" s="245">
        <f t="shared" si="29"/>
        <v>0</v>
      </c>
      <c r="AQ88" s="245">
        <f t="shared" si="29"/>
        <v>0</v>
      </c>
      <c r="AR88" s="245">
        <f t="shared" si="29"/>
        <v>0</v>
      </c>
      <c r="AS88" s="245">
        <f t="shared" si="29"/>
        <v>0</v>
      </c>
      <c r="AT88" s="245">
        <f t="shared" si="29"/>
        <v>0</v>
      </c>
      <c r="AU88" s="245">
        <f t="shared" si="29"/>
        <v>0</v>
      </c>
      <c r="AV88" s="245">
        <f t="shared" si="29"/>
        <v>0</v>
      </c>
      <c r="AW88" s="245">
        <f t="shared" si="29"/>
        <v>0</v>
      </c>
      <c r="AX88" s="245">
        <f t="shared" si="29"/>
        <v>0</v>
      </c>
      <c r="AY88" s="245">
        <f t="shared" si="29"/>
        <v>0</v>
      </c>
      <c r="AZ88" s="245">
        <f t="shared" si="29"/>
        <v>0</v>
      </c>
      <c r="BA88" s="245">
        <f t="shared" si="29"/>
        <v>0</v>
      </c>
      <c r="BB88" s="245">
        <f t="shared" si="29"/>
        <v>0</v>
      </c>
      <c r="BC88" s="245">
        <f t="shared" si="29"/>
        <v>0</v>
      </c>
      <c r="BD88" s="245">
        <f t="shared" si="29"/>
        <v>1</v>
      </c>
      <c r="BE88" s="245">
        <f t="shared" si="29"/>
        <v>1</v>
      </c>
      <c r="BF88" s="245">
        <f t="shared" si="29"/>
        <v>1</v>
      </c>
      <c r="BG88" s="245">
        <f t="shared" si="29"/>
        <v>1</v>
      </c>
      <c r="BH88" s="245">
        <f t="shared" si="29"/>
        <v>1</v>
      </c>
      <c r="BI88" s="245">
        <f t="shared" si="29"/>
        <v>1</v>
      </c>
      <c r="BJ88" s="245">
        <f t="shared" si="29"/>
        <v>1</v>
      </c>
      <c r="BK88" s="245">
        <f t="shared" si="29"/>
        <v>1</v>
      </c>
      <c r="BL88" s="245">
        <f t="shared" si="29"/>
        <v>1</v>
      </c>
      <c r="BM88" s="245">
        <f t="shared" si="29"/>
        <v>1</v>
      </c>
      <c r="BN88" s="245">
        <f t="shared" si="29"/>
        <v>1</v>
      </c>
      <c r="BO88" s="245">
        <f t="shared" si="28"/>
        <v>1</v>
      </c>
      <c r="BP88" s="245">
        <f t="shared" si="28"/>
        <v>1</v>
      </c>
      <c r="BQ88" s="245">
        <f t="shared" si="28"/>
        <v>1</v>
      </c>
      <c r="BR88" s="245">
        <f t="shared" si="28"/>
        <v>1</v>
      </c>
      <c r="BS88" s="245">
        <f t="shared" si="28"/>
        <v>1</v>
      </c>
      <c r="BT88" s="245">
        <f t="shared" si="28"/>
        <v>1</v>
      </c>
      <c r="BU88" s="245">
        <f t="shared" si="28"/>
        <v>1</v>
      </c>
      <c r="BV88" s="245">
        <f t="shared" si="28"/>
        <v>1</v>
      </c>
      <c r="BW88" s="245">
        <f t="shared" si="28"/>
        <v>1</v>
      </c>
      <c r="BX88" s="245">
        <f t="shared" si="28"/>
        <v>1</v>
      </c>
      <c r="BY88" s="245">
        <f t="shared" si="28"/>
        <v>1</v>
      </c>
      <c r="BZ88" s="245">
        <f t="shared" si="28"/>
        <v>1</v>
      </c>
      <c r="CA88" s="245">
        <f t="shared" si="28"/>
        <v>1</v>
      </c>
      <c r="CB88" s="245">
        <f t="shared" si="28"/>
        <v>1</v>
      </c>
      <c r="CC88" s="245">
        <f t="shared" si="28"/>
        <v>1</v>
      </c>
      <c r="CD88" s="245">
        <f t="shared" si="28"/>
        <v>1</v>
      </c>
      <c r="CE88" s="245">
        <f t="shared" si="28"/>
        <v>1</v>
      </c>
      <c r="CF88" s="245">
        <f t="shared" si="28"/>
        <v>1</v>
      </c>
      <c r="CG88" s="245">
        <f t="shared" si="28"/>
        <v>0</v>
      </c>
      <c r="CH88" s="245" t="s">
        <v>396</v>
      </c>
    </row>
    <row r="89" spans="1:86">
      <c r="A89" s="245">
        <v>2072</v>
      </c>
      <c r="B89" s="245">
        <f t="shared" si="6"/>
        <v>0</v>
      </c>
      <c r="C89" s="245">
        <f t="shared" si="29"/>
        <v>0</v>
      </c>
      <c r="D89" s="245">
        <f t="shared" si="29"/>
        <v>0</v>
      </c>
      <c r="E89" s="245">
        <f t="shared" si="29"/>
        <v>0</v>
      </c>
      <c r="F89" s="245">
        <f t="shared" si="29"/>
        <v>0</v>
      </c>
      <c r="G89" s="245">
        <f t="shared" si="29"/>
        <v>0</v>
      </c>
      <c r="H89" s="245">
        <f t="shared" si="29"/>
        <v>0</v>
      </c>
      <c r="I89" s="245">
        <f t="shared" si="29"/>
        <v>0</v>
      </c>
      <c r="J89" s="245">
        <f t="shared" si="29"/>
        <v>0</v>
      </c>
      <c r="K89" s="245">
        <f t="shared" si="29"/>
        <v>0</v>
      </c>
      <c r="L89" s="245">
        <f t="shared" si="29"/>
        <v>0</v>
      </c>
      <c r="M89" s="245">
        <f t="shared" si="29"/>
        <v>0</v>
      </c>
      <c r="N89" s="245">
        <f t="shared" si="29"/>
        <v>0</v>
      </c>
      <c r="O89" s="245">
        <f t="shared" si="29"/>
        <v>0</v>
      </c>
      <c r="P89" s="245">
        <f t="shared" si="29"/>
        <v>0</v>
      </c>
      <c r="Q89" s="245">
        <f t="shared" si="29"/>
        <v>0</v>
      </c>
      <c r="R89" s="245">
        <f t="shared" si="29"/>
        <v>0</v>
      </c>
      <c r="S89" s="245">
        <f t="shared" si="29"/>
        <v>0</v>
      </c>
      <c r="T89" s="245">
        <f t="shared" si="29"/>
        <v>0</v>
      </c>
      <c r="U89" s="245">
        <f t="shared" si="29"/>
        <v>0</v>
      </c>
      <c r="V89" s="245">
        <f t="shared" si="29"/>
        <v>0</v>
      </c>
      <c r="W89" s="245">
        <f t="shared" si="29"/>
        <v>0</v>
      </c>
      <c r="X89" s="245">
        <f t="shared" si="29"/>
        <v>0</v>
      </c>
      <c r="Y89" s="245">
        <f t="shared" si="29"/>
        <v>0</v>
      </c>
      <c r="Z89" s="245">
        <f t="shared" si="29"/>
        <v>0</v>
      </c>
      <c r="AA89" s="245">
        <f t="shared" si="29"/>
        <v>0</v>
      </c>
      <c r="AB89" s="245">
        <f t="shared" si="29"/>
        <v>0</v>
      </c>
      <c r="AC89" s="245">
        <f t="shared" si="29"/>
        <v>0</v>
      </c>
      <c r="AD89" s="245">
        <f t="shared" si="29"/>
        <v>0</v>
      </c>
      <c r="AE89" s="245">
        <f t="shared" si="29"/>
        <v>0</v>
      </c>
      <c r="AF89" s="245">
        <f t="shared" si="29"/>
        <v>0</v>
      </c>
      <c r="AG89" s="245">
        <f t="shared" si="29"/>
        <v>0</v>
      </c>
      <c r="AH89" s="245">
        <f t="shared" si="29"/>
        <v>0</v>
      </c>
      <c r="AI89" s="245">
        <f t="shared" si="29"/>
        <v>0</v>
      </c>
      <c r="AJ89" s="245">
        <f t="shared" si="29"/>
        <v>0</v>
      </c>
      <c r="AK89" s="245">
        <f t="shared" si="29"/>
        <v>0</v>
      </c>
      <c r="AL89" s="245">
        <f t="shared" si="29"/>
        <v>0</v>
      </c>
      <c r="AM89" s="245">
        <f t="shared" si="29"/>
        <v>0</v>
      </c>
      <c r="AN89" s="245">
        <f t="shared" si="29"/>
        <v>0</v>
      </c>
      <c r="AO89" s="245">
        <f t="shared" si="29"/>
        <v>0</v>
      </c>
      <c r="AP89" s="245">
        <f t="shared" si="29"/>
        <v>0</v>
      </c>
      <c r="AQ89" s="245">
        <f t="shared" si="29"/>
        <v>0</v>
      </c>
      <c r="AR89" s="245">
        <f t="shared" si="29"/>
        <v>0</v>
      </c>
      <c r="AS89" s="245">
        <f t="shared" si="29"/>
        <v>0</v>
      </c>
      <c r="AT89" s="245">
        <f t="shared" si="29"/>
        <v>0</v>
      </c>
      <c r="AU89" s="245">
        <f t="shared" si="29"/>
        <v>0</v>
      </c>
      <c r="AV89" s="245">
        <f t="shared" si="29"/>
        <v>0</v>
      </c>
      <c r="AW89" s="245">
        <f t="shared" si="29"/>
        <v>0</v>
      </c>
      <c r="AX89" s="245">
        <f t="shared" si="29"/>
        <v>0</v>
      </c>
      <c r="AY89" s="245">
        <f t="shared" si="29"/>
        <v>0</v>
      </c>
      <c r="AZ89" s="245">
        <f t="shared" si="29"/>
        <v>0</v>
      </c>
      <c r="BA89" s="245">
        <f t="shared" si="29"/>
        <v>0</v>
      </c>
      <c r="BB89" s="245">
        <f t="shared" si="29"/>
        <v>0</v>
      </c>
      <c r="BC89" s="245">
        <f t="shared" si="29"/>
        <v>0</v>
      </c>
      <c r="BD89" s="245">
        <f t="shared" si="29"/>
        <v>0</v>
      </c>
      <c r="BE89" s="245">
        <f t="shared" si="29"/>
        <v>1</v>
      </c>
      <c r="BF89" s="245">
        <f t="shared" si="29"/>
        <v>1</v>
      </c>
      <c r="BG89" s="245">
        <f t="shared" si="29"/>
        <v>1</v>
      </c>
      <c r="BH89" s="245">
        <f t="shared" si="29"/>
        <v>1</v>
      </c>
      <c r="BI89" s="245">
        <f t="shared" si="29"/>
        <v>1</v>
      </c>
      <c r="BJ89" s="245">
        <f t="shared" si="29"/>
        <v>1</v>
      </c>
      <c r="BK89" s="245">
        <f t="shared" si="29"/>
        <v>1</v>
      </c>
      <c r="BL89" s="245">
        <f t="shared" si="29"/>
        <v>1</v>
      </c>
      <c r="BM89" s="245">
        <f t="shared" si="29"/>
        <v>1</v>
      </c>
      <c r="BN89" s="245">
        <f t="shared" si="29"/>
        <v>1</v>
      </c>
      <c r="BO89" s="245">
        <f t="shared" si="28"/>
        <v>1</v>
      </c>
      <c r="BP89" s="245">
        <f t="shared" si="28"/>
        <v>1</v>
      </c>
      <c r="BQ89" s="245">
        <f t="shared" si="28"/>
        <v>1</v>
      </c>
      <c r="BR89" s="245">
        <f t="shared" si="28"/>
        <v>1</v>
      </c>
      <c r="BS89" s="245">
        <f t="shared" si="28"/>
        <v>1</v>
      </c>
      <c r="BT89" s="245">
        <f t="shared" si="28"/>
        <v>1</v>
      </c>
      <c r="BU89" s="245">
        <f t="shared" si="28"/>
        <v>1</v>
      </c>
      <c r="BV89" s="245">
        <f t="shared" si="28"/>
        <v>1</v>
      </c>
      <c r="BW89" s="245">
        <f t="shared" si="28"/>
        <v>1</v>
      </c>
      <c r="BX89" s="245">
        <f t="shared" si="28"/>
        <v>1</v>
      </c>
      <c r="BY89" s="245">
        <f t="shared" si="28"/>
        <v>1</v>
      </c>
      <c r="BZ89" s="245">
        <f t="shared" si="28"/>
        <v>1</v>
      </c>
      <c r="CA89" s="245">
        <f t="shared" si="28"/>
        <v>1</v>
      </c>
      <c r="CB89" s="245">
        <f t="shared" si="28"/>
        <v>1</v>
      </c>
      <c r="CC89" s="245">
        <f t="shared" si="28"/>
        <v>1</v>
      </c>
      <c r="CD89" s="245">
        <f t="shared" si="28"/>
        <v>1</v>
      </c>
      <c r="CE89" s="245">
        <f t="shared" si="28"/>
        <v>1</v>
      </c>
      <c r="CF89" s="245">
        <f t="shared" si="28"/>
        <v>1</v>
      </c>
      <c r="CG89" s="245">
        <f t="shared" si="28"/>
        <v>0</v>
      </c>
      <c r="CH89" s="245" t="s">
        <v>396</v>
      </c>
    </row>
    <row r="90" spans="1:86">
      <c r="A90" s="245">
        <v>2073</v>
      </c>
      <c r="B90" s="245">
        <f t="shared" si="6"/>
        <v>0</v>
      </c>
      <c r="C90" s="245">
        <f t="shared" si="29"/>
        <v>0</v>
      </c>
      <c r="D90" s="245">
        <f t="shared" si="29"/>
        <v>0</v>
      </c>
      <c r="E90" s="245">
        <f t="shared" si="29"/>
        <v>0</v>
      </c>
      <c r="F90" s="245">
        <f t="shared" si="29"/>
        <v>0</v>
      </c>
      <c r="G90" s="245">
        <f t="shared" si="29"/>
        <v>0</v>
      </c>
      <c r="H90" s="245">
        <f t="shared" si="29"/>
        <v>0</v>
      </c>
      <c r="I90" s="245">
        <f t="shared" si="29"/>
        <v>0</v>
      </c>
      <c r="J90" s="245">
        <f t="shared" si="29"/>
        <v>0</v>
      </c>
      <c r="K90" s="245">
        <f t="shared" si="29"/>
        <v>0</v>
      </c>
      <c r="L90" s="245">
        <f t="shared" si="29"/>
        <v>0</v>
      </c>
      <c r="M90" s="245">
        <f t="shared" si="29"/>
        <v>0</v>
      </c>
      <c r="N90" s="245">
        <f t="shared" si="29"/>
        <v>0</v>
      </c>
      <c r="O90" s="245">
        <f t="shared" si="29"/>
        <v>0</v>
      </c>
      <c r="P90" s="245">
        <f t="shared" si="29"/>
        <v>0</v>
      </c>
      <c r="Q90" s="245">
        <f t="shared" si="29"/>
        <v>0</v>
      </c>
      <c r="R90" s="245">
        <f t="shared" si="29"/>
        <v>0</v>
      </c>
      <c r="S90" s="245">
        <f t="shared" si="29"/>
        <v>0</v>
      </c>
      <c r="T90" s="245">
        <f t="shared" si="29"/>
        <v>0</v>
      </c>
      <c r="U90" s="245">
        <f t="shared" si="29"/>
        <v>0</v>
      </c>
      <c r="V90" s="245">
        <f t="shared" si="29"/>
        <v>0</v>
      </c>
      <c r="W90" s="245">
        <f t="shared" si="29"/>
        <v>0</v>
      </c>
      <c r="X90" s="245">
        <f t="shared" si="29"/>
        <v>0</v>
      </c>
      <c r="Y90" s="245">
        <f t="shared" si="29"/>
        <v>0</v>
      </c>
      <c r="Z90" s="245">
        <f t="shared" si="29"/>
        <v>0</v>
      </c>
      <c r="AA90" s="245">
        <f t="shared" si="29"/>
        <v>0</v>
      </c>
      <c r="AB90" s="245">
        <f t="shared" si="29"/>
        <v>0</v>
      </c>
      <c r="AC90" s="245">
        <f t="shared" si="29"/>
        <v>0</v>
      </c>
      <c r="AD90" s="245">
        <f t="shared" si="29"/>
        <v>0</v>
      </c>
      <c r="AE90" s="245">
        <f t="shared" si="29"/>
        <v>0</v>
      </c>
      <c r="AF90" s="245">
        <f t="shared" si="29"/>
        <v>0</v>
      </c>
      <c r="AG90" s="245">
        <f t="shared" si="29"/>
        <v>0</v>
      </c>
      <c r="AH90" s="245">
        <f t="shared" si="29"/>
        <v>0</v>
      </c>
      <c r="AI90" s="245">
        <f t="shared" si="29"/>
        <v>0</v>
      </c>
      <c r="AJ90" s="245">
        <f t="shared" si="29"/>
        <v>0</v>
      </c>
      <c r="AK90" s="245">
        <f t="shared" si="29"/>
        <v>0</v>
      </c>
      <c r="AL90" s="245">
        <f t="shared" si="29"/>
        <v>0</v>
      </c>
      <c r="AM90" s="245">
        <f t="shared" si="29"/>
        <v>0</v>
      </c>
      <c r="AN90" s="245">
        <f t="shared" si="29"/>
        <v>0</v>
      </c>
      <c r="AO90" s="245">
        <f t="shared" si="29"/>
        <v>0</v>
      </c>
      <c r="AP90" s="245">
        <f t="shared" si="29"/>
        <v>0</v>
      </c>
      <c r="AQ90" s="245">
        <f t="shared" si="29"/>
        <v>0</v>
      </c>
      <c r="AR90" s="245">
        <f t="shared" si="29"/>
        <v>0</v>
      </c>
      <c r="AS90" s="245">
        <f t="shared" si="29"/>
        <v>0</v>
      </c>
      <c r="AT90" s="245">
        <f t="shared" si="29"/>
        <v>0</v>
      </c>
      <c r="AU90" s="245">
        <f t="shared" si="29"/>
        <v>0</v>
      </c>
      <c r="AV90" s="245">
        <f t="shared" si="29"/>
        <v>0</v>
      </c>
      <c r="AW90" s="245">
        <f t="shared" si="29"/>
        <v>0</v>
      </c>
      <c r="AX90" s="245">
        <f t="shared" si="29"/>
        <v>0</v>
      </c>
      <c r="AY90" s="245">
        <f t="shared" si="29"/>
        <v>0</v>
      </c>
      <c r="AZ90" s="245">
        <f t="shared" si="29"/>
        <v>0</v>
      </c>
      <c r="BA90" s="245">
        <f t="shared" si="29"/>
        <v>0</v>
      </c>
      <c r="BB90" s="245">
        <f t="shared" si="29"/>
        <v>0</v>
      </c>
      <c r="BC90" s="245">
        <f t="shared" si="29"/>
        <v>0</v>
      </c>
      <c r="BD90" s="245">
        <f t="shared" si="29"/>
        <v>0</v>
      </c>
      <c r="BE90" s="245">
        <f t="shared" si="29"/>
        <v>0</v>
      </c>
      <c r="BF90" s="245">
        <f t="shared" si="29"/>
        <v>1</v>
      </c>
      <c r="BG90" s="245">
        <f t="shared" si="29"/>
        <v>1</v>
      </c>
      <c r="BH90" s="245">
        <f t="shared" si="29"/>
        <v>1</v>
      </c>
      <c r="BI90" s="245">
        <f t="shared" si="29"/>
        <v>1</v>
      </c>
      <c r="BJ90" s="245">
        <f t="shared" si="29"/>
        <v>1</v>
      </c>
      <c r="BK90" s="245">
        <f t="shared" si="29"/>
        <v>1</v>
      </c>
      <c r="BL90" s="245">
        <f t="shared" si="29"/>
        <v>1</v>
      </c>
      <c r="BM90" s="245">
        <f t="shared" si="29"/>
        <v>1</v>
      </c>
      <c r="BN90" s="245">
        <f t="shared" ref="BN90:CG93" si="30">IF(AND($A90+$E$13&gt;=BN$18,BN$18&gt;$A90),1,0)</f>
        <v>1</v>
      </c>
      <c r="BO90" s="245">
        <f t="shared" si="30"/>
        <v>1</v>
      </c>
      <c r="BP90" s="245">
        <f t="shared" si="30"/>
        <v>1</v>
      </c>
      <c r="BQ90" s="245">
        <f t="shared" si="30"/>
        <v>1</v>
      </c>
      <c r="BR90" s="245">
        <f t="shared" si="30"/>
        <v>1</v>
      </c>
      <c r="BS90" s="245">
        <f t="shared" si="30"/>
        <v>1</v>
      </c>
      <c r="BT90" s="245">
        <f t="shared" si="30"/>
        <v>1</v>
      </c>
      <c r="BU90" s="245">
        <f t="shared" si="30"/>
        <v>1</v>
      </c>
      <c r="BV90" s="245">
        <f t="shared" si="30"/>
        <v>1</v>
      </c>
      <c r="BW90" s="245">
        <f t="shared" si="30"/>
        <v>1</v>
      </c>
      <c r="BX90" s="245">
        <f t="shared" si="30"/>
        <v>1</v>
      </c>
      <c r="BY90" s="245">
        <f t="shared" si="30"/>
        <v>1</v>
      </c>
      <c r="BZ90" s="245">
        <f t="shared" si="30"/>
        <v>1</v>
      </c>
      <c r="CA90" s="245">
        <f t="shared" si="30"/>
        <v>1</v>
      </c>
      <c r="CB90" s="245">
        <f t="shared" si="30"/>
        <v>1</v>
      </c>
      <c r="CC90" s="245">
        <f t="shared" si="30"/>
        <v>1</v>
      </c>
      <c r="CD90" s="245">
        <f t="shared" si="30"/>
        <v>1</v>
      </c>
      <c r="CE90" s="245">
        <f t="shared" si="30"/>
        <v>1</v>
      </c>
      <c r="CF90" s="245">
        <f t="shared" si="30"/>
        <v>1</v>
      </c>
      <c r="CG90" s="245">
        <f t="shared" si="30"/>
        <v>0</v>
      </c>
      <c r="CH90" s="245" t="s">
        <v>396</v>
      </c>
    </row>
    <row r="91" spans="1:86">
      <c r="A91" s="245">
        <v>2074</v>
      </c>
      <c r="B91" s="245">
        <f t="shared" si="6"/>
        <v>0</v>
      </c>
      <c r="C91" s="245">
        <f t="shared" ref="C91:BN94" si="31">IF(AND($A91+$E$13&gt;=C$18,C$18&gt;$A91),1,0)</f>
        <v>0</v>
      </c>
      <c r="D91" s="245">
        <f t="shared" si="31"/>
        <v>0</v>
      </c>
      <c r="E91" s="245">
        <f t="shared" si="31"/>
        <v>0</v>
      </c>
      <c r="F91" s="245">
        <f t="shared" si="31"/>
        <v>0</v>
      </c>
      <c r="G91" s="245">
        <f t="shared" si="31"/>
        <v>0</v>
      </c>
      <c r="H91" s="245">
        <f t="shared" si="31"/>
        <v>0</v>
      </c>
      <c r="I91" s="245">
        <f t="shared" si="31"/>
        <v>0</v>
      </c>
      <c r="J91" s="245">
        <f t="shared" si="31"/>
        <v>0</v>
      </c>
      <c r="K91" s="245">
        <f t="shared" si="31"/>
        <v>0</v>
      </c>
      <c r="L91" s="245">
        <f t="shared" si="31"/>
        <v>0</v>
      </c>
      <c r="M91" s="245">
        <f t="shared" si="31"/>
        <v>0</v>
      </c>
      <c r="N91" s="245">
        <f t="shared" si="31"/>
        <v>0</v>
      </c>
      <c r="O91" s="245">
        <f t="shared" si="31"/>
        <v>0</v>
      </c>
      <c r="P91" s="245">
        <f t="shared" si="31"/>
        <v>0</v>
      </c>
      <c r="Q91" s="245">
        <f t="shared" si="31"/>
        <v>0</v>
      </c>
      <c r="R91" s="245">
        <f t="shared" si="31"/>
        <v>0</v>
      </c>
      <c r="S91" s="245">
        <f t="shared" si="31"/>
        <v>0</v>
      </c>
      <c r="T91" s="245">
        <f t="shared" si="31"/>
        <v>0</v>
      </c>
      <c r="U91" s="245">
        <f t="shared" si="31"/>
        <v>0</v>
      </c>
      <c r="V91" s="245">
        <f t="shared" si="31"/>
        <v>0</v>
      </c>
      <c r="W91" s="245">
        <f t="shared" si="31"/>
        <v>0</v>
      </c>
      <c r="X91" s="245">
        <f t="shared" si="31"/>
        <v>0</v>
      </c>
      <c r="Y91" s="245">
        <f t="shared" si="31"/>
        <v>0</v>
      </c>
      <c r="Z91" s="245">
        <f t="shared" si="31"/>
        <v>0</v>
      </c>
      <c r="AA91" s="245">
        <f t="shared" si="31"/>
        <v>0</v>
      </c>
      <c r="AB91" s="245">
        <f t="shared" si="31"/>
        <v>0</v>
      </c>
      <c r="AC91" s="245">
        <f t="shared" si="31"/>
        <v>0</v>
      </c>
      <c r="AD91" s="245">
        <f t="shared" si="31"/>
        <v>0</v>
      </c>
      <c r="AE91" s="245">
        <f t="shared" si="31"/>
        <v>0</v>
      </c>
      <c r="AF91" s="245">
        <f t="shared" si="31"/>
        <v>0</v>
      </c>
      <c r="AG91" s="245">
        <f t="shared" si="31"/>
        <v>0</v>
      </c>
      <c r="AH91" s="245">
        <f t="shared" si="31"/>
        <v>0</v>
      </c>
      <c r="AI91" s="245">
        <f t="shared" si="31"/>
        <v>0</v>
      </c>
      <c r="AJ91" s="245">
        <f t="shared" si="31"/>
        <v>0</v>
      </c>
      <c r="AK91" s="245">
        <f t="shared" si="31"/>
        <v>0</v>
      </c>
      <c r="AL91" s="245">
        <f t="shared" si="31"/>
        <v>0</v>
      </c>
      <c r="AM91" s="245">
        <f t="shared" si="31"/>
        <v>0</v>
      </c>
      <c r="AN91" s="245">
        <f t="shared" si="31"/>
        <v>0</v>
      </c>
      <c r="AO91" s="245">
        <f t="shared" si="31"/>
        <v>0</v>
      </c>
      <c r="AP91" s="245">
        <f t="shared" si="31"/>
        <v>0</v>
      </c>
      <c r="AQ91" s="245">
        <f t="shared" si="31"/>
        <v>0</v>
      </c>
      <c r="AR91" s="245">
        <f t="shared" si="31"/>
        <v>0</v>
      </c>
      <c r="AS91" s="245">
        <f t="shared" si="31"/>
        <v>0</v>
      </c>
      <c r="AT91" s="245">
        <f t="shared" si="31"/>
        <v>0</v>
      </c>
      <c r="AU91" s="245">
        <f t="shared" si="31"/>
        <v>0</v>
      </c>
      <c r="AV91" s="245">
        <f t="shared" si="31"/>
        <v>0</v>
      </c>
      <c r="AW91" s="245">
        <f t="shared" si="31"/>
        <v>0</v>
      </c>
      <c r="AX91" s="245">
        <f t="shared" si="31"/>
        <v>0</v>
      </c>
      <c r="AY91" s="245">
        <f t="shared" si="31"/>
        <v>0</v>
      </c>
      <c r="AZ91" s="245">
        <f t="shared" si="31"/>
        <v>0</v>
      </c>
      <c r="BA91" s="245">
        <f t="shared" si="31"/>
        <v>0</v>
      </c>
      <c r="BB91" s="245">
        <f t="shared" si="31"/>
        <v>0</v>
      </c>
      <c r="BC91" s="245">
        <f t="shared" si="31"/>
        <v>0</v>
      </c>
      <c r="BD91" s="245">
        <f t="shared" si="31"/>
        <v>0</v>
      </c>
      <c r="BE91" s="245">
        <f t="shared" si="31"/>
        <v>0</v>
      </c>
      <c r="BF91" s="245">
        <f t="shared" si="31"/>
        <v>0</v>
      </c>
      <c r="BG91" s="245">
        <f t="shared" si="31"/>
        <v>1</v>
      </c>
      <c r="BH91" s="245">
        <f t="shared" si="31"/>
        <v>1</v>
      </c>
      <c r="BI91" s="245">
        <f t="shared" si="31"/>
        <v>1</v>
      </c>
      <c r="BJ91" s="245">
        <f t="shared" si="31"/>
        <v>1</v>
      </c>
      <c r="BK91" s="245">
        <f t="shared" si="31"/>
        <v>1</v>
      </c>
      <c r="BL91" s="245">
        <f t="shared" si="31"/>
        <v>1</v>
      </c>
      <c r="BM91" s="245">
        <f t="shared" si="31"/>
        <v>1</v>
      </c>
      <c r="BN91" s="245">
        <f t="shared" si="31"/>
        <v>1</v>
      </c>
      <c r="BO91" s="245">
        <f t="shared" si="30"/>
        <v>1</v>
      </c>
      <c r="BP91" s="245">
        <f t="shared" si="30"/>
        <v>1</v>
      </c>
      <c r="BQ91" s="245">
        <f t="shared" si="30"/>
        <v>1</v>
      </c>
      <c r="BR91" s="245">
        <f t="shared" si="30"/>
        <v>1</v>
      </c>
      <c r="BS91" s="245">
        <f t="shared" si="30"/>
        <v>1</v>
      </c>
      <c r="BT91" s="245">
        <f t="shared" si="30"/>
        <v>1</v>
      </c>
      <c r="BU91" s="245">
        <f t="shared" si="30"/>
        <v>1</v>
      </c>
      <c r="BV91" s="245">
        <f t="shared" si="30"/>
        <v>1</v>
      </c>
      <c r="BW91" s="245">
        <f t="shared" si="30"/>
        <v>1</v>
      </c>
      <c r="BX91" s="245">
        <f t="shared" si="30"/>
        <v>1</v>
      </c>
      <c r="BY91" s="245">
        <f t="shared" si="30"/>
        <v>1</v>
      </c>
      <c r="BZ91" s="245">
        <f t="shared" si="30"/>
        <v>1</v>
      </c>
      <c r="CA91" s="245">
        <f t="shared" si="30"/>
        <v>1</v>
      </c>
      <c r="CB91" s="245">
        <f t="shared" si="30"/>
        <v>1</v>
      </c>
      <c r="CC91" s="245">
        <f t="shared" si="30"/>
        <v>1</v>
      </c>
      <c r="CD91" s="245">
        <f t="shared" si="30"/>
        <v>1</v>
      </c>
      <c r="CE91" s="245">
        <f t="shared" si="30"/>
        <v>1</v>
      </c>
      <c r="CF91" s="245">
        <f t="shared" si="30"/>
        <v>1</v>
      </c>
      <c r="CG91" s="245">
        <f t="shared" si="30"/>
        <v>0</v>
      </c>
      <c r="CH91" s="245" t="s">
        <v>396</v>
      </c>
    </row>
    <row r="92" spans="1:86">
      <c r="A92" s="245">
        <v>2075</v>
      </c>
      <c r="B92" s="245">
        <f t="shared" si="6"/>
        <v>0</v>
      </c>
      <c r="C92" s="245">
        <f t="shared" si="31"/>
        <v>0</v>
      </c>
      <c r="D92" s="245">
        <f t="shared" si="31"/>
        <v>0</v>
      </c>
      <c r="E92" s="245">
        <f t="shared" si="31"/>
        <v>0</v>
      </c>
      <c r="F92" s="245">
        <f t="shared" si="31"/>
        <v>0</v>
      </c>
      <c r="G92" s="245">
        <f t="shared" si="31"/>
        <v>0</v>
      </c>
      <c r="H92" s="245">
        <f t="shared" si="31"/>
        <v>0</v>
      </c>
      <c r="I92" s="245">
        <f t="shared" si="31"/>
        <v>0</v>
      </c>
      <c r="J92" s="245">
        <f t="shared" si="31"/>
        <v>0</v>
      </c>
      <c r="K92" s="245">
        <f t="shared" si="31"/>
        <v>0</v>
      </c>
      <c r="L92" s="245">
        <f t="shared" si="31"/>
        <v>0</v>
      </c>
      <c r="M92" s="245">
        <f t="shared" si="31"/>
        <v>0</v>
      </c>
      <c r="N92" s="245">
        <f t="shared" si="31"/>
        <v>0</v>
      </c>
      <c r="O92" s="245">
        <f t="shared" si="31"/>
        <v>0</v>
      </c>
      <c r="P92" s="245">
        <f t="shared" si="31"/>
        <v>0</v>
      </c>
      <c r="Q92" s="245">
        <f t="shared" si="31"/>
        <v>0</v>
      </c>
      <c r="R92" s="245">
        <f t="shared" si="31"/>
        <v>0</v>
      </c>
      <c r="S92" s="245">
        <f t="shared" si="31"/>
        <v>0</v>
      </c>
      <c r="T92" s="245">
        <f t="shared" si="31"/>
        <v>0</v>
      </c>
      <c r="U92" s="245">
        <f t="shared" si="31"/>
        <v>0</v>
      </c>
      <c r="V92" s="245">
        <f t="shared" si="31"/>
        <v>0</v>
      </c>
      <c r="W92" s="245">
        <f t="shared" si="31"/>
        <v>0</v>
      </c>
      <c r="X92" s="245">
        <f t="shared" si="31"/>
        <v>0</v>
      </c>
      <c r="Y92" s="245">
        <f t="shared" si="31"/>
        <v>0</v>
      </c>
      <c r="Z92" s="245">
        <f t="shared" si="31"/>
        <v>0</v>
      </c>
      <c r="AA92" s="245">
        <f t="shared" si="31"/>
        <v>0</v>
      </c>
      <c r="AB92" s="245">
        <f t="shared" si="31"/>
        <v>0</v>
      </c>
      <c r="AC92" s="245">
        <f t="shared" si="31"/>
        <v>0</v>
      </c>
      <c r="AD92" s="245">
        <f t="shared" si="31"/>
        <v>0</v>
      </c>
      <c r="AE92" s="245">
        <f t="shared" si="31"/>
        <v>0</v>
      </c>
      <c r="AF92" s="245">
        <f t="shared" si="31"/>
        <v>0</v>
      </c>
      <c r="AG92" s="245">
        <f t="shared" si="31"/>
        <v>0</v>
      </c>
      <c r="AH92" s="245">
        <f t="shared" si="31"/>
        <v>0</v>
      </c>
      <c r="AI92" s="245">
        <f t="shared" si="31"/>
        <v>0</v>
      </c>
      <c r="AJ92" s="245">
        <f t="shared" si="31"/>
        <v>0</v>
      </c>
      <c r="AK92" s="245">
        <f t="shared" si="31"/>
        <v>0</v>
      </c>
      <c r="AL92" s="245">
        <f t="shared" si="31"/>
        <v>0</v>
      </c>
      <c r="AM92" s="245">
        <f t="shared" si="31"/>
        <v>0</v>
      </c>
      <c r="AN92" s="245">
        <f t="shared" si="31"/>
        <v>0</v>
      </c>
      <c r="AO92" s="245">
        <f t="shared" si="31"/>
        <v>0</v>
      </c>
      <c r="AP92" s="245">
        <f t="shared" si="31"/>
        <v>0</v>
      </c>
      <c r="AQ92" s="245">
        <f t="shared" si="31"/>
        <v>0</v>
      </c>
      <c r="AR92" s="245">
        <f t="shared" si="31"/>
        <v>0</v>
      </c>
      <c r="AS92" s="245">
        <f t="shared" si="31"/>
        <v>0</v>
      </c>
      <c r="AT92" s="245">
        <f t="shared" si="31"/>
        <v>0</v>
      </c>
      <c r="AU92" s="245">
        <f t="shared" si="31"/>
        <v>0</v>
      </c>
      <c r="AV92" s="245">
        <f t="shared" si="31"/>
        <v>0</v>
      </c>
      <c r="AW92" s="245">
        <f t="shared" si="31"/>
        <v>0</v>
      </c>
      <c r="AX92" s="245">
        <f t="shared" si="31"/>
        <v>0</v>
      </c>
      <c r="AY92" s="245">
        <f t="shared" si="31"/>
        <v>0</v>
      </c>
      <c r="AZ92" s="245">
        <f t="shared" si="31"/>
        <v>0</v>
      </c>
      <c r="BA92" s="245">
        <f t="shared" si="31"/>
        <v>0</v>
      </c>
      <c r="BB92" s="245">
        <f t="shared" si="31"/>
        <v>0</v>
      </c>
      <c r="BC92" s="245">
        <f t="shared" si="31"/>
        <v>0</v>
      </c>
      <c r="BD92" s="245">
        <f t="shared" si="31"/>
        <v>0</v>
      </c>
      <c r="BE92" s="245">
        <f t="shared" si="31"/>
        <v>0</v>
      </c>
      <c r="BF92" s="245">
        <f t="shared" si="31"/>
        <v>0</v>
      </c>
      <c r="BG92" s="245">
        <f t="shared" si="31"/>
        <v>0</v>
      </c>
      <c r="BH92" s="245">
        <f t="shared" si="31"/>
        <v>1</v>
      </c>
      <c r="BI92" s="245">
        <f t="shared" si="31"/>
        <v>1</v>
      </c>
      <c r="BJ92" s="245">
        <f t="shared" si="31"/>
        <v>1</v>
      </c>
      <c r="BK92" s="245">
        <f t="shared" si="31"/>
        <v>1</v>
      </c>
      <c r="BL92" s="245">
        <f t="shared" si="31"/>
        <v>1</v>
      </c>
      <c r="BM92" s="245">
        <f t="shared" si="31"/>
        <v>1</v>
      </c>
      <c r="BN92" s="245">
        <f t="shared" si="31"/>
        <v>1</v>
      </c>
      <c r="BO92" s="245">
        <f t="shared" si="30"/>
        <v>1</v>
      </c>
      <c r="BP92" s="245">
        <f t="shared" si="30"/>
        <v>1</v>
      </c>
      <c r="BQ92" s="245">
        <f t="shared" si="30"/>
        <v>1</v>
      </c>
      <c r="BR92" s="245">
        <f t="shared" si="30"/>
        <v>1</v>
      </c>
      <c r="BS92" s="245">
        <f t="shared" si="30"/>
        <v>1</v>
      </c>
      <c r="BT92" s="245">
        <f t="shared" si="30"/>
        <v>1</v>
      </c>
      <c r="BU92" s="245">
        <f t="shared" si="30"/>
        <v>1</v>
      </c>
      <c r="BV92" s="245">
        <f t="shared" si="30"/>
        <v>1</v>
      </c>
      <c r="BW92" s="245">
        <f t="shared" si="30"/>
        <v>1</v>
      </c>
      <c r="BX92" s="245">
        <f t="shared" si="30"/>
        <v>1</v>
      </c>
      <c r="BY92" s="245">
        <f t="shared" si="30"/>
        <v>1</v>
      </c>
      <c r="BZ92" s="245">
        <f t="shared" si="30"/>
        <v>1</v>
      </c>
      <c r="CA92" s="245">
        <f t="shared" si="30"/>
        <v>1</v>
      </c>
      <c r="CB92" s="245">
        <f t="shared" si="30"/>
        <v>1</v>
      </c>
      <c r="CC92" s="245">
        <f t="shared" si="30"/>
        <v>1</v>
      </c>
      <c r="CD92" s="245">
        <f t="shared" si="30"/>
        <v>1</v>
      </c>
      <c r="CE92" s="245">
        <f t="shared" si="30"/>
        <v>1</v>
      </c>
      <c r="CF92" s="245">
        <f t="shared" si="30"/>
        <v>1</v>
      </c>
      <c r="CG92" s="245">
        <f t="shared" si="30"/>
        <v>0</v>
      </c>
      <c r="CH92" s="245" t="s">
        <v>396</v>
      </c>
    </row>
    <row r="93" spans="1:86">
      <c r="A93" s="245">
        <v>2076</v>
      </c>
      <c r="B93" s="245">
        <f t="shared" si="6"/>
        <v>0</v>
      </c>
      <c r="C93" s="245">
        <f t="shared" si="31"/>
        <v>0</v>
      </c>
      <c r="D93" s="245">
        <f t="shared" si="31"/>
        <v>0</v>
      </c>
      <c r="E93" s="245">
        <f t="shared" si="31"/>
        <v>0</v>
      </c>
      <c r="F93" s="245">
        <f t="shared" si="31"/>
        <v>0</v>
      </c>
      <c r="G93" s="245">
        <f t="shared" si="31"/>
        <v>0</v>
      </c>
      <c r="H93" s="245">
        <f t="shared" si="31"/>
        <v>0</v>
      </c>
      <c r="I93" s="245">
        <f t="shared" si="31"/>
        <v>0</v>
      </c>
      <c r="J93" s="245">
        <f t="shared" si="31"/>
        <v>0</v>
      </c>
      <c r="K93" s="245">
        <f t="shared" si="31"/>
        <v>0</v>
      </c>
      <c r="L93" s="245">
        <f t="shared" si="31"/>
        <v>0</v>
      </c>
      <c r="M93" s="245">
        <f t="shared" si="31"/>
        <v>0</v>
      </c>
      <c r="N93" s="245">
        <f t="shared" si="31"/>
        <v>0</v>
      </c>
      <c r="O93" s="245">
        <f t="shared" si="31"/>
        <v>0</v>
      </c>
      <c r="P93" s="245">
        <f t="shared" si="31"/>
        <v>0</v>
      </c>
      <c r="Q93" s="245">
        <f t="shared" si="31"/>
        <v>0</v>
      </c>
      <c r="R93" s="245">
        <f t="shared" si="31"/>
        <v>0</v>
      </c>
      <c r="S93" s="245">
        <f t="shared" si="31"/>
        <v>0</v>
      </c>
      <c r="T93" s="245">
        <f t="shared" si="31"/>
        <v>0</v>
      </c>
      <c r="U93" s="245">
        <f t="shared" si="31"/>
        <v>0</v>
      </c>
      <c r="V93" s="245">
        <f t="shared" si="31"/>
        <v>0</v>
      </c>
      <c r="W93" s="245">
        <f t="shared" si="31"/>
        <v>0</v>
      </c>
      <c r="X93" s="245">
        <f t="shared" si="31"/>
        <v>0</v>
      </c>
      <c r="Y93" s="245">
        <f t="shared" si="31"/>
        <v>0</v>
      </c>
      <c r="Z93" s="245">
        <f t="shared" si="31"/>
        <v>0</v>
      </c>
      <c r="AA93" s="245">
        <f t="shared" si="31"/>
        <v>0</v>
      </c>
      <c r="AB93" s="245">
        <f t="shared" si="31"/>
        <v>0</v>
      </c>
      <c r="AC93" s="245">
        <f t="shared" si="31"/>
        <v>0</v>
      </c>
      <c r="AD93" s="245">
        <f t="shared" si="31"/>
        <v>0</v>
      </c>
      <c r="AE93" s="245">
        <f t="shared" si="31"/>
        <v>0</v>
      </c>
      <c r="AF93" s="245">
        <f t="shared" si="31"/>
        <v>0</v>
      </c>
      <c r="AG93" s="245">
        <f t="shared" si="31"/>
        <v>0</v>
      </c>
      <c r="AH93" s="245">
        <f t="shared" si="31"/>
        <v>0</v>
      </c>
      <c r="AI93" s="245">
        <f t="shared" si="31"/>
        <v>0</v>
      </c>
      <c r="AJ93" s="245">
        <f t="shared" si="31"/>
        <v>0</v>
      </c>
      <c r="AK93" s="245">
        <f t="shared" si="31"/>
        <v>0</v>
      </c>
      <c r="AL93" s="245">
        <f t="shared" si="31"/>
        <v>0</v>
      </c>
      <c r="AM93" s="245">
        <f t="shared" si="31"/>
        <v>0</v>
      </c>
      <c r="AN93" s="245">
        <f t="shared" si="31"/>
        <v>0</v>
      </c>
      <c r="AO93" s="245">
        <f t="shared" si="31"/>
        <v>0</v>
      </c>
      <c r="AP93" s="245">
        <f t="shared" si="31"/>
        <v>0</v>
      </c>
      <c r="AQ93" s="245">
        <f t="shared" si="31"/>
        <v>0</v>
      </c>
      <c r="AR93" s="245">
        <f t="shared" si="31"/>
        <v>0</v>
      </c>
      <c r="AS93" s="245">
        <f t="shared" si="31"/>
        <v>0</v>
      </c>
      <c r="AT93" s="245">
        <f t="shared" si="31"/>
        <v>0</v>
      </c>
      <c r="AU93" s="245">
        <f t="shared" si="31"/>
        <v>0</v>
      </c>
      <c r="AV93" s="245">
        <f t="shared" si="31"/>
        <v>0</v>
      </c>
      <c r="AW93" s="245">
        <f t="shared" si="31"/>
        <v>0</v>
      </c>
      <c r="AX93" s="245">
        <f t="shared" si="31"/>
        <v>0</v>
      </c>
      <c r="AY93" s="245">
        <f t="shared" si="31"/>
        <v>0</v>
      </c>
      <c r="AZ93" s="245">
        <f t="shared" si="31"/>
        <v>0</v>
      </c>
      <c r="BA93" s="245">
        <f t="shared" si="31"/>
        <v>0</v>
      </c>
      <c r="BB93" s="245">
        <f t="shared" si="31"/>
        <v>0</v>
      </c>
      <c r="BC93" s="245">
        <f t="shared" si="31"/>
        <v>0</v>
      </c>
      <c r="BD93" s="245">
        <f t="shared" si="31"/>
        <v>0</v>
      </c>
      <c r="BE93" s="245">
        <f t="shared" si="31"/>
        <v>0</v>
      </c>
      <c r="BF93" s="245">
        <f t="shared" si="31"/>
        <v>0</v>
      </c>
      <c r="BG93" s="245">
        <f t="shared" si="31"/>
        <v>0</v>
      </c>
      <c r="BH93" s="245">
        <f t="shared" si="31"/>
        <v>0</v>
      </c>
      <c r="BI93" s="245">
        <f t="shared" si="31"/>
        <v>1</v>
      </c>
      <c r="BJ93" s="245">
        <f t="shared" si="31"/>
        <v>1</v>
      </c>
      <c r="BK93" s="245">
        <f t="shared" si="31"/>
        <v>1</v>
      </c>
      <c r="BL93" s="245">
        <f t="shared" si="31"/>
        <v>1</v>
      </c>
      <c r="BM93" s="245">
        <f t="shared" si="31"/>
        <v>1</v>
      </c>
      <c r="BN93" s="245">
        <f t="shared" si="31"/>
        <v>1</v>
      </c>
      <c r="BO93" s="245">
        <f t="shared" si="30"/>
        <v>1</v>
      </c>
      <c r="BP93" s="245">
        <f t="shared" si="30"/>
        <v>1</v>
      </c>
      <c r="BQ93" s="245">
        <f t="shared" si="30"/>
        <v>1</v>
      </c>
      <c r="BR93" s="245">
        <f t="shared" si="30"/>
        <v>1</v>
      </c>
      <c r="BS93" s="245">
        <f t="shared" si="30"/>
        <v>1</v>
      </c>
      <c r="BT93" s="245">
        <f t="shared" si="30"/>
        <v>1</v>
      </c>
      <c r="BU93" s="245">
        <f t="shared" si="30"/>
        <v>1</v>
      </c>
      <c r="BV93" s="245">
        <f t="shared" si="30"/>
        <v>1</v>
      </c>
      <c r="BW93" s="245">
        <f t="shared" si="30"/>
        <v>1</v>
      </c>
      <c r="BX93" s="245">
        <f t="shared" si="30"/>
        <v>1</v>
      </c>
      <c r="BY93" s="245">
        <f t="shared" si="30"/>
        <v>1</v>
      </c>
      <c r="BZ93" s="245">
        <f t="shared" si="30"/>
        <v>1</v>
      </c>
      <c r="CA93" s="245">
        <f t="shared" si="30"/>
        <v>1</v>
      </c>
      <c r="CB93" s="245">
        <f t="shared" si="30"/>
        <v>1</v>
      </c>
      <c r="CC93" s="245">
        <f t="shared" si="30"/>
        <v>1</v>
      </c>
      <c r="CD93" s="245">
        <f t="shared" si="30"/>
        <v>1</v>
      </c>
      <c r="CE93" s="245">
        <f t="shared" si="30"/>
        <v>1</v>
      </c>
      <c r="CF93" s="245">
        <f t="shared" si="30"/>
        <v>1</v>
      </c>
      <c r="CG93" s="245">
        <f t="shared" si="30"/>
        <v>0</v>
      </c>
      <c r="CH93" s="245" t="s">
        <v>396</v>
      </c>
    </row>
    <row r="94" spans="1:86">
      <c r="A94" s="245">
        <v>2077</v>
      </c>
      <c r="B94" s="245">
        <f t="shared" si="6"/>
        <v>0</v>
      </c>
      <c r="C94" s="245">
        <f t="shared" si="31"/>
        <v>0</v>
      </c>
      <c r="D94" s="245">
        <f t="shared" si="31"/>
        <v>0</v>
      </c>
      <c r="E94" s="245">
        <f t="shared" si="31"/>
        <v>0</v>
      </c>
      <c r="F94" s="245">
        <f t="shared" si="31"/>
        <v>0</v>
      </c>
      <c r="G94" s="245">
        <f t="shared" si="31"/>
        <v>0</v>
      </c>
      <c r="H94" s="245">
        <f t="shared" si="31"/>
        <v>0</v>
      </c>
      <c r="I94" s="245">
        <f t="shared" si="31"/>
        <v>0</v>
      </c>
      <c r="J94" s="245">
        <f t="shared" si="31"/>
        <v>0</v>
      </c>
      <c r="K94" s="245">
        <f t="shared" si="31"/>
        <v>0</v>
      </c>
      <c r="L94" s="245">
        <f t="shared" si="31"/>
        <v>0</v>
      </c>
      <c r="M94" s="245">
        <f t="shared" si="31"/>
        <v>0</v>
      </c>
      <c r="N94" s="245">
        <f t="shared" si="31"/>
        <v>0</v>
      </c>
      <c r="O94" s="245">
        <f t="shared" si="31"/>
        <v>0</v>
      </c>
      <c r="P94" s="245">
        <f t="shared" si="31"/>
        <v>0</v>
      </c>
      <c r="Q94" s="245">
        <f t="shared" si="31"/>
        <v>0</v>
      </c>
      <c r="R94" s="245">
        <f t="shared" si="31"/>
        <v>0</v>
      </c>
      <c r="S94" s="245">
        <f t="shared" si="31"/>
        <v>0</v>
      </c>
      <c r="T94" s="245">
        <f t="shared" si="31"/>
        <v>0</v>
      </c>
      <c r="U94" s="245">
        <f t="shared" si="31"/>
        <v>0</v>
      </c>
      <c r="V94" s="245">
        <f t="shared" si="31"/>
        <v>0</v>
      </c>
      <c r="W94" s="245">
        <f t="shared" si="31"/>
        <v>0</v>
      </c>
      <c r="X94" s="245">
        <f t="shared" si="31"/>
        <v>0</v>
      </c>
      <c r="Y94" s="245">
        <f t="shared" si="31"/>
        <v>0</v>
      </c>
      <c r="Z94" s="245">
        <f t="shared" si="31"/>
        <v>0</v>
      </c>
      <c r="AA94" s="245">
        <f t="shared" si="31"/>
        <v>0</v>
      </c>
      <c r="AB94" s="245">
        <f t="shared" si="31"/>
        <v>0</v>
      </c>
      <c r="AC94" s="245">
        <f t="shared" si="31"/>
        <v>0</v>
      </c>
      <c r="AD94" s="245">
        <f t="shared" si="31"/>
        <v>0</v>
      </c>
      <c r="AE94" s="245">
        <f t="shared" si="31"/>
        <v>0</v>
      </c>
      <c r="AF94" s="245">
        <f t="shared" si="31"/>
        <v>0</v>
      </c>
      <c r="AG94" s="245">
        <f t="shared" si="31"/>
        <v>0</v>
      </c>
      <c r="AH94" s="245">
        <f t="shared" si="31"/>
        <v>0</v>
      </c>
      <c r="AI94" s="245">
        <f t="shared" si="31"/>
        <v>0</v>
      </c>
      <c r="AJ94" s="245">
        <f t="shared" si="31"/>
        <v>0</v>
      </c>
      <c r="AK94" s="245">
        <f t="shared" si="31"/>
        <v>0</v>
      </c>
      <c r="AL94" s="245">
        <f t="shared" si="31"/>
        <v>0</v>
      </c>
      <c r="AM94" s="245">
        <f t="shared" si="31"/>
        <v>0</v>
      </c>
      <c r="AN94" s="245">
        <f t="shared" si="31"/>
        <v>0</v>
      </c>
      <c r="AO94" s="245">
        <f t="shared" si="31"/>
        <v>0</v>
      </c>
      <c r="AP94" s="245">
        <f t="shared" si="31"/>
        <v>0</v>
      </c>
      <c r="AQ94" s="245">
        <f t="shared" si="31"/>
        <v>0</v>
      </c>
      <c r="AR94" s="245">
        <f t="shared" si="31"/>
        <v>0</v>
      </c>
      <c r="AS94" s="245">
        <f t="shared" si="31"/>
        <v>0</v>
      </c>
      <c r="AT94" s="245">
        <f t="shared" si="31"/>
        <v>0</v>
      </c>
      <c r="AU94" s="245">
        <f t="shared" si="31"/>
        <v>0</v>
      </c>
      <c r="AV94" s="245">
        <f t="shared" si="31"/>
        <v>0</v>
      </c>
      <c r="AW94" s="245">
        <f t="shared" si="31"/>
        <v>0</v>
      </c>
      <c r="AX94" s="245">
        <f t="shared" si="31"/>
        <v>0</v>
      </c>
      <c r="AY94" s="245">
        <f t="shared" si="31"/>
        <v>0</v>
      </c>
      <c r="AZ94" s="245">
        <f t="shared" si="31"/>
        <v>0</v>
      </c>
      <c r="BA94" s="245">
        <f t="shared" si="31"/>
        <v>0</v>
      </c>
      <c r="BB94" s="245">
        <f t="shared" si="31"/>
        <v>0</v>
      </c>
      <c r="BC94" s="245">
        <f t="shared" si="31"/>
        <v>0</v>
      </c>
      <c r="BD94" s="245">
        <f t="shared" si="31"/>
        <v>0</v>
      </c>
      <c r="BE94" s="245">
        <f t="shared" si="31"/>
        <v>0</v>
      </c>
      <c r="BF94" s="245">
        <f t="shared" si="31"/>
        <v>0</v>
      </c>
      <c r="BG94" s="245">
        <f t="shared" si="31"/>
        <v>0</v>
      </c>
      <c r="BH94" s="245">
        <f t="shared" si="31"/>
        <v>0</v>
      </c>
      <c r="BI94" s="245">
        <f t="shared" si="31"/>
        <v>0</v>
      </c>
      <c r="BJ94" s="245">
        <f t="shared" si="31"/>
        <v>1</v>
      </c>
      <c r="BK94" s="245">
        <f t="shared" si="31"/>
        <v>1</v>
      </c>
      <c r="BL94" s="245">
        <f t="shared" si="31"/>
        <v>1</v>
      </c>
      <c r="BM94" s="245">
        <f t="shared" si="31"/>
        <v>1</v>
      </c>
      <c r="BN94" s="245">
        <f t="shared" ref="BN94:CG94" si="32">IF(AND($A94+$E$13&gt;=BN$18,BN$18&gt;$A94),1,0)</f>
        <v>1</v>
      </c>
      <c r="BO94" s="245">
        <f t="shared" si="32"/>
        <v>1</v>
      </c>
      <c r="BP94" s="245">
        <f t="shared" si="32"/>
        <v>1</v>
      </c>
      <c r="BQ94" s="245">
        <f t="shared" si="32"/>
        <v>1</v>
      </c>
      <c r="BR94" s="245">
        <f t="shared" si="32"/>
        <v>1</v>
      </c>
      <c r="BS94" s="245">
        <f t="shared" si="32"/>
        <v>1</v>
      </c>
      <c r="BT94" s="245">
        <f t="shared" si="32"/>
        <v>1</v>
      </c>
      <c r="BU94" s="245">
        <f t="shared" si="32"/>
        <v>1</v>
      </c>
      <c r="BV94" s="245">
        <f t="shared" si="32"/>
        <v>1</v>
      </c>
      <c r="BW94" s="245">
        <f t="shared" si="32"/>
        <v>1</v>
      </c>
      <c r="BX94" s="245">
        <f t="shared" si="32"/>
        <v>1</v>
      </c>
      <c r="BY94" s="245">
        <f t="shared" si="32"/>
        <v>1</v>
      </c>
      <c r="BZ94" s="245">
        <f t="shared" si="32"/>
        <v>1</v>
      </c>
      <c r="CA94" s="245">
        <f t="shared" si="32"/>
        <v>1</v>
      </c>
      <c r="CB94" s="245">
        <f t="shared" si="32"/>
        <v>1</v>
      </c>
      <c r="CC94" s="245">
        <f t="shared" si="32"/>
        <v>1</v>
      </c>
      <c r="CD94" s="245">
        <f t="shared" si="32"/>
        <v>1</v>
      </c>
      <c r="CE94" s="245">
        <f t="shared" si="32"/>
        <v>1</v>
      </c>
      <c r="CF94" s="245">
        <f t="shared" si="32"/>
        <v>1</v>
      </c>
      <c r="CG94" s="245">
        <f t="shared" si="32"/>
        <v>0</v>
      </c>
      <c r="CH94" s="245" t="s">
        <v>396</v>
      </c>
    </row>
    <row r="95" spans="1:86">
      <c r="E95" s="105"/>
      <c r="F95" s="135"/>
      <c r="G95" s="135"/>
    </row>
    <row r="96" spans="1:86">
      <c r="E96" s="105"/>
      <c r="F96" s="135"/>
      <c r="G96" s="135"/>
    </row>
    <row r="97" spans="5:7">
      <c r="E97" s="105"/>
      <c r="F97" s="135"/>
      <c r="G97" s="135"/>
    </row>
    <row r="98" spans="5:7">
      <c r="E98" s="105"/>
      <c r="F98" s="135"/>
      <c r="G98" s="135"/>
    </row>
    <row r="99" spans="5:7">
      <c r="E99" s="105"/>
      <c r="F99" s="135"/>
      <c r="G99" s="135"/>
    </row>
    <row r="100" spans="5:7">
      <c r="E100" s="105"/>
      <c r="F100" s="135"/>
      <c r="G100" s="135"/>
    </row>
    <row r="101" spans="5:7">
      <c r="E101" s="105"/>
      <c r="F101" s="135"/>
      <c r="G101" s="135"/>
    </row>
    <row r="102" spans="5:7">
      <c r="E102" s="105"/>
      <c r="F102" s="135"/>
      <c r="G102" s="135"/>
    </row>
    <row r="103" spans="5:7">
      <c r="E103" s="105"/>
      <c r="F103" s="135"/>
      <c r="G103" s="135"/>
    </row>
    <row r="104" spans="5:7">
      <c r="E104" s="105"/>
      <c r="F104" s="135"/>
      <c r="G104" s="135"/>
    </row>
    <row r="105" spans="5:7">
      <c r="E105" s="105"/>
      <c r="F105" s="135"/>
      <c r="G105" s="135"/>
    </row>
    <row r="106" spans="5:7">
      <c r="E106" s="105"/>
      <c r="F106" s="135"/>
      <c r="G106" s="135"/>
    </row>
    <row r="107" spans="5:7">
      <c r="E107" s="105"/>
      <c r="F107" s="135"/>
      <c r="G107" s="135"/>
    </row>
    <row r="108" spans="5:7">
      <c r="E108" s="105"/>
      <c r="F108" s="135"/>
      <c r="G108" s="135"/>
    </row>
    <row r="109" spans="5:7">
      <c r="E109" s="105"/>
      <c r="F109" s="135"/>
      <c r="G109" s="135"/>
    </row>
    <row r="110" spans="5:7">
      <c r="E110" s="105"/>
      <c r="F110" s="135"/>
      <c r="G110" s="135"/>
    </row>
    <row r="111" spans="5:7">
      <c r="E111" s="105"/>
      <c r="F111" s="135"/>
      <c r="G111" s="135"/>
    </row>
    <row r="112" spans="5:7">
      <c r="G112" s="135"/>
    </row>
    <row r="113" spans="7:7">
      <c r="G113" s="135"/>
    </row>
    <row r="114" spans="7:7">
      <c r="G114" s="135"/>
    </row>
    <row r="115" spans="7:7">
      <c r="G115" s="135"/>
    </row>
    <row r="116" spans="7:7">
      <c r="G116" s="135"/>
    </row>
    <row r="117" spans="7:7">
      <c r="G117" s="135"/>
    </row>
    <row r="118" spans="7:7">
      <c r="G118" s="135"/>
    </row>
    <row r="119" spans="7:7">
      <c r="G119" s="135"/>
    </row>
    <row r="120" spans="7:7">
      <c r="G120" s="135"/>
    </row>
  </sheetData>
  <mergeCells count="2">
    <mergeCell ref="A6:C15"/>
    <mergeCell ref="A39:C39"/>
  </mergeCells>
  <hyperlinks>
    <hyperlink ref="G9" r:id="rId1" xr:uid="{E80ECCD3-4D3B-4986-9D91-ACE34914BAA4}"/>
    <hyperlink ref="G10" r:id="rId2" xr:uid="{B859C6D4-B15B-45DE-992F-E35DFB475CEF}"/>
    <hyperlink ref="G11" r:id="rId3" xr:uid="{4CF90845-2355-4C7A-83FE-C152C2633BD7}"/>
    <hyperlink ref="G12" r:id="rId4" xr:uid="{F0DB7823-AC80-4E79-A428-E04D654F1A10}"/>
    <hyperlink ref="H14" r:id="rId5" xr:uid="{DC7652BC-6A32-4CB9-9C40-9D02F7ECC236}"/>
    <hyperlink ref="H15" r:id="rId6" xr:uid="{A96CDA98-552D-4124-B13D-4BE2D249B543}"/>
    <hyperlink ref="B31" r:id="rId7" xr:uid="{DC7383BB-BD81-4A9F-8C32-A6DEC9A936A6}"/>
    <hyperlink ref="B24" r:id="rId8" xr:uid="{ECA9F50D-56FC-4F82-9155-28E5AAD85088}"/>
    <hyperlink ref="N24" r:id="rId9" xr:uid="{90CE8058-FE9A-4A2F-ACB5-905116D002C8}"/>
  </hyperlinks>
  <pageMargins left="0.7" right="0.7" top="0.75" bottom="0.75" header="0.3" footer="0.3"/>
  <pageSetup orientation="portrait" r:id="rId10"/>
  <drawing r:id="rId11"/>
  <legacyDrawing r:id="rId12"/>
  <mc:AlternateContent xmlns:mc="http://schemas.openxmlformats.org/markup-compatibility/2006">
    <mc:Choice Requires="x14">
      <controls>
        <mc:AlternateContent xmlns:mc="http://schemas.openxmlformats.org/markup-compatibility/2006">
          <mc:Choice Requires="x14">
            <control shapeId="44041" r:id="rId13" name="Check Box 9">
              <controlPr defaultSize="0" autoFill="0" autoLine="0" autoPict="0">
                <anchor moveWithCells="1">
                  <from>
                    <xdr:col>9</xdr:col>
                    <xdr:colOff>12700</xdr:colOff>
                    <xdr:row>11</xdr:row>
                    <xdr:rowOff>12700</xdr:rowOff>
                  </from>
                  <to>
                    <xdr:col>9</xdr:col>
                    <xdr:colOff>1663700</xdr:colOff>
                    <xdr:row>12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ACB92-05FD-4947-90B8-64CAB07B33B4}">
  <sheetPr>
    <pageSetUpPr autoPageBreaks="0"/>
  </sheetPr>
  <dimension ref="A1:Y119"/>
  <sheetViews>
    <sheetView zoomScale="60" zoomScaleNormal="60" workbookViewId="0">
      <selection activeCell="A18" sqref="A18"/>
    </sheetView>
  </sheetViews>
  <sheetFormatPr defaultColWidth="9.1796875" defaultRowHeight="14.5" zeroHeight="1"/>
  <cols>
    <col min="1" max="1" width="46.1796875" style="121" customWidth="1"/>
    <col min="2" max="2" width="29.1796875" style="121" customWidth="1"/>
    <col min="3" max="3" width="36.1796875" style="121" bestFit="1" customWidth="1"/>
    <col min="4" max="4" width="20.1796875" style="121" customWidth="1"/>
    <col min="5" max="5" width="18" style="121" customWidth="1"/>
    <col min="6" max="6" width="27.453125" style="121" customWidth="1"/>
    <col min="7" max="7" width="15" style="121" customWidth="1"/>
    <col min="8" max="8" width="15.81640625" style="121" customWidth="1"/>
    <col min="9" max="9" width="29.81640625" style="121" customWidth="1"/>
    <col min="10" max="10" width="19.1796875" style="121" customWidth="1"/>
    <col min="11" max="11" width="14.6328125" style="121" customWidth="1"/>
    <col min="12" max="14" width="14.54296875" style="121" customWidth="1"/>
    <col min="15" max="15" width="14.453125" style="121" bestFit="1" customWidth="1"/>
    <col min="16" max="25" width="14.453125" style="122" bestFit="1" customWidth="1"/>
    <col min="26" max="16384" width="9.1796875" style="122"/>
  </cols>
  <sheetData>
    <row r="1" spans="1:13" s="109" customFormat="1" ht="26.5" customHeight="1">
      <c r="A1" s="109" t="s">
        <v>211</v>
      </c>
    </row>
    <row r="2" spans="1:13" s="109" customFormat="1" ht="19.5">
      <c r="A2" s="109" t="s">
        <v>177</v>
      </c>
    </row>
    <row r="3" spans="1:13" s="109" customFormat="1" ht="19.5"/>
    <row r="4" spans="1:13" s="109" customFormat="1" ht="19.5"/>
    <row r="5" spans="1:13"/>
    <row r="6" spans="1:13">
      <c r="A6" s="125"/>
      <c r="B6" s="126"/>
      <c r="C6" s="127"/>
      <c r="D6" s="127"/>
      <c r="E6" s="127"/>
      <c r="F6" s="127"/>
      <c r="G6" s="127"/>
      <c r="H6" s="127"/>
      <c r="I6" s="127"/>
      <c r="J6" s="127"/>
      <c r="K6" s="127"/>
      <c r="L6" s="127"/>
      <c r="M6" s="127"/>
    </row>
    <row r="7" spans="1:13" ht="27">
      <c r="A7" s="169" t="s">
        <v>188</v>
      </c>
      <c r="B7" s="169" t="s">
        <v>186</v>
      </c>
      <c r="C7" s="169" t="s">
        <v>187</v>
      </c>
      <c r="D7" s="218" t="s">
        <v>213</v>
      </c>
      <c r="E7" s="218" t="s">
        <v>212</v>
      </c>
      <c r="F7" s="218" t="s">
        <v>241</v>
      </c>
      <c r="G7" s="127"/>
      <c r="H7" s="127"/>
      <c r="I7" s="127"/>
      <c r="J7" s="127"/>
      <c r="K7" s="127"/>
      <c r="L7" s="127"/>
      <c r="M7" s="127"/>
    </row>
    <row r="8" spans="1:13">
      <c r="A8" s="186">
        <v>2005</v>
      </c>
      <c r="B8" s="184" t="s">
        <v>242</v>
      </c>
      <c r="C8" s="188">
        <f t="shared" ref="C8:C24" si="0">INDEX($B$42:$T$42,MATCH(A8,$B$32:$T$32,0))</f>
        <v>188.15</v>
      </c>
      <c r="D8" s="187">
        <f t="shared" ref="D8:D24" si="1">IFERROR(($C$21/$C8),"")</f>
        <v>1.4611125874745328</v>
      </c>
      <c r="E8" s="187">
        <f t="shared" ref="E8:E24" si="2">IFERROR(($C$24/$C8),"")</f>
        <v>1.5634688634954381</v>
      </c>
      <c r="F8" s="187">
        <f t="shared" ref="F8:F24" si="3">IFERROR((C8/$C$24),"")</f>
        <v>0.6396033994334277</v>
      </c>
      <c r="G8" s="127"/>
      <c r="H8" s="127"/>
      <c r="I8" s="127"/>
      <c r="J8" s="127"/>
      <c r="K8" s="127"/>
      <c r="L8" s="127"/>
      <c r="M8" s="127"/>
    </row>
    <row r="9" spans="1:13">
      <c r="A9" s="186">
        <v>2006</v>
      </c>
      <c r="B9" s="184" t="s">
        <v>163</v>
      </c>
      <c r="C9" s="188">
        <f t="shared" si="0"/>
        <v>193.10833333333332</v>
      </c>
      <c r="D9" s="187">
        <f t="shared" si="1"/>
        <v>1.4235964268761061</v>
      </c>
      <c r="E9" s="187">
        <f t="shared" si="2"/>
        <v>1.5233245587537223</v>
      </c>
      <c r="F9" s="187">
        <f t="shared" si="3"/>
        <v>0.65645892351274782</v>
      </c>
      <c r="G9" s="127"/>
      <c r="H9" s="127"/>
      <c r="I9" s="127"/>
      <c r="J9" s="127"/>
      <c r="K9" s="127"/>
      <c r="L9" s="127"/>
      <c r="M9" s="127"/>
    </row>
    <row r="10" spans="1:13">
      <c r="A10" s="186">
        <v>2007</v>
      </c>
      <c r="B10" s="184" t="s">
        <v>164</v>
      </c>
      <c r="C10" s="188">
        <f t="shared" si="0"/>
        <v>200.31666666666669</v>
      </c>
      <c r="D10" s="187">
        <f t="shared" si="1"/>
        <v>1.3723687494799899</v>
      </c>
      <c r="E10" s="187">
        <f t="shared" si="2"/>
        <v>1.4685081953573507</v>
      </c>
      <c r="F10" s="187">
        <f t="shared" si="3"/>
        <v>0.68096317280453267</v>
      </c>
      <c r="G10" s="127"/>
      <c r="H10" s="127"/>
      <c r="I10" s="127"/>
      <c r="J10" s="127"/>
      <c r="K10" s="127"/>
      <c r="L10" s="127"/>
      <c r="M10" s="127"/>
    </row>
    <row r="11" spans="1:13">
      <c r="A11" s="186">
        <v>2008</v>
      </c>
      <c r="B11" s="184" t="s">
        <v>165</v>
      </c>
      <c r="C11" s="188">
        <f t="shared" si="0"/>
        <v>208.5916666666667</v>
      </c>
      <c r="D11" s="187">
        <f t="shared" si="1"/>
        <v>1.3179257720426669</v>
      </c>
      <c r="E11" s="187">
        <f t="shared" si="2"/>
        <v>1.410251288402381</v>
      </c>
      <c r="F11" s="187">
        <f t="shared" si="3"/>
        <v>0.70909348441926356</v>
      </c>
      <c r="G11" s="129"/>
      <c r="H11" s="129"/>
      <c r="I11" s="129"/>
      <c r="J11" s="129"/>
      <c r="K11" s="129"/>
      <c r="L11" s="129"/>
      <c r="M11" s="127"/>
    </row>
    <row r="12" spans="1:13">
      <c r="A12" s="186">
        <v>2009</v>
      </c>
      <c r="B12" s="184" t="s">
        <v>166</v>
      </c>
      <c r="C12" s="188">
        <f t="shared" si="0"/>
        <v>214.78333333333339</v>
      </c>
      <c r="D12" s="187">
        <f t="shared" si="1"/>
        <v>1.2799332660820981</v>
      </c>
      <c r="E12" s="187">
        <f t="shared" si="2"/>
        <v>1.3695972685652205</v>
      </c>
      <c r="F12" s="187">
        <f t="shared" si="3"/>
        <v>0.73014164305949025</v>
      </c>
      <c r="G12" s="128"/>
      <c r="H12" s="128"/>
      <c r="I12" s="128"/>
      <c r="J12" s="123"/>
      <c r="K12" s="129"/>
      <c r="L12" s="123"/>
      <c r="M12" s="127"/>
    </row>
    <row r="13" spans="1:13">
      <c r="A13" s="186">
        <v>2010</v>
      </c>
      <c r="B13" s="184" t="s">
        <v>138</v>
      </c>
      <c r="C13" s="188">
        <f t="shared" si="0"/>
        <v>215.76666666666662</v>
      </c>
      <c r="D13" s="187">
        <f t="shared" si="1"/>
        <v>1.2741001081415113</v>
      </c>
      <c r="E13" s="187">
        <f t="shared" si="2"/>
        <v>1.3633554765950877</v>
      </c>
      <c r="F13" s="187">
        <f t="shared" si="3"/>
        <v>0.73348441926345587</v>
      </c>
      <c r="G13" s="124"/>
      <c r="H13" s="131"/>
      <c r="I13" s="131"/>
      <c r="J13" s="124"/>
      <c r="K13" s="129"/>
      <c r="L13" s="123"/>
      <c r="M13" s="127"/>
    </row>
    <row r="14" spans="1:13">
      <c r="A14" s="186">
        <v>2011</v>
      </c>
      <c r="B14" s="184" t="s">
        <v>139</v>
      </c>
      <c r="C14" s="188">
        <f t="shared" si="0"/>
        <v>226.47499999999999</v>
      </c>
      <c r="D14" s="187">
        <f t="shared" si="1"/>
        <v>1.2138573058100601</v>
      </c>
      <c r="E14" s="187">
        <f t="shared" si="2"/>
        <v>1.2988924458181552</v>
      </c>
      <c r="F14" s="187">
        <f t="shared" si="3"/>
        <v>0.76988668555240791</v>
      </c>
      <c r="G14" s="124"/>
      <c r="H14" s="131"/>
      <c r="I14" s="131"/>
      <c r="J14" s="124"/>
      <c r="K14" s="129"/>
      <c r="L14" s="123"/>
      <c r="M14" s="127"/>
    </row>
    <row r="15" spans="1:13">
      <c r="A15" s="186">
        <v>2012</v>
      </c>
      <c r="B15" s="184" t="s">
        <v>51</v>
      </c>
      <c r="C15" s="188">
        <f t="shared" si="0"/>
        <v>237.3416666666667</v>
      </c>
      <c r="D15" s="187">
        <f t="shared" si="1"/>
        <v>1.158280959235982</v>
      </c>
      <c r="E15" s="187">
        <f t="shared" si="2"/>
        <v>1.2394227730767879</v>
      </c>
      <c r="F15" s="187">
        <f t="shared" si="3"/>
        <v>0.8068271954674221</v>
      </c>
      <c r="G15" s="124"/>
      <c r="H15" s="131"/>
      <c r="I15" s="130"/>
      <c r="J15" s="124"/>
      <c r="K15" s="129"/>
      <c r="L15" s="123"/>
      <c r="M15" s="127"/>
    </row>
    <row r="16" spans="1:13">
      <c r="A16" s="186">
        <v>2013</v>
      </c>
      <c r="B16" s="184" t="s">
        <v>77</v>
      </c>
      <c r="C16" s="188">
        <f t="shared" si="0"/>
        <v>244.67499999999998</v>
      </c>
      <c r="D16" s="187">
        <f t="shared" si="1"/>
        <v>1.1235652736623414</v>
      </c>
      <c r="E16" s="187">
        <f t="shared" si="2"/>
        <v>1.202275126868976</v>
      </c>
      <c r="F16" s="187">
        <f t="shared" si="3"/>
        <v>0.83175637393767698</v>
      </c>
      <c r="G16" s="124"/>
      <c r="H16" s="131"/>
      <c r="I16" s="130"/>
      <c r="J16" s="124"/>
      <c r="K16" s="129"/>
      <c r="L16" s="123"/>
      <c r="M16" s="127"/>
    </row>
    <row r="17" spans="1:25">
      <c r="A17" s="186">
        <v>2014</v>
      </c>
      <c r="B17" s="184" t="s">
        <v>140</v>
      </c>
      <c r="C17" s="188">
        <f t="shared" si="0"/>
        <v>251.73333333333335</v>
      </c>
      <c r="D17" s="187">
        <f t="shared" si="1"/>
        <v>1.0920617055084747</v>
      </c>
      <c r="E17" s="187">
        <f t="shared" si="2"/>
        <v>1.1685646186440679</v>
      </c>
      <c r="F17" s="187">
        <f t="shared" si="3"/>
        <v>0.85575070821529742</v>
      </c>
      <c r="G17" s="124"/>
      <c r="H17" s="131"/>
      <c r="I17" s="130"/>
      <c r="J17" s="124"/>
      <c r="K17" s="129"/>
      <c r="L17" s="123"/>
      <c r="M17" s="127"/>
    </row>
    <row r="18" spans="1:25">
      <c r="A18" s="186">
        <v>2015</v>
      </c>
      <c r="B18" s="184" t="s">
        <v>141</v>
      </c>
      <c r="C18" s="188">
        <f t="shared" si="0"/>
        <v>256.66666666666669</v>
      </c>
      <c r="D18" s="187">
        <f t="shared" si="1"/>
        <v>1.0710714285714287</v>
      </c>
      <c r="E18" s="187">
        <f t="shared" si="2"/>
        <v>1.1461038961038961</v>
      </c>
      <c r="F18" s="187">
        <f t="shared" si="3"/>
        <v>0.87252124645892348</v>
      </c>
      <c r="G18" s="124"/>
      <c r="H18" s="131"/>
      <c r="I18" s="130"/>
      <c r="J18" s="124"/>
      <c r="K18" s="129"/>
      <c r="L18" s="123"/>
      <c r="M18" s="127"/>
    </row>
    <row r="19" spans="1:25">
      <c r="A19" s="186">
        <v>2016</v>
      </c>
      <c r="B19" s="184" t="s">
        <v>142</v>
      </c>
      <c r="C19" s="188">
        <f t="shared" si="0"/>
        <v>259.43333333333334</v>
      </c>
      <c r="D19" s="187">
        <f t="shared" si="1"/>
        <v>1.0596492355132983</v>
      </c>
      <c r="E19" s="187">
        <f t="shared" si="2"/>
        <v>1.1338815366825132</v>
      </c>
      <c r="F19" s="187">
        <f t="shared" si="3"/>
        <v>0.88192634560906513</v>
      </c>
      <c r="G19" s="124"/>
      <c r="H19" s="131"/>
      <c r="I19" s="130"/>
      <c r="J19" s="124"/>
      <c r="K19" s="129"/>
      <c r="L19" s="123"/>
      <c r="M19" s="127"/>
    </row>
    <row r="20" spans="1:25">
      <c r="A20" s="186">
        <v>2017</v>
      </c>
      <c r="B20" s="184" t="s">
        <v>143</v>
      </c>
      <c r="C20" s="188">
        <f t="shared" si="0"/>
        <v>264.99166666666673</v>
      </c>
      <c r="D20" s="187">
        <f t="shared" si="1"/>
        <v>1.037422560457876</v>
      </c>
      <c r="E20" s="187">
        <f t="shared" si="2"/>
        <v>1.110097801817667</v>
      </c>
      <c r="F20" s="187">
        <f t="shared" si="3"/>
        <v>0.9008215297450427</v>
      </c>
      <c r="G20" s="124"/>
      <c r="H20" s="131"/>
      <c r="I20" s="130"/>
      <c r="J20" s="124"/>
      <c r="K20" s="129"/>
      <c r="L20" s="123"/>
      <c r="M20" s="127"/>
    </row>
    <row r="21" spans="1:25">
      <c r="A21" s="186">
        <v>2018</v>
      </c>
      <c r="B21" s="184" t="s">
        <v>144</v>
      </c>
      <c r="C21" s="188">
        <f t="shared" si="0"/>
        <v>274.90833333333336</v>
      </c>
      <c r="D21" s="187">
        <f t="shared" si="1"/>
        <v>1</v>
      </c>
      <c r="E21" s="187">
        <f t="shared" si="2"/>
        <v>1.0700536542483858</v>
      </c>
      <c r="F21" s="187">
        <f t="shared" si="3"/>
        <v>0.93453257790368272</v>
      </c>
      <c r="G21" s="124"/>
      <c r="H21" s="131"/>
      <c r="I21" s="130"/>
      <c r="J21" s="124"/>
      <c r="K21" s="129"/>
      <c r="L21" s="123"/>
      <c r="M21" s="127"/>
    </row>
    <row r="22" spans="1:25">
      <c r="A22" s="186">
        <v>2019</v>
      </c>
      <c r="B22" s="184" t="s">
        <v>145</v>
      </c>
      <c r="C22" s="188">
        <f t="shared" si="0"/>
        <v>283.30833333333334</v>
      </c>
      <c r="D22" s="187">
        <f t="shared" si="1"/>
        <v>0.97035032502867913</v>
      </c>
      <c r="E22" s="187">
        <f t="shared" si="2"/>
        <v>1.0383269111980469</v>
      </c>
      <c r="F22" s="187">
        <f t="shared" si="3"/>
        <v>0.96308781869688376</v>
      </c>
      <c r="G22" s="124"/>
      <c r="H22" s="131"/>
      <c r="I22" s="130"/>
      <c r="J22" s="124"/>
      <c r="K22" s="129"/>
      <c r="L22" s="123"/>
      <c r="M22" s="127"/>
    </row>
    <row r="23" spans="1:25">
      <c r="A23" s="186">
        <v>2020</v>
      </c>
      <c r="B23" s="184" t="s">
        <v>146</v>
      </c>
      <c r="C23" s="188">
        <f t="shared" si="0"/>
        <v>290.64166666666665</v>
      </c>
      <c r="D23" s="187">
        <f t="shared" si="1"/>
        <v>0.94586690369011106</v>
      </c>
      <c r="E23" s="187">
        <f t="shared" si="2"/>
        <v>1.0121283367262093</v>
      </c>
      <c r="F23" s="187">
        <f t="shared" si="3"/>
        <v>0.98801699716713864</v>
      </c>
      <c r="G23" s="124"/>
      <c r="H23" s="131"/>
      <c r="I23" s="130"/>
      <c r="J23" s="124"/>
      <c r="K23" s="129"/>
      <c r="L23" s="123"/>
      <c r="M23" s="127"/>
    </row>
    <row r="24" spans="1:25">
      <c r="A24" s="189">
        <v>2021</v>
      </c>
      <c r="B24" s="190" t="s">
        <v>189</v>
      </c>
      <c r="C24" s="191">
        <f t="shared" si="0"/>
        <v>294.16666666666669</v>
      </c>
      <c r="D24" s="192">
        <f t="shared" si="1"/>
        <v>0.93453257790368272</v>
      </c>
      <c r="E24" s="192">
        <f t="shared" si="2"/>
        <v>1</v>
      </c>
      <c r="F24" s="192">
        <f t="shared" si="3"/>
        <v>1</v>
      </c>
      <c r="G24" s="124"/>
      <c r="H24" s="131"/>
      <c r="I24" s="130"/>
      <c r="J24" s="124"/>
      <c r="K24" s="129"/>
      <c r="L24" s="123"/>
      <c r="M24" s="127"/>
    </row>
    <row r="25" spans="1:25"/>
    <row r="26" spans="1:25">
      <c r="A26" s="127"/>
      <c r="B26" s="127"/>
      <c r="C26" s="127"/>
      <c r="D26" s="127"/>
      <c r="E26" s="127"/>
      <c r="F26" s="127"/>
      <c r="G26" s="127"/>
      <c r="H26" s="127"/>
      <c r="I26" s="127"/>
      <c r="J26" s="127"/>
      <c r="K26" s="127"/>
      <c r="L26" s="127"/>
      <c r="M26" s="129"/>
      <c r="N26" s="129"/>
      <c r="O26" s="129"/>
      <c r="P26" s="129"/>
      <c r="Q26" s="129"/>
      <c r="R26" s="129"/>
      <c r="S26" s="129"/>
      <c r="T26" s="129"/>
      <c r="U26" s="129"/>
      <c r="V26" s="129"/>
      <c r="W26" s="129"/>
    </row>
    <row r="27" spans="1:25">
      <c r="A27" s="127"/>
      <c r="B27" s="127"/>
      <c r="C27" s="127"/>
      <c r="D27" s="127"/>
      <c r="E27" s="127"/>
      <c r="F27" s="127"/>
      <c r="G27" s="127"/>
      <c r="H27" s="127"/>
      <c r="I27" s="127"/>
      <c r="J27" s="127"/>
      <c r="K27" s="127"/>
      <c r="L27" s="127"/>
      <c r="M27" s="129"/>
      <c r="N27" s="129"/>
      <c r="O27" s="129"/>
      <c r="P27" s="129"/>
      <c r="Q27" s="129"/>
      <c r="R27" s="129"/>
      <c r="S27" s="129"/>
      <c r="T27" s="129"/>
      <c r="U27" s="129"/>
      <c r="V27" s="129"/>
      <c r="W27" s="129"/>
    </row>
    <row r="28" spans="1:25">
      <c r="A28" s="220" t="s">
        <v>372</v>
      </c>
    </row>
    <row r="29" spans="1:25"/>
    <row r="30" spans="1:25" ht="24" customHeight="1">
      <c r="A30" s="169"/>
      <c r="B30" s="219">
        <v>38442</v>
      </c>
      <c r="C30" s="219">
        <v>38807</v>
      </c>
      <c r="D30" s="219">
        <v>39172</v>
      </c>
      <c r="E30" s="219">
        <v>39538</v>
      </c>
      <c r="F30" s="219">
        <v>39903</v>
      </c>
      <c r="G30" s="219">
        <v>40268</v>
      </c>
      <c r="H30" s="219">
        <v>40633</v>
      </c>
      <c r="I30" s="219">
        <v>40999</v>
      </c>
      <c r="J30" s="219">
        <v>41364</v>
      </c>
      <c r="K30" s="219">
        <v>41729</v>
      </c>
      <c r="L30" s="219">
        <v>42094</v>
      </c>
      <c r="M30" s="219">
        <v>42460</v>
      </c>
      <c r="N30" s="219">
        <v>42825</v>
      </c>
      <c r="O30" s="219">
        <v>43190</v>
      </c>
      <c r="P30" s="219">
        <v>43555</v>
      </c>
      <c r="Q30" s="219">
        <v>43921</v>
      </c>
      <c r="R30" s="219">
        <v>44286</v>
      </c>
      <c r="S30" s="219">
        <v>44651</v>
      </c>
      <c r="T30" s="219">
        <v>45016</v>
      </c>
      <c r="U30" s="219">
        <v>45382</v>
      </c>
      <c r="V30" s="219">
        <v>45747</v>
      </c>
      <c r="W30" s="219">
        <v>46112</v>
      </c>
      <c r="X30" s="219">
        <v>46477</v>
      </c>
      <c r="Y30" s="219">
        <v>46843</v>
      </c>
    </row>
    <row r="31" spans="1:25" ht="16">
      <c r="A31" s="169"/>
      <c r="B31" s="221"/>
      <c r="C31" s="221"/>
      <c r="D31" s="221"/>
      <c r="E31" s="221"/>
      <c r="F31" s="221"/>
      <c r="G31" s="221"/>
      <c r="H31" s="221"/>
      <c r="I31" s="221"/>
      <c r="J31" s="221"/>
      <c r="K31" s="221"/>
      <c r="L31" s="221"/>
      <c r="M31" s="221"/>
      <c r="N31" s="221"/>
      <c r="O31" s="221"/>
      <c r="P31" s="221"/>
      <c r="Q31" s="221"/>
      <c r="R31" s="221"/>
      <c r="S31" s="221"/>
      <c r="T31" s="221"/>
      <c r="U31" s="221"/>
      <c r="V31" s="221"/>
      <c r="W31" s="221"/>
      <c r="X31" s="222"/>
      <c r="Y31" s="222"/>
    </row>
    <row r="32" spans="1:25" ht="16">
      <c r="A32" s="169" t="s">
        <v>254</v>
      </c>
      <c r="B32" s="222">
        <v>2005</v>
      </c>
      <c r="C32" s="222">
        <v>2006</v>
      </c>
      <c r="D32" s="222">
        <v>2007</v>
      </c>
      <c r="E32" s="222">
        <v>2008</v>
      </c>
      <c r="F32" s="222">
        <v>2009</v>
      </c>
      <c r="G32" s="222">
        <v>2010</v>
      </c>
      <c r="H32" s="222">
        <v>2011</v>
      </c>
      <c r="I32" s="222">
        <v>2012</v>
      </c>
      <c r="J32" s="222">
        <v>2013</v>
      </c>
      <c r="K32" s="222">
        <v>2014</v>
      </c>
      <c r="L32" s="222">
        <v>2015</v>
      </c>
      <c r="M32" s="222">
        <v>2016</v>
      </c>
      <c r="N32" s="222">
        <v>2017</v>
      </c>
      <c r="O32" s="222">
        <v>2018</v>
      </c>
      <c r="P32" s="222">
        <v>2019</v>
      </c>
      <c r="Q32" s="222">
        <v>2020</v>
      </c>
      <c r="R32" s="222">
        <v>2021</v>
      </c>
      <c r="S32" s="222">
        <v>2022</v>
      </c>
      <c r="T32" s="222">
        <v>2023</v>
      </c>
      <c r="U32" s="222">
        <v>2024</v>
      </c>
      <c r="V32" s="222">
        <v>2025</v>
      </c>
      <c r="W32" s="222">
        <v>2026</v>
      </c>
      <c r="X32" s="222">
        <v>2027</v>
      </c>
      <c r="Y32" s="222">
        <v>2028</v>
      </c>
    </row>
    <row r="33" spans="1:25" ht="16">
      <c r="A33" s="169"/>
      <c r="B33" s="223"/>
      <c r="C33" s="223"/>
      <c r="D33" s="223"/>
      <c r="E33" s="223"/>
      <c r="F33" s="223"/>
      <c r="G33" s="223"/>
      <c r="H33" s="223"/>
      <c r="I33" s="223"/>
      <c r="J33" s="223"/>
      <c r="K33" s="223"/>
      <c r="L33" s="223"/>
      <c r="M33" s="223"/>
      <c r="N33" s="223"/>
      <c r="O33" s="223"/>
      <c r="P33" s="223"/>
      <c r="Q33" s="223"/>
      <c r="R33" s="223"/>
      <c r="S33" s="223"/>
      <c r="T33" s="223"/>
      <c r="U33" s="223"/>
      <c r="V33" s="223"/>
      <c r="W33" s="223"/>
      <c r="X33" s="224"/>
      <c r="Y33" s="224"/>
    </row>
    <row r="34" spans="1:25" ht="39.65" customHeight="1">
      <c r="A34" s="169" t="s">
        <v>243</v>
      </c>
      <c r="B34" s="225" t="s">
        <v>252</v>
      </c>
      <c r="C34" s="225" t="s">
        <v>252</v>
      </c>
      <c r="D34" s="225" t="s">
        <v>252</v>
      </c>
      <c r="E34" s="225" t="s">
        <v>252</v>
      </c>
      <c r="F34" s="225" t="s">
        <v>252</v>
      </c>
      <c r="G34" s="225" t="s">
        <v>252</v>
      </c>
      <c r="H34" s="225" t="s">
        <v>252</v>
      </c>
      <c r="I34" s="225" t="s">
        <v>252</v>
      </c>
      <c r="J34" s="225" t="s">
        <v>252</v>
      </c>
      <c r="K34" s="225" t="s">
        <v>252</v>
      </c>
      <c r="L34" s="225" t="s">
        <v>252</v>
      </c>
      <c r="M34" s="225" t="s">
        <v>252</v>
      </c>
      <c r="N34" s="225" t="s">
        <v>252</v>
      </c>
      <c r="O34" s="225" t="s">
        <v>252</v>
      </c>
      <c r="P34" s="225" t="s">
        <v>252</v>
      </c>
      <c r="Q34" s="225" t="s">
        <v>252</v>
      </c>
      <c r="R34" s="225" t="s">
        <v>252</v>
      </c>
      <c r="S34" s="225" t="s">
        <v>253</v>
      </c>
      <c r="T34" s="225" t="s">
        <v>253</v>
      </c>
      <c r="U34" s="225" t="s">
        <v>253</v>
      </c>
      <c r="V34" s="225" t="s">
        <v>253</v>
      </c>
      <c r="W34" s="225" t="s">
        <v>253</v>
      </c>
      <c r="X34" s="225" t="s">
        <v>253</v>
      </c>
      <c r="Y34" s="225" t="s">
        <v>253</v>
      </c>
    </row>
    <row r="35" spans="1:25" ht="16">
      <c r="A35" s="169"/>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5"/>
    </row>
    <row r="36" spans="1:25" ht="29">
      <c r="A36" s="169" t="s">
        <v>244</v>
      </c>
      <c r="B36" s="226">
        <v>188.15</v>
      </c>
      <c r="C36" s="226">
        <v>193.10833333333332</v>
      </c>
      <c r="D36" s="226">
        <v>200.31666666666669</v>
      </c>
      <c r="E36" s="226">
        <v>208.5916666666667</v>
      </c>
      <c r="F36" s="226">
        <v>214.78333333333339</v>
      </c>
      <c r="G36" s="226">
        <v>215.76666666666662</v>
      </c>
      <c r="H36" s="226">
        <v>226.47499999999999</v>
      </c>
      <c r="I36" s="226">
        <v>237.3416666666667</v>
      </c>
      <c r="J36" s="226">
        <v>244.67499999999998</v>
      </c>
      <c r="K36" s="226">
        <v>251.73333333333335</v>
      </c>
      <c r="L36" s="226">
        <v>256.66666666666669</v>
      </c>
      <c r="M36" s="226">
        <v>259.43333333333334</v>
      </c>
      <c r="N36" s="226">
        <v>264.99166666666673</v>
      </c>
      <c r="O36" s="226">
        <v>274.90833333333336</v>
      </c>
      <c r="P36" s="226">
        <v>283.30833333333334</v>
      </c>
      <c r="Q36" s="226">
        <v>290.64166666666665</v>
      </c>
      <c r="R36" s="226">
        <v>294.16666666666669</v>
      </c>
      <c r="S36" s="226">
        <v>307.44140292656164</v>
      </c>
      <c r="T36" s="226">
        <v>319.63304420045262</v>
      </c>
      <c r="U36" s="226">
        <v>330.55710727205081</v>
      </c>
      <c r="V36" s="226">
        <v>340.94704003016881</v>
      </c>
      <c r="W36" s="226">
        <v>351.18946228081967</v>
      </c>
      <c r="X36" s="226">
        <v>361.72514614924449</v>
      </c>
      <c r="Y36" s="226">
        <v>372.57690053372238</v>
      </c>
    </row>
    <row r="37" spans="1:25" ht="16">
      <c r="A37" s="169" t="s">
        <v>245</v>
      </c>
      <c r="B37" s="228">
        <v>3.1100150705576146E-2</v>
      </c>
      <c r="C37" s="228">
        <v>2.635308707591455E-2</v>
      </c>
      <c r="D37" s="228">
        <v>3.7327924739999352E-2</v>
      </c>
      <c r="E37" s="228">
        <v>4.1309593144188472E-2</v>
      </c>
      <c r="F37" s="228">
        <v>2.9683192840877393E-2</v>
      </c>
      <c r="G37" s="228">
        <v>4.57825715837612E-3</v>
      </c>
      <c r="H37" s="228">
        <v>4.9629229105515371E-2</v>
      </c>
      <c r="I37" s="228">
        <v>4.7981749273282803E-2</v>
      </c>
      <c r="J37" s="228">
        <v>3.0897791510129391E-2</v>
      </c>
      <c r="K37" s="239">
        <v>2.8847791287762714E-2</v>
      </c>
      <c r="L37" s="239">
        <v>1.9597457627118731E-2</v>
      </c>
      <c r="M37" s="239">
        <v>1.0779220779220777E-2</v>
      </c>
      <c r="N37" s="239">
        <v>2.1424900424001248E-2</v>
      </c>
      <c r="O37" s="239">
        <v>3.7422560457875953E-2</v>
      </c>
      <c r="P37" s="239">
        <v>3.0555639758707454E-2</v>
      </c>
      <c r="Q37" s="239">
        <v>2.5884636879724532E-2</v>
      </c>
      <c r="R37" s="239">
        <v>1.2128336726209277E-2</v>
      </c>
      <c r="S37" s="239">
        <v>4.5126582186611808E-2</v>
      </c>
      <c r="T37" s="239">
        <v>3.9655170571815335E-2</v>
      </c>
      <c r="U37" s="239">
        <v>3.4176888997582422E-2</v>
      </c>
      <c r="V37" s="239">
        <v>3.1431581804008957E-2</v>
      </c>
      <c r="W37" s="239">
        <v>3.0041094504720034E-2</v>
      </c>
      <c r="X37" s="239">
        <v>3.0000000000000693E-2</v>
      </c>
      <c r="Y37" s="239">
        <v>3.0000000000001581E-2</v>
      </c>
    </row>
    <row r="38" spans="1:25" ht="16">
      <c r="A38" s="169"/>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row>
    <row r="39" spans="1:25" ht="42.5">
      <c r="A39" s="169" t="s">
        <v>246</v>
      </c>
      <c r="B39" s="226">
        <v>78.124999999999986</v>
      </c>
      <c r="C39" s="226">
        <v>79.825000000000003</v>
      </c>
      <c r="D39" s="226">
        <v>81.916666666666671</v>
      </c>
      <c r="E39" s="226">
        <v>83.825000000000003</v>
      </c>
      <c r="F39" s="226">
        <v>86.858333333333334</v>
      </c>
      <c r="G39" s="226">
        <v>88.433333333333337</v>
      </c>
      <c r="H39" s="226">
        <v>90.908333333333317</v>
      </c>
      <c r="I39" s="226">
        <v>94.308333333333351</v>
      </c>
      <c r="J39" s="226">
        <v>96.583333333333314</v>
      </c>
      <c r="K39" s="226">
        <v>98.600000000000009</v>
      </c>
      <c r="L39" s="226">
        <v>99.72499999999998</v>
      </c>
      <c r="M39" s="226">
        <v>100.16666666666667</v>
      </c>
      <c r="N39" s="226">
        <v>101.54166666666667</v>
      </c>
      <c r="O39" s="226">
        <v>104.21666666666665</v>
      </c>
      <c r="P39" s="226">
        <v>106.43333333333334</v>
      </c>
      <c r="Q39" s="226">
        <v>108.24166666666663</v>
      </c>
      <c r="R39" s="226">
        <v>109.10833333333335</v>
      </c>
      <c r="S39" s="226">
        <v>112.25173038831885</v>
      </c>
      <c r="T39" s="226">
        <v>115.23671692685961</v>
      </c>
      <c r="U39" s="226">
        <v>117.74993960267705</v>
      </c>
      <c r="V39" s="226">
        <v>120.1881314948356</v>
      </c>
      <c r="W39" s="226">
        <v>122.59437541184592</v>
      </c>
      <c r="X39" s="226">
        <v>125.0462629200829</v>
      </c>
      <c r="Y39" s="226">
        <v>127.54718817848463</v>
      </c>
    </row>
    <row r="40" spans="1:25" ht="16">
      <c r="A40" s="169" t="s">
        <v>247</v>
      </c>
      <c r="B40" s="228">
        <v>1.4939915556998917E-2</v>
      </c>
      <c r="C40" s="228">
        <v>2.1760000000000224E-2</v>
      </c>
      <c r="D40" s="228">
        <v>2.6203152729930013E-2</v>
      </c>
      <c r="E40" s="228">
        <v>2.3296032553407953E-2</v>
      </c>
      <c r="F40" s="228">
        <v>3.6186499652052895E-2</v>
      </c>
      <c r="G40" s="228">
        <v>1.8132975151108122E-2</v>
      </c>
      <c r="H40" s="228">
        <v>2.7987184319637981E-2</v>
      </c>
      <c r="I40" s="228">
        <v>3.7400311669264275E-2</v>
      </c>
      <c r="J40" s="228">
        <v>2.4123000795263305E-2</v>
      </c>
      <c r="K40" s="239">
        <v>2.088006902502193E-2</v>
      </c>
      <c r="L40" s="239">
        <v>1.1409736308316099E-2</v>
      </c>
      <c r="M40" s="239">
        <v>4.4288459931480784E-3</v>
      </c>
      <c r="N40" s="239">
        <v>1.3727121464226277E-2</v>
      </c>
      <c r="O40" s="239">
        <v>2.6343865408288814E-2</v>
      </c>
      <c r="P40" s="239">
        <v>2.1269790500559882E-2</v>
      </c>
      <c r="Q40" s="239">
        <v>1.6990291262135582E-2</v>
      </c>
      <c r="R40" s="239">
        <v>8.0067749634311625E-3</v>
      </c>
      <c r="S40" s="239">
        <v>2.8809871427347478E-2</v>
      </c>
      <c r="T40" s="239">
        <v>2.6591897765982253E-2</v>
      </c>
      <c r="U40" s="239">
        <v>2.1809217954487314E-2</v>
      </c>
      <c r="V40" s="239">
        <v>2.0706523505538366E-2</v>
      </c>
      <c r="W40" s="239">
        <v>2.0020645026116446E-2</v>
      </c>
      <c r="X40" s="239">
        <v>2.0000000000000462E-2</v>
      </c>
      <c r="Y40" s="239">
        <v>2.0000000000000684E-2</v>
      </c>
    </row>
    <row r="41" spans="1:25" ht="16">
      <c r="A41" s="169"/>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row>
    <row r="42" spans="1:25" ht="29">
      <c r="A42" s="169" t="s">
        <v>248</v>
      </c>
      <c r="B42" s="226">
        <v>188.15</v>
      </c>
      <c r="C42" s="226">
        <v>193.10833333333332</v>
      </c>
      <c r="D42" s="226">
        <v>200.31666666666669</v>
      </c>
      <c r="E42" s="226">
        <v>208.5916666666667</v>
      </c>
      <c r="F42" s="226">
        <v>214.78333333333339</v>
      </c>
      <c r="G42" s="226">
        <v>215.76666666666662</v>
      </c>
      <c r="H42" s="226">
        <v>226.47499999999999</v>
      </c>
      <c r="I42" s="226">
        <v>237.3416666666667</v>
      </c>
      <c r="J42" s="226">
        <v>244.67499999999998</v>
      </c>
      <c r="K42" s="226">
        <v>251.73333333333335</v>
      </c>
      <c r="L42" s="226">
        <v>256.66666666666669</v>
      </c>
      <c r="M42" s="226">
        <v>259.43333333333334</v>
      </c>
      <c r="N42" s="226">
        <v>264.99166666666673</v>
      </c>
      <c r="O42" s="226">
        <v>274.90833333333336</v>
      </c>
      <c r="P42" s="226">
        <v>283.30833333333334</v>
      </c>
      <c r="Q42" s="226">
        <v>290.64166666666665</v>
      </c>
      <c r="R42" s="226">
        <v>294.16666666666669</v>
      </c>
      <c r="S42" s="226">
        <v>307.44140292656164</v>
      </c>
      <c r="T42" s="226">
        <v>319.63304420045262</v>
      </c>
      <c r="U42" s="226">
        <v>328.66433458488461</v>
      </c>
      <c r="V42" s="226">
        <v>335.46983035439854</v>
      </c>
      <c r="W42" s="226">
        <v>342.18615274489531</v>
      </c>
      <c r="X42" s="226">
        <v>349.02987579979339</v>
      </c>
      <c r="Y42" s="226">
        <v>356.0104733157894</v>
      </c>
    </row>
    <row r="43" spans="1:25" ht="29">
      <c r="A43" s="169" t="s">
        <v>249</v>
      </c>
      <c r="B43" s="228">
        <v>3.1100150705576146E-2</v>
      </c>
      <c r="C43" s="228">
        <v>2.635308707591455E-2</v>
      </c>
      <c r="D43" s="228">
        <v>3.7327924739999352E-2</v>
      </c>
      <c r="E43" s="228">
        <v>4.1309593144188472E-2</v>
      </c>
      <c r="F43" s="228">
        <v>2.9683192840877393E-2</v>
      </c>
      <c r="G43" s="228">
        <v>4.57825715837612E-3</v>
      </c>
      <c r="H43" s="228">
        <v>4.9629229105515371E-2</v>
      </c>
      <c r="I43" s="228">
        <v>4.7981749273282803E-2</v>
      </c>
      <c r="J43" s="228">
        <v>3.0897791510129391E-2</v>
      </c>
      <c r="K43" s="239">
        <v>2.8847791287762714E-2</v>
      </c>
      <c r="L43" s="239">
        <v>1.9597457627118731E-2</v>
      </c>
      <c r="M43" s="239">
        <v>1.0779220779220777E-2</v>
      </c>
      <c r="N43" s="239">
        <v>2.1424900424001248E-2</v>
      </c>
      <c r="O43" s="239">
        <v>3.7422560457875953E-2</v>
      </c>
      <c r="P43" s="239">
        <v>3.0555639758707454E-2</v>
      </c>
      <c r="Q43" s="239">
        <v>2.5884636879724532E-2</v>
      </c>
      <c r="R43" s="239">
        <v>1.2128336726209277E-2</v>
      </c>
      <c r="S43" s="239">
        <v>4.5126582186611808E-2</v>
      </c>
      <c r="T43" s="239">
        <v>3.9655170571815335E-2</v>
      </c>
      <c r="U43" s="239">
        <v>2.8255183712383003E-2</v>
      </c>
      <c r="V43" s="239">
        <v>2.0706523505537922E-2</v>
      </c>
      <c r="W43" s="239">
        <v>2.0020645026116002E-2</v>
      </c>
      <c r="X43" s="239">
        <v>2.0000000000000462E-2</v>
      </c>
      <c r="Y43" s="239">
        <v>2.0000000000000462E-2</v>
      </c>
    </row>
    <row r="44" spans="1:25" ht="16">
      <c r="A44" s="169"/>
      <c r="B44" s="230"/>
      <c r="C44" s="230"/>
      <c r="D44" s="230"/>
      <c r="E44" s="230"/>
      <c r="F44" s="230"/>
      <c r="G44" s="230"/>
      <c r="H44" s="230"/>
      <c r="I44" s="230"/>
      <c r="J44" s="230"/>
      <c r="K44" s="230"/>
      <c r="L44" s="230"/>
      <c r="M44" s="230"/>
      <c r="N44" s="230"/>
      <c r="O44" s="230"/>
      <c r="P44" s="230"/>
      <c r="Q44" s="230"/>
      <c r="R44" s="230"/>
      <c r="S44" s="230"/>
      <c r="T44" s="230"/>
      <c r="U44" s="230"/>
      <c r="V44" s="230"/>
      <c r="W44" s="230"/>
      <c r="X44" s="230"/>
      <c r="Y44" s="230"/>
    </row>
    <row r="45" spans="1:25" ht="29">
      <c r="A45" s="169" t="s">
        <v>250</v>
      </c>
      <c r="B45" s="227">
        <v>0.64009296902784063</v>
      </c>
      <c r="C45" s="227">
        <v>0.65696139477731197</v>
      </c>
      <c r="D45" s="227">
        <v>0.68148440027864443</v>
      </c>
      <c r="E45" s="227">
        <v>0.70963624358826649</v>
      </c>
      <c r="F45" s="227">
        <v>0.73070051305357286</v>
      </c>
      <c r="G45" s="227">
        <v>0.73404584790808958</v>
      </c>
      <c r="H45" s="227">
        <v>0.77047597746787244</v>
      </c>
      <c r="I45" s="227">
        <v>0.80744476263982334</v>
      </c>
      <c r="J45" s="227">
        <v>0.83239302257181447</v>
      </c>
      <c r="K45" s="227">
        <v>0.85575070821529742</v>
      </c>
      <c r="L45" s="227">
        <v>0.87252124645892348</v>
      </c>
      <c r="M45" s="227">
        <v>0.88192634560906513</v>
      </c>
      <c r="N45" s="227">
        <v>0.9008215297450427</v>
      </c>
      <c r="O45" s="227">
        <v>0.93453257790368272</v>
      </c>
      <c r="P45" s="227">
        <v>0.96308781869688376</v>
      </c>
      <c r="Q45" s="227">
        <v>0.98801699716713864</v>
      </c>
      <c r="R45" s="227">
        <v>1</v>
      </c>
      <c r="S45" s="227">
        <v>1.0451265821866118</v>
      </c>
      <c r="T45" s="227">
        <v>1.0865712550723601</v>
      </c>
      <c r="U45" s="227">
        <v>1.1172725255010241</v>
      </c>
      <c r="V45" s="227">
        <v>1.1404073553124028</v>
      </c>
      <c r="W45" s="227">
        <v>1.1632390461582842</v>
      </c>
      <c r="X45" s="227">
        <v>1.1865038270814505</v>
      </c>
      <c r="Y45" s="227">
        <v>1.21023390362308</v>
      </c>
    </row>
    <row r="46" spans="1:25" ht="16">
      <c r="A46" s="169"/>
      <c r="B46" s="231"/>
      <c r="C46" s="231"/>
      <c r="D46" s="231"/>
      <c r="E46" s="231"/>
      <c r="F46" s="231"/>
      <c r="G46" s="231"/>
      <c r="H46" s="231"/>
      <c r="I46" s="231"/>
      <c r="J46" s="231"/>
      <c r="K46" s="231"/>
      <c r="L46" s="231"/>
      <c r="M46" s="231"/>
      <c r="N46" s="231"/>
      <c r="O46" s="231"/>
      <c r="P46" s="231"/>
      <c r="Q46" s="231"/>
      <c r="R46" s="231"/>
      <c r="S46" s="231"/>
      <c r="T46" s="231"/>
      <c r="U46" s="231"/>
      <c r="V46" s="231"/>
      <c r="W46" s="231"/>
      <c r="X46" s="231"/>
      <c r="Y46" s="231"/>
    </row>
    <row r="47" spans="1:25" ht="16">
      <c r="A47" s="169" t="s">
        <v>251</v>
      </c>
      <c r="B47" s="231"/>
      <c r="C47" s="231"/>
      <c r="D47" s="231"/>
      <c r="E47" s="231"/>
      <c r="F47" s="231"/>
      <c r="G47" s="231"/>
      <c r="H47" s="231"/>
      <c r="I47" s="231"/>
      <c r="J47" s="231"/>
      <c r="K47" s="231"/>
      <c r="L47" s="231"/>
      <c r="M47" s="231"/>
      <c r="N47" s="231"/>
      <c r="O47" s="231"/>
      <c r="P47" s="231"/>
      <c r="Q47" s="231"/>
      <c r="R47" s="231"/>
      <c r="S47" s="232"/>
      <c r="T47" s="232"/>
      <c r="U47" s="233">
        <v>0.02</v>
      </c>
      <c r="V47" s="233">
        <v>0.02</v>
      </c>
      <c r="W47" s="233">
        <v>0.02</v>
      </c>
      <c r="X47" s="233">
        <v>0.02</v>
      </c>
      <c r="Y47" s="233">
        <v>0.02</v>
      </c>
    </row>
    <row r="48" spans="1:25"/>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sheetData>
  <phoneticPr fontId="49" type="noConversion"/>
  <conditionalFormatting sqref="B45:J45">
    <cfRule type="expression" dxfId="22" priority="21">
      <formula>#REF! = "FORECAST"</formula>
    </cfRule>
  </conditionalFormatting>
  <conditionalFormatting sqref="B35:Y35 B38:Y38 B36:J37 B34:J34">
    <cfRule type="cellIs" dxfId="21" priority="23" operator="equal">
      <formula>"FORECAST"</formula>
    </cfRule>
  </conditionalFormatting>
  <conditionalFormatting sqref="B38:Y38 B36:J37 B41:Y41 B39:J40 B42:J43">
    <cfRule type="expression" dxfId="20" priority="22">
      <formula>#REF! = "FORECAST"</formula>
    </cfRule>
  </conditionalFormatting>
  <conditionalFormatting sqref="K36:Y37">
    <cfRule type="cellIs" dxfId="19" priority="20" operator="equal">
      <formula>"FORECAST"</formula>
    </cfRule>
  </conditionalFormatting>
  <conditionalFormatting sqref="K36:Y37">
    <cfRule type="expression" dxfId="18" priority="19">
      <formula>K$36 = "FORECAST"</formula>
    </cfRule>
  </conditionalFormatting>
  <conditionalFormatting sqref="K36:Y37">
    <cfRule type="cellIs" dxfId="17" priority="18" operator="equal">
      <formula>"FORECAST"</formula>
    </cfRule>
  </conditionalFormatting>
  <conditionalFormatting sqref="K37:Y37">
    <cfRule type="cellIs" dxfId="16" priority="17" operator="equal">
      <formula>"FORECAST"</formula>
    </cfRule>
  </conditionalFormatting>
  <conditionalFormatting sqref="K37:Y37">
    <cfRule type="expression" dxfId="15" priority="16">
      <formula>K$36 = "FORECAST"</formula>
    </cfRule>
  </conditionalFormatting>
  <conditionalFormatting sqref="K34:Y34">
    <cfRule type="cellIs" dxfId="14" priority="15" operator="equal">
      <formula>"FORECAST"</formula>
    </cfRule>
  </conditionalFormatting>
  <conditionalFormatting sqref="K39:Y40">
    <cfRule type="expression" dxfId="13" priority="14">
      <formula>K$36 = "FORECAST"</formula>
    </cfRule>
  </conditionalFormatting>
  <conditionalFormatting sqref="K40:Y40">
    <cfRule type="cellIs" dxfId="12" priority="13" operator="equal">
      <formula>"FORECAST"</formula>
    </cfRule>
  </conditionalFormatting>
  <conditionalFormatting sqref="K40:Y40">
    <cfRule type="cellIs" dxfId="11" priority="12" operator="equal">
      <formula>"FORECAST"</formula>
    </cfRule>
  </conditionalFormatting>
  <conditionalFormatting sqref="K40:Y40">
    <cfRule type="expression" dxfId="10" priority="11">
      <formula>K$36 = "FORECAST"</formula>
    </cfRule>
  </conditionalFormatting>
  <conditionalFormatting sqref="K40:Y40">
    <cfRule type="cellIs" dxfId="9" priority="10" operator="equal">
      <formula>"FORECAST"</formula>
    </cfRule>
  </conditionalFormatting>
  <conditionalFormatting sqref="K40:Y40">
    <cfRule type="expression" dxfId="8" priority="9">
      <formula>K$36 = "FORECAST"</formula>
    </cfRule>
  </conditionalFormatting>
  <conditionalFormatting sqref="K42:Y43">
    <cfRule type="expression" dxfId="7" priority="8">
      <formula>K$36 = "FORECAST"</formula>
    </cfRule>
  </conditionalFormatting>
  <conditionalFormatting sqref="K43:Y43">
    <cfRule type="cellIs" dxfId="6" priority="7" operator="equal">
      <formula>"FORECAST"</formula>
    </cfRule>
  </conditionalFormatting>
  <conditionalFormatting sqref="K43:Y43">
    <cfRule type="cellIs" dxfId="5" priority="6" operator="equal">
      <formula>"FORECAST"</formula>
    </cfRule>
  </conditionalFormatting>
  <conditionalFormatting sqref="K43:Y43">
    <cfRule type="expression" dxfId="4" priority="5">
      <formula>K$36 = "FORECAST"</formula>
    </cfRule>
  </conditionalFormatting>
  <conditionalFormatting sqref="K43:Y43">
    <cfRule type="cellIs" dxfId="3" priority="4" operator="equal">
      <formula>"FORECAST"</formula>
    </cfRule>
  </conditionalFormatting>
  <conditionalFormatting sqref="K43:Y43">
    <cfRule type="expression" dxfId="2" priority="3">
      <formula>K$36 = "FORECAST"</formula>
    </cfRule>
  </conditionalFormatting>
  <conditionalFormatting sqref="K45:Y45">
    <cfRule type="expression" dxfId="1" priority="2">
      <formula>K$36 = "FORECAST"</formula>
    </cfRule>
  </conditionalFormatting>
  <conditionalFormatting sqref="K45:Y45">
    <cfRule type="expression" dxfId="0" priority="1">
      <formula>K$36 = "FORECAST"</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4BF29-5FE8-41D0-8DD6-7A2DA97290CC}">
  <dimension ref="A1:A4"/>
  <sheetViews>
    <sheetView zoomScale="85" zoomScaleNormal="85" workbookViewId="0"/>
  </sheetViews>
  <sheetFormatPr defaultRowHeight="14.5"/>
  <sheetData>
    <row r="1" spans="1:1" s="109" customFormat="1" ht="19.5">
      <c r="A1" s="109" t="s">
        <v>190</v>
      </c>
    </row>
    <row r="2" spans="1:1" s="109" customFormat="1" ht="19.5">
      <c r="A2" s="109" t="s">
        <v>177</v>
      </c>
    </row>
    <row r="3" spans="1:1" s="109" customFormat="1" ht="19.5"/>
    <row r="4" spans="1:1" s="109" customFormat="1" ht="19.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DF382-D67F-40BA-BA96-357BFBB2A473}">
  <dimension ref="A1:BL324"/>
  <sheetViews>
    <sheetView zoomScale="60" zoomScaleNormal="60" workbookViewId="0">
      <selection activeCell="BJ12" sqref="BJ12"/>
    </sheetView>
  </sheetViews>
  <sheetFormatPr defaultColWidth="9.1796875" defaultRowHeight="16"/>
  <cols>
    <col min="1" max="1" width="11.1796875" style="4" customWidth="1"/>
    <col min="2" max="2" width="37" style="4" customWidth="1"/>
    <col min="3" max="3" width="18.81640625" style="4" customWidth="1"/>
    <col min="4" max="4" width="7" style="4" bestFit="1" customWidth="1"/>
    <col min="5" max="28" width="8.81640625" style="4" customWidth="1"/>
    <col min="29" max="29" width="9.1796875" style="4" bestFit="1" customWidth="1"/>
    <col min="30" max="32" width="9.81640625" style="4" bestFit="1" customWidth="1"/>
    <col min="33" max="33" width="9.81640625" style="15" customWidth="1"/>
    <col min="34" max="37" width="9.1796875" style="18"/>
    <col min="38" max="38" width="9.1796875" style="237"/>
    <col min="39" max="42" width="9.1796875" style="18"/>
    <col min="43" max="43" width="9.1796875" style="237"/>
    <col min="44" max="47" width="9.1796875" style="18"/>
    <col min="48" max="48" width="9.1796875" style="237"/>
    <col min="49" max="52" width="9.1796875" style="18"/>
    <col min="53" max="53" width="9.1796875" style="180"/>
    <col min="54" max="54" width="9.1796875" style="18"/>
    <col min="55" max="55" width="9.1796875" style="237"/>
    <col min="56" max="57" width="9.1796875" style="18"/>
    <col min="58" max="58" width="9.1796875" style="237"/>
    <col min="59" max="62" width="9.1796875" style="18"/>
    <col min="63" max="63" width="9.1796875" style="237"/>
    <col min="64" max="16384" width="9.1796875" style="18"/>
  </cols>
  <sheetData>
    <row r="1" spans="1:64" s="109" customFormat="1" ht="19.5">
      <c r="A1" s="109" t="s">
        <v>153</v>
      </c>
    </row>
    <row r="2" spans="1:64" s="109" customFormat="1" ht="19.5">
      <c r="A2" s="109" t="s">
        <v>177</v>
      </c>
    </row>
    <row r="3" spans="1:64" s="109" customFormat="1" ht="19.5"/>
    <row r="4" spans="1:64" s="109" customFormat="1" ht="19.5"/>
    <row r="6" spans="1:64">
      <c r="A6" s="2"/>
      <c r="B6" s="3" t="s">
        <v>387</v>
      </c>
      <c r="C6" s="3" t="s">
        <v>153</v>
      </c>
      <c r="D6" s="3"/>
      <c r="X6" s="18"/>
      <c r="Y6" s="18"/>
      <c r="Z6" s="18"/>
      <c r="AA6" s="18"/>
      <c r="AB6" s="18"/>
      <c r="AC6" s="18"/>
      <c r="AD6" s="18"/>
      <c r="AE6" s="18"/>
      <c r="AF6" s="18"/>
      <c r="AG6" s="237"/>
    </row>
    <row r="7" spans="1:64">
      <c r="X7" s="18"/>
      <c r="Y7" s="18"/>
      <c r="Z7" s="18"/>
      <c r="AA7" s="18"/>
      <c r="AB7" s="18"/>
      <c r="AC7" s="18"/>
      <c r="AD7" s="18"/>
      <c r="AE7" s="18"/>
      <c r="AF7" s="18"/>
      <c r="AG7" s="237"/>
    </row>
    <row r="8" spans="1:64">
      <c r="B8" s="9"/>
      <c r="C8" s="9"/>
      <c r="D8" s="9"/>
      <c r="X8" s="18"/>
      <c r="Y8" s="18"/>
      <c r="Z8" s="18"/>
      <c r="AA8" s="18"/>
      <c r="AB8" s="18"/>
      <c r="AC8" s="18"/>
      <c r="AD8" s="18"/>
      <c r="AE8" s="18"/>
      <c r="AF8" s="18"/>
      <c r="AG8" s="237"/>
    </row>
    <row r="9" spans="1:64">
      <c r="E9" s="5" t="s">
        <v>12</v>
      </c>
      <c r="F9" s="6"/>
      <c r="G9" s="6"/>
      <c r="H9" s="6"/>
      <c r="I9" s="6"/>
      <c r="J9" s="5" t="s">
        <v>13</v>
      </c>
      <c r="K9" s="6"/>
      <c r="L9" s="6"/>
      <c r="M9" s="6"/>
      <c r="N9" s="6"/>
      <c r="O9" s="5" t="s">
        <v>14</v>
      </c>
      <c r="P9" s="6"/>
      <c r="Q9" s="6"/>
      <c r="R9" s="6"/>
      <c r="S9" s="6"/>
      <c r="T9" s="5" t="s">
        <v>15</v>
      </c>
      <c r="U9" s="6"/>
      <c r="V9" s="6"/>
      <c r="W9" s="6"/>
      <c r="X9" s="6"/>
      <c r="Y9" s="5" t="s">
        <v>16</v>
      </c>
      <c r="Z9" s="6"/>
      <c r="AA9" s="6"/>
      <c r="AB9" s="6"/>
      <c r="AC9" s="7"/>
      <c r="AD9" s="5" t="s">
        <v>41</v>
      </c>
      <c r="AE9" s="6"/>
      <c r="AF9" s="6"/>
      <c r="AG9" s="6"/>
      <c r="AH9" s="7"/>
      <c r="AI9" s="5" t="s">
        <v>235</v>
      </c>
      <c r="AJ9" s="6"/>
      <c r="AK9" s="6"/>
      <c r="AL9" s="6"/>
      <c r="AM9" s="7"/>
      <c r="AN9" s="5" t="s">
        <v>236</v>
      </c>
      <c r="AO9" s="6"/>
      <c r="AP9" s="6"/>
      <c r="AQ9" s="6"/>
      <c r="AR9" s="7"/>
      <c r="AS9" s="5" t="s">
        <v>237</v>
      </c>
      <c r="AT9" s="6"/>
      <c r="AU9" s="6"/>
      <c r="AV9" s="6"/>
      <c r="AW9" s="7"/>
      <c r="AX9" s="5" t="s">
        <v>238</v>
      </c>
      <c r="AY9" s="6"/>
      <c r="AZ9" s="6"/>
      <c r="BA9" s="6"/>
      <c r="BB9" s="7"/>
      <c r="BC9" s="5" t="s">
        <v>239</v>
      </c>
      <c r="BD9" s="6"/>
      <c r="BE9" s="6"/>
      <c r="BF9" s="6"/>
      <c r="BG9" s="7"/>
      <c r="BH9" s="5" t="s">
        <v>240</v>
      </c>
      <c r="BI9" s="6"/>
      <c r="BJ9" s="6"/>
      <c r="BK9" s="6"/>
      <c r="BL9" s="7"/>
    </row>
    <row r="10" spans="1:64">
      <c r="D10" s="4">
        <v>0</v>
      </c>
      <c r="E10" s="199">
        <v>1</v>
      </c>
      <c r="F10" s="198">
        <v>2</v>
      </c>
      <c r="G10" s="199">
        <v>3</v>
      </c>
      <c r="H10" s="198">
        <v>4</v>
      </c>
      <c r="I10" s="199">
        <v>5</v>
      </c>
      <c r="J10" s="198">
        <v>6</v>
      </c>
      <c r="K10" s="199">
        <v>7</v>
      </c>
      <c r="L10" s="198">
        <v>8</v>
      </c>
      <c r="M10" s="199">
        <v>9</v>
      </c>
      <c r="N10" s="198">
        <v>10</v>
      </c>
      <c r="O10" s="199">
        <v>11</v>
      </c>
      <c r="P10" s="198">
        <v>12</v>
      </c>
      <c r="Q10" s="199">
        <v>13</v>
      </c>
      <c r="R10" s="198">
        <v>14</v>
      </c>
      <c r="S10" s="199">
        <v>15</v>
      </c>
      <c r="T10" s="198">
        <v>16</v>
      </c>
      <c r="U10" s="199">
        <v>17</v>
      </c>
      <c r="V10" s="198">
        <v>18</v>
      </c>
      <c r="W10" s="199">
        <v>19</v>
      </c>
      <c r="X10" s="198">
        <v>20</v>
      </c>
      <c r="Y10" s="199">
        <v>21</v>
      </c>
      <c r="Z10" s="198">
        <v>22</v>
      </c>
      <c r="AA10" s="199">
        <v>23</v>
      </c>
      <c r="AB10" s="198">
        <v>24</v>
      </c>
      <c r="AC10" s="199">
        <v>25</v>
      </c>
      <c r="AD10" s="198">
        <v>26</v>
      </c>
      <c r="AE10" s="199">
        <v>27</v>
      </c>
      <c r="AF10" s="198">
        <v>28</v>
      </c>
      <c r="AG10" s="241">
        <v>29</v>
      </c>
      <c r="AH10" s="199">
        <v>30</v>
      </c>
      <c r="AI10" s="198">
        <v>31</v>
      </c>
      <c r="AJ10" s="199">
        <v>32</v>
      </c>
      <c r="AK10" s="198">
        <v>33</v>
      </c>
      <c r="AL10" s="241">
        <v>34</v>
      </c>
      <c r="AM10" s="199">
        <v>35</v>
      </c>
      <c r="AN10" s="198">
        <v>36</v>
      </c>
      <c r="AO10" s="199">
        <v>37</v>
      </c>
      <c r="AP10" s="198">
        <v>38</v>
      </c>
      <c r="AQ10" s="241">
        <v>39</v>
      </c>
      <c r="AR10" s="199">
        <v>40</v>
      </c>
      <c r="AS10" s="199">
        <v>41</v>
      </c>
      <c r="AT10" s="199">
        <v>42</v>
      </c>
      <c r="AU10" s="199">
        <v>43</v>
      </c>
      <c r="AV10" s="199">
        <v>44</v>
      </c>
      <c r="AW10" s="199">
        <v>45</v>
      </c>
      <c r="AX10" s="199">
        <v>46</v>
      </c>
      <c r="AY10" s="199">
        <v>47</v>
      </c>
      <c r="AZ10" s="199">
        <v>48</v>
      </c>
      <c r="BA10" s="199">
        <v>49</v>
      </c>
      <c r="BB10" s="199">
        <v>50</v>
      </c>
      <c r="BC10" s="199">
        <v>51</v>
      </c>
      <c r="BD10" s="199">
        <v>52</v>
      </c>
      <c r="BE10" s="199">
        <v>53</v>
      </c>
      <c r="BF10" s="199">
        <v>54</v>
      </c>
      <c r="BG10" s="199">
        <v>55</v>
      </c>
      <c r="BH10" s="198">
        <v>56</v>
      </c>
      <c r="BI10" s="199">
        <v>57</v>
      </c>
      <c r="BJ10" s="198">
        <v>58</v>
      </c>
      <c r="BK10" s="241">
        <v>59</v>
      </c>
      <c r="BL10" s="199">
        <v>60</v>
      </c>
    </row>
    <row r="11" spans="1:64">
      <c r="C11" s="4" t="s">
        <v>36</v>
      </c>
      <c r="D11" s="4" t="s">
        <v>37</v>
      </c>
      <c r="E11" s="4">
        <v>2024</v>
      </c>
      <c r="F11" s="4">
        <v>2025</v>
      </c>
      <c r="G11" s="4">
        <v>2026</v>
      </c>
      <c r="H11" s="4">
        <v>2027</v>
      </c>
      <c r="I11" s="4">
        <v>2028</v>
      </c>
      <c r="J11" s="4">
        <v>2029</v>
      </c>
      <c r="K11" s="4">
        <v>2030</v>
      </c>
      <c r="L11" s="4">
        <v>2031</v>
      </c>
      <c r="M11" s="4">
        <v>2032</v>
      </c>
      <c r="N11" s="4">
        <v>2033</v>
      </c>
      <c r="O11" s="4">
        <v>2034</v>
      </c>
      <c r="P11" s="4">
        <v>2035</v>
      </c>
      <c r="Q11" s="4">
        <v>2036</v>
      </c>
      <c r="R11" s="4">
        <v>2037</v>
      </c>
      <c r="S11" s="4">
        <v>2038</v>
      </c>
      <c r="T11" s="4">
        <v>2039</v>
      </c>
      <c r="U11" s="4">
        <v>2040</v>
      </c>
      <c r="V11" s="4">
        <v>2041</v>
      </c>
      <c r="W11" s="4">
        <v>2042</v>
      </c>
      <c r="X11" s="4">
        <v>2043</v>
      </c>
      <c r="Y11" s="4">
        <v>2044</v>
      </c>
      <c r="Z11" s="4">
        <v>2045</v>
      </c>
      <c r="AA11" s="4">
        <v>2046</v>
      </c>
      <c r="AB11" s="4">
        <v>2047</v>
      </c>
      <c r="AC11" s="4">
        <v>2048</v>
      </c>
      <c r="AD11" s="4">
        <v>2049</v>
      </c>
      <c r="AE11" s="4">
        <v>2050</v>
      </c>
      <c r="AF11" s="4">
        <v>2051</v>
      </c>
      <c r="AG11" s="4">
        <v>2052</v>
      </c>
      <c r="AH11" s="4">
        <v>2053</v>
      </c>
      <c r="AI11" s="4">
        <v>2054</v>
      </c>
      <c r="AJ11" s="4">
        <v>2055</v>
      </c>
      <c r="AK11" s="4">
        <v>2056</v>
      </c>
      <c r="AL11" s="4">
        <v>2057</v>
      </c>
      <c r="AM11" s="4">
        <v>2058</v>
      </c>
      <c r="AN11" s="4">
        <v>2059</v>
      </c>
      <c r="AO11" s="4">
        <v>2060</v>
      </c>
      <c r="AP11" s="4">
        <v>2061</v>
      </c>
      <c r="AQ11" s="4">
        <v>2062</v>
      </c>
      <c r="AR11" s="4">
        <v>2063</v>
      </c>
      <c r="AS11" s="4">
        <v>2064</v>
      </c>
      <c r="AT11" s="4">
        <v>2065</v>
      </c>
      <c r="AU11" s="4">
        <v>2066</v>
      </c>
      <c r="AV11" s="4">
        <v>2067</v>
      </c>
      <c r="AW11" s="4">
        <v>2068</v>
      </c>
      <c r="AX11" s="4">
        <v>2069</v>
      </c>
      <c r="AY11" s="4">
        <v>2070</v>
      </c>
      <c r="AZ11" s="4">
        <v>2071</v>
      </c>
      <c r="BA11" s="4">
        <v>2072</v>
      </c>
      <c r="BB11" s="4">
        <v>2073</v>
      </c>
      <c r="BC11" s="4">
        <v>2074</v>
      </c>
      <c r="BD11" s="4">
        <v>2075</v>
      </c>
      <c r="BE11" s="4">
        <v>2076</v>
      </c>
      <c r="BF11" s="4">
        <v>2077</v>
      </c>
      <c r="BG11" s="4">
        <v>2078</v>
      </c>
      <c r="BH11" s="4">
        <v>2079</v>
      </c>
      <c r="BI11" s="4">
        <v>2080</v>
      </c>
      <c r="BJ11" s="4">
        <v>2081</v>
      </c>
      <c r="BK11" s="4">
        <v>2082</v>
      </c>
      <c r="BL11" s="4">
        <v>2083</v>
      </c>
    </row>
    <row r="12" spans="1:64">
      <c r="A12" s="278" t="s">
        <v>5</v>
      </c>
      <c r="B12" s="47" t="s">
        <v>106</v>
      </c>
      <c r="C12" s="206" t="s">
        <v>379</v>
      </c>
      <c r="D12" s="47" t="s">
        <v>30</v>
      </c>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row>
    <row r="13" spans="1:64">
      <c r="A13" s="279"/>
      <c r="B13" s="47" t="s">
        <v>102</v>
      </c>
      <c r="C13" s="206" t="s">
        <v>379</v>
      </c>
      <c r="D13" s="47" t="s">
        <v>30</v>
      </c>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row>
    <row r="14" spans="1:64">
      <c r="A14" s="279"/>
      <c r="B14" s="47" t="s">
        <v>111</v>
      </c>
      <c r="C14" s="206" t="s">
        <v>379</v>
      </c>
      <c r="D14" s="47" t="s">
        <v>30</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row>
    <row r="15" spans="1:64">
      <c r="A15" s="279"/>
      <c r="B15" s="47" t="s">
        <v>111</v>
      </c>
      <c r="C15" s="206" t="s">
        <v>379</v>
      </c>
      <c r="D15" s="47" t="s">
        <v>30</v>
      </c>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row>
    <row r="16" spans="1:64">
      <c r="A16" s="279"/>
      <c r="B16" s="47" t="s">
        <v>111</v>
      </c>
      <c r="C16" s="206" t="s">
        <v>379</v>
      </c>
      <c r="D16" s="47" t="s">
        <v>30</v>
      </c>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row>
    <row r="17" spans="1:64" ht="16.5" thickBot="1">
      <c r="A17" s="280"/>
      <c r="B17" s="80" t="s">
        <v>110</v>
      </c>
      <c r="C17" s="216" t="s">
        <v>379</v>
      </c>
      <c r="D17" s="81" t="s">
        <v>30</v>
      </c>
      <c r="E17" s="46">
        <f t="shared" ref="E17:AC17" si="0">SUM(E12:E16)</f>
        <v>0</v>
      </c>
      <c r="F17" s="46">
        <f t="shared" si="0"/>
        <v>0</v>
      </c>
      <c r="G17" s="46">
        <f t="shared" si="0"/>
        <v>0</v>
      </c>
      <c r="H17" s="46">
        <f t="shared" si="0"/>
        <v>0</v>
      </c>
      <c r="I17" s="46">
        <f t="shared" si="0"/>
        <v>0</v>
      </c>
      <c r="J17" s="46">
        <f t="shared" si="0"/>
        <v>0</v>
      </c>
      <c r="K17" s="46">
        <f t="shared" si="0"/>
        <v>0</v>
      </c>
      <c r="L17" s="46">
        <f t="shared" si="0"/>
        <v>0</v>
      </c>
      <c r="M17" s="46">
        <f t="shared" si="0"/>
        <v>0</v>
      </c>
      <c r="N17" s="46">
        <f t="shared" si="0"/>
        <v>0</v>
      </c>
      <c r="O17" s="46">
        <f t="shared" si="0"/>
        <v>0</v>
      </c>
      <c r="P17" s="46">
        <f t="shared" si="0"/>
        <v>0</v>
      </c>
      <c r="Q17" s="46">
        <f t="shared" si="0"/>
        <v>0</v>
      </c>
      <c r="R17" s="46">
        <f t="shared" si="0"/>
        <v>0</v>
      </c>
      <c r="S17" s="46">
        <f t="shared" si="0"/>
        <v>0</v>
      </c>
      <c r="T17" s="46">
        <f t="shared" si="0"/>
        <v>0</v>
      </c>
      <c r="U17" s="46">
        <f t="shared" si="0"/>
        <v>0</v>
      </c>
      <c r="V17" s="46">
        <f t="shared" si="0"/>
        <v>0</v>
      </c>
      <c r="W17" s="46">
        <f t="shared" si="0"/>
        <v>0</v>
      </c>
      <c r="X17" s="46">
        <f t="shared" si="0"/>
        <v>0</v>
      </c>
      <c r="Y17" s="46">
        <f t="shared" si="0"/>
        <v>0</v>
      </c>
      <c r="Z17" s="46">
        <f t="shared" si="0"/>
        <v>0</v>
      </c>
      <c r="AA17" s="46">
        <f t="shared" si="0"/>
        <v>0</v>
      </c>
      <c r="AB17" s="46">
        <f t="shared" si="0"/>
        <v>0</v>
      </c>
      <c r="AC17" s="46">
        <f t="shared" si="0"/>
        <v>0</v>
      </c>
      <c r="AD17" s="46">
        <f t="shared" ref="AD17:BB17" si="1">SUM(AD12:AD16)</f>
        <v>0</v>
      </c>
      <c r="AE17" s="46">
        <f t="shared" si="1"/>
        <v>0</v>
      </c>
      <c r="AF17" s="46">
        <f t="shared" si="1"/>
        <v>0</v>
      </c>
      <c r="AG17" s="46">
        <f>SUM(AG12:AG16)</f>
        <v>0</v>
      </c>
      <c r="AH17" s="46">
        <f>AG17</f>
        <v>0</v>
      </c>
      <c r="AI17" s="46">
        <f t="shared" si="1"/>
        <v>0</v>
      </c>
      <c r="AJ17" s="46">
        <f t="shared" si="1"/>
        <v>0</v>
      </c>
      <c r="AK17" s="46">
        <f t="shared" si="1"/>
        <v>0</v>
      </c>
      <c r="AL17" s="46">
        <f t="shared" si="1"/>
        <v>0</v>
      </c>
      <c r="AM17" s="46">
        <f t="shared" si="1"/>
        <v>0</v>
      </c>
      <c r="AN17" s="46">
        <f t="shared" si="1"/>
        <v>0</v>
      </c>
      <c r="AO17" s="46">
        <f t="shared" si="1"/>
        <v>0</v>
      </c>
      <c r="AP17" s="46">
        <f t="shared" si="1"/>
        <v>0</v>
      </c>
      <c r="AQ17" s="46">
        <f t="shared" si="1"/>
        <v>0</v>
      </c>
      <c r="AR17" s="46">
        <f t="shared" si="1"/>
        <v>0</v>
      </c>
      <c r="AS17" s="46">
        <f t="shared" si="1"/>
        <v>0</v>
      </c>
      <c r="AT17" s="46">
        <f t="shared" si="1"/>
        <v>0</v>
      </c>
      <c r="AU17" s="46">
        <f t="shared" si="1"/>
        <v>0</v>
      </c>
      <c r="AV17" s="46">
        <f t="shared" si="1"/>
        <v>0</v>
      </c>
      <c r="AW17" s="46">
        <f t="shared" si="1"/>
        <v>0</v>
      </c>
      <c r="AX17" s="46">
        <f t="shared" si="1"/>
        <v>0</v>
      </c>
      <c r="AY17" s="46">
        <f t="shared" si="1"/>
        <v>0</v>
      </c>
      <c r="AZ17" s="46">
        <f t="shared" si="1"/>
        <v>0</v>
      </c>
      <c r="BA17" s="46">
        <f t="shared" si="1"/>
        <v>0</v>
      </c>
      <c r="BB17" s="46">
        <f t="shared" si="1"/>
        <v>0</v>
      </c>
      <c r="BC17" s="46">
        <f t="shared" ref="BC17:BL17" si="2">SUM(BC12:BC16)</f>
        <v>0</v>
      </c>
      <c r="BD17" s="46">
        <f t="shared" si="2"/>
        <v>0</v>
      </c>
      <c r="BE17" s="46">
        <f t="shared" si="2"/>
        <v>0</v>
      </c>
      <c r="BF17" s="46">
        <f t="shared" si="2"/>
        <v>0</v>
      </c>
      <c r="BG17" s="46">
        <f t="shared" si="2"/>
        <v>0</v>
      </c>
      <c r="BH17" s="46">
        <f t="shared" si="2"/>
        <v>0</v>
      </c>
      <c r="BI17" s="46">
        <f t="shared" si="2"/>
        <v>0</v>
      </c>
      <c r="BJ17" s="46">
        <f t="shared" si="2"/>
        <v>0</v>
      </c>
      <c r="BK17" s="46">
        <f t="shared" si="2"/>
        <v>0</v>
      </c>
      <c r="BL17" s="46">
        <f t="shared" si="2"/>
        <v>0</v>
      </c>
    </row>
    <row r="18" spans="1:64" ht="12.75" customHeight="1">
      <c r="A18" s="281" t="s">
        <v>158</v>
      </c>
      <c r="B18" s="9" t="s">
        <v>26</v>
      </c>
      <c r="D18" s="4" t="s">
        <v>30</v>
      </c>
      <c r="E18" s="27">
        <f>'Fixed Data'!$K$8*E34/1000000</f>
        <v>0</v>
      </c>
      <c r="F18" s="27">
        <f>'Fixed Data'!$K$8*F34/1000000</f>
        <v>0</v>
      </c>
      <c r="G18" s="27">
        <f>'Fixed Data'!$K$8*G34/1000000</f>
        <v>0</v>
      </c>
      <c r="H18" s="27">
        <f>'Fixed Data'!$K$8*H34/1000000</f>
        <v>0</v>
      </c>
      <c r="I18" s="27">
        <f>'Fixed Data'!$K$8*I34/1000000</f>
        <v>0</v>
      </c>
      <c r="J18" s="27">
        <f>'Fixed Data'!$K$8*J34/1000000</f>
        <v>0</v>
      </c>
      <c r="K18" s="27">
        <f>'Fixed Data'!$K$8*K34/1000000</f>
        <v>0</v>
      </c>
      <c r="L18" s="27">
        <f>'Fixed Data'!$K$8*L34/1000000</f>
        <v>0</v>
      </c>
      <c r="M18" s="27">
        <f>'Fixed Data'!$K$8*M34/1000000</f>
        <v>0</v>
      </c>
      <c r="N18" s="27">
        <f>'Fixed Data'!$K$8*N34/1000000</f>
        <v>0</v>
      </c>
      <c r="O18" s="27">
        <f>'Fixed Data'!$K$8*O34/1000000</f>
        <v>0</v>
      </c>
      <c r="P18" s="27">
        <f>'Fixed Data'!$K$8*P34/1000000</f>
        <v>0</v>
      </c>
      <c r="Q18" s="27">
        <f>'Fixed Data'!$K$8*Q34/1000000</f>
        <v>0</v>
      </c>
      <c r="R18" s="27">
        <f>'Fixed Data'!$K$8*R34/1000000</f>
        <v>0</v>
      </c>
      <c r="S18" s="27">
        <f>'Fixed Data'!$K$8*S34/1000000</f>
        <v>0</v>
      </c>
      <c r="T18" s="27">
        <f>'Fixed Data'!$K$8*T34/1000000</f>
        <v>0</v>
      </c>
      <c r="U18" s="27">
        <f>'Fixed Data'!$K$8*U34/1000000</f>
        <v>0</v>
      </c>
      <c r="V18" s="27">
        <f>'Fixed Data'!$K$8*V34/1000000</f>
        <v>0</v>
      </c>
      <c r="W18" s="27">
        <f>'Fixed Data'!$K$8*W34/1000000</f>
        <v>0</v>
      </c>
      <c r="X18" s="27">
        <f>'Fixed Data'!$K$8*X34/1000000</f>
        <v>0</v>
      </c>
      <c r="Y18" s="27">
        <f>'Fixed Data'!$K$8*Y34/1000000</f>
        <v>0</v>
      </c>
      <c r="Z18" s="27">
        <f>'Fixed Data'!$K$8*Z34/1000000</f>
        <v>0</v>
      </c>
      <c r="AA18" s="27">
        <f>'Fixed Data'!$K$8*AA34/1000000</f>
        <v>0</v>
      </c>
      <c r="AB18" s="27">
        <f>'Fixed Data'!$K$8*AB34/1000000</f>
        <v>0</v>
      </c>
      <c r="AC18" s="27">
        <f>'Fixed Data'!$K$8*AC34/1000000</f>
        <v>0</v>
      </c>
      <c r="AD18" s="27">
        <f>'Fixed Data'!$K$8*AD34/1000000</f>
        <v>0</v>
      </c>
      <c r="AE18" s="27">
        <f>'Fixed Data'!$K$8*AE34/1000000</f>
        <v>0</v>
      </c>
      <c r="AF18" s="27">
        <f>'Fixed Data'!$K$8*AF34/1000000</f>
        <v>0</v>
      </c>
      <c r="AG18" s="181">
        <f>'Fixed Data'!$K$8*AG34/1000000</f>
        <v>0</v>
      </c>
      <c r="AH18" s="27">
        <f>'Fixed Data'!$K$8*AH34/1000000</f>
        <v>0</v>
      </c>
      <c r="AI18" s="27">
        <f>'Fixed Data'!$K$8*AI34/1000000</f>
        <v>0</v>
      </c>
      <c r="AJ18" s="27">
        <f>'Fixed Data'!$K$8*AJ34/1000000</f>
        <v>0</v>
      </c>
      <c r="AK18" s="27">
        <f>'Fixed Data'!$K$8*AK34/1000000</f>
        <v>0</v>
      </c>
      <c r="AL18" s="246">
        <f>'Fixed Data'!$K$8*AL34/1000000</f>
        <v>0</v>
      </c>
      <c r="AM18" s="27">
        <f>'Fixed Data'!$K$8*AM34/1000000</f>
        <v>0</v>
      </c>
      <c r="AN18" s="27">
        <f>'Fixed Data'!$K$8*AN34/1000000</f>
        <v>0</v>
      </c>
      <c r="AO18" s="27">
        <f>'Fixed Data'!$K$8*AO34/1000000</f>
        <v>0</v>
      </c>
      <c r="AP18" s="27">
        <f>'Fixed Data'!$K$8*AP34/1000000</f>
        <v>0</v>
      </c>
      <c r="AQ18" s="181">
        <f>'Fixed Data'!$K$8*AQ34/1000000</f>
        <v>0</v>
      </c>
      <c r="AR18" s="27">
        <f>'Fixed Data'!$K$8*AR34/1000000</f>
        <v>0</v>
      </c>
      <c r="AS18" s="27">
        <f>'Fixed Data'!$K$8*AS34/1000000</f>
        <v>0</v>
      </c>
      <c r="AT18" s="27">
        <f>'Fixed Data'!$K$8*AT34/1000000</f>
        <v>0</v>
      </c>
      <c r="AU18" s="27">
        <f>'Fixed Data'!$K$8*AU34/1000000</f>
        <v>0</v>
      </c>
      <c r="AV18" s="181">
        <f>'Fixed Data'!$K$8*AV34/1000000</f>
        <v>0</v>
      </c>
      <c r="AW18" s="27">
        <f>'Fixed Data'!$K$8*AW34/1000000</f>
        <v>0</v>
      </c>
      <c r="AX18" s="27">
        <f>'Fixed Data'!$K$8*AX34/1000000</f>
        <v>0</v>
      </c>
      <c r="AY18" s="27">
        <f>'Fixed Data'!$K$8*AY34/1000000</f>
        <v>0</v>
      </c>
      <c r="AZ18" s="27">
        <f>'Fixed Data'!$K$8*AZ34/1000000</f>
        <v>0</v>
      </c>
      <c r="BA18" s="181">
        <f>'Fixed Data'!$K$8*BA34/1000000</f>
        <v>0</v>
      </c>
      <c r="BB18" s="27">
        <f>'Fixed Data'!$K$8*BB34/1000000</f>
        <v>0</v>
      </c>
      <c r="BC18" s="181">
        <f>'Fixed Data'!$K$8*BC34/1000000</f>
        <v>0</v>
      </c>
      <c r="BD18" s="27">
        <f>'Fixed Data'!$K$8*BD34/1000000</f>
        <v>0</v>
      </c>
      <c r="BE18" s="27">
        <f>'Fixed Data'!$K$8*BE34/1000000</f>
        <v>0</v>
      </c>
      <c r="BF18" s="181">
        <f>'Fixed Data'!$K$8*BF34/1000000</f>
        <v>0</v>
      </c>
      <c r="BG18" s="27">
        <f>'Fixed Data'!$K$8*BG34/1000000</f>
        <v>0</v>
      </c>
      <c r="BH18" s="27">
        <f>'Fixed Data'!$K$8*BH34/1000000</f>
        <v>0</v>
      </c>
      <c r="BI18" s="27">
        <f>'Fixed Data'!$K$8*BI34/1000000</f>
        <v>0</v>
      </c>
      <c r="BJ18" s="27">
        <f>'Fixed Data'!$K$8*BJ34/1000000</f>
        <v>0</v>
      </c>
      <c r="BK18" s="181">
        <f>'Fixed Data'!$K$8*BK34/1000000</f>
        <v>0</v>
      </c>
      <c r="BL18" s="27">
        <f>'Fixed Data'!$K$8*BL34/1000000</f>
        <v>0</v>
      </c>
    </row>
    <row r="19" spans="1:64" ht="15" customHeight="1">
      <c r="A19" s="282"/>
      <c r="B19" s="9" t="s">
        <v>112</v>
      </c>
      <c r="D19" s="4" t="s">
        <v>30</v>
      </c>
      <c r="E19" s="27">
        <f>E35*'Fixed Data'!H21/1000000</f>
        <v>0</v>
      </c>
      <c r="F19" s="27">
        <f>F35*'Fixed Data'!I21/1000000</f>
        <v>0</v>
      </c>
      <c r="G19" s="27">
        <f>G35*'Fixed Data'!J21/1000000</f>
        <v>0</v>
      </c>
      <c r="H19" s="27">
        <f>H35*'Fixed Data'!K21/1000000</f>
        <v>0</v>
      </c>
      <c r="I19" s="27">
        <f>I35*'Fixed Data'!L21/1000000</f>
        <v>0</v>
      </c>
      <c r="J19" s="27">
        <f>J35*'Fixed Data'!M21/1000000</f>
        <v>0</v>
      </c>
      <c r="K19" s="27">
        <f>K35*'Fixed Data'!N21/1000000</f>
        <v>0</v>
      </c>
      <c r="L19" s="27">
        <f>L35*'Fixed Data'!O21/1000000</f>
        <v>0</v>
      </c>
      <c r="M19" s="27">
        <f>M35*'Fixed Data'!P21/1000000</f>
        <v>0</v>
      </c>
      <c r="N19" s="27">
        <f>N35*'Fixed Data'!Q21/1000000</f>
        <v>0</v>
      </c>
      <c r="O19" s="27">
        <f>O35*'Fixed Data'!R21/1000000</f>
        <v>0</v>
      </c>
      <c r="P19" s="27">
        <f>P35*'Fixed Data'!S21/1000000</f>
        <v>0</v>
      </c>
      <c r="Q19" s="27">
        <f>Q35*'Fixed Data'!T21/1000000</f>
        <v>0</v>
      </c>
      <c r="R19" s="27">
        <f>R35*'Fixed Data'!U21/1000000</f>
        <v>0</v>
      </c>
      <c r="S19" s="27">
        <f>S35*'Fixed Data'!V21/1000000</f>
        <v>0</v>
      </c>
      <c r="T19" s="27">
        <f>T35*'Fixed Data'!W21/1000000</f>
        <v>0</v>
      </c>
      <c r="U19" s="27">
        <f>U35*'Fixed Data'!X21/1000000</f>
        <v>0</v>
      </c>
      <c r="V19" s="27">
        <f>V35*'Fixed Data'!Y21/1000000</f>
        <v>0</v>
      </c>
      <c r="W19" s="27">
        <f>W35*'Fixed Data'!Z21/1000000</f>
        <v>0</v>
      </c>
      <c r="X19" s="27">
        <f>X35*'Fixed Data'!AA21/1000000</f>
        <v>0</v>
      </c>
      <c r="Y19" s="27">
        <f>Y35*'Fixed Data'!AB21/1000000</f>
        <v>0</v>
      </c>
      <c r="Z19" s="27">
        <f>Z35*'Fixed Data'!AC21/1000000</f>
        <v>0</v>
      </c>
      <c r="AA19" s="27">
        <f>AA35*'Fixed Data'!AD21/1000000</f>
        <v>0</v>
      </c>
      <c r="AB19" s="27">
        <f>AB35*'Fixed Data'!AE21/1000000</f>
        <v>0</v>
      </c>
      <c r="AC19" s="27">
        <f>AC35*'Fixed Data'!AF21/1000000</f>
        <v>0</v>
      </c>
      <c r="AD19" s="27">
        <f>AD35*'Fixed Data'!AG21/1000000</f>
        <v>0</v>
      </c>
      <c r="AE19" s="27">
        <f>AE35*'Fixed Data'!AH21/1000000</f>
        <v>0</v>
      </c>
      <c r="AF19" s="27">
        <f>AF35*'Fixed Data'!AI21/1000000</f>
        <v>0</v>
      </c>
      <c r="AG19" s="181">
        <f>AG35*'Fixed Data'!AJ21/1000000</f>
        <v>0</v>
      </c>
      <c r="AH19" s="27">
        <f>AH35*'Fixed Data'!AJ21/1000000</f>
        <v>0</v>
      </c>
      <c r="AI19" s="27">
        <f>AI35*'Fixed Data'!AK21/1000000</f>
        <v>0</v>
      </c>
      <c r="AJ19" s="27">
        <f>AJ35*'Fixed Data'!AL21/1000000</f>
        <v>0</v>
      </c>
      <c r="AK19" s="27">
        <f>AK35*'Fixed Data'!AM21/1000000</f>
        <v>0</v>
      </c>
      <c r="AL19" s="181">
        <f>AL35*'Fixed Data'!AN21/1000000</f>
        <v>0</v>
      </c>
      <c r="AM19" s="27">
        <f>AM35*'Fixed Data'!AN21/1000000</f>
        <v>0</v>
      </c>
      <c r="AN19" s="27">
        <f>AN35*'Fixed Data'!AO21/1000000</f>
        <v>0</v>
      </c>
      <c r="AO19" s="27">
        <f>AO35*'Fixed Data'!AP21/1000000</f>
        <v>0</v>
      </c>
      <c r="AP19" s="27">
        <f>AP35*'Fixed Data'!AQ21/1000000</f>
        <v>0</v>
      </c>
      <c r="AQ19" s="181">
        <f>AQ35*'Fixed Data'!AR21/1000000</f>
        <v>0</v>
      </c>
      <c r="AR19" s="27">
        <f>AR35*'Fixed Data'!AR21/1000000</f>
        <v>0</v>
      </c>
      <c r="AS19" s="27">
        <f>AS35*'Fixed Data'!AS21/1000000</f>
        <v>0</v>
      </c>
      <c r="AT19" s="27">
        <f>AT35*'Fixed Data'!AT21/1000000</f>
        <v>0</v>
      </c>
      <c r="AU19" s="27">
        <f>AU35*'Fixed Data'!AU21/1000000</f>
        <v>0</v>
      </c>
      <c r="AV19" s="181">
        <f>AV35*'Fixed Data'!AV21/1000000</f>
        <v>0</v>
      </c>
      <c r="AW19" s="27">
        <f>AW35*'Fixed Data'!AV21/1000000</f>
        <v>0</v>
      </c>
      <c r="AX19" s="27">
        <f>AX35*'Fixed Data'!AW21/1000000</f>
        <v>0</v>
      </c>
      <c r="AY19" s="27">
        <f>AY35*'Fixed Data'!AX21/1000000</f>
        <v>0</v>
      </c>
      <c r="AZ19" s="27">
        <f>AZ35*'Fixed Data'!AY21/1000000</f>
        <v>0</v>
      </c>
      <c r="BA19" s="181">
        <f>BA35*'Fixed Data'!AZ21/1000000</f>
        <v>0</v>
      </c>
      <c r="BB19" s="27">
        <f>BB35*'Fixed Data'!AZ21/1000000</f>
        <v>0</v>
      </c>
      <c r="BC19" s="181">
        <f>BC35*'Fixed Data'!BA21/1000000</f>
        <v>0</v>
      </c>
      <c r="BD19" s="27">
        <f>BD35*'Fixed Data'!BB21/1000000</f>
        <v>0</v>
      </c>
      <c r="BE19" s="27">
        <f>BE35*'Fixed Data'!BC21/1000000</f>
        <v>0</v>
      </c>
      <c r="BF19" s="181">
        <f>BF35*'Fixed Data'!BD21/1000000</f>
        <v>0</v>
      </c>
      <c r="BG19" s="27">
        <f>BG35*'Fixed Data'!BD21/1000000</f>
        <v>0</v>
      </c>
      <c r="BH19" s="27">
        <f>BH35*'Fixed Data'!BE21/1000000</f>
        <v>0</v>
      </c>
      <c r="BI19" s="27">
        <f>BI35*'Fixed Data'!BF21/1000000</f>
        <v>0</v>
      </c>
      <c r="BJ19" s="27">
        <f>BJ35*'Fixed Data'!BG21/1000000</f>
        <v>0</v>
      </c>
      <c r="BK19" s="181">
        <f>BK35*'Fixed Data'!BH21/1000000</f>
        <v>0</v>
      </c>
      <c r="BL19" s="27">
        <f>BL35*'Fixed Data'!BH21/1000000</f>
        <v>0</v>
      </c>
    </row>
    <row r="20" spans="1:64" ht="15" customHeight="1">
      <c r="A20" s="282"/>
      <c r="B20" s="11" t="s">
        <v>148</v>
      </c>
      <c r="C20" s="11"/>
      <c r="D20" s="11" t="s">
        <v>30</v>
      </c>
      <c r="E20" s="56">
        <f>'Fixed Data'!$K$10*E$36/1000000</f>
        <v>0</v>
      </c>
      <c r="F20" s="56">
        <f>'Fixed Data'!$K$10*F$36/1000000</f>
        <v>0</v>
      </c>
      <c r="G20" s="56">
        <f>'Fixed Data'!$K$10*G$36/1000000</f>
        <v>0</v>
      </c>
      <c r="H20" s="56">
        <f>'Fixed Data'!$K$10*H$36/1000000</f>
        <v>0</v>
      </c>
      <c r="I20" s="56">
        <f>'Fixed Data'!$K$10*I$36/1000000</f>
        <v>0</v>
      </c>
      <c r="J20" s="56">
        <f>'Fixed Data'!$K$10*J$36/1000000</f>
        <v>0</v>
      </c>
      <c r="K20" s="56">
        <f>'Fixed Data'!$K$10*K$36/1000000</f>
        <v>0</v>
      </c>
      <c r="L20" s="56">
        <f>'Fixed Data'!$K$10*L$36/1000000</f>
        <v>0</v>
      </c>
      <c r="M20" s="56">
        <f>'Fixed Data'!$K$10*M$36/1000000</f>
        <v>0</v>
      </c>
      <c r="N20" s="56">
        <f>'Fixed Data'!$K$10*N$36/1000000</f>
        <v>0</v>
      </c>
      <c r="O20" s="56">
        <f>'Fixed Data'!$K$10*O$36/1000000</f>
        <v>0</v>
      </c>
      <c r="P20" s="56">
        <f>'Fixed Data'!$K$10*P$36/1000000</f>
        <v>0</v>
      </c>
      <c r="Q20" s="56">
        <f>'Fixed Data'!$K$10*Q$36/1000000</f>
        <v>0</v>
      </c>
      <c r="R20" s="56">
        <f>'Fixed Data'!$K$10*R$36/1000000</f>
        <v>0</v>
      </c>
      <c r="S20" s="56">
        <f>'Fixed Data'!$K$10*S$36/1000000</f>
        <v>0</v>
      </c>
      <c r="T20" s="56">
        <f>'Fixed Data'!$K$10*T$36/1000000</f>
        <v>0</v>
      </c>
      <c r="U20" s="56">
        <f>'Fixed Data'!$K$10*U$36/1000000</f>
        <v>0</v>
      </c>
      <c r="V20" s="56">
        <f>'Fixed Data'!$K$10*V$36/1000000</f>
        <v>0</v>
      </c>
      <c r="W20" s="56">
        <f>'Fixed Data'!$K$10*W$36/1000000</f>
        <v>0</v>
      </c>
      <c r="X20" s="56">
        <f>'Fixed Data'!$K$10*X$36/1000000</f>
        <v>0</v>
      </c>
      <c r="Y20" s="56">
        <f>'Fixed Data'!$K$10*Y$36/1000000</f>
        <v>0</v>
      </c>
      <c r="Z20" s="56">
        <f>'Fixed Data'!$K$10*Z$36/1000000</f>
        <v>0</v>
      </c>
      <c r="AA20" s="56">
        <f>'Fixed Data'!$K$10*AA$36/1000000</f>
        <v>0</v>
      </c>
      <c r="AB20" s="56">
        <f>'Fixed Data'!$K$10*AB$36/1000000</f>
        <v>0</v>
      </c>
      <c r="AC20" s="56">
        <f>'Fixed Data'!$K$10*AC$36/1000000</f>
        <v>0</v>
      </c>
      <c r="AD20" s="56">
        <f>'Fixed Data'!$K$10*AD$36/1000000</f>
        <v>0</v>
      </c>
      <c r="AE20" s="56">
        <f>'Fixed Data'!$K$10*AE$36/1000000</f>
        <v>0</v>
      </c>
      <c r="AF20" s="56">
        <f>'Fixed Data'!$K$10*AF$36/1000000</f>
        <v>0</v>
      </c>
      <c r="AG20" s="56">
        <f>'Fixed Data'!$K$10*AG$36/1000000</f>
        <v>0</v>
      </c>
      <c r="AH20" s="56">
        <f>'Fixed Data'!$K$10*AH$36/1000000</f>
        <v>0</v>
      </c>
      <c r="AI20" s="56">
        <f>'Fixed Data'!$K$10*AI$36/1000000</f>
        <v>0</v>
      </c>
      <c r="AJ20" s="56">
        <f>'Fixed Data'!$K$10*AJ$36/1000000</f>
        <v>0</v>
      </c>
      <c r="AK20" s="56">
        <f>'Fixed Data'!$K$10*AK$36/1000000</f>
        <v>0</v>
      </c>
      <c r="AL20" s="56">
        <f>'Fixed Data'!$K$10*AL$36/1000000</f>
        <v>0</v>
      </c>
      <c r="AM20" s="56">
        <f>'Fixed Data'!$K$10*AM$36/1000000</f>
        <v>0</v>
      </c>
      <c r="AN20" s="56">
        <f>'Fixed Data'!$K$10*AN$36/1000000</f>
        <v>0</v>
      </c>
      <c r="AO20" s="56">
        <f>'Fixed Data'!$K$10*AO$36/1000000</f>
        <v>0</v>
      </c>
      <c r="AP20" s="56">
        <f>'Fixed Data'!$K$10*AP$36/1000000</f>
        <v>0</v>
      </c>
      <c r="AQ20" s="56">
        <f>'Fixed Data'!$K$10*AQ$36/1000000</f>
        <v>0</v>
      </c>
      <c r="AR20" s="56">
        <f>'Fixed Data'!$K$10*AR$36/1000000</f>
        <v>0</v>
      </c>
      <c r="AS20" s="56">
        <f>'Fixed Data'!$K$10*AS$36/1000000</f>
        <v>0</v>
      </c>
      <c r="AT20" s="56">
        <f>'Fixed Data'!$K$10*AT$36/1000000</f>
        <v>0</v>
      </c>
      <c r="AU20" s="56">
        <f>'Fixed Data'!$K$10*AU$36/1000000</f>
        <v>0</v>
      </c>
      <c r="AV20" s="56">
        <f>'Fixed Data'!$K$10*AV$36/1000000</f>
        <v>0</v>
      </c>
      <c r="AW20" s="56">
        <f>'Fixed Data'!$K$10*AW$36/1000000</f>
        <v>0</v>
      </c>
      <c r="AX20" s="56">
        <f>'Fixed Data'!$K$10*AX$36/1000000</f>
        <v>0</v>
      </c>
      <c r="AY20" s="56">
        <f>'Fixed Data'!$K$10*AY$36/1000000</f>
        <v>0</v>
      </c>
      <c r="AZ20" s="56">
        <f>'Fixed Data'!$K$10*AZ$36/1000000</f>
        <v>0</v>
      </c>
      <c r="BA20" s="56">
        <f>'Fixed Data'!$K$10*BA$36/1000000</f>
        <v>0</v>
      </c>
      <c r="BB20" s="56">
        <f>'Fixed Data'!$K$10*BB$36/1000000</f>
        <v>0</v>
      </c>
      <c r="BC20" s="56">
        <f>'Fixed Data'!$K$10*BC$36/1000000</f>
        <v>0</v>
      </c>
      <c r="BD20" s="56">
        <f>'Fixed Data'!$K$10*BD$36/1000000</f>
        <v>0</v>
      </c>
      <c r="BE20" s="56">
        <f>'Fixed Data'!$K$10*BE$36/1000000</f>
        <v>0</v>
      </c>
      <c r="BF20" s="56">
        <f>'Fixed Data'!$K$10*BF$36/1000000</f>
        <v>0</v>
      </c>
      <c r="BG20" s="56">
        <f>'Fixed Data'!$K$10*BG$36/1000000</f>
        <v>0</v>
      </c>
      <c r="BH20" s="56">
        <f>'Fixed Data'!$K$10*BH$36/1000000</f>
        <v>0</v>
      </c>
      <c r="BI20" s="56">
        <f>'Fixed Data'!$K$10*BI$36/1000000</f>
        <v>0</v>
      </c>
      <c r="BJ20" s="56">
        <f>'Fixed Data'!$K$10*BJ$36/1000000</f>
        <v>0</v>
      </c>
      <c r="BK20" s="56">
        <f>'Fixed Data'!$K$10*BK$36/1000000</f>
        <v>0</v>
      </c>
      <c r="BL20" s="56">
        <f>'Fixed Data'!$K$10*BL$36/1000000</f>
        <v>0</v>
      </c>
    </row>
    <row r="21" spans="1:64" ht="15" customHeight="1">
      <c r="A21" s="282"/>
      <c r="B21" s="11" t="s">
        <v>149</v>
      </c>
      <c r="C21" s="9"/>
      <c r="D21" s="9" t="s">
        <v>30</v>
      </c>
      <c r="E21" s="56">
        <f>'Fixed Data'!$K$11*E37/1000000</f>
        <v>0</v>
      </c>
      <c r="F21" s="56">
        <f>'Fixed Data'!$K$11*F37/1000000</f>
        <v>0</v>
      </c>
      <c r="G21" s="56">
        <f>'Fixed Data'!$K$11*G37/1000000</f>
        <v>0</v>
      </c>
      <c r="H21" s="56">
        <f>'Fixed Data'!$K$11*H37/1000000</f>
        <v>0</v>
      </c>
      <c r="I21" s="56">
        <f>'Fixed Data'!$K$11*I37/1000000</f>
        <v>0</v>
      </c>
      <c r="J21" s="56">
        <f>'Fixed Data'!$K$11*J37/1000000</f>
        <v>0</v>
      </c>
      <c r="K21" s="56">
        <f>'Fixed Data'!$K$11*K37/1000000</f>
        <v>0</v>
      </c>
      <c r="L21" s="56">
        <f>'Fixed Data'!$K$11*L37/1000000</f>
        <v>0</v>
      </c>
      <c r="M21" s="56">
        <f>'Fixed Data'!$K$11*M37/1000000</f>
        <v>0</v>
      </c>
      <c r="N21" s="56">
        <f>'Fixed Data'!$K$11*N37/1000000</f>
        <v>0</v>
      </c>
      <c r="O21" s="56">
        <f>'Fixed Data'!$K$11*O37/1000000</f>
        <v>0</v>
      </c>
      <c r="P21" s="56">
        <f>'Fixed Data'!$K$11*P37/1000000</f>
        <v>0</v>
      </c>
      <c r="Q21" s="56">
        <f>'Fixed Data'!$K$11*Q37/1000000</f>
        <v>0</v>
      </c>
      <c r="R21" s="56">
        <f>'Fixed Data'!$K$11*R37/1000000</f>
        <v>0</v>
      </c>
      <c r="S21" s="56">
        <f>'Fixed Data'!$K$11*S37/1000000</f>
        <v>0</v>
      </c>
      <c r="T21" s="56">
        <f>'Fixed Data'!$K$11*T37/1000000</f>
        <v>0</v>
      </c>
      <c r="U21" s="56">
        <f>'Fixed Data'!$K$11*U37/1000000</f>
        <v>0</v>
      </c>
      <c r="V21" s="56">
        <f>'Fixed Data'!$K$11*V37/1000000</f>
        <v>0</v>
      </c>
      <c r="W21" s="56">
        <f>'Fixed Data'!$K$11*W37/1000000</f>
        <v>0</v>
      </c>
      <c r="X21" s="56">
        <f>'Fixed Data'!$K$11*X37/1000000</f>
        <v>0</v>
      </c>
      <c r="Y21" s="56">
        <f>'Fixed Data'!$K$11*Y37/1000000</f>
        <v>0</v>
      </c>
      <c r="Z21" s="56">
        <f>'Fixed Data'!$K$11*Z37/1000000</f>
        <v>0</v>
      </c>
      <c r="AA21" s="56">
        <f>'Fixed Data'!$K$11*AA37/1000000</f>
        <v>0</v>
      </c>
      <c r="AB21" s="56">
        <f>'Fixed Data'!$K$11*AB37/1000000</f>
        <v>0</v>
      </c>
      <c r="AC21" s="56">
        <f>'Fixed Data'!$K$11*AC37/1000000</f>
        <v>0</v>
      </c>
      <c r="AD21" s="56">
        <f>'Fixed Data'!$K$11*AD37/1000000</f>
        <v>0</v>
      </c>
      <c r="AE21" s="56">
        <f>'Fixed Data'!$K$11*AE37/1000000</f>
        <v>0</v>
      </c>
      <c r="AF21" s="56">
        <f>'Fixed Data'!$K$11*AF37/1000000</f>
        <v>0</v>
      </c>
      <c r="AG21" s="56">
        <f>'Fixed Data'!$K$11*AG37/1000000</f>
        <v>0</v>
      </c>
      <c r="AH21" s="56">
        <f>'Fixed Data'!$K$11*AH37/1000000</f>
        <v>0</v>
      </c>
      <c r="AI21" s="56">
        <f>'Fixed Data'!$K$11*AI37/1000000</f>
        <v>0</v>
      </c>
      <c r="AJ21" s="56">
        <f>'Fixed Data'!$K$11*AJ37/1000000</f>
        <v>0</v>
      </c>
      <c r="AK21" s="56">
        <f>'Fixed Data'!$K$11*AK37/1000000</f>
        <v>0</v>
      </c>
      <c r="AL21" s="56">
        <f>'Fixed Data'!$K$11*AL37/1000000</f>
        <v>0</v>
      </c>
      <c r="AM21" s="56">
        <f>'Fixed Data'!$K$11*AM37/1000000</f>
        <v>0</v>
      </c>
      <c r="AN21" s="56">
        <f>'Fixed Data'!$K$11*AN37/1000000</f>
        <v>0</v>
      </c>
      <c r="AO21" s="56">
        <f>'Fixed Data'!$K$11*AO37/1000000</f>
        <v>0</v>
      </c>
      <c r="AP21" s="56">
        <f>'Fixed Data'!$K$11*AP37/1000000</f>
        <v>0</v>
      </c>
      <c r="AQ21" s="56">
        <f>'Fixed Data'!$K$11*AQ37/1000000</f>
        <v>0</v>
      </c>
      <c r="AR21" s="56">
        <f>'Fixed Data'!$K$11*AR37/1000000</f>
        <v>0</v>
      </c>
      <c r="AS21" s="56">
        <f>'Fixed Data'!$K$11*AS37/1000000</f>
        <v>0</v>
      </c>
      <c r="AT21" s="56">
        <f>'Fixed Data'!$K$11*AT37/1000000</f>
        <v>0</v>
      </c>
      <c r="AU21" s="56">
        <f>'Fixed Data'!$K$11*AU37/1000000</f>
        <v>0</v>
      </c>
      <c r="AV21" s="56">
        <f>'Fixed Data'!$K$11*AV37/1000000</f>
        <v>0</v>
      </c>
      <c r="AW21" s="56">
        <f>'Fixed Data'!$K$11*AW37/1000000</f>
        <v>0</v>
      </c>
      <c r="AX21" s="56">
        <f>'Fixed Data'!$K$11*AX37/1000000</f>
        <v>0</v>
      </c>
      <c r="AY21" s="56">
        <f>'Fixed Data'!$K$11*AY37/1000000</f>
        <v>0</v>
      </c>
      <c r="AZ21" s="56">
        <f>'Fixed Data'!$K$11*AZ37/1000000</f>
        <v>0</v>
      </c>
      <c r="BA21" s="56">
        <f>'Fixed Data'!$K$11*BA37/1000000</f>
        <v>0</v>
      </c>
      <c r="BB21" s="56">
        <f>'Fixed Data'!$K$11*BB37/1000000</f>
        <v>0</v>
      </c>
      <c r="BC21" s="56">
        <f>'Fixed Data'!$K$11*BC37/1000000</f>
        <v>0</v>
      </c>
      <c r="BD21" s="56">
        <f>'Fixed Data'!$K$11*BD37/1000000</f>
        <v>0</v>
      </c>
      <c r="BE21" s="56">
        <f>'Fixed Data'!$K$11*BE37/1000000</f>
        <v>0</v>
      </c>
      <c r="BF21" s="56">
        <f>'Fixed Data'!$K$11*BF37/1000000</f>
        <v>0</v>
      </c>
      <c r="BG21" s="56">
        <f>'Fixed Data'!$K$11*BG37/1000000</f>
        <v>0</v>
      </c>
      <c r="BH21" s="56">
        <f>'Fixed Data'!$K$11*BH37/1000000</f>
        <v>0</v>
      </c>
      <c r="BI21" s="56">
        <f>'Fixed Data'!$K$11*BI37/1000000</f>
        <v>0</v>
      </c>
      <c r="BJ21" s="56">
        <f>'Fixed Data'!$K$11*BJ37/1000000</f>
        <v>0</v>
      </c>
      <c r="BK21" s="56">
        <f>'Fixed Data'!$K$11*BK37/1000000</f>
        <v>0</v>
      </c>
      <c r="BL21" s="56">
        <f>'Fixed Data'!$K$11*BL37/1000000</f>
        <v>0</v>
      </c>
    </row>
    <row r="22" spans="1:64" ht="15" customHeight="1">
      <c r="A22" s="282"/>
      <c r="B22" s="18" t="s">
        <v>113</v>
      </c>
      <c r="D22" s="9" t="s">
        <v>30</v>
      </c>
      <c r="E22" s="27">
        <f>E38*'Fixed Data'!H21/1000000</f>
        <v>0</v>
      </c>
      <c r="F22" s="27">
        <f>F38*'Fixed Data'!I21/1000000</f>
        <v>0</v>
      </c>
      <c r="G22" s="27">
        <f>G38*'Fixed Data'!J21/1000000</f>
        <v>0</v>
      </c>
      <c r="H22" s="27">
        <f>H38*'Fixed Data'!K21/1000000</f>
        <v>0</v>
      </c>
      <c r="I22" s="27">
        <f>I38*'Fixed Data'!L21/1000000</f>
        <v>0</v>
      </c>
      <c r="J22" s="27">
        <f>J38*'Fixed Data'!M21/1000000</f>
        <v>0</v>
      </c>
      <c r="K22" s="27">
        <f>K38*'Fixed Data'!N21/1000000</f>
        <v>0</v>
      </c>
      <c r="L22" s="27">
        <f>L38*'Fixed Data'!O21/1000000</f>
        <v>0</v>
      </c>
      <c r="M22" s="27">
        <f>M38*'Fixed Data'!P21/1000000</f>
        <v>0</v>
      </c>
      <c r="N22" s="27">
        <f>N38*'Fixed Data'!Q21/1000000</f>
        <v>0</v>
      </c>
      <c r="O22" s="27">
        <f>O38*'Fixed Data'!R21/1000000</f>
        <v>0</v>
      </c>
      <c r="P22" s="27">
        <f>P38*'Fixed Data'!S21/1000000</f>
        <v>0</v>
      </c>
      <c r="Q22" s="27">
        <f>Q38*'Fixed Data'!T21/1000000</f>
        <v>0</v>
      </c>
      <c r="R22" s="27">
        <f>R38*'Fixed Data'!U21/1000000</f>
        <v>0</v>
      </c>
      <c r="S22" s="27">
        <f>S38*'Fixed Data'!V21/1000000</f>
        <v>0</v>
      </c>
      <c r="T22" s="27">
        <f>T38*'Fixed Data'!W21/1000000</f>
        <v>0</v>
      </c>
      <c r="U22" s="27">
        <f>U38*'Fixed Data'!X21/1000000</f>
        <v>0</v>
      </c>
      <c r="V22" s="27">
        <f>V38*'Fixed Data'!Y21/1000000</f>
        <v>0</v>
      </c>
      <c r="W22" s="27">
        <f>W38*'Fixed Data'!Z21/1000000</f>
        <v>0</v>
      </c>
      <c r="X22" s="27">
        <f>X38*'Fixed Data'!AA21/1000000</f>
        <v>0</v>
      </c>
      <c r="Y22" s="27">
        <f>Y38*'Fixed Data'!AB21/1000000</f>
        <v>0</v>
      </c>
      <c r="Z22" s="27">
        <f>Z38*'Fixed Data'!AC21/1000000</f>
        <v>0</v>
      </c>
      <c r="AA22" s="27">
        <f>AA38*'Fixed Data'!AD21/1000000</f>
        <v>0</v>
      </c>
      <c r="AB22" s="27">
        <f>AB38*'Fixed Data'!AE21/1000000</f>
        <v>0</v>
      </c>
      <c r="AC22" s="27">
        <f>AC38*'Fixed Data'!AF21/1000000</f>
        <v>0</v>
      </c>
      <c r="AD22" s="27">
        <f>AD38*'Fixed Data'!AG21/1000000</f>
        <v>0</v>
      </c>
      <c r="AE22" s="27">
        <f>AE38*'Fixed Data'!AH21/1000000</f>
        <v>0</v>
      </c>
      <c r="AF22" s="27">
        <f>AF38*'Fixed Data'!AI21/1000000</f>
        <v>0</v>
      </c>
      <c r="AG22" s="181">
        <f>AG38*'Fixed Data'!AJ21/1000000</f>
        <v>0</v>
      </c>
      <c r="AH22" s="27">
        <f>AH38*'Fixed Data'!AJ21/1000000</f>
        <v>0</v>
      </c>
      <c r="AI22" s="27">
        <f>AI38*'Fixed Data'!AK21/1000000</f>
        <v>0</v>
      </c>
      <c r="AJ22" s="27">
        <f>AJ38*'Fixed Data'!AL21/1000000</f>
        <v>0</v>
      </c>
      <c r="AK22" s="27">
        <f>AK38*'Fixed Data'!AM21/1000000</f>
        <v>0</v>
      </c>
      <c r="AL22" s="181">
        <f>AL38*'Fixed Data'!AN21/1000000</f>
        <v>0</v>
      </c>
      <c r="AM22" s="27">
        <f>AM38*'Fixed Data'!AN21/1000000</f>
        <v>0</v>
      </c>
      <c r="AN22" s="27">
        <f>AN38*'Fixed Data'!AO21/1000000</f>
        <v>0</v>
      </c>
      <c r="AO22" s="27">
        <f>AO38*'Fixed Data'!AP21/1000000</f>
        <v>0</v>
      </c>
      <c r="AP22" s="27">
        <f>AP38*'Fixed Data'!AQ21/1000000</f>
        <v>0</v>
      </c>
      <c r="AQ22" s="181">
        <f>AQ38*'Fixed Data'!AR21/1000000</f>
        <v>0</v>
      </c>
      <c r="AR22" s="27">
        <f>AR38*'Fixed Data'!AR21/1000000</f>
        <v>0</v>
      </c>
      <c r="AS22" s="27">
        <f>AS38*'Fixed Data'!AS21/1000000</f>
        <v>0</v>
      </c>
      <c r="AT22" s="27">
        <f>AT38*'Fixed Data'!AT21/1000000</f>
        <v>0</v>
      </c>
      <c r="AU22" s="27">
        <f>AU38*'Fixed Data'!AU21/1000000</f>
        <v>0</v>
      </c>
      <c r="AV22" s="181">
        <f>AV38*'Fixed Data'!AV21/1000000</f>
        <v>0</v>
      </c>
      <c r="AW22" s="27">
        <f>AW38*'Fixed Data'!AV21/1000000</f>
        <v>0</v>
      </c>
      <c r="AX22" s="27">
        <f>AX38*'Fixed Data'!AW21/1000000</f>
        <v>0</v>
      </c>
      <c r="AY22" s="27">
        <f>AY38*'Fixed Data'!AX21/1000000</f>
        <v>0</v>
      </c>
      <c r="AZ22" s="27">
        <f>AZ38*'Fixed Data'!AY21/1000000</f>
        <v>0</v>
      </c>
      <c r="BA22" s="181">
        <f>BA38*'Fixed Data'!AZ21/1000000</f>
        <v>0</v>
      </c>
      <c r="BB22" s="27">
        <f>BB38*'Fixed Data'!AZ21/1000000</f>
        <v>0</v>
      </c>
      <c r="BC22" s="181">
        <f>BC38*'Fixed Data'!BA21/1000000</f>
        <v>0</v>
      </c>
      <c r="BD22" s="27">
        <f>BD38*'Fixed Data'!BB21/1000000</f>
        <v>0</v>
      </c>
      <c r="BE22" s="27">
        <f>BE38*'Fixed Data'!BC21/1000000</f>
        <v>0</v>
      </c>
      <c r="BF22" s="181">
        <f>BF38*'Fixed Data'!BD21/1000000</f>
        <v>0</v>
      </c>
      <c r="BG22" s="27">
        <f>BG38*'Fixed Data'!BD21/1000000</f>
        <v>0</v>
      </c>
      <c r="BH22" s="27">
        <f>BH38*'Fixed Data'!BE21/1000000</f>
        <v>0</v>
      </c>
      <c r="BI22" s="27">
        <f>BI38*'Fixed Data'!BF21/1000000</f>
        <v>0</v>
      </c>
      <c r="BJ22" s="27">
        <f>BJ38*'Fixed Data'!BG21/1000000</f>
        <v>0</v>
      </c>
      <c r="BK22" s="181">
        <f>BK38*'Fixed Data'!BH21/1000000</f>
        <v>0</v>
      </c>
      <c r="BL22" s="27">
        <f>BL38*'Fixed Data'!BH21/1000000</f>
        <v>0</v>
      </c>
    </row>
    <row r="23" spans="1:64" ht="15" customHeight="1">
      <c r="A23" s="282"/>
      <c r="B23" s="11" t="s">
        <v>49</v>
      </c>
      <c r="C23" s="9"/>
      <c r="D23" s="4" t="s">
        <v>30</v>
      </c>
      <c r="E23" s="27">
        <f>E39*'Fixed Data'!$E$14</f>
        <v>0</v>
      </c>
      <c r="F23" s="27">
        <f>F39*'Fixed Data'!$E$14</f>
        <v>0</v>
      </c>
      <c r="G23" s="27">
        <f>G39*'Fixed Data'!$E$14</f>
        <v>0</v>
      </c>
      <c r="H23" s="27">
        <f>H39*'Fixed Data'!$E$14</f>
        <v>0</v>
      </c>
      <c r="I23" s="27">
        <f>I39*'Fixed Data'!$E$14</f>
        <v>0</v>
      </c>
      <c r="J23" s="27">
        <f>J39*'Fixed Data'!$E$14</f>
        <v>0</v>
      </c>
      <c r="K23" s="27">
        <f>K39*'Fixed Data'!$E$14</f>
        <v>0</v>
      </c>
      <c r="L23" s="27">
        <f>L39*'Fixed Data'!$E$14</f>
        <v>0</v>
      </c>
      <c r="M23" s="27">
        <f>M39*'Fixed Data'!$E$14</f>
        <v>0</v>
      </c>
      <c r="N23" s="27">
        <f>N39*'Fixed Data'!$E$14</f>
        <v>0</v>
      </c>
      <c r="O23" s="27">
        <f>O39*'Fixed Data'!$E$14</f>
        <v>0</v>
      </c>
      <c r="P23" s="27">
        <f>P39*'Fixed Data'!$E$14</f>
        <v>0</v>
      </c>
      <c r="Q23" s="27">
        <f>Q39*'Fixed Data'!$E$14</f>
        <v>0</v>
      </c>
      <c r="R23" s="27">
        <f>R39*'Fixed Data'!$E$14</f>
        <v>0</v>
      </c>
      <c r="S23" s="27">
        <f>S39*'Fixed Data'!$E$14</f>
        <v>0</v>
      </c>
      <c r="T23" s="27">
        <f>T39*'Fixed Data'!$E$14</f>
        <v>0</v>
      </c>
      <c r="U23" s="27">
        <f>U39*'Fixed Data'!$E$14</f>
        <v>0</v>
      </c>
      <c r="V23" s="27">
        <f>V39*'Fixed Data'!$E$14</f>
        <v>0</v>
      </c>
      <c r="W23" s="27">
        <f>W39*'Fixed Data'!$E$14</f>
        <v>0</v>
      </c>
      <c r="X23" s="27">
        <f>X39*'Fixed Data'!$E$14</f>
        <v>0</v>
      </c>
      <c r="Y23" s="27">
        <f>Y39*'Fixed Data'!$E$14</f>
        <v>0</v>
      </c>
      <c r="Z23" s="27">
        <f>Z39*'Fixed Data'!$E$14</f>
        <v>0</v>
      </c>
      <c r="AA23" s="27">
        <f>AA39*'Fixed Data'!$E$14</f>
        <v>0</v>
      </c>
      <c r="AB23" s="27">
        <f>AB39*'Fixed Data'!$E$14</f>
        <v>0</v>
      </c>
      <c r="AC23" s="27">
        <f>AC39*'Fixed Data'!$E$14</f>
        <v>0</v>
      </c>
      <c r="AD23" s="27">
        <f>AD39*'Fixed Data'!$E$14</f>
        <v>0</v>
      </c>
      <c r="AE23" s="27">
        <f>AE39*'Fixed Data'!$E$14</f>
        <v>0</v>
      </c>
      <c r="AF23" s="27">
        <f>AF39*'Fixed Data'!$E$14</f>
        <v>0</v>
      </c>
      <c r="AG23" s="181">
        <f>AG39*'Fixed Data'!$E$14</f>
        <v>0</v>
      </c>
      <c r="AH23" s="27">
        <f>AH39*'Fixed Data'!$E$14</f>
        <v>0</v>
      </c>
      <c r="AI23" s="27">
        <f>AI39*'Fixed Data'!$E$14</f>
        <v>0</v>
      </c>
      <c r="AJ23" s="27">
        <f>AJ39*'Fixed Data'!$E$14</f>
        <v>0</v>
      </c>
      <c r="AK23" s="27">
        <f>AK39*'Fixed Data'!$E$14</f>
        <v>0</v>
      </c>
      <c r="AL23" s="181">
        <f>AL39*'Fixed Data'!$E$14</f>
        <v>0</v>
      </c>
      <c r="AM23" s="27">
        <f>AM39*'Fixed Data'!$E$14</f>
        <v>0</v>
      </c>
      <c r="AN23" s="27">
        <f>AN39*'Fixed Data'!$E$14</f>
        <v>0</v>
      </c>
      <c r="AO23" s="27">
        <f>AO39*'Fixed Data'!$E$14</f>
        <v>0</v>
      </c>
      <c r="AP23" s="27">
        <f>AP39*'Fixed Data'!$E$14</f>
        <v>0</v>
      </c>
      <c r="AQ23" s="181">
        <f>AQ39*'Fixed Data'!$E$14</f>
        <v>0</v>
      </c>
      <c r="AR23" s="27">
        <f>AR39*'Fixed Data'!$E$14</f>
        <v>0</v>
      </c>
      <c r="AS23" s="27">
        <f>AS39*'Fixed Data'!$E$14</f>
        <v>0</v>
      </c>
      <c r="AT23" s="27">
        <f>AT39*'Fixed Data'!$E$14</f>
        <v>0</v>
      </c>
      <c r="AU23" s="27">
        <f>AU39*'Fixed Data'!$E$14</f>
        <v>0</v>
      </c>
      <c r="AV23" s="181">
        <f>AV39*'Fixed Data'!$E$14</f>
        <v>0</v>
      </c>
      <c r="AW23" s="27">
        <f>AW39*'Fixed Data'!$E$14</f>
        <v>0</v>
      </c>
      <c r="AX23" s="27">
        <f>AX39*'Fixed Data'!$E$14</f>
        <v>0</v>
      </c>
      <c r="AY23" s="27">
        <f>AY39*'Fixed Data'!$E$14</f>
        <v>0</v>
      </c>
      <c r="AZ23" s="27">
        <f>AZ39*'Fixed Data'!$E$14</f>
        <v>0</v>
      </c>
      <c r="BA23" s="181">
        <f>BA39*'Fixed Data'!$E$14</f>
        <v>0</v>
      </c>
      <c r="BB23" s="27">
        <f>BB39*'Fixed Data'!$E$14</f>
        <v>0</v>
      </c>
      <c r="BC23" s="181">
        <f>BC39*'Fixed Data'!$E$14</f>
        <v>0</v>
      </c>
      <c r="BD23" s="27">
        <f>BD39*'Fixed Data'!$E$14</f>
        <v>0</v>
      </c>
      <c r="BE23" s="27">
        <f>BE39*'Fixed Data'!$E$14</f>
        <v>0</v>
      </c>
      <c r="BF23" s="181">
        <f>BF39*'Fixed Data'!$E$14</f>
        <v>0</v>
      </c>
      <c r="BG23" s="27">
        <f>BG39*'Fixed Data'!$E$14</f>
        <v>0</v>
      </c>
      <c r="BH23" s="27">
        <f>BH39*'Fixed Data'!$E$14</f>
        <v>0</v>
      </c>
      <c r="BI23" s="27">
        <f>BI39*'Fixed Data'!$E$14</f>
        <v>0</v>
      </c>
      <c r="BJ23" s="27">
        <f>BJ39*'Fixed Data'!$E$14</f>
        <v>0</v>
      </c>
      <c r="BK23" s="181">
        <f>BK39*'Fixed Data'!$E$14</f>
        <v>0</v>
      </c>
      <c r="BL23" s="27">
        <f>BL39*'Fixed Data'!$E$14</f>
        <v>0</v>
      </c>
    </row>
    <row r="24" spans="1:64" ht="15" customHeight="1">
      <c r="A24" s="282"/>
      <c r="B24" s="11" t="s">
        <v>50</v>
      </c>
      <c r="C24" s="9"/>
      <c r="D24" s="4" t="s">
        <v>30</v>
      </c>
      <c r="E24" s="27">
        <f>E40*'Fixed Data'!$E$15</f>
        <v>0</v>
      </c>
      <c r="F24" s="27">
        <f>F40*'Fixed Data'!$E$15</f>
        <v>0</v>
      </c>
      <c r="G24" s="27">
        <f>G40*'Fixed Data'!$E$15</f>
        <v>0</v>
      </c>
      <c r="H24" s="27">
        <f>H40*'Fixed Data'!$E$15</f>
        <v>0</v>
      </c>
      <c r="I24" s="27">
        <f>I40*'Fixed Data'!$E$15</f>
        <v>0</v>
      </c>
      <c r="J24" s="27">
        <f>J40*'Fixed Data'!$E$15</f>
        <v>0</v>
      </c>
      <c r="K24" s="27">
        <f>K40*'Fixed Data'!$E$15</f>
        <v>0</v>
      </c>
      <c r="L24" s="27">
        <f>L40*'Fixed Data'!$E$15</f>
        <v>0</v>
      </c>
      <c r="M24" s="27">
        <f>M40*'Fixed Data'!$E$15</f>
        <v>0</v>
      </c>
      <c r="N24" s="27">
        <f>N40*'Fixed Data'!$E$15</f>
        <v>0</v>
      </c>
      <c r="O24" s="27">
        <f>O40*'Fixed Data'!$E$15</f>
        <v>0</v>
      </c>
      <c r="P24" s="27">
        <f>P40*'Fixed Data'!$E$15</f>
        <v>0</v>
      </c>
      <c r="Q24" s="27">
        <f>Q40*'Fixed Data'!$E$15</f>
        <v>0</v>
      </c>
      <c r="R24" s="27">
        <f>R40*'Fixed Data'!$E$15</f>
        <v>0</v>
      </c>
      <c r="S24" s="27">
        <f>S40*'Fixed Data'!$E$15</f>
        <v>0</v>
      </c>
      <c r="T24" s="27">
        <f>T40*'Fixed Data'!$E$15</f>
        <v>0</v>
      </c>
      <c r="U24" s="27">
        <f>U40*'Fixed Data'!$E$15</f>
        <v>0</v>
      </c>
      <c r="V24" s="27">
        <f>V40*'Fixed Data'!$E$15</f>
        <v>0</v>
      </c>
      <c r="W24" s="27">
        <f>W40*'Fixed Data'!$E$15</f>
        <v>0</v>
      </c>
      <c r="X24" s="27">
        <f>X40*'Fixed Data'!$E$15</f>
        <v>0</v>
      </c>
      <c r="Y24" s="27">
        <f>Y40*'Fixed Data'!$E$15</f>
        <v>0</v>
      </c>
      <c r="Z24" s="27">
        <f>Z40*'Fixed Data'!$E$15</f>
        <v>0</v>
      </c>
      <c r="AA24" s="27">
        <f>AA40*'Fixed Data'!$E$15</f>
        <v>0</v>
      </c>
      <c r="AB24" s="27">
        <f>AB40*'Fixed Data'!$E$15</f>
        <v>0</v>
      </c>
      <c r="AC24" s="27">
        <f>AC40*'Fixed Data'!$E$15</f>
        <v>0</v>
      </c>
      <c r="AD24" s="27">
        <f>AD40*'Fixed Data'!$E$15</f>
        <v>0</v>
      </c>
      <c r="AE24" s="27">
        <f>AE40*'Fixed Data'!$E$15</f>
        <v>0</v>
      </c>
      <c r="AF24" s="27">
        <f>AF40*'Fixed Data'!$E$15</f>
        <v>0</v>
      </c>
      <c r="AG24" s="181">
        <f>AG40*'Fixed Data'!$E$15</f>
        <v>0</v>
      </c>
      <c r="AH24" s="27">
        <f>AH40*'Fixed Data'!$E$15</f>
        <v>0</v>
      </c>
      <c r="AI24" s="27">
        <f>AI40*'Fixed Data'!$E$15</f>
        <v>0</v>
      </c>
      <c r="AJ24" s="27">
        <f>AJ40*'Fixed Data'!$E$15</f>
        <v>0</v>
      </c>
      <c r="AK24" s="27">
        <f>AK40*'Fixed Data'!$E$15</f>
        <v>0</v>
      </c>
      <c r="AL24" s="181">
        <f>AL40*'Fixed Data'!$E$15</f>
        <v>0</v>
      </c>
      <c r="AM24" s="27">
        <f>AM40*'Fixed Data'!$E$15</f>
        <v>0</v>
      </c>
      <c r="AN24" s="27">
        <f>AN40*'Fixed Data'!$E$15</f>
        <v>0</v>
      </c>
      <c r="AO24" s="27">
        <f>AO40*'Fixed Data'!$E$15</f>
        <v>0</v>
      </c>
      <c r="AP24" s="27">
        <f>AP40*'Fixed Data'!$E$15</f>
        <v>0</v>
      </c>
      <c r="AQ24" s="181">
        <f>AQ40*'Fixed Data'!$E$15</f>
        <v>0</v>
      </c>
      <c r="AR24" s="27">
        <f>AR40*'Fixed Data'!$E$15</f>
        <v>0</v>
      </c>
      <c r="AS24" s="27">
        <f>AS40*'Fixed Data'!$E$15</f>
        <v>0</v>
      </c>
      <c r="AT24" s="27">
        <f>AT40*'Fixed Data'!$E$15</f>
        <v>0</v>
      </c>
      <c r="AU24" s="27">
        <f>AU40*'Fixed Data'!$E$15</f>
        <v>0</v>
      </c>
      <c r="AV24" s="181">
        <f>AV40*'Fixed Data'!$E$15</f>
        <v>0</v>
      </c>
      <c r="AW24" s="27">
        <f>AW40*'Fixed Data'!$E$15</f>
        <v>0</v>
      </c>
      <c r="AX24" s="27">
        <f>AX40*'Fixed Data'!$E$15</f>
        <v>0</v>
      </c>
      <c r="AY24" s="27">
        <f>AY40*'Fixed Data'!$E$15</f>
        <v>0</v>
      </c>
      <c r="AZ24" s="27">
        <f>AZ40*'Fixed Data'!$E$15</f>
        <v>0</v>
      </c>
      <c r="BA24" s="181">
        <f>BA40*'Fixed Data'!$E$15</f>
        <v>0</v>
      </c>
      <c r="BB24" s="27">
        <f>BB40*'Fixed Data'!$E$15</f>
        <v>0</v>
      </c>
      <c r="BC24" s="181">
        <f>BC40*'Fixed Data'!$E$15</f>
        <v>0</v>
      </c>
      <c r="BD24" s="27">
        <f>BD40*'Fixed Data'!$E$15</f>
        <v>0</v>
      </c>
      <c r="BE24" s="27">
        <f>BE40*'Fixed Data'!$E$15</f>
        <v>0</v>
      </c>
      <c r="BF24" s="181">
        <f>BF40*'Fixed Data'!$E$15</f>
        <v>0</v>
      </c>
      <c r="BG24" s="27">
        <f>BG40*'Fixed Data'!$E$15</f>
        <v>0</v>
      </c>
      <c r="BH24" s="27">
        <f>BH40*'Fixed Data'!$E$15</f>
        <v>0</v>
      </c>
      <c r="BI24" s="27">
        <f>BI40*'Fixed Data'!$E$15</f>
        <v>0</v>
      </c>
      <c r="BJ24" s="27">
        <f>BJ40*'Fixed Data'!$E$15</f>
        <v>0</v>
      </c>
      <c r="BK24" s="181">
        <f>BK40*'Fixed Data'!$E$15</f>
        <v>0</v>
      </c>
      <c r="BL24" s="27">
        <f>BL40*'Fixed Data'!$E$15</f>
        <v>0</v>
      </c>
    </row>
    <row r="25" spans="1:64" ht="15" customHeight="1">
      <c r="A25" s="282"/>
      <c r="B25" s="18" t="s">
        <v>58</v>
      </c>
      <c r="D25" s="9" t="s">
        <v>30</v>
      </c>
      <c r="E25" s="27">
        <f>'Fixed Data'!$K$9*E41/1000000</f>
        <v>0</v>
      </c>
      <c r="F25" s="27">
        <f>'Fixed Data'!$K$9*F41/1000000</f>
        <v>0</v>
      </c>
      <c r="G25" s="27">
        <f>'Fixed Data'!$K$9*G41/1000000</f>
        <v>0</v>
      </c>
      <c r="H25" s="27">
        <f>'Fixed Data'!$K$9*H41/1000000</f>
        <v>0</v>
      </c>
      <c r="I25" s="27">
        <f>'Fixed Data'!$K$9*I41/1000000</f>
        <v>0</v>
      </c>
      <c r="J25" s="27">
        <f>'Fixed Data'!$K$9*J41/1000000</f>
        <v>0</v>
      </c>
      <c r="K25" s="27">
        <f>'Fixed Data'!$K$9*K41/1000000</f>
        <v>0</v>
      </c>
      <c r="L25" s="27">
        <f>'Fixed Data'!$K$9*L41/1000000</f>
        <v>0</v>
      </c>
      <c r="M25" s="27">
        <f>'Fixed Data'!$K$9*M41/1000000</f>
        <v>0</v>
      </c>
      <c r="N25" s="27">
        <f>'Fixed Data'!$K$9*N41/1000000</f>
        <v>0</v>
      </c>
      <c r="O25" s="27">
        <f>'Fixed Data'!$K$9*O41/1000000</f>
        <v>0</v>
      </c>
      <c r="P25" s="27">
        <f>'Fixed Data'!$K$9*P41/1000000</f>
        <v>0</v>
      </c>
      <c r="Q25" s="27">
        <f>'Fixed Data'!$K$9*Q41/1000000</f>
        <v>0</v>
      </c>
      <c r="R25" s="27">
        <f>'Fixed Data'!$K$9*R41/1000000</f>
        <v>0</v>
      </c>
      <c r="S25" s="27">
        <f>'Fixed Data'!$K$9*S41/1000000</f>
        <v>0</v>
      </c>
      <c r="T25" s="27">
        <f>'Fixed Data'!$K$9*T41/1000000</f>
        <v>0</v>
      </c>
      <c r="U25" s="27">
        <f>'Fixed Data'!$K$9*U41/1000000</f>
        <v>0</v>
      </c>
      <c r="V25" s="27">
        <f>'Fixed Data'!$K$9*V41/1000000</f>
        <v>0</v>
      </c>
      <c r="W25" s="27">
        <f>'Fixed Data'!$K$9*W41/1000000</f>
        <v>0</v>
      </c>
      <c r="X25" s="27">
        <f>'Fixed Data'!$K$9*X41/1000000</f>
        <v>0</v>
      </c>
      <c r="Y25" s="27">
        <f>'Fixed Data'!$K$9*Y41/1000000</f>
        <v>0</v>
      </c>
      <c r="Z25" s="27">
        <f>'Fixed Data'!$K$9*Z41/1000000</f>
        <v>0</v>
      </c>
      <c r="AA25" s="27">
        <f>'Fixed Data'!$K$9*AA41/1000000</f>
        <v>0</v>
      </c>
      <c r="AB25" s="27">
        <f>'Fixed Data'!$K$9*AB41/1000000</f>
        <v>0</v>
      </c>
      <c r="AC25" s="27">
        <f>'Fixed Data'!$K$9*AC41/1000000</f>
        <v>0</v>
      </c>
      <c r="AD25" s="27">
        <f>'Fixed Data'!$K$9*AD41/1000000</f>
        <v>0</v>
      </c>
      <c r="AE25" s="27">
        <f>'Fixed Data'!$K$9*AE41/1000000</f>
        <v>0</v>
      </c>
      <c r="AF25" s="27">
        <f>'Fixed Data'!$K$9*AF41/1000000</f>
        <v>0</v>
      </c>
      <c r="AG25" s="181">
        <f>'Fixed Data'!$K$9*AG41/1000000</f>
        <v>0</v>
      </c>
      <c r="AH25" s="27">
        <f>'Fixed Data'!$K$9*AH41/1000000</f>
        <v>0</v>
      </c>
      <c r="AI25" s="27">
        <f>'Fixed Data'!$K$9*AI41/1000000</f>
        <v>0</v>
      </c>
      <c r="AJ25" s="27">
        <f>'Fixed Data'!$K$9*AJ41/1000000</f>
        <v>0</v>
      </c>
      <c r="AK25" s="27">
        <f>'Fixed Data'!$K$9*AK41/1000000</f>
        <v>0</v>
      </c>
      <c r="AL25" s="181">
        <f>'Fixed Data'!$K$9*AL41/1000000</f>
        <v>0</v>
      </c>
      <c r="AM25" s="27">
        <f>'Fixed Data'!$K$9*AM41/1000000</f>
        <v>0</v>
      </c>
      <c r="AN25" s="27">
        <f>'Fixed Data'!$K$9*AN41/1000000</f>
        <v>0</v>
      </c>
      <c r="AO25" s="27">
        <f>'Fixed Data'!$K$9*AO41/1000000</f>
        <v>0</v>
      </c>
      <c r="AP25" s="27">
        <f>'Fixed Data'!$K$9*AP41/1000000</f>
        <v>0</v>
      </c>
      <c r="AQ25" s="181">
        <f>'Fixed Data'!$K$9*AQ41/1000000</f>
        <v>0</v>
      </c>
      <c r="AR25" s="27">
        <f>'Fixed Data'!$K$9*AR41/1000000</f>
        <v>0</v>
      </c>
      <c r="AS25" s="27">
        <f>'Fixed Data'!$K$9*AS41/1000000</f>
        <v>0</v>
      </c>
      <c r="AT25" s="27">
        <f>'Fixed Data'!$K$9*AT41/1000000</f>
        <v>0</v>
      </c>
      <c r="AU25" s="27">
        <f>'Fixed Data'!$K$9*AU41/1000000</f>
        <v>0</v>
      </c>
      <c r="AV25" s="181">
        <f>'Fixed Data'!$K$9*AV41/1000000</f>
        <v>0</v>
      </c>
      <c r="AW25" s="27">
        <f>'Fixed Data'!$K$9*AW41/1000000</f>
        <v>0</v>
      </c>
      <c r="AX25" s="27">
        <f>'Fixed Data'!$K$9*AX41/1000000</f>
        <v>0</v>
      </c>
      <c r="AY25" s="27">
        <f>'Fixed Data'!$K$9*AY41/1000000</f>
        <v>0</v>
      </c>
      <c r="AZ25" s="27">
        <f>'Fixed Data'!$K$9*AZ41/1000000</f>
        <v>0</v>
      </c>
      <c r="BA25" s="181">
        <f>'Fixed Data'!$K$9*BA41/1000000</f>
        <v>0</v>
      </c>
      <c r="BB25" s="27">
        <f>'Fixed Data'!$K$9*BB41/1000000</f>
        <v>0</v>
      </c>
      <c r="BC25" s="181">
        <f>'Fixed Data'!$K$9*BC41/1000000</f>
        <v>0</v>
      </c>
      <c r="BD25" s="27">
        <f>'Fixed Data'!$K$9*BD41/1000000</f>
        <v>0</v>
      </c>
      <c r="BE25" s="27">
        <f>'Fixed Data'!$K$9*BE41/1000000</f>
        <v>0</v>
      </c>
      <c r="BF25" s="181">
        <f>'Fixed Data'!$K$9*BF41/1000000</f>
        <v>0</v>
      </c>
      <c r="BG25" s="27">
        <f>'Fixed Data'!$K$9*BG41/1000000</f>
        <v>0</v>
      </c>
      <c r="BH25" s="27">
        <f>'Fixed Data'!$K$9*BH41/1000000</f>
        <v>0</v>
      </c>
      <c r="BI25" s="27">
        <f>'Fixed Data'!$K$9*BI41/1000000</f>
        <v>0</v>
      </c>
      <c r="BJ25" s="27">
        <f>'Fixed Data'!$K$9*BJ41/1000000</f>
        <v>0</v>
      </c>
      <c r="BK25" s="181">
        <f>'Fixed Data'!$K$9*BK41/1000000</f>
        <v>0</v>
      </c>
      <c r="BL25" s="27">
        <f>'Fixed Data'!$K$9*BL41/1000000</f>
        <v>0</v>
      </c>
    </row>
    <row r="26" spans="1:64" ht="15" customHeight="1">
      <c r="A26" s="282"/>
      <c r="B26" s="11" t="s">
        <v>27</v>
      </c>
      <c r="C26" s="206" t="s">
        <v>379</v>
      </c>
      <c r="D26" s="9" t="s">
        <v>30</v>
      </c>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row>
    <row r="27" spans="1:64" ht="15" customHeight="1">
      <c r="A27" s="282"/>
      <c r="B27" s="11" t="s">
        <v>28</v>
      </c>
      <c r="C27" s="206" t="s">
        <v>379</v>
      </c>
      <c r="D27" s="9" t="s">
        <v>30</v>
      </c>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row>
    <row r="28" spans="1:64" ht="15" customHeight="1">
      <c r="A28" s="282"/>
      <c r="B28" s="11" t="s">
        <v>119</v>
      </c>
      <c r="C28" s="206" t="s">
        <v>379</v>
      </c>
      <c r="D28" s="9" t="s">
        <v>30</v>
      </c>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row>
    <row r="29" spans="1:64" ht="15.75" customHeight="1" thickBot="1">
      <c r="A29" s="283"/>
      <c r="B29" s="13" t="s">
        <v>72</v>
      </c>
      <c r="C29" s="13"/>
      <c r="D29" s="13" t="s">
        <v>30</v>
      </c>
      <c r="E29" s="40">
        <f t="shared" ref="E29:AH29" si="3">SUM(E18:E28)</f>
        <v>0</v>
      </c>
      <c r="F29" s="40">
        <f t="shared" si="3"/>
        <v>0</v>
      </c>
      <c r="G29" s="40">
        <f t="shared" si="3"/>
        <v>0</v>
      </c>
      <c r="H29" s="40">
        <f t="shared" si="3"/>
        <v>0</v>
      </c>
      <c r="I29" s="40">
        <f t="shared" si="3"/>
        <v>0</v>
      </c>
      <c r="J29" s="40">
        <f t="shared" si="3"/>
        <v>0</v>
      </c>
      <c r="K29" s="40">
        <f t="shared" si="3"/>
        <v>0</v>
      </c>
      <c r="L29" s="40">
        <f t="shared" si="3"/>
        <v>0</v>
      </c>
      <c r="M29" s="40">
        <f t="shared" si="3"/>
        <v>0</v>
      </c>
      <c r="N29" s="40">
        <f t="shared" si="3"/>
        <v>0</v>
      </c>
      <c r="O29" s="40">
        <f t="shared" si="3"/>
        <v>0</v>
      </c>
      <c r="P29" s="40">
        <f t="shared" si="3"/>
        <v>0</v>
      </c>
      <c r="Q29" s="40">
        <f t="shared" si="3"/>
        <v>0</v>
      </c>
      <c r="R29" s="40">
        <f t="shared" si="3"/>
        <v>0</v>
      </c>
      <c r="S29" s="40">
        <f t="shared" si="3"/>
        <v>0</v>
      </c>
      <c r="T29" s="40">
        <f t="shared" si="3"/>
        <v>0</v>
      </c>
      <c r="U29" s="40">
        <f t="shared" si="3"/>
        <v>0</v>
      </c>
      <c r="V29" s="40">
        <f t="shared" si="3"/>
        <v>0</v>
      </c>
      <c r="W29" s="40">
        <f t="shared" si="3"/>
        <v>0</v>
      </c>
      <c r="X29" s="40">
        <f t="shared" si="3"/>
        <v>0</v>
      </c>
      <c r="Y29" s="40">
        <f t="shared" si="3"/>
        <v>0</v>
      </c>
      <c r="Z29" s="40">
        <f t="shared" si="3"/>
        <v>0</v>
      </c>
      <c r="AA29" s="40">
        <f t="shared" si="3"/>
        <v>0</v>
      </c>
      <c r="AB29" s="40">
        <f t="shared" si="3"/>
        <v>0</v>
      </c>
      <c r="AC29" s="40">
        <f t="shared" si="3"/>
        <v>0</v>
      </c>
      <c r="AD29" s="40">
        <f t="shared" si="3"/>
        <v>0</v>
      </c>
      <c r="AE29" s="40">
        <f t="shared" si="3"/>
        <v>0</v>
      </c>
      <c r="AF29" s="40">
        <f t="shared" si="3"/>
        <v>0</v>
      </c>
      <c r="AG29" s="40">
        <f t="shared" si="3"/>
        <v>0</v>
      </c>
      <c r="AH29" s="40">
        <f t="shared" si="3"/>
        <v>0</v>
      </c>
      <c r="AI29" s="40">
        <f t="shared" ref="AI29:AW29" si="4">SUM(AI18:AI28)</f>
        <v>0</v>
      </c>
      <c r="AJ29" s="40">
        <f t="shared" si="4"/>
        <v>0</v>
      </c>
      <c r="AK29" s="40">
        <f t="shared" si="4"/>
        <v>0</v>
      </c>
      <c r="AL29" s="40">
        <f t="shared" si="4"/>
        <v>0</v>
      </c>
      <c r="AM29" s="40">
        <f t="shared" si="4"/>
        <v>0</v>
      </c>
      <c r="AN29" s="40">
        <f t="shared" si="4"/>
        <v>0</v>
      </c>
      <c r="AO29" s="40">
        <f t="shared" si="4"/>
        <v>0</v>
      </c>
      <c r="AP29" s="40">
        <f t="shared" si="4"/>
        <v>0</v>
      </c>
      <c r="AQ29" s="40">
        <f t="shared" si="4"/>
        <v>0</v>
      </c>
      <c r="AR29" s="40">
        <f t="shared" si="4"/>
        <v>0</v>
      </c>
      <c r="AS29" s="40">
        <f t="shared" si="4"/>
        <v>0</v>
      </c>
      <c r="AT29" s="40">
        <f t="shared" si="4"/>
        <v>0</v>
      </c>
      <c r="AU29" s="40">
        <f t="shared" si="4"/>
        <v>0</v>
      </c>
      <c r="AV29" s="40">
        <f t="shared" si="4"/>
        <v>0</v>
      </c>
      <c r="AW29" s="40">
        <f t="shared" si="4"/>
        <v>0</v>
      </c>
      <c r="AX29" s="40">
        <f t="shared" ref="AX29:BB29" si="5">SUM(AX18:AX28)</f>
        <v>0</v>
      </c>
      <c r="AY29" s="40">
        <f t="shared" si="5"/>
        <v>0</v>
      </c>
      <c r="AZ29" s="40">
        <f t="shared" si="5"/>
        <v>0</v>
      </c>
      <c r="BA29" s="40">
        <f t="shared" si="5"/>
        <v>0</v>
      </c>
      <c r="BB29" s="40">
        <f t="shared" si="5"/>
        <v>0</v>
      </c>
      <c r="BC29" s="40">
        <f t="shared" ref="BC29:BL29" si="6">SUM(BC18:BC28)</f>
        <v>0</v>
      </c>
      <c r="BD29" s="40">
        <f t="shared" si="6"/>
        <v>0</v>
      </c>
      <c r="BE29" s="40">
        <f t="shared" si="6"/>
        <v>0</v>
      </c>
      <c r="BF29" s="40">
        <f t="shared" si="6"/>
        <v>0</v>
      </c>
      <c r="BG29" s="40">
        <f t="shared" si="6"/>
        <v>0</v>
      </c>
      <c r="BH29" s="40">
        <f t="shared" si="6"/>
        <v>0</v>
      </c>
      <c r="BI29" s="40">
        <f t="shared" si="6"/>
        <v>0</v>
      </c>
      <c r="BJ29" s="40">
        <f t="shared" si="6"/>
        <v>0</v>
      </c>
      <c r="BK29" s="40">
        <f t="shared" si="6"/>
        <v>0</v>
      </c>
      <c r="BL29" s="40">
        <f t="shared" si="6"/>
        <v>0</v>
      </c>
    </row>
    <row r="30" spans="1:64">
      <c r="A30" s="54"/>
      <c r="B30" s="1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row>
    <row r="31" spans="1:64">
      <c r="A31" s="5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row>
    <row r="32" spans="1:64">
      <c r="A32" s="72"/>
      <c r="B32" s="79" t="s">
        <v>125</v>
      </c>
      <c r="C32" s="73"/>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3"/>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row>
    <row r="33" spans="1:64">
      <c r="A33" s="75"/>
      <c r="B33" s="76"/>
      <c r="C33" s="77"/>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7"/>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c r="BL33" s="78"/>
    </row>
    <row r="34" spans="1:64" ht="12.75" customHeight="1">
      <c r="A34" s="284" t="s">
        <v>157</v>
      </c>
      <c r="B34" s="159" t="s">
        <v>120</v>
      </c>
      <c r="D34" s="4" t="s">
        <v>60</v>
      </c>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row>
    <row r="35" spans="1:64">
      <c r="A35" s="284"/>
      <c r="B35" s="159" t="s">
        <v>121</v>
      </c>
      <c r="D35" s="4" t="s">
        <v>62</v>
      </c>
      <c r="E35" s="27">
        <f>E34*'Fixed Data'!H$22</f>
        <v>0</v>
      </c>
      <c r="F35" s="246">
        <f>F34*'Fixed Data'!I$22</f>
        <v>0</v>
      </c>
      <c r="G35" s="246">
        <f>G34*'Fixed Data'!J$22</f>
        <v>0</v>
      </c>
      <c r="H35" s="246">
        <f>H34*'Fixed Data'!K$22</f>
        <v>0</v>
      </c>
      <c r="I35" s="246">
        <f>I34*'Fixed Data'!L$22</f>
        <v>0</v>
      </c>
      <c r="J35" s="246">
        <f>J34*'Fixed Data'!M$22</f>
        <v>0</v>
      </c>
      <c r="K35" s="246">
        <f>K34*'Fixed Data'!N$22</f>
        <v>0</v>
      </c>
      <c r="L35" s="246">
        <f>L34*'Fixed Data'!O$22</f>
        <v>0</v>
      </c>
      <c r="M35" s="246">
        <f>M34*'Fixed Data'!P$22</f>
        <v>0</v>
      </c>
      <c r="N35" s="246">
        <f>N34*'Fixed Data'!Q$22</f>
        <v>0</v>
      </c>
      <c r="O35" s="246">
        <f>O34*'Fixed Data'!R$22</f>
        <v>0</v>
      </c>
      <c r="P35" s="246">
        <f>P34*'Fixed Data'!S$22</f>
        <v>0</v>
      </c>
      <c r="Q35" s="246">
        <f>Q34*'Fixed Data'!T$22</f>
        <v>0</v>
      </c>
      <c r="R35" s="246">
        <f>R34*'Fixed Data'!U$22</f>
        <v>0</v>
      </c>
      <c r="S35" s="246">
        <f>S34*'Fixed Data'!V$22</f>
        <v>0</v>
      </c>
      <c r="T35" s="246">
        <f>T34*'Fixed Data'!W$22</f>
        <v>0</v>
      </c>
      <c r="U35" s="246">
        <f>U34*'Fixed Data'!X$22</f>
        <v>0</v>
      </c>
      <c r="V35" s="246">
        <f>V34*'Fixed Data'!Y$22</f>
        <v>0</v>
      </c>
      <c r="W35" s="246">
        <f>W34*'Fixed Data'!Z$22</f>
        <v>0</v>
      </c>
      <c r="X35" s="246">
        <f>X34*'Fixed Data'!AA$22</f>
        <v>0</v>
      </c>
      <c r="Y35" s="246">
        <f>Y34*'Fixed Data'!AB$22</f>
        <v>0</v>
      </c>
      <c r="Z35" s="246">
        <f>Z34*'Fixed Data'!AC$22</f>
        <v>0</v>
      </c>
      <c r="AA35" s="246">
        <f>AA34*'Fixed Data'!AD$22</f>
        <v>0</v>
      </c>
      <c r="AB35" s="246">
        <f>AB34*'Fixed Data'!AE$22</f>
        <v>0</v>
      </c>
      <c r="AC35" s="246">
        <f>AC34*'Fixed Data'!AF$22</f>
        <v>0</v>
      </c>
      <c r="AD35" s="246">
        <f>AD34*'Fixed Data'!AG$22</f>
        <v>0</v>
      </c>
      <c r="AE35" s="246">
        <f>AE34*'Fixed Data'!AH$22</f>
        <v>0</v>
      </c>
      <c r="AF35" s="246">
        <f>AF34*'Fixed Data'!AI$22</f>
        <v>0</v>
      </c>
      <c r="AG35" s="246">
        <f>AG34*'Fixed Data'!AJ$22</f>
        <v>0</v>
      </c>
      <c r="AH35" s="246">
        <f>AH34*'Fixed Data'!AK$22</f>
        <v>0</v>
      </c>
      <c r="AI35" s="246">
        <f>AI34*'Fixed Data'!AL$22</f>
        <v>0</v>
      </c>
      <c r="AJ35" s="246">
        <f>AJ34*'Fixed Data'!AM$22</f>
        <v>0</v>
      </c>
      <c r="AK35" s="246">
        <f>AK34*'Fixed Data'!AN$22</f>
        <v>0</v>
      </c>
      <c r="AL35" s="246">
        <f>AL34*'Fixed Data'!AO$22</f>
        <v>0</v>
      </c>
      <c r="AM35" s="246">
        <f>AM34*'Fixed Data'!AP$22</f>
        <v>0</v>
      </c>
      <c r="AN35" s="246">
        <f>AN34*'Fixed Data'!AQ$22</f>
        <v>0</v>
      </c>
      <c r="AO35" s="246">
        <f>AO34*'Fixed Data'!AR$22</f>
        <v>0</v>
      </c>
      <c r="AP35" s="246">
        <f>AP34*'Fixed Data'!AS$22</f>
        <v>0</v>
      </c>
      <c r="AQ35" s="246">
        <f>AQ34*'Fixed Data'!AT$22</f>
        <v>0</v>
      </c>
      <c r="AR35" s="246">
        <f>AR34*'Fixed Data'!AU$22</f>
        <v>0</v>
      </c>
      <c r="AS35" s="246">
        <f>AS34*'Fixed Data'!AV$22</f>
        <v>0</v>
      </c>
      <c r="AT35" s="246">
        <f>AT34*'Fixed Data'!AW$22</f>
        <v>0</v>
      </c>
      <c r="AU35" s="246">
        <f>AU34*'Fixed Data'!AX$22</f>
        <v>0</v>
      </c>
      <c r="AV35" s="246">
        <f>AV34*'Fixed Data'!AY$22</f>
        <v>0</v>
      </c>
      <c r="AW35" s="246">
        <f>AW34*'Fixed Data'!AZ$22</f>
        <v>0</v>
      </c>
      <c r="AX35" s="246">
        <f>AX34*'Fixed Data'!BA$22</f>
        <v>0</v>
      </c>
      <c r="AY35" s="246">
        <f>AY34*'Fixed Data'!BB$22</f>
        <v>0</v>
      </c>
      <c r="AZ35" s="246">
        <f>AZ34*'Fixed Data'!BC$22</f>
        <v>0</v>
      </c>
      <c r="BA35" s="246">
        <f>BA34*'Fixed Data'!BD$22</f>
        <v>0</v>
      </c>
      <c r="BB35" s="246">
        <f>BB34*'Fixed Data'!BE$22</f>
        <v>0</v>
      </c>
      <c r="BC35" s="246">
        <f>BC34*'Fixed Data'!BF$22</f>
        <v>0</v>
      </c>
      <c r="BD35" s="246">
        <f>BD34*'Fixed Data'!BG$22</f>
        <v>0</v>
      </c>
      <c r="BE35" s="246">
        <f>BE34*'Fixed Data'!BH$22</f>
        <v>0</v>
      </c>
      <c r="BF35" s="246">
        <f>BF34*'Fixed Data'!BI$22</f>
        <v>0</v>
      </c>
      <c r="BG35" s="246">
        <f>BG34*'Fixed Data'!BJ$22</f>
        <v>0</v>
      </c>
      <c r="BH35" s="246">
        <f>BH34*'Fixed Data'!BK$22</f>
        <v>0</v>
      </c>
      <c r="BI35" s="246">
        <f>BI34*'Fixed Data'!BL$22</f>
        <v>0</v>
      </c>
      <c r="BJ35" s="246">
        <f>BJ34*'Fixed Data'!BM$22</f>
        <v>0</v>
      </c>
      <c r="BK35" s="246">
        <f>BK34*'Fixed Data'!BN$22</f>
        <v>0</v>
      </c>
      <c r="BL35" s="246">
        <f>BL34*'Fixed Data'!BO$22</f>
        <v>0</v>
      </c>
    </row>
    <row r="36" spans="1:64" ht="12.75" customHeight="1">
      <c r="A36" s="284"/>
      <c r="B36" s="159" t="s">
        <v>122</v>
      </c>
      <c r="D36" s="4" t="s">
        <v>118</v>
      </c>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row>
    <row r="37" spans="1:64">
      <c r="A37" s="284"/>
      <c r="B37" s="159" t="s">
        <v>123</v>
      </c>
      <c r="D37" s="4" t="s">
        <v>61</v>
      </c>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row>
    <row r="38" spans="1:64" ht="17">
      <c r="A38" s="284"/>
      <c r="B38" s="159" t="s">
        <v>167</v>
      </c>
      <c r="D38" s="4" t="s">
        <v>62</v>
      </c>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row>
    <row r="39" spans="1:64" ht="17">
      <c r="A39" s="284"/>
      <c r="B39" s="159" t="s">
        <v>168</v>
      </c>
      <c r="D39" s="4" t="s">
        <v>32</v>
      </c>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30"/>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row>
    <row r="40" spans="1:64" ht="17">
      <c r="A40" s="284"/>
      <c r="B40" s="159" t="s">
        <v>169</v>
      </c>
      <c r="D40" s="4" t="s">
        <v>32</v>
      </c>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30"/>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row>
    <row r="41" spans="1:64">
      <c r="A41" s="284"/>
      <c r="B41" s="159" t="s">
        <v>124</v>
      </c>
      <c r="D41" s="4" t="s">
        <v>63</v>
      </c>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30"/>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row>
    <row r="42" spans="1:64">
      <c r="A42" s="171"/>
      <c r="B42" s="159"/>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row>
    <row r="43" spans="1:64" ht="16.5" thickBot="1">
      <c r="C43" s="29"/>
      <c r="AG43" s="4"/>
      <c r="AH43" s="4"/>
      <c r="AL43" s="180"/>
      <c r="AQ43" s="180"/>
      <c r="AV43" s="180"/>
      <c r="BC43" s="180"/>
      <c r="BF43" s="180"/>
      <c r="BK43" s="180"/>
    </row>
    <row r="44" spans="1:64" ht="16.5" thickTop="1">
      <c r="A44" s="175"/>
      <c r="B44" s="172" t="s">
        <v>231</v>
      </c>
      <c r="C44" s="173"/>
      <c r="D44" s="172" t="s">
        <v>30</v>
      </c>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row>
    <row r="45" spans="1:64" ht="17">
      <c r="A45" s="57"/>
      <c r="C45" s="29"/>
      <c r="AL45" s="180"/>
      <c r="AQ45" s="180"/>
      <c r="BF45" s="180"/>
    </row>
    <row r="46" spans="1:64" ht="17">
      <c r="A46" s="57">
        <v>1</v>
      </c>
      <c r="B46" s="4" t="s">
        <v>170</v>
      </c>
      <c r="AL46" s="180"/>
      <c r="AQ46" s="180"/>
      <c r="BF46" s="180"/>
    </row>
    <row r="47" spans="1:64">
      <c r="B47" s="82" t="s">
        <v>101</v>
      </c>
      <c r="AL47" s="180"/>
      <c r="AQ47" s="180"/>
      <c r="BF47" s="180"/>
    </row>
    <row r="48" spans="1:64">
      <c r="B48" s="4" t="s">
        <v>161</v>
      </c>
      <c r="AL48" s="180"/>
      <c r="AQ48" s="180"/>
      <c r="BF48" s="180"/>
    </row>
    <row r="49" spans="1:58">
      <c r="B49" s="4" t="s">
        <v>171</v>
      </c>
      <c r="AL49" s="180"/>
      <c r="AQ49" s="180"/>
      <c r="BF49" s="180"/>
    </row>
    <row r="50" spans="1:58" ht="17">
      <c r="A50" s="57">
        <v>2</v>
      </c>
      <c r="B50" s="53" t="s">
        <v>100</v>
      </c>
      <c r="AL50" s="180"/>
      <c r="AQ50" s="180"/>
      <c r="BF50" s="180"/>
    </row>
    <row r="51" spans="1:58">
      <c r="AL51" s="180"/>
      <c r="AQ51" s="180"/>
      <c r="BF51" s="180"/>
    </row>
    <row r="52" spans="1:58">
      <c r="AL52" s="180"/>
      <c r="AQ52" s="180"/>
      <c r="BF52" s="180"/>
    </row>
    <row r="53" spans="1:58">
      <c r="AL53" s="180"/>
      <c r="AQ53" s="180"/>
      <c r="BF53" s="180"/>
    </row>
    <row r="54" spans="1:58">
      <c r="AL54" s="180"/>
      <c r="AQ54" s="180"/>
      <c r="BF54" s="180"/>
    </row>
    <row r="55" spans="1:58">
      <c r="C55" s="29"/>
      <c r="AL55" s="180"/>
      <c r="AQ55" s="180"/>
      <c r="BF55" s="180"/>
    </row>
    <row r="56" spans="1:58">
      <c r="AL56" s="180"/>
      <c r="AQ56" s="180"/>
      <c r="BF56" s="180"/>
    </row>
    <row r="57" spans="1:58">
      <c r="AL57" s="180"/>
      <c r="AQ57" s="180"/>
      <c r="BF57" s="180"/>
    </row>
    <row r="58" spans="1:58">
      <c r="AL58" s="180"/>
      <c r="AQ58" s="180"/>
      <c r="BF58" s="180"/>
    </row>
    <row r="59" spans="1:58">
      <c r="AL59" s="180"/>
      <c r="AQ59" s="180"/>
      <c r="BF59" s="180"/>
    </row>
    <row r="60" spans="1:58">
      <c r="AL60" s="180"/>
      <c r="AQ60" s="180"/>
      <c r="BF60" s="180"/>
    </row>
    <row r="61" spans="1:58">
      <c r="AL61" s="180"/>
      <c r="AQ61" s="180"/>
      <c r="BF61" s="180"/>
    </row>
    <row r="62" spans="1:58">
      <c r="AL62" s="180"/>
      <c r="AQ62" s="180"/>
      <c r="BF62" s="180"/>
    </row>
    <row r="63" spans="1:58">
      <c r="AL63" s="180"/>
      <c r="AQ63" s="180"/>
      <c r="BF63" s="180"/>
    </row>
    <row r="64" spans="1:58">
      <c r="AL64" s="180"/>
      <c r="AQ64" s="180"/>
      <c r="BF64" s="180"/>
    </row>
    <row r="65" spans="38:58">
      <c r="AL65" s="180"/>
      <c r="AQ65" s="180"/>
      <c r="BF65" s="180"/>
    </row>
    <row r="66" spans="38:58">
      <c r="AL66" s="180"/>
      <c r="AQ66" s="180"/>
      <c r="BF66" s="180"/>
    </row>
    <row r="67" spans="38:58">
      <c r="AL67" s="180"/>
      <c r="AQ67" s="180"/>
      <c r="BF67" s="180"/>
    </row>
    <row r="68" spans="38:58">
      <c r="AL68" s="180"/>
      <c r="AQ68" s="180"/>
      <c r="BF68" s="180"/>
    </row>
    <row r="69" spans="38:58">
      <c r="AL69" s="180"/>
      <c r="AQ69" s="180"/>
      <c r="BF69" s="180"/>
    </row>
    <row r="70" spans="38:58">
      <c r="AL70" s="180"/>
      <c r="AQ70" s="180"/>
      <c r="BF70" s="180"/>
    </row>
    <row r="71" spans="38:58">
      <c r="AL71" s="180"/>
      <c r="AQ71" s="180"/>
      <c r="BF71" s="180"/>
    </row>
    <row r="72" spans="38:58">
      <c r="AL72" s="180"/>
      <c r="AQ72" s="180"/>
      <c r="BF72" s="180"/>
    </row>
    <row r="73" spans="38:58">
      <c r="AL73" s="180"/>
      <c r="AQ73" s="180"/>
      <c r="BF73" s="180"/>
    </row>
    <row r="74" spans="38:58">
      <c r="AL74" s="180"/>
      <c r="AQ74" s="180"/>
      <c r="BF74" s="180"/>
    </row>
    <row r="75" spans="38:58">
      <c r="AL75" s="180"/>
      <c r="AQ75" s="180"/>
      <c r="BF75" s="180"/>
    </row>
    <row r="76" spans="38:58">
      <c r="AL76" s="180"/>
      <c r="AQ76" s="180"/>
      <c r="BF76" s="180"/>
    </row>
    <row r="77" spans="38:58">
      <c r="AL77" s="180"/>
      <c r="AQ77" s="180"/>
      <c r="BF77" s="180"/>
    </row>
    <row r="78" spans="38:58">
      <c r="AL78" s="180"/>
      <c r="AQ78" s="180"/>
      <c r="BF78" s="180"/>
    </row>
    <row r="79" spans="38:58">
      <c r="AL79" s="180"/>
      <c r="AQ79" s="180"/>
      <c r="BF79" s="180"/>
    </row>
    <row r="80" spans="38:58">
      <c r="AL80" s="180"/>
      <c r="AQ80" s="180"/>
      <c r="BF80" s="180"/>
    </row>
    <row r="81" spans="38:58">
      <c r="AL81" s="180"/>
      <c r="AQ81" s="180"/>
      <c r="BF81" s="180"/>
    </row>
    <row r="82" spans="38:58">
      <c r="AL82" s="180"/>
      <c r="AQ82" s="180"/>
      <c r="BF82" s="180"/>
    </row>
    <row r="83" spans="38:58">
      <c r="AL83" s="180"/>
      <c r="AQ83" s="180"/>
      <c r="BF83" s="180"/>
    </row>
    <row r="84" spans="38:58">
      <c r="AL84" s="180"/>
      <c r="AQ84" s="180"/>
      <c r="BF84" s="180"/>
    </row>
    <row r="85" spans="38:58">
      <c r="AL85" s="180"/>
      <c r="AQ85" s="180"/>
      <c r="BF85" s="180"/>
    </row>
    <row r="86" spans="38:58">
      <c r="AL86" s="180"/>
      <c r="AQ86" s="180"/>
      <c r="BF86" s="180"/>
    </row>
    <row r="87" spans="38:58">
      <c r="AL87" s="180"/>
      <c r="AQ87" s="180"/>
      <c r="BF87" s="180"/>
    </row>
    <row r="88" spans="38:58">
      <c r="AL88" s="180"/>
      <c r="AQ88" s="180"/>
      <c r="BF88" s="180"/>
    </row>
    <row r="89" spans="38:58">
      <c r="AL89" s="180"/>
      <c r="AQ89" s="180"/>
      <c r="BF89" s="180"/>
    </row>
    <row r="90" spans="38:58">
      <c r="AL90" s="180"/>
      <c r="AQ90" s="180"/>
      <c r="BF90" s="180"/>
    </row>
    <row r="91" spans="38:58">
      <c r="AL91" s="180"/>
      <c r="AQ91" s="180"/>
      <c r="BF91" s="180"/>
    </row>
    <row r="92" spans="38:58">
      <c r="AL92" s="180"/>
      <c r="AQ92" s="180"/>
      <c r="BF92" s="180"/>
    </row>
    <row r="93" spans="38:58">
      <c r="AL93" s="180"/>
      <c r="AQ93" s="180"/>
      <c r="BF93" s="180"/>
    </row>
    <row r="94" spans="38:58">
      <c r="AL94" s="180"/>
      <c r="AQ94" s="180"/>
      <c r="BF94" s="180"/>
    </row>
    <row r="95" spans="38:58">
      <c r="AL95" s="180"/>
      <c r="AQ95" s="180"/>
      <c r="BF95" s="180"/>
    </row>
    <row r="96" spans="38:58">
      <c r="AL96" s="180"/>
      <c r="AQ96" s="180"/>
      <c r="BF96" s="180"/>
    </row>
    <row r="97" spans="38:58">
      <c r="AL97" s="180"/>
      <c r="AQ97" s="180"/>
      <c r="BF97" s="180"/>
    </row>
    <row r="98" spans="38:58">
      <c r="AL98" s="180"/>
      <c r="AQ98" s="180"/>
      <c r="BF98" s="180"/>
    </row>
    <row r="99" spans="38:58">
      <c r="AL99" s="180"/>
      <c r="AQ99" s="180"/>
      <c r="BF99" s="180"/>
    </row>
    <row r="100" spans="38:58">
      <c r="AL100" s="180"/>
      <c r="AQ100" s="180"/>
      <c r="BF100" s="180"/>
    </row>
    <row r="101" spans="38:58">
      <c r="AL101" s="180"/>
      <c r="AQ101" s="180"/>
      <c r="BF101" s="180"/>
    </row>
    <row r="102" spans="38:58">
      <c r="AL102" s="180"/>
      <c r="AQ102" s="180"/>
      <c r="BF102" s="180"/>
    </row>
    <row r="103" spans="38:58">
      <c r="AL103" s="180"/>
      <c r="AQ103" s="180"/>
      <c r="BF103" s="180"/>
    </row>
    <row r="104" spans="38:58">
      <c r="AL104" s="180"/>
      <c r="AQ104" s="180"/>
      <c r="BF104" s="180"/>
    </row>
    <row r="105" spans="38:58">
      <c r="AL105" s="180"/>
      <c r="AQ105" s="180"/>
      <c r="BF105" s="180"/>
    </row>
    <row r="106" spans="38:58">
      <c r="AL106" s="180"/>
      <c r="AQ106" s="180"/>
      <c r="BF106" s="180"/>
    </row>
    <row r="107" spans="38:58">
      <c r="AL107" s="180"/>
      <c r="AQ107" s="180"/>
      <c r="BF107" s="180"/>
    </row>
    <row r="108" spans="38:58">
      <c r="AL108" s="180"/>
      <c r="AQ108" s="180"/>
      <c r="BF108" s="180"/>
    </row>
    <row r="109" spans="38:58">
      <c r="AL109" s="180"/>
      <c r="AQ109" s="180"/>
      <c r="BF109" s="180"/>
    </row>
    <row r="110" spans="38:58">
      <c r="AL110" s="180"/>
      <c r="AQ110" s="180"/>
      <c r="BF110" s="180"/>
    </row>
    <row r="111" spans="38:58">
      <c r="AL111" s="180"/>
      <c r="AQ111" s="180"/>
      <c r="BF111" s="180"/>
    </row>
    <row r="112" spans="38:58">
      <c r="AL112" s="180"/>
      <c r="AQ112" s="180"/>
      <c r="BF112" s="180"/>
    </row>
    <row r="113" spans="2:58">
      <c r="AL113" s="180"/>
      <c r="AQ113" s="180"/>
      <c r="BF113" s="180"/>
    </row>
    <row r="114" spans="2:58">
      <c r="AL114" s="180"/>
      <c r="AQ114" s="180"/>
      <c r="BF114" s="180"/>
    </row>
    <row r="115" spans="2:58">
      <c r="AL115" s="180"/>
      <c r="AQ115" s="180"/>
      <c r="BF115" s="180"/>
    </row>
    <row r="116" spans="2:58">
      <c r="AL116" s="180"/>
      <c r="AQ116" s="180"/>
      <c r="BF116" s="180"/>
    </row>
    <row r="117" spans="2:58">
      <c r="AL117" s="180"/>
      <c r="AQ117" s="180"/>
      <c r="BF117" s="180"/>
    </row>
    <row r="118" spans="2:58">
      <c r="AL118" s="180"/>
      <c r="AQ118" s="180"/>
      <c r="BF118" s="180"/>
    </row>
    <row r="119" spans="2:58">
      <c r="AL119" s="180"/>
      <c r="AQ119" s="180"/>
      <c r="BF119" s="180"/>
    </row>
    <row r="120" spans="2:58">
      <c r="B120" s="157" t="s">
        <v>111</v>
      </c>
      <c r="AL120" s="180"/>
      <c r="AQ120" s="180"/>
      <c r="BF120" s="180"/>
    </row>
    <row r="121" spans="2:58">
      <c r="B121" s="157" t="s">
        <v>102</v>
      </c>
      <c r="AL121" s="180"/>
      <c r="AQ121" s="180"/>
      <c r="BF121" s="180"/>
    </row>
    <row r="122" spans="2:58">
      <c r="B122" s="157" t="s">
        <v>340</v>
      </c>
      <c r="AL122" s="180"/>
      <c r="AQ122" s="180"/>
      <c r="BF122" s="180"/>
    </row>
    <row r="123" spans="2:58">
      <c r="B123" s="157" t="s">
        <v>341</v>
      </c>
      <c r="AL123" s="180"/>
      <c r="AQ123" s="180"/>
      <c r="BF123" s="180"/>
    </row>
    <row r="124" spans="2:58">
      <c r="B124" s="157" t="s">
        <v>353</v>
      </c>
      <c r="AL124" s="180"/>
      <c r="AQ124" s="180"/>
      <c r="BF124" s="180"/>
    </row>
    <row r="125" spans="2:58">
      <c r="B125" s="157" t="s">
        <v>307</v>
      </c>
      <c r="AL125" s="180"/>
      <c r="AQ125" s="180"/>
      <c r="BF125" s="180"/>
    </row>
    <row r="126" spans="2:58">
      <c r="B126" s="157" t="s">
        <v>104</v>
      </c>
      <c r="AL126" s="180"/>
      <c r="AQ126" s="180"/>
      <c r="BF126" s="180"/>
    </row>
    <row r="127" spans="2:58">
      <c r="B127" s="157" t="s">
        <v>305</v>
      </c>
      <c r="AL127" s="180"/>
      <c r="AQ127" s="180"/>
      <c r="BF127" s="180"/>
    </row>
    <row r="128" spans="2:58">
      <c r="B128" s="157" t="s">
        <v>337</v>
      </c>
      <c r="AL128" s="180"/>
      <c r="AQ128" s="180"/>
      <c r="BF128" s="180"/>
    </row>
    <row r="129" spans="2:58">
      <c r="B129" s="157" t="s">
        <v>351</v>
      </c>
      <c r="AL129" s="180"/>
      <c r="AQ129" s="180"/>
      <c r="BF129" s="180"/>
    </row>
    <row r="130" spans="2:58">
      <c r="B130" s="157" t="s">
        <v>296</v>
      </c>
      <c r="AL130" s="180"/>
      <c r="AQ130" s="180"/>
      <c r="BF130" s="180"/>
    </row>
    <row r="131" spans="2:58">
      <c r="B131" s="157" t="s">
        <v>338</v>
      </c>
      <c r="AL131" s="180"/>
      <c r="AQ131" s="180"/>
      <c r="BF131" s="180"/>
    </row>
    <row r="132" spans="2:58">
      <c r="B132" s="157" t="s">
        <v>333</v>
      </c>
      <c r="AL132" s="180"/>
      <c r="AQ132" s="180"/>
      <c r="BF132" s="180"/>
    </row>
    <row r="133" spans="2:58">
      <c r="B133" s="157" t="s">
        <v>349</v>
      </c>
      <c r="AL133" s="180"/>
      <c r="AQ133" s="180"/>
      <c r="BF133" s="180"/>
    </row>
    <row r="134" spans="2:58">
      <c r="B134" s="157" t="s">
        <v>347</v>
      </c>
      <c r="AL134" s="180"/>
      <c r="AQ134" s="180"/>
      <c r="BF134" s="180"/>
    </row>
    <row r="135" spans="2:58">
      <c r="B135" s="157" t="s">
        <v>328</v>
      </c>
      <c r="AL135" s="180"/>
      <c r="AQ135" s="180"/>
      <c r="BF135" s="180"/>
    </row>
    <row r="136" spans="2:58">
      <c r="B136" s="157" t="s">
        <v>302</v>
      </c>
      <c r="AL136" s="180"/>
      <c r="AQ136" s="180"/>
      <c r="BF136" s="180"/>
    </row>
    <row r="137" spans="2:58">
      <c r="B137" s="157" t="s">
        <v>303</v>
      </c>
      <c r="AL137" s="180"/>
      <c r="AQ137" s="180"/>
      <c r="BF137" s="180"/>
    </row>
    <row r="138" spans="2:58">
      <c r="B138" s="157" t="s">
        <v>314</v>
      </c>
      <c r="AL138" s="180"/>
      <c r="AQ138" s="180"/>
      <c r="BF138" s="180"/>
    </row>
    <row r="139" spans="2:58">
      <c r="B139" s="157" t="s">
        <v>300</v>
      </c>
      <c r="AL139" s="180"/>
      <c r="AQ139" s="180"/>
      <c r="BF139" s="180"/>
    </row>
    <row r="140" spans="2:58">
      <c r="B140" s="157" t="s">
        <v>323</v>
      </c>
      <c r="AL140" s="180"/>
      <c r="AQ140" s="180"/>
      <c r="BF140" s="180"/>
    </row>
    <row r="141" spans="2:58">
      <c r="B141" s="157" t="s">
        <v>309</v>
      </c>
      <c r="AL141" s="180"/>
      <c r="AQ141" s="180"/>
      <c r="BF141" s="180"/>
    </row>
    <row r="142" spans="2:58">
      <c r="B142" s="157" t="s">
        <v>319</v>
      </c>
      <c r="AL142" s="180"/>
      <c r="AQ142" s="180"/>
      <c r="BF142" s="180"/>
    </row>
    <row r="143" spans="2:58">
      <c r="B143" s="157" t="s">
        <v>320</v>
      </c>
      <c r="AL143" s="180"/>
      <c r="AQ143" s="180"/>
      <c r="BF143" s="180"/>
    </row>
    <row r="144" spans="2:58">
      <c r="B144" s="157" t="s">
        <v>321</v>
      </c>
      <c r="AL144" s="180"/>
      <c r="AQ144" s="180"/>
      <c r="BF144" s="180"/>
    </row>
    <row r="145" spans="2:58">
      <c r="B145" s="157" t="s">
        <v>345</v>
      </c>
      <c r="AL145" s="180"/>
      <c r="AQ145" s="180"/>
      <c r="BF145" s="180"/>
    </row>
    <row r="146" spans="2:58">
      <c r="B146" s="157" t="s">
        <v>343</v>
      </c>
      <c r="AL146" s="180"/>
      <c r="AQ146" s="180"/>
      <c r="BF146" s="180"/>
    </row>
    <row r="147" spans="2:58">
      <c r="B147" s="157" t="s">
        <v>326</v>
      </c>
      <c r="AL147" s="180"/>
      <c r="AQ147" s="180"/>
      <c r="BF147" s="180"/>
    </row>
    <row r="148" spans="2:58">
      <c r="B148" s="157" t="s">
        <v>106</v>
      </c>
      <c r="AL148" s="180"/>
      <c r="AQ148" s="180"/>
      <c r="BF148" s="180"/>
    </row>
    <row r="149" spans="2:58">
      <c r="B149" s="157" t="s">
        <v>315</v>
      </c>
      <c r="AL149" s="180"/>
      <c r="AQ149" s="180"/>
      <c r="BF149" s="180"/>
    </row>
    <row r="150" spans="2:58">
      <c r="B150" s="157" t="s">
        <v>339</v>
      </c>
      <c r="AL150" s="180"/>
      <c r="AQ150" s="180"/>
      <c r="BF150" s="180"/>
    </row>
    <row r="151" spans="2:58">
      <c r="B151" s="157" t="s">
        <v>348</v>
      </c>
      <c r="AL151" s="180"/>
      <c r="AQ151" s="180"/>
      <c r="BF151" s="180"/>
    </row>
    <row r="152" spans="2:58">
      <c r="B152" s="157" t="s">
        <v>103</v>
      </c>
      <c r="AL152" s="180"/>
      <c r="AQ152" s="180"/>
      <c r="BF152" s="180"/>
    </row>
    <row r="153" spans="2:58">
      <c r="B153" s="157" t="s">
        <v>26</v>
      </c>
      <c r="AL153" s="180"/>
      <c r="AQ153" s="180"/>
      <c r="BF153" s="180"/>
    </row>
    <row r="154" spans="2:58">
      <c r="B154" s="157" t="s">
        <v>299</v>
      </c>
      <c r="AL154" s="180"/>
      <c r="AQ154" s="180"/>
      <c r="BF154" s="180"/>
    </row>
    <row r="155" spans="2:58">
      <c r="B155" s="157" t="s">
        <v>344</v>
      </c>
      <c r="AL155" s="180"/>
      <c r="AQ155" s="180"/>
      <c r="BF155" s="180"/>
    </row>
    <row r="156" spans="2:58">
      <c r="B156" s="157" t="s">
        <v>342</v>
      </c>
      <c r="AL156" s="180"/>
      <c r="AQ156" s="180"/>
      <c r="BF156" s="180"/>
    </row>
    <row r="157" spans="2:58">
      <c r="B157" s="157" t="s">
        <v>332</v>
      </c>
      <c r="AL157" s="180"/>
      <c r="AQ157" s="180"/>
      <c r="BF157" s="180"/>
    </row>
    <row r="158" spans="2:58">
      <c r="B158" s="157" t="s">
        <v>301</v>
      </c>
      <c r="AL158" s="180"/>
      <c r="AQ158" s="180"/>
      <c r="BF158" s="180"/>
    </row>
    <row r="159" spans="2:58">
      <c r="B159" s="157" t="s">
        <v>325</v>
      </c>
      <c r="AL159" s="180"/>
      <c r="AQ159" s="180"/>
      <c r="BF159" s="180"/>
    </row>
    <row r="160" spans="2:58">
      <c r="B160" s="157" t="s">
        <v>306</v>
      </c>
      <c r="AL160" s="180"/>
      <c r="AQ160" s="180"/>
      <c r="BF160" s="180"/>
    </row>
    <row r="161" spans="2:58">
      <c r="B161" s="157" t="s">
        <v>335</v>
      </c>
      <c r="AL161" s="180"/>
      <c r="AQ161" s="180"/>
      <c r="BF161" s="180"/>
    </row>
    <row r="162" spans="2:58">
      <c r="B162" s="157" t="s">
        <v>350</v>
      </c>
      <c r="AL162" s="180"/>
      <c r="AQ162" s="180"/>
      <c r="BF162" s="180"/>
    </row>
    <row r="163" spans="2:58">
      <c r="B163" s="157" t="s">
        <v>346</v>
      </c>
      <c r="AL163" s="180"/>
      <c r="AQ163" s="180"/>
      <c r="BF163" s="180"/>
    </row>
    <row r="164" spans="2:58">
      <c r="B164" s="157" t="s">
        <v>355</v>
      </c>
      <c r="AL164" s="180"/>
      <c r="AQ164" s="180"/>
      <c r="BF164" s="180"/>
    </row>
    <row r="165" spans="2:58">
      <c r="B165" s="157" t="s">
        <v>352</v>
      </c>
      <c r="AL165" s="180"/>
      <c r="AQ165" s="180"/>
      <c r="BF165" s="180"/>
    </row>
    <row r="166" spans="2:58">
      <c r="B166" s="157" t="s">
        <v>312</v>
      </c>
      <c r="AL166" s="180"/>
      <c r="AQ166" s="180"/>
      <c r="BF166" s="180"/>
    </row>
    <row r="167" spans="2:58">
      <c r="B167" s="157" t="s">
        <v>354</v>
      </c>
      <c r="AL167" s="180"/>
      <c r="AQ167" s="180"/>
      <c r="BF167" s="180"/>
    </row>
    <row r="168" spans="2:58">
      <c r="B168" s="157" t="s">
        <v>310</v>
      </c>
      <c r="AL168" s="180"/>
      <c r="AQ168" s="180"/>
      <c r="BF168" s="180"/>
    </row>
    <row r="169" spans="2:58">
      <c r="B169" s="157" t="s">
        <v>316</v>
      </c>
      <c r="AL169" s="180"/>
      <c r="AQ169" s="180"/>
      <c r="BF169" s="180"/>
    </row>
    <row r="170" spans="2:58">
      <c r="B170" s="157" t="s">
        <v>109</v>
      </c>
      <c r="AL170" s="180"/>
      <c r="AQ170" s="180"/>
      <c r="BF170" s="180"/>
    </row>
    <row r="171" spans="2:58">
      <c r="B171" s="157" t="s">
        <v>308</v>
      </c>
      <c r="AL171" s="180"/>
      <c r="AQ171" s="180"/>
      <c r="BF171" s="180"/>
    </row>
    <row r="172" spans="2:58">
      <c r="B172" s="217" t="s">
        <v>382</v>
      </c>
      <c r="AL172" s="180"/>
      <c r="AQ172" s="180"/>
      <c r="BF172" s="180"/>
    </row>
    <row r="173" spans="2:58">
      <c r="B173" s="217" t="s">
        <v>378</v>
      </c>
      <c r="AL173" s="180"/>
      <c r="AQ173" s="180"/>
      <c r="BF173" s="180"/>
    </row>
    <row r="174" spans="2:58">
      <c r="B174" s="157" t="s">
        <v>297</v>
      </c>
      <c r="AL174" s="180"/>
      <c r="AQ174" s="180"/>
      <c r="BF174" s="180"/>
    </row>
    <row r="175" spans="2:58">
      <c r="B175" s="157" t="s">
        <v>298</v>
      </c>
      <c r="AL175" s="180"/>
      <c r="AQ175" s="180"/>
      <c r="BF175" s="180"/>
    </row>
    <row r="176" spans="2:58">
      <c r="B176" s="157" t="s">
        <v>329</v>
      </c>
      <c r="AL176" s="180"/>
      <c r="AQ176" s="180"/>
      <c r="BF176" s="180"/>
    </row>
    <row r="177" spans="2:58">
      <c r="B177" s="157" t="s">
        <v>327</v>
      </c>
      <c r="AL177" s="180"/>
      <c r="AQ177" s="180"/>
      <c r="BF177" s="180"/>
    </row>
    <row r="178" spans="2:58">
      <c r="B178" s="157" t="s">
        <v>311</v>
      </c>
      <c r="AL178" s="180"/>
      <c r="AQ178" s="180"/>
      <c r="BF178" s="180"/>
    </row>
    <row r="179" spans="2:58">
      <c r="B179" s="157" t="s">
        <v>324</v>
      </c>
      <c r="AL179" s="180"/>
      <c r="AQ179" s="180"/>
      <c r="BF179" s="180"/>
    </row>
    <row r="180" spans="2:58">
      <c r="B180" s="157" t="s">
        <v>322</v>
      </c>
      <c r="AL180" s="180"/>
      <c r="AQ180" s="180"/>
      <c r="BF180" s="180"/>
    </row>
    <row r="181" spans="2:58">
      <c r="B181" s="157" t="s">
        <v>318</v>
      </c>
      <c r="AL181" s="180"/>
      <c r="AQ181" s="180"/>
      <c r="BF181" s="180"/>
    </row>
    <row r="182" spans="2:58">
      <c r="B182" s="157" t="s">
        <v>331</v>
      </c>
      <c r="AL182" s="180"/>
      <c r="AQ182" s="180"/>
      <c r="BF182" s="180"/>
    </row>
    <row r="183" spans="2:58">
      <c r="B183" s="157" t="s">
        <v>108</v>
      </c>
      <c r="AL183" s="180"/>
      <c r="AQ183" s="180"/>
      <c r="BF183" s="180"/>
    </row>
    <row r="184" spans="2:58">
      <c r="B184" s="157" t="s">
        <v>330</v>
      </c>
      <c r="AL184" s="180"/>
      <c r="AQ184" s="180"/>
      <c r="BF184" s="180"/>
    </row>
    <row r="185" spans="2:58">
      <c r="B185" s="157" t="s">
        <v>107</v>
      </c>
      <c r="AL185" s="180"/>
      <c r="AQ185" s="180"/>
      <c r="BF185" s="180"/>
    </row>
    <row r="186" spans="2:58">
      <c r="B186" s="157" t="s">
        <v>336</v>
      </c>
      <c r="AL186" s="180"/>
      <c r="AQ186" s="180"/>
      <c r="BF186" s="180"/>
    </row>
    <row r="187" spans="2:58">
      <c r="B187" s="157" t="s">
        <v>317</v>
      </c>
      <c r="AL187" s="180"/>
      <c r="AQ187" s="180"/>
      <c r="BF187" s="180"/>
    </row>
    <row r="188" spans="2:58">
      <c r="B188" s="157" t="s">
        <v>313</v>
      </c>
      <c r="AL188" s="180"/>
      <c r="AQ188" s="180"/>
      <c r="BF188" s="180"/>
    </row>
    <row r="189" spans="2:58">
      <c r="B189" s="157" t="s">
        <v>334</v>
      </c>
      <c r="AL189" s="180"/>
      <c r="AQ189" s="180"/>
      <c r="BF189" s="180"/>
    </row>
    <row r="190" spans="2:58">
      <c r="B190" s="157" t="s">
        <v>105</v>
      </c>
      <c r="AL190" s="180"/>
      <c r="AQ190" s="180"/>
      <c r="BF190" s="180"/>
    </row>
    <row r="191" spans="2:58">
      <c r="B191" s="234" t="s">
        <v>383</v>
      </c>
      <c r="AL191" s="180"/>
      <c r="AQ191" s="180"/>
      <c r="BF191" s="180"/>
    </row>
    <row r="192" spans="2:58">
      <c r="B192" s="234" t="s">
        <v>384</v>
      </c>
      <c r="AL192" s="180"/>
      <c r="AQ192" s="180"/>
      <c r="BF192" s="180"/>
    </row>
    <row r="193" spans="38:58">
      <c r="AL193" s="180"/>
      <c r="AQ193" s="180"/>
      <c r="BF193" s="180"/>
    </row>
    <row r="194" spans="38:58">
      <c r="AL194" s="180"/>
      <c r="AQ194" s="180"/>
      <c r="BF194" s="180"/>
    </row>
    <row r="195" spans="38:58">
      <c r="BF195" s="180"/>
    </row>
    <row r="196" spans="38:58">
      <c r="BF196" s="180"/>
    </row>
    <row r="197" spans="38:58">
      <c r="BF197" s="180"/>
    </row>
    <row r="198" spans="38:58">
      <c r="BF198" s="180"/>
    </row>
    <row r="199" spans="38:58">
      <c r="BF199" s="180"/>
    </row>
    <row r="200" spans="38:58">
      <c r="BF200" s="180"/>
    </row>
    <row r="201" spans="38:58">
      <c r="BF201" s="180"/>
    </row>
    <row r="202" spans="38:58">
      <c r="BF202" s="180"/>
    </row>
    <row r="203" spans="38:58">
      <c r="BF203" s="180"/>
    </row>
    <row r="204" spans="38:58">
      <c r="BF204" s="180"/>
    </row>
    <row r="205" spans="38:58">
      <c r="BF205" s="180"/>
    </row>
    <row r="206" spans="38:58">
      <c r="BF206" s="180"/>
    </row>
    <row r="207" spans="38:58">
      <c r="BF207" s="180"/>
    </row>
    <row r="208" spans="38:58">
      <c r="BF208" s="180"/>
    </row>
    <row r="209" spans="58:58">
      <c r="BF209" s="180"/>
    </row>
    <row r="210" spans="58:58">
      <c r="BF210" s="180"/>
    </row>
    <row r="211" spans="58:58">
      <c r="BF211" s="180"/>
    </row>
    <row r="212" spans="58:58">
      <c r="BF212" s="180"/>
    </row>
    <row r="213" spans="58:58">
      <c r="BF213" s="180"/>
    </row>
    <row r="214" spans="58:58">
      <c r="BF214" s="180"/>
    </row>
    <row r="215" spans="58:58">
      <c r="BF215" s="180"/>
    </row>
    <row r="216" spans="58:58">
      <c r="BF216" s="180"/>
    </row>
    <row r="217" spans="58:58">
      <c r="BF217" s="180"/>
    </row>
    <row r="218" spans="58:58">
      <c r="BF218" s="180"/>
    </row>
    <row r="219" spans="58:58">
      <c r="BF219" s="180"/>
    </row>
    <row r="220" spans="58:58">
      <c r="BF220" s="180"/>
    </row>
    <row r="221" spans="58:58">
      <c r="BF221" s="180"/>
    </row>
    <row r="222" spans="58:58">
      <c r="BF222" s="180"/>
    </row>
    <row r="223" spans="58:58">
      <c r="BF223" s="180"/>
    </row>
    <row r="224" spans="58:58">
      <c r="BF224" s="180"/>
    </row>
    <row r="225" spans="58:58">
      <c r="BF225" s="180"/>
    </row>
    <row r="226" spans="58:58">
      <c r="BF226" s="180"/>
    </row>
    <row r="227" spans="58:58">
      <c r="BF227" s="180"/>
    </row>
    <row r="228" spans="58:58">
      <c r="BF228" s="180"/>
    </row>
    <row r="229" spans="58:58">
      <c r="BF229" s="180"/>
    </row>
    <row r="230" spans="58:58">
      <c r="BF230" s="180"/>
    </row>
    <row r="231" spans="58:58">
      <c r="BF231" s="180"/>
    </row>
    <row r="232" spans="58:58">
      <c r="BF232" s="180"/>
    </row>
    <row r="233" spans="58:58">
      <c r="BF233" s="180"/>
    </row>
    <row r="234" spans="58:58">
      <c r="BF234" s="180"/>
    </row>
    <row r="235" spans="58:58">
      <c r="BF235" s="180"/>
    </row>
    <row r="236" spans="58:58">
      <c r="BF236" s="180"/>
    </row>
    <row r="237" spans="58:58">
      <c r="BF237" s="180"/>
    </row>
    <row r="238" spans="58:58">
      <c r="BF238" s="180"/>
    </row>
    <row r="239" spans="58:58">
      <c r="BF239" s="180"/>
    </row>
    <row r="240" spans="58:58">
      <c r="BF240" s="180"/>
    </row>
    <row r="241" spans="58:58">
      <c r="BF241" s="180"/>
    </row>
    <row r="242" spans="58:58">
      <c r="BF242" s="180"/>
    </row>
    <row r="243" spans="58:58">
      <c r="BF243" s="180"/>
    </row>
    <row r="244" spans="58:58">
      <c r="BF244" s="180"/>
    </row>
    <row r="245" spans="58:58">
      <c r="BF245" s="180"/>
    </row>
    <row r="246" spans="58:58">
      <c r="BF246" s="180"/>
    </row>
    <row r="247" spans="58:58">
      <c r="BF247" s="180"/>
    </row>
    <row r="248" spans="58:58">
      <c r="BF248" s="180"/>
    </row>
    <row r="249" spans="58:58">
      <c r="BF249" s="180"/>
    </row>
    <row r="250" spans="58:58">
      <c r="BF250" s="180"/>
    </row>
    <row r="251" spans="58:58">
      <c r="BF251" s="180"/>
    </row>
    <row r="252" spans="58:58">
      <c r="BF252" s="180"/>
    </row>
    <row r="253" spans="58:58">
      <c r="BF253" s="180"/>
    </row>
    <row r="254" spans="58:58">
      <c r="BF254" s="180"/>
    </row>
    <row r="255" spans="58:58">
      <c r="BF255" s="180"/>
    </row>
    <row r="256" spans="58:58">
      <c r="BF256" s="180"/>
    </row>
    <row r="257" spans="58:58">
      <c r="BF257" s="180"/>
    </row>
    <row r="258" spans="58:58">
      <c r="BF258" s="180"/>
    </row>
    <row r="259" spans="58:58">
      <c r="BF259" s="180"/>
    </row>
    <row r="260" spans="58:58">
      <c r="BF260" s="180"/>
    </row>
    <row r="261" spans="58:58">
      <c r="BF261" s="180"/>
    </row>
    <row r="262" spans="58:58">
      <c r="BF262" s="180"/>
    </row>
    <row r="263" spans="58:58">
      <c r="BF263" s="180"/>
    </row>
    <row r="264" spans="58:58">
      <c r="BF264" s="180"/>
    </row>
    <row r="265" spans="58:58">
      <c r="BF265" s="180"/>
    </row>
    <row r="266" spans="58:58">
      <c r="BF266" s="180"/>
    </row>
    <row r="267" spans="58:58">
      <c r="BF267" s="180"/>
    </row>
    <row r="268" spans="58:58">
      <c r="BF268" s="180"/>
    </row>
    <row r="269" spans="58:58">
      <c r="BF269" s="180"/>
    </row>
    <row r="270" spans="58:58">
      <c r="BF270" s="180"/>
    </row>
    <row r="271" spans="58:58">
      <c r="BF271" s="180"/>
    </row>
    <row r="272" spans="58:58">
      <c r="BF272" s="180"/>
    </row>
    <row r="273" spans="58:58">
      <c r="BF273" s="180"/>
    </row>
    <row r="274" spans="58:58">
      <c r="BF274" s="180"/>
    </row>
    <row r="275" spans="58:58">
      <c r="BF275" s="180"/>
    </row>
    <row r="276" spans="58:58">
      <c r="BF276" s="180"/>
    </row>
    <row r="277" spans="58:58">
      <c r="BF277" s="180"/>
    </row>
    <row r="278" spans="58:58">
      <c r="BF278" s="180"/>
    </row>
    <row r="279" spans="58:58">
      <c r="BF279" s="180"/>
    </row>
    <row r="280" spans="58:58">
      <c r="BF280" s="180"/>
    </row>
    <row r="281" spans="58:58">
      <c r="BF281" s="180"/>
    </row>
    <row r="282" spans="58:58">
      <c r="BF282" s="180"/>
    </row>
    <row r="283" spans="58:58">
      <c r="BF283" s="180"/>
    </row>
    <row r="284" spans="58:58">
      <c r="BF284" s="180"/>
    </row>
    <row r="285" spans="58:58">
      <c r="BF285" s="180"/>
    </row>
    <row r="286" spans="58:58">
      <c r="BF286" s="180"/>
    </row>
    <row r="287" spans="58:58">
      <c r="BF287" s="180"/>
    </row>
    <row r="288" spans="58:58">
      <c r="BF288" s="180"/>
    </row>
    <row r="289" spans="58:58">
      <c r="BF289" s="180"/>
    </row>
    <row r="290" spans="58:58">
      <c r="BF290" s="180"/>
    </row>
    <row r="291" spans="58:58">
      <c r="BF291" s="180"/>
    </row>
    <row r="292" spans="58:58">
      <c r="BF292" s="180"/>
    </row>
    <row r="293" spans="58:58">
      <c r="BF293" s="180"/>
    </row>
    <row r="294" spans="58:58">
      <c r="BF294" s="180"/>
    </row>
    <row r="295" spans="58:58">
      <c r="BF295" s="180"/>
    </row>
    <row r="296" spans="58:58">
      <c r="BF296" s="180"/>
    </row>
    <row r="297" spans="58:58">
      <c r="BF297" s="180"/>
    </row>
    <row r="298" spans="58:58">
      <c r="BF298" s="180"/>
    </row>
    <row r="299" spans="58:58">
      <c r="BF299" s="180"/>
    </row>
    <row r="300" spans="58:58">
      <c r="BF300" s="180"/>
    </row>
    <row r="301" spans="58:58">
      <c r="BF301" s="180"/>
    </row>
    <row r="302" spans="58:58">
      <c r="BF302" s="180"/>
    </row>
    <row r="303" spans="58:58">
      <c r="BF303" s="180"/>
    </row>
    <row r="304" spans="58:58">
      <c r="BF304" s="180"/>
    </row>
    <row r="305" spans="58:58">
      <c r="BF305" s="180"/>
    </row>
    <row r="306" spans="58:58">
      <c r="BF306" s="180"/>
    </row>
    <row r="307" spans="58:58">
      <c r="BF307" s="180"/>
    </row>
    <row r="308" spans="58:58">
      <c r="BF308" s="180"/>
    </row>
    <row r="309" spans="58:58">
      <c r="BF309" s="180"/>
    </row>
    <row r="310" spans="58:58">
      <c r="BF310" s="180"/>
    </row>
    <row r="311" spans="58:58">
      <c r="BF311" s="180"/>
    </row>
    <row r="312" spans="58:58">
      <c r="BF312" s="180"/>
    </row>
    <row r="313" spans="58:58">
      <c r="BF313" s="180"/>
    </row>
    <row r="314" spans="58:58">
      <c r="BF314" s="180"/>
    </row>
    <row r="315" spans="58:58">
      <c r="BF315" s="180"/>
    </row>
    <row r="316" spans="58:58">
      <c r="BF316" s="180"/>
    </row>
    <row r="317" spans="58:58">
      <c r="BF317" s="180"/>
    </row>
    <row r="318" spans="58:58">
      <c r="BF318" s="180"/>
    </row>
    <row r="319" spans="58:58">
      <c r="BF319" s="180"/>
    </row>
    <row r="320" spans="58:58">
      <c r="BF320" s="180"/>
    </row>
    <row r="321" spans="58:58">
      <c r="BF321" s="180"/>
    </row>
    <row r="322" spans="58:58">
      <c r="BF322" s="180"/>
    </row>
    <row r="323" spans="58:58">
      <c r="BF323" s="180"/>
    </row>
    <row r="324" spans="58:58">
      <c r="BF324" s="180"/>
    </row>
  </sheetData>
  <mergeCells count="3">
    <mergeCell ref="A12:A17"/>
    <mergeCell ref="A18:A29"/>
    <mergeCell ref="A34:A41"/>
  </mergeCells>
  <phoneticPr fontId="49" type="noConversion"/>
  <dataValidations count="1">
    <dataValidation type="list" allowBlank="1" showInputMessage="1" showErrorMessage="1" sqref="B12:B16" xr:uid="{BEF069F2-C9B6-4B23-887C-B7CD126763DC}">
      <formula1>$B$120:$B$192</formula1>
    </dataValidation>
  </dataValidations>
  <hyperlinks>
    <hyperlink ref="B47" r:id="rId1" xr:uid="{88AA5EB7-6F79-45FA-A686-B416EBBED2C9}"/>
    <hyperlink ref="B50" r:id="rId2" xr:uid="{1B069157-7530-4A77-8D84-97FA9ABD917E}"/>
  </hyperlinks>
  <pageMargins left="0.7" right="0.7" top="0.75" bottom="0.75" header="0.3" footer="0.3"/>
  <pageSetup paperSize="9" orientation="portrait"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4"/>
  <sheetViews>
    <sheetView zoomScale="85" zoomScaleNormal="85" workbookViewId="0"/>
  </sheetViews>
  <sheetFormatPr defaultRowHeight="14.5"/>
  <cols>
    <col min="1" max="1" width="5.81640625" customWidth="1"/>
    <col min="2" max="2" width="64.81640625" customWidth="1"/>
  </cols>
  <sheetData>
    <row r="1" spans="1:1" s="109" customFormat="1" ht="19.5">
      <c r="A1" s="109" t="s">
        <v>153</v>
      </c>
    </row>
    <row r="2" spans="1:1" s="109" customFormat="1" ht="19.5">
      <c r="A2" s="109" t="s">
        <v>177</v>
      </c>
    </row>
    <row r="3" spans="1:1" s="109" customFormat="1" ht="19.5">
      <c r="A3" s="168" t="s">
        <v>227</v>
      </c>
    </row>
    <row r="4" spans="1:1" s="109" customFormat="1" ht="19.5">
      <c r="A4" s="168" t="s">
        <v>54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D6E278D99252B4B99C7589ABDD35CB5" ma:contentTypeVersion="12" ma:contentTypeDescription="Create a new document." ma:contentTypeScope="" ma:versionID="77f97e9e086433d848e0d284e0f81bb8">
  <xsd:schema xmlns:xsd="http://www.w3.org/2001/XMLSchema" xmlns:xs="http://www.w3.org/2001/XMLSchema" xmlns:p="http://schemas.microsoft.com/office/2006/metadata/properties" xmlns:ns2="978a1c12-3ab7-471e-b134-e7ba3975f64f" xmlns:ns3="f35b5cbd-7b0b-4440-92cd-b510cab4ec67" targetNamespace="http://schemas.microsoft.com/office/2006/metadata/properties" ma:root="true" ma:fieldsID="4f62df501ebe858b881455288b956f1a" ns2:_="" ns3:_="">
    <xsd:import namespace="978a1c12-3ab7-471e-b134-e7ba3975f64f"/>
    <xsd:import namespace="f35b5cbd-7b0b-4440-92cd-b510cab4ec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a1c12-3ab7-471e-b134-e7ba3975f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5b5cbd-7b0b-4440-92cd-b510cab4ec6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4.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7C58A75D-656D-45CC-B1DE-AB2438CDD421}">
  <ds:schemaRefs>
    <ds:schemaRef ds:uri="http://schemas.microsoft.com/sharepoint/v3/contenttype/forms"/>
  </ds:schemaRefs>
</ds:datastoreItem>
</file>

<file path=customXml/itemProps2.xml><?xml version="1.0" encoding="utf-8"?>
<ds:datastoreItem xmlns:ds="http://schemas.openxmlformats.org/officeDocument/2006/customXml" ds:itemID="{62BF195F-BA26-4577-9ABF-EFA33237EE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a1c12-3ab7-471e-b134-e7ba3975f64f"/>
    <ds:schemaRef ds:uri="f35b5cbd-7b0b-4440-92cd-b510cab4ec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9107C5-B401-4A16-BB12-3D243B9D13F0}">
  <ds:schemaRefs>
    <ds:schemaRef ds:uri="978a1c12-3ab7-471e-b134-e7ba3975f64f"/>
    <ds:schemaRef ds:uri="http://schemas.microsoft.com/office/2006/documentManagement/types"/>
    <ds:schemaRef ds:uri="http://purl.org/dc/elements/1.1/"/>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f35b5cbd-7b0b-4440-92cd-b510cab4ec67"/>
    <ds:schemaRef ds:uri="http://www.w3.org/XML/1998/namespace"/>
  </ds:schemaRefs>
</ds:datastoreItem>
</file>

<file path=customXml/itemProps4.xml><?xml version="1.0" encoding="utf-8"?>
<ds:datastoreItem xmlns:ds="http://schemas.openxmlformats.org/officeDocument/2006/customXml" ds:itemID="{EA8A64D3-B694-4D66-87A6-9C5AFD886B7E}">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Cover</vt:lpstr>
      <vt:lpstr>Changes Log</vt:lpstr>
      <vt:lpstr>Guidance</vt:lpstr>
      <vt:lpstr>Option summary</vt:lpstr>
      <vt:lpstr>Fixed Data</vt:lpstr>
      <vt:lpstr>Fixed Data - Inflation</vt:lpstr>
      <vt:lpstr>Risk Register</vt:lpstr>
      <vt:lpstr>Baseline Scenario</vt:lpstr>
      <vt:lpstr>Workings baseline</vt:lpstr>
      <vt:lpstr>Option 1</vt:lpstr>
      <vt:lpstr>Workings 1</vt:lpstr>
      <vt:lpstr>'Fixed Data'!InvestmentClass</vt:lpstr>
      <vt:lpstr>'Fixed Data'!OutputList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CBA Output Model</dc:title>
  <dc:creator>Paul Williams</dc:creator>
  <cp:lastModifiedBy>Susan Richards</cp:lastModifiedBy>
  <cp:lastPrinted>2013-03-27T15:33:01Z</cp:lastPrinted>
  <dcterms:created xsi:type="dcterms:W3CDTF">2012-02-15T20:11:21Z</dcterms:created>
  <dcterms:modified xsi:type="dcterms:W3CDTF">2021-11-02T15:15:05Z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0x0101003D6E278D99252B4B99C7589ABDD35CB5</vt:lpwstr>
  </property>
  <property fmtid="{D5CDD505-2E9C-101B-9397-08002B2CF9AE}" pid="3" name="Select Content Type Above">
    <vt:lpwstr/>
  </property>
  <property fmtid="{D5CDD505-2E9C-101B-9397-08002B2CF9AE}" pid="4" name="Order">
    <vt:r8>558900</vt:r8>
  </property>
  <property fmtid="{D5CDD505-2E9C-101B-9397-08002B2CF9AE}" pid="5" name="Applicable Start Date">
    <vt:filetime>2012-03-22T00:00:00Z</vt:filetime>
  </property>
  <property fmtid="{D5CDD505-2E9C-101B-9397-08002B2CF9AE}" pid="6" name="From">
    <vt:lpwstr/>
  </property>
  <property fmtid="{D5CDD505-2E9C-101B-9397-08002B2CF9AE}" pid="7" name="Project Sponsor">
    <vt:lpwstr/>
  </property>
  <property fmtid="{D5CDD505-2E9C-101B-9397-08002B2CF9AE}" pid="8" name="BCC">
    <vt:lpwstr/>
  </property>
  <property fmtid="{D5CDD505-2E9C-101B-9397-08002B2CF9AE}" pid="9" name="xd_ProgID">
    <vt:lpwstr/>
  </property>
  <property fmtid="{D5CDD505-2E9C-101B-9397-08002B2CF9AE}" pid="10" name="_Version">
    <vt:lpwstr/>
  </property>
  <property fmtid="{D5CDD505-2E9C-101B-9397-08002B2CF9AE}" pid="11" name="Project Manager">
    <vt:lpwstr/>
  </property>
  <property fmtid="{D5CDD505-2E9C-101B-9397-08002B2CF9AE}" pid="12" name="Ref No">
    <vt:lpwstr/>
  </property>
  <property fmtid="{D5CDD505-2E9C-101B-9397-08002B2CF9AE}" pid="13" name="Applicable Duration">
    <vt:lpwstr>-</vt:lpwstr>
  </property>
  <property fmtid="{D5CDD505-2E9C-101B-9397-08002B2CF9AE}" pid="14" name="Project Name">
    <vt:lpwstr/>
  </property>
  <property fmtid="{D5CDD505-2E9C-101B-9397-08002B2CF9AE}" pid="15" name="Project Owner">
    <vt:lpwstr/>
  </property>
  <property fmtid="{D5CDD505-2E9C-101B-9397-08002B2CF9AE}" pid="16" name="TemplateUrl">
    <vt:lpwstr/>
  </property>
  <property fmtid="{D5CDD505-2E9C-101B-9397-08002B2CF9AE}" pid="17" name="CC">
    <vt:lpwstr/>
  </property>
  <property fmtid="{D5CDD505-2E9C-101B-9397-08002B2CF9AE}" pid="18" name="DLCPolicyLabelLock">
    <vt:lpwstr/>
  </property>
  <property fmtid="{D5CDD505-2E9C-101B-9397-08002B2CF9AE}" pid="19" name="To">
    <vt:lpwstr/>
  </property>
  <property fmtid="{D5CDD505-2E9C-101B-9397-08002B2CF9AE}" pid="20" name="::">
    <vt:lpwstr/>
  </property>
  <property fmtid="{D5CDD505-2E9C-101B-9397-08002B2CF9AE}" pid="21" name="Attach Count">
    <vt:lpwstr/>
  </property>
  <property fmtid="{D5CDD505-2E9C-101B-9397-08002B2CF9AE}" pid="22" name=":">
    <vt:lpwstr/>
  </property>
  <property fmtid="{D5CDD505-2E9C-101B-9397-08002B2CF9AE}" pid="23" name="Importance">
    <vt:lpwstr/>
  </property>
  <property fmtid="{D5CDD505-2E9C-101B-9397-08002B2CF9AE}" pid="24" name="DLCPolicyLabelClientValue">
    <vt:lpwstr>Version : {_UIVersionString}</vt:lpwstr>
  </property>
  <property fmtid="{D5CDD505-2E9C-101B-9397-08002B2CF9AE}" pid="25" name="Recipient">
    <vt:lpwstr/>
  </property>
  <property fmtid="{D5CDD505-2E9C-101B-9397-08002B2CF9AE}" pid="26" name="docIndexRef">
    <vt:lpwstr>4f14cc67-4547-4e64-9adc-32f91e8f14b0</vt:lpwstr>
  </property>
  <property fmtid="{D5CDD505-2E9C-101B-9397-08002B2CF9AE}" pid="27" name="bjDocumentSecurityLabel">
    <vt:lpwstr>This item has no classification</vt:lpwstr>
  </property>
  <property fmtid="{D5CDD505-2E9C-101B-9397-08002B2CF9AE}" pid="28" name="bjSaver">
    <vt:lpwstr>Erjbkgo6VEon1PXd+rFYcqZQ90uuzdgT</vt:lpwstr>
  </property>
  <property fmtid="{D5CDD505-2E9C-101B-9397-08002B2CF9AE}" pid="29" name="bjClsUserRVM">
    <vt:lpwstr>[]</vt:lpwstr>
  </property>
</Properties>
</file>