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BrownKi\Desktop\"/>
    </mc:Choice>
  </mc:AlternateContent>
  <xr:revisionPtr revIDLastSave="0" documentId="13_ncr:1_{5F9A1510-83FE-4778-A4F9-5DBD54C53B0D}" xr6:coauthVersionLast="46" xr6:coauthVersionMax="46" xr10:uidLastSave="{00000000-0000-0000-0000-000000000000}"/>
  <bookViews>
    <workbookView xWindow="-120" yWindow="-16320" windowWidth="29040" windowHeight="15840" firstSheet="2" activeTab="5" xr2:uid="{EFB1FDFB-0FDB-4043-9F03-4CF1205BD74C}"/>
  </bookViews>
  <sheets>
    <sheet name="Guidance Sheet" sheetId="13" r:id="rId1"/>
    <sheet name="1. Legal Requirements Test" sheetId="11" r:id="rId2"/>
    <sheet name="2. Quotations Issued 2017-18" sheetId="4" r:id="rId3"/>
    <sheet name="3. Quotations Issued 2018-19" sheetId="9" r:id="rId4"/>
    <sheet name="4. Quotations Issued 2019-20" sheetId="10" r:id="rId5"/>
    <sheet name="5. Quotations Issued 2020-21" sheetId="15" r:id="rId6"/>
    <sheet name="6. Sub Category Summary" sheetId="3" r:id="rId7"/>
    <sheet name="7. Full Market Segment Summary" sheetId="2" r:id="rId8"/>
    <sheet name="8. Summary - Three Year Trends" sheetId="1" r:id="rId9"/>
    <sheet name="Data" sheetId="14"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4" i="2" l="1"/>
  <c r="K37" i="2"/>
  <c r="K50" i="2"/>
  <c r="M50" i="2"/>
  <c r="AF14" i="1" s="1"/>
  <c r="M37" i="2"/>
  <c r="M49" i="2"/>
  <c r="M48" i="2"/>
  <c r="M47" i="2"/>
  <c r="M34" i="2"/>
  <c r="M21" i="2"/>
  <c r="M46" i="2"/>
  <c r="M33" i="2"/>
  <c r="M20" i="2"/>
  <c r="M24" i="2"/>
  <c r="L24" i="2"/>
  <c r="AI24" i="4"/>
  <c r="BT9" i="1"/>
  <c r="BS9" i="1"/>
  <c r="BO9" i="1"/>
  <c r="BN9" i="1"/>
  <c r="BJ9" i="1"/>
  <c r="BI9" i="1"/>
  <c r="BE9" i="1"/>
  <c r="BD9" i="1"/>
  <c r="AZ10" i="1"/>
  <c r="AZ11" i="1"/>
  <c r="AZ12" i="1"/>
  <c r="AZ13" i="1"/>
  <c r="AZ14" i="1"/>
  <c r="AZ9" i="1"/>
  <c r="AY9" i="1"/>
  <c r="AU10" i="1"/>
  <c r="AU11" i="1"/>
  <c r="AU12" i="1"/>
  <c r="AU13" i="1"/>
  <c r="AU14" i="1"/>
  <c r="AU9" i="1"/>
  <c r="AT9" i="1"/>
  <c r="AP10" i="1"/>
  <c r="AP11" i="1"/>
  <c r="AP12" i="1"/>
  <c r="AP13" i="1"/>
  <c r="AP14" i="1"/>
  <c r="AP9" i="1"/>
  <c r="AO9" i="1"/>
  <c r="AK10" i="1"/>
  <c r="AK11" i="1"/>
  <c r="AK12" i="1"/>
  <c r="AK13" i="1"/>
  <c r="AK14" i="1"/>
  <c r="AK9" i="1"/>
  <c r="AJ9" i="1"/>
  <c r="AF10" i="1"/>
  <c r="AF11" i="1"/>
  <c r="AF12" i="1"/>
  <c r="AF13" i="1"/>
  <c r="AF9" i="1"/>
  <c r="AE9" i="1"/>
  <c r="AA9" i="1"/>
  <c r="V10" i="1"/>
  <c r="V11" i="1"/>
  <c r="V12" i="1"/>
  <c r="V13" i="1"/>
  <c r="V14" i="1"/>
  <c r="V15" i="1"/>
  <c r="V16" i="1"/>
  <c r="V17" i="1"/>
  <c r="V9" i="1"/>
  <c r="U9" i="1"/>
  <c r="Q17" i="1"/>
  <c r="Q16" i="1"/>
  <c r="Q15" i="1"/>
  <c r="Q9" i="1"/>
  <c r="P17" i="1"/>
  <c r="P16" i="1"/>
  <c r="P15" i="1"/>
  <c r="P13" i="1"/>
  <c r="P11" i="1"/>
  <c r="P9" i="1"/>
  <c r="R45" i="2"/>
  <c r="U45" i="2" s="1"/>
  <c r="Q50" i="2"/>
  <c r="Q49" i="2"/>
  <c r="Q48" i="2"/>
  <c r="Q47" i="2"/>
  <c r="Q46" i="2"/>
  <c r="Q45" i="2"/>
  <c r="P50" i="2"/>
  <c r="P49" i="2"/>
  <c r="P48" i="2"/>
  <c r="P47" i="2"/>
  <c r="P46" i="2"/>
  <c r="P45" i="2"/>
  <c r="S45" i="2" s="1"/>
  <c r="O45" i="2"/>
  <c r="O32" i="2"/>
  <c r="K52" i="2"/>
  <c r="K53" i="2"/>
  <c r="K51" i="2"/>
  <c r="K38" i="2"/>
  <c r="K40" i="2"/>
  <c r="K39" i="2"/>
  <c r="K49" i="2"/>
  <c r="K36" i="2"/>
  <c r="K48" i="2"/>
  <c r="K35" i="2"/>
  <c r="K47" i="2"/>
  <c r="K34" i="2"/>
  <c r="K46" i="2"/>
  <c r="K33" i="2"/>
  <c r="K45" i="2"/>
  <c r="F50" i="2"/>
  <c r="I50" i="2" s="1"/>
  <c r="F49" i="2"/>
  <c r="F48" i="2"/>
  <c r="F47" i="2"/>
  <c r="F46" i="2"/>
  <c r="F45" i="2"/>
  <c r="J45" i="2" s="1"/>
  <c r="F52" i="2"/>
  <c r="F53" i="2"/>
  <c r="F51" i="2"/>
  <c r="F40" i="2"/>
  <c r="F39" i="2"/>
  <c r="F38" i="2"/>
  <c r="F27" i="2"/>
  <c r="F26" i="2"/>
  <c r="F25" i="2"/>
  <c r="E53" i="2"/>
  <c r="E52" i="2"/>
  <c r="E51" i="2"/>
  <c r="E40" i="2"/>
  <c r="E39" i="2"/>
  <c r="E38" i="2"/>
  <c r="E27" i="2"/>
  <c r="E26" i="2"/>
  <c r="E25" i="2"/>
  <c r="E50" i="2"/>
  <c r="E49" i="2"/>
  <c r="E48" i="2"/>
  <c r="J48" i="2" s="1"/>
  <c r="E47" i="2"/>
  <c r="E46" i="2"/>
  <c r="I46" i="2" s="1"/>
  <c r="E45" i="2"/>
  <c r="D50" i="2"/>
  <c r="D49" i="2"/>
  <c r="D48" i="2"/>
  <c r="D47" i="2"/>
  <c r="D46" i="2"/>
  <c r="D45" i="2"/>
  <c r="C50" i="2"/>
  <c r="C49" i="2"/>
  <c r="G49" i="2" s="1"/>
  <c r="C48" i="2"/>
  <c r="C47" i="2"/>
  <c r="C46" i="2"/>
  <c r="C45" i="2"/>
  <c r="G50" i="2"/>
  <c r="J50" i="2"/>
  <c r="H50" i="2"/>
  <c r="I49" i="2"/>
  <c r="H49" i="2"/>
  <c r="J49" i="2"/>
  <c r="H48" i="2"/>
  <c r="G48" i="2"/>
  <c r="G47" i="2"/>
  <c r="J47" i="2"/>
  <c r="I47" i="2"/>
  <c r="H47" i="2"/>
  <c r="T45" i="2"/>
  <c r="M45" i="2"/>
  <c r="L45" i="2"/>
  <c r="V52" i="3"/>
  <c r="Y52" i="3" s="1"/>
  <c r="V53" i="3"/>
  <c r="Y53" i="3" s="1"/>
  <c r="V54" i="3"/>
  <c r="R47" i="2" s="1"/>
  <c r="V47" i="2" s="1"/>
  <c r="BT11" i="1" s="1"/>
  <c r="V55" i="3"/>
  <c r="V56" i="3"/>
  <c r="Y56" i="3" s="1"/>
  <c r="V57" i="3"/>
  <c r="Y57" i="3" s="1"/>
  <c r="V58" i="3"/>
  <c r="Y58" i="3" s="1"/>
  <c r="V59" i="3"/>
  <c r="Z59" i="3" s="1"/>
  <c r="V60" i="3"/>
  <c r="Y60" i="3" s="1"/>
  <c r="V61" i="3"/>
  <c r="V62" i="3"/>
  <c r="V51" i="3"/>
  <c r="V36" i="3"/>
  <c r="U52" i="3"/>
  <c r="U53" i="3"/>
  <c r="U54" i="3"/>
  <c r="U55" i="3"/>
  <c r="U56" i="3"/>
  <c r="U57" i="3"/>
  <c r="U58" i="3"/>
  <c r="U59" i="3"/>
  <c r="U60" i="3"/>
  <c r="U61" i="3"/>
  <c r="U62" i="3"/>
  <c r="U51" i="3"/>
  <c r="Z51" i="3" s="1"/>
  <c r="T52" i="3"/>
  <c r="T53" i="3"/>
  <c r="T54" i="3"/>
  <c r="T55" i="3"/>
  <c r="T56" i="3"/>
  <c r="T57" i="3"/>
  <c r="T58" i="3"/>
  <c r="T59" i="3"/>
  <c r="T60" i="3"/>
  <c r="T61" i="3"/>
  <c r="T62" i="3"/>
  <c r="T51" i="3"/>
  <c r="S53" i="3"/>
  <c r="S54" i="3"/>
  <c r="S61" i="3"/>
  <c r="S62" i="3"/>
  <c r="X62" i="3" s="1"/>
  <c r="S51" i="3"/>
  <c r="Y62" i="3"/>
  <c r="Z62" i="3"/>
  <c r="Z58" i="3"/>
  <c r="Z56" i="3"/>
  <c r="Y55" i="3"/>
  <c r="Z55" i="3"/>
  <c r="Y54" i="3"/>
  <c r="Z54" i="3"/>
  <c r="X54" i="3"/>
  <c r="X51" i="3"/>
  <c r="N52" i="3"/>
  <c r="N53" i="3"/>
  <c r="N54" i="3"/>
  <c r="N55" i="3"/>
  <c r="N56" i="3"/>
  <c r="N57" i="3"/>
  <c r="N58" i="3"/>
  <c r="N59" i="3"/>
  <c r="N60" i="3"/>
  <c r="N61" i="3"/>
  <c r="N62" i="3"/>
  <c r="N51" i="3"/>
  <c r="N37" i="3"/>
  <c r="N38" i="3"/>
  <c r="N39" i="3"/>
  <c r="N40" i="3"/>
  <c r="N41" i="3"/>
  <c r="N42" i="3"/>
  <c r="N43" i="3"/>
  <c r="N44" i="3"/>
  <c r="N45" i="3"/>
  <c r="N46" i="3"/>
  <c r="N47" i="3"/>
  <c r="N36" i="3"/>
  <c r="N6" i="3"/>
  <c r="M54" i="3"/>
  <c r="M55" i="3"/>
  <c r="M56" i="3"/>
  <c r="M62" i="3"/>
  <c r="M51" i="3"/>
  <c r="L52" i="3"/>
  <c r="L53" i="3"/>
  <c r="L54" i="3"/>
  <c r="L55" i="3"/>
  <c r="L56" i="3"/>
  <c r="L57" i="3"/>
  <c r="L58" i="3"/>
  <c r="L59" i="3"/>
  <c r="L60" i="3"/>
  <c r="L61" i="3"/>
  <c r="L62" i="3"/>
  <c r="L51" i="3"/>
  <c r="L36" i="3"/>
  <c r="I51" i="3"/>
  <c r="H51" i="3"/>
  <c r="G52" i="3"/>
  <c r="K52" i="3" s="1"/>
  <c r="G53" i="3"/>
  <c r="G54" i="3"/>
  <c r="G55" i="3"/>
  <c r="G56" i="3"/>
  <c r="J56" i="3" s="1"/>
  <c r="G57" i="3"/>
  <c r="G58" i="3"/>
  <c r="K58" i="3" s="1"/>
  <c r="G59" i="3"/>
  <c r="G60" i="3"/>
  <c r="G61" i="3"/>
  <c r="G62" i="3"/>
  <c r="G51" i="3"/>
  <c r="F52" i="3"/>
  <c r="F53" i="3"/>
  <c r="F54" i="3"/>
  <c r="F55" i="3"/>
  <c r="F56" i="3"/>
  <c r="F57" i="3"/>
  <c r="K57" i="3" s="1"/>
  <c r="F58" i="3"/>
  <c r="F59" i="3"/>
  <c r="F60" i="3"/>
  <c r="F61" i="3"/>
  <c r="F62" i="3"/>
  <c r="F51" i="3"/>
  <c r="E52" i="3"/>
  <c r="H52" i="3" s="1"/>
  <c r="E53" i="3"/>
  <c r="E54" i="3"/>
  <c r="H54" i="3" s="1"/>
  <c r="E55" i="3"/>
  <c r="E56" i="3"/>
  <c r="E57" i="3"/>
  <c r="E58" i="3"/>
  <c r="E59" i="3"/>
  <c r="E60" i="3"/>
  <c r="I60" i="3" s="1"/>
  <c r="E61" i="3"/>
  <c r="E62" i="3"/>
  <c r="E51" i="3"/>
  <c r="D52" i="3"/>
  <c r="D53" i="3"/>
  <c r="D54" i="3"/>
  <c r="I54" i="3" s="1"/>
  <c r="D55" i="3"/>
  <c r="D56" i="3"/>
  <c r="I56" i="3" s="1"/>
  <c r="D57" i="3"/>
  <c r="D58" i="3"/>
  <c r="D59" i="3"/>
  <c r="D60" i="3"/>
  <c r="D61" i="3"/>
  <c r="I61" i="3" s="1"/>
  <c r="D62" i="3"/>
  <c r="I62" i="3" s="1"/>
  <c r="D51" i="3"/>
  <c r="I55" i="3"/>
  <c r="K60" i="3"/>
  <c r="K59" i="3"/>
  <c r="I58" i="3"/>
  <c r="H58" i="3"/>
  <c r="J58" i="3"/>
  <c r="I57" i="3"/>
  <c r="H56" i="3"/>
  <c r="H55" i="3"/>
  <c r="K55" i="3"/>
  <c r="K51" i="3"/>
  <c r="AG37" i="15"/>
  <c r="AG36" i="15"/>
  <c r="AG35" i="15"/>
  <c r="AJ34" i="15"/>
  <c r="AI34" i="15"/>
  <c r="AH34" i="15"/>
  <c r="AG34" i="15"/>
  <c r="AJ33" i="15"/>
  <c r="AI33" i="15"/>
  <c r="AH33" i="15"/>
  <c r="AG33" i="15"/>
  <c r="AJ32" i="15"/>
  <c r="AI32" i="15"/>
  <c r="AH32" i="15"/>
  <c r="AG32" i="15"/>
  <c r="AJ31" i="15"/>
  <c r="AI31" i="15"/>
  <c r="AH31" i="15"/>
  <c r="AG31" i="15"/>
  <c r="AJ30" i="15"/>
  <c r="AI30" i="15"/>
  <c r="AH30" i="15"/>
  <c r="AG30" i="15"/>
  <c r="AJ29" i="15"/>
  <c r="AI29" i="15"/>
  <c r="AH29" i="15"/>
  <c r="AG29" i="15"/>
  <c r="AJ28" i="15"/>
  <c r="AI28" i="15"/>
  <c r="AH28" i="15"/>
  <c r="AG28" i="15"/>
  <c r="AJ27" i="15"/>
  <c r="AI27" i="15"/>
  <c r="AH27" i="15"/>
  <c r="AG27" i="15"/>
  <c r="AJ26" i="15"/>
  <c r="AI26" i="15"/>
  <c r="AH26" i="15"/>
  <c r="AG26" i="15"/>
  <c r="AJ25" i="15"/>
  <c r="AI25" i="15"/>
  <c r="AH25" i="15"/>
  <c r="AG25" i="15"/>
  <c r="AJ24" i="15"/>
  <c r="AI24" i="15"/>
  <c r="AH24" i="15"/>
  <c r="AG24" i="15"/>
  <c r="AJ23" i="15"/>
  <c r="AI23" i="15"/>
  <c r="AH23" i="15"/>
  <c r="AG23" i="15"/>
  <c r="AN20" i="15"/>
  <c r="AG20" i="15"/>
  <c r="AN19" i="15"/>
  <c r="AG19" i="15"/>
  <c r="AN18" i="15"/>
  <c r="AG18" i="15"/>
  <c r="AT17" i="15"/>
  <c r="AS17" i="15"/>
  <c r="AR17" i="15"/>
  <c r="AQ17" i="15"/>
  <c r="AP17" i="15"/>
  <c r="AO17" i="15"/>
  <c r="AN17" i="15"/>
  <c r="AJ17" i="15"/>
  <c r="AI17" i="15"/>
  <c r="AH17" i="15"/>
  <c r="AG17" i="15"/>
  <c r="AT16" i="15"/>
  <c r="AS16" i="15"/>
  <c r="M61" i="3" s="1"/>
  <c r="AR16" i="15"/>
  <c r="AQ16" i="15"/>
  <c r="AP16" i="15"/>
  <c r="AO16" i="15"/>
  <c r="AN16" i="15"/>
  <c r="AJ16" i="15"/>
  <c r="AI16" i="15"/>
  <c r="AH16" i="15"/>
  <c r="AG16" i="15"/>
  <c r="AT15" i="15"/>
  <c r="AS15" i="15"/>
  <c r="L50" i="2" s="1"/>
  <c r="AA14" i="1" s="1"/>
  <c r="AR15" i="15"/>
  <c r="AQ15" i="15"/>
  <c r="AP15" i="15"/>
  <c r="AO15" i="15"/>
  <c r="AN15" i="15"/>
  <c r="Q14" i="1" s="1"/>
  <c r="AJ15" i="15"/>
  <c r="S60" i="3" s="1"/>
  <c r="AI15" i="15"/>
  <c r="AH15" i="15"/>
  <c r="AG15" i="15"/>
  <c r="AT14" i="15"/>
  <c r="AS14" i="15"/>
  <c r="M59" i="3" s="1"/>
  <c r="AR14" i="15"/>
  <c r="AQ14" i="15"/>
  <c r="AP14" i="15"/>
  <c r="AO14" i="15"/>
  <c r="AN14" i="15"/>
  <c r="Q13" i="1" s="1"/>
  <c r="AJ14" i="15"/>
  <c r="S59" i="3" s="1"/>
  <c r="O49" i="2" s="1"/>
  <c r="AI14" i="15"/>
  <c r="AH14" i="15"/>
  <c r="AG14" i="15"/>
  <c r="AT13" i="15"/>
  <c r="AS13" i="15"/>
  <c r="M58" i="3" s="1"/>
  <c r="AR13" i="15"/>
  <c r="AQ13" i="15"/>
  <c r="AP13" i="15"/>
  <c r="AO13" i="15"/>
  <c r="AN13" i="15"/>
  <c r="AJ13" i="15"/>
  <c r="S58" i="3" s="1"/>
  <c r="X58" i="3" s="1"/>
  <c r="AI13" i="15"/>
  <c r="AH13" i="15"/>
  <c r="AG13" i="15"/>
  <c r="AT12" i="15"/>
  <c r="AS12" i="15"/>
  <c r="M57" i="3" s="1"/>
  <c r="AR12" i="15"/>
  <c r="AQ12" i="15"/>
  <c r="AP12" i="15"/>
  <c r="AO12" i="15"/>
  <c r="AN12" i="15"/>
  <c r="Q12" i="1" s="1"/>
  <c r="AJ12" i="15"/>
  <c r="S57" i="3" s="1"/>
  <c r="AI12" i="15"/>
  <c r="AH12" i="15"/>
  <c r="AG12" i="15"/>
  <c r="AT11" i="15"/>
  <c r="AS11" i="15"/>
  <c r="L47" i="2" s="1"/>
  <c r="AA11" i="1" s="1"/>
  <c r="AR11" i="15"/>
  <c r="AQ11" i="15"/>
  <c r="AP11" i="15"/>
  <c r="AO11" i="15"/>
  <c r="AN11" i="15"/>
  <c r="AJ11" i="15"/>
  <c r="S56" i="3" s="1"/>
  <c r="X56" i="3" s="1"/>
  <c r="AI11" i="15"/>
  <c r="AH11" i="15"/>
  <c r="AG11" i="15"/>
  <c r="AT10" i="15"/>
  <c r="AS10" i="15"/>
  <c r="AR10" i="15"/>
  <c r="AQ10" i="15"/>
  <c r="AP10" i="15"/>
  <c r="AO10" i="15"/>
  <c r="AN10" i="15"/>
  <c r="Q11" i="1" s="1"/>
  <c r="AJ10" i="15"/>
  <c r="S55" i="3" s="1"/>
  <c r="X55" i="3" s="1"/>
  <c r="AI10" i="15"/>
  <c r="AH10" i="15"/>
  <c r="AG10" i="15"/>
  <c r="AT9" i="15"/>
  <c r="AS9" i="15"/>
  <c r="AR9" i="15"/>
  <c r="AQ9" i="15"/>
  <c r="AP9" i="15"/>
  <c r="AO9" i="15"/>
  <c r="AN9" i="15"/>
  <c r="AJ9" i="15"/>
  <c r="AI9" i="15"/>
  <c r="AH9" i="15"/>
  <c r="AG9" i="15"/>
  <c r="AT8" i="15"/>
  <c r="AS8" i="15"/>
  <c r="L46" i="2" s="1"/>
  <c r="AA10" i="1" s="1"/>
  <c r="AR8" i="15"/>
  <c r="AQ8" i="15"/>
  <c r="AP8" i="15"/>
  <c r="AO8" i="15"/>
  <c r="AN8" i="15"/>
  <c r="AJ8" i="15"/>
  <c r="AI8" i="15"/>
  <c r="AH8" i="15"/>
  <c r="AG8" i="15"/>
  <c r="AT7" i="15"/>
  <c r="AS7" i="15"/>
  <c r="M52" i="3" s="1"/>
  <c r="AR7" i="15"/>
  <c r="AQ7" i="15"/>
  <c r="AP7" i="15"/>
  <c r="AO7" i="15"/>
  <c r="AN7" i="15"/>
  <c r="Q10" i="1" s="1"/>
  <c r="AJ7" i="15"/>
  <c r="S52" i="3" s="1"/>
  <c r="AI7" i="15"/>
  <c r="AH7" i="15"/>
  <c r="AG7" i="15"/>
  <c r="AT6" i="15"/>
  <c r="AS6" i="15"/>
  <c r="AR6" i="15"/>
  <c r="AQ6" i="15"/>
  <c r="AP6" i="15"/>
  <c r="AO6" i="15"/>
  <c r="AN6" i="15"/>
  <c r="AJ6" i="15"/>
  <c r="AI6" i="15"/>
  <c r="AH6" i="15"/>
  <c r="AG6" i="15"/>
  <c r="AP7" i="10"/>
  <c r="AP8" i="10"/>
  <c r="AP9" i="10"/>
  <c r="AP10" i="10"/>
  <c r="AP11" i="10"/>
  <c r="AP12" i="10"/>
  <c r="AP13" i="10"/>
  <c r="AP14" i="10"/>
  <c r="AP15" i="10"/>
  <c r="AP16" i="10"/>
  <c r="AP17" i="10"/>
  <c r="AP6" i="10"/>
  <c r="AP6" i="9"/>
  <c r="AQ7" i="10"/>
  <c r="AQ8" i="10"/>
  <c r="AQ9" i="10"/>
  <c r="AQ10" i="10"/>
  <c r="AQ11" i="10"/>
  <c r="AQ12" i="10"/>
  <c r="AQ13" i="10"/>
  <c r="AQ14" i="10"/>
  <c r="AQ15" i="10"/>
  <c r="AQ16" i="10"/>
  <c r="AQ17" i="10"/>
  <c r="AQ6" i="10"/>
  <c r="AQ7" i="9"/>
  <c r="AQ8" i="9"/>
  <c r="AQ9" i="9"/>
  <c r="AQ10" i="9"/>
  <c r="AQ11" i="9"/>
  <c r="AQ12" i="9"/>
  <c r="AQ13" i="9"/>
  <c r="AQ14" i="9"/>
  <c r="AQ15" i="9"/>
  <c r="AQ16" i="9"/>
  <c r="AQ17" i="9"/>
  <c r="AQ6" i="9"/>
  <c r="AP7" i="9"/>
  <c r="AP8" i="9"/>
  <c r="AP9" i="9"/>
  <c r="AP10" i="9"/>
  <c r="AP11" i="9"/>
  <c r="AP12" i="9"/>
  <c r="AP13" i="9"/>
  <c r="AP14" i="9"/>
  <c r="AP15" i="9"/>
  <c r="AP16" i="9"/>
  <c r="AP17" i="9"/>
  <c r="AP6" i="4"/>
  <c r="AP7" i="4"/>
  <c r="AP8" i="4"/>
  <c r="AP9" i="4"/>
  <c r="AP10" i="4"/>
  <c r="AP11" i="4"/>
  <c r="AP12" i="4"/>
  <c r="AP13" i="4"/>
  <c r="AP14" i="4"/>
  <c r="AP15" i="4"/>
  <c r="AP16" i="4"/>
  <c r="AP17" i="4"/>
  <c r="AQ7" i="4"/>
  <c r="AQ8" i="4"/>
  <c r="AQ9" i="4"/>
  <c r="AQ10" i="4"/>
  <c r="AQ11" i="4"/>
  <c r="AQ12" i="4"/>
  <c r="AQ13" i="4"/>
  <c r="AQ14" i="4"/>
  <c r="AQ15" i="4"/>
  <c r="AQ16" i="4"/>
  <c r="AQ17" i="4"/>
  <c r="AQ6" i="4"/>
  <c r="AR7" i="10"/>
  <c r="AR8" i="10"/>
  <c r="AR9" i="10"/>
  <c r="AR10" i="10"/>
  <c r="AR11" i="10"/>
  <c r="AR12" i="10"/>
  <c r="AR13" i="10"/>
  <c r="AR14" i="10"/>
  <c r="AR15" i="10"/>
  <c r="AR16" i="10"/>
  <c r="AR17" i="10"/>
  <c r="AS7" i="10"/>
  <c r="AS8" i="10"/>
  <c r="AS9" i="10"/>
  <c r="AS10" i="10"/>
  <c r="AS11" i="10"/>
  <c r="AS12" i="10"/>
  <c r="AS13" i="10"/>
  <c r="AS14" i="10"/>
  <c r="AS15" i="10"/>
  <c r="L37" i="2" s="1"/>
  <c r="AS16" i="10"/>
  <c r="AS17" i="10"/>
  <c r="AT7" i="10"/>
  <c r="AT8" i="10"/>
  <c r="AT9" i="10"/>
  <c r="AT10" i="10"/>
  <c r="AT11" i="10"/>
  <c r="AT12" i="10"/>
  <c r="AT13" i="10"/>
  <c r="AT14" i="10"/>
  <c r="AT15" i="10"/>
  <c r="AT16" i="10"/>
  <c r="AT17" i="10"/>
  <c r="AT6" i="10"/>
  <c r="AS6" i="10"/>
  <c r="M36" i="3" s="1"/>
  <c r="AR6" i="10"/>
  <c r="AO7" i="10"/>
  <c r="AO8" i="10"/>
  <c r="AO9" i="10"/>
  <c r="AO10" i="10"/>
  <c r="AO11" i="10"/>
  <c r="AO12" i="10"/>
  <c r="AO13" i="10"/>
  <c r="AO14" i="10"/>
  <c r="AO15" i="10"/>
  <c r="AO16" i="10"/>
  <c r="AO17" i="10"/>
  <c r="AO6" i="10"/>
  <c r="AN7" i="10"/>
  <c r="P10" i="1" s="1"/>
  <c r="AN8" i="10"/>
  <c r="AN9" i="10"/>
  <c r="AN10" i="10"/>
  <c r="AN11" i="10"/>
  <c r="AN12" i="10"/>
  <c r="P12" i="1" s="1"/>
  <c r="AN13" i="10"/>
  <c r="AN14" i="10"/>
  <c r="AN15" i="10"/>
  <c r="P14" i="1" s="1"/>
  <c r="AN16" i="10"/>
  <c r="AN17" i="10"/>
  <c r="AN18" i="10"/>
  <c r="AN19" i="10"/>
  <c r="AN20" i="10"/>
  <c r="AN6" i="10"/>
  <c r="AT7" i="9"/>
  <c r="AT8" i="9"/>
  <c r="AT9" i="9"/>
  <c r="AT10" i="9"/>
  <c r="AT11" i="9"/>
  <c r="AT12" i="9"/>
  <c r="AT13" i="9"/>
  <c r="AT14" i="9"/>
  <c r="AT15" i="9"/>
  <c r="AT16" i="9"/>
  <c r="AT17" i="9"/>
  <c r="AT6" i="9"/>
  <c r="AS7" i="9"/>
  <c r="AS8" i="9"/>
  <c r="AS9" i="9"/>
  <c r="AS10" i="9"/>
  <c r="AS11" i="9"/>
  <c r="AS12" i="9"/>
  <c r="AS13" i="9"/>
  <c r="AS14" i="9"/>
  <c r="AS15" i="9"/>
  <c r="AS16" i="9"/>
  <c r="AS17" i="9"/>
  <c r="AS6" i="9"/>
  <c r="AR7" i="9"/>
  <c r="AR8" i="9"/>
  <c r="AR9" i="9"/>
  <c r="AR10" i="9"/>
  <c r="AR11" i="9"/>
  <c r="AR12" i="9"/>
  <c r="AR13" i="9"/>
  <c r="AR14" i="9"/>
  <c r="AR15" i="9"/>
  <c r="AR16" i="9"/>
  <c r="AR17" i="9"/>
  <c r="AR6" i="9"/>
  <c r="AO7" i="9"/>
  <c r="AO8" i="9"/>
  <c r="AO9" i="9"/>
  <c r="AO10" i="9"/>
  <c r="AO11" i="9"/>
  <c r="AO12" i="9"/>
  <c r="AO13" i="9"/>
  <c r="AO14" i="9"/>
  <c r="AO15" i="9"/>
  <c r="AO16" i="9"/>
  <c r="AO17" i="9"/>
  <c r="AO6" i="9"/>
  <c r="AN6" i="9"/>
  <c r="AN7" i="9"/>
  <c r="AN8" i="9"/>
  <c r="AN9" i="9"/>
  <c r="AN10" i="9"/>
  <c r="AN11" i="9"/>
  <c r="AN12" i="9"/>
  <c r="AN13" i="9"/>
  <c r="AN14" i="9"/>
  <c r="AN15" i="9"/>
  <c r="AN16" i="9"/>
  <c r="AN17" i="9"/>
  <c r="AN18" i="9"/>
  <c r="AN19" i="9"/>
  <c r="AN20" i="9"/>
  <c r="AN6" i="4"/>
  <c r="X52" i="3" l="1"/>
  <c r="O46" i="2"/>
  <c r="T46" i="2" s="1"/>
  <c r="BO10" i="1" s="1"/>
  <c r="O50" i="2"/>
  <c r="T50" i="2" s="1"/>
  <c r="BO14" i="1" s="1"/>
  <c r="X60" i="3"/>
  <c r="X57" i="3"/>
  <c r="O48" i="2"/>
  <c r="O47" i="2"/>
  <c r="S47" i="2" s="1"/>
  <c r="BE11" i="1" s="1"/>
  <c r="T49" i="2"/>
  <c r="BO13" i="1" s="1"/>
  <c r="S49" i="2"/>
  <c r="BE13" i="1" s="1"/>
  <c r="M53" i="3"/>
  <c r="L48" i="2"/>
  <c r="AA12" i="1" s="1"/>
  <c r="M60" i="3"/>
  <c r="R46" i="2"/>
  <c r="V46" i="2" s="1"/>
  <c r="BT10" i="1" s="1"/>
  <c r="L49" i="2"/>
  <c r="AA13" i="1" s="1"/>
  <c r="X61" i="3"/>
  <c r="X53" i="3"/>
  <c r="U46" i="2"/>
  <c r="BJ10" i="1" s="1"/>
  <c r="R48" i="2"/>
  <c r="R49" i="2"/>
  <c r="X59" i="3"/>
  <c r="R50" i="2"/>
  <c r="U50" i="2"/>
  <c r="BJ14" i="1" s="1"/>
  <c r="V50" i="2"/>
  <c r="BT14" i="1" s="1"/>
  <c r="V45" i="2"/>
  <c r="S50" i="2"/>
  <c r="BE14" i="1" s="1"/>
  <c r="T48" i="2"/>
  <c r="BO12" i="1" s="1"/>
  <c r="S48" i="2"/>
  <c r="BE12" i="1" s="1"/>
  <c r="T47" i="2"/>
  <c r="BO11" i="1" s="1"/>
  <c r="I45" i="2"/>
  <c r="J46" i="2"/>
  <c r="H46" i="2"/>
  <c r="G45" i="2"/>
  <c r="G46" i="2"/>
  <c r="H45" i="2"/>
  <c r="U47" i="2"/>
  <c r="BJ11" i="1" s="1"/>
  <c r="I48" i="2"/>
  <c r="Z52" i="3"/>
  <c r="Z61" i="3"/>
  <c r="Z53" i="3"/>
  <c r="Z60" i="3"/>
  <c r="Z57" i="3"/>
  <c r="Y61" i="3"/>
  <c r="Y59" i="3"/>
  <c r="Y51" i="3"/>
  <c r="W51" i="3"/>
  <c r="W52" i="3"/>
  <c r="W53" i="3"/>
  <c r="W54" i="3"/>
  <c r="W55" i="3"/>
  <c r="W56" i="3"/>
  <c r="W57" i="3"/>
  <c r="W58" i="3"/>
  <c r="W59" i="3"/>
  <c r="W60" i="3"/>
  <c r="W61" i="3"/>
  <c r="W62" i="3"/>
  <c r="J52" i="3"/>
  <c r="K56" i="3"/>
  <c r="K62" i="3"/>
  <c r="K54" i="3"/>
  <c r="K61" i="3"/>
  <c r="K53" i="3"/>
  <c r="J54" i="3"/>
  <c r="J57" i="3"/>
  <c r="J53" i="3"/>
  <c r="J60" i="3"/>
  <c r="J59" i="3"/>
  <c r="J62" i="3"/>
  <c r="I52" i="3"/>
  <c r="I59" i="3"/>
  <c r="J51" i="3"/>
  <c r="I53" i="3"/>
  <c r="H62" i="3"/>
  <c r="H61" i="3"/>
  <c r="H60" i="3"/>
  <c r="H57" i="3"/>
  <c r="H59" i="3"/>
  <c r="J61" i="3"/>
  <c r="J55" i="3"/>
  <c r="H53" i="3"/>
  <c r="AT7" i="4"/>
  <c r="AT8" i="4"/>
  <c r="AT9" i="4"/>
  <c r="AT10" i="4"/>
  <c r="AT11" i="4"/>
  <c r="AT12" i="4"/>
  <c r="AT13" i="4"/>
  <c r="AT14" i="4"/>
  <c r="AT15" i="4"/>
  <c r="AT16" i="4"/>
  <c r="AT17" i="4"/>
  <c r="AS7" i="4"/>
  <c r="AS8" i="4"/>
  <c r="AS9" i="4"/>
  <c r="AS10" i="4"/>
  <c r="AS11" i="4"/>
  <c r="AS12" i="4"/>
  <c r="AS13" i="4"/>
  <c r="AS14" i="4"/>
  <c r="AS15" i="4"/>
  <c r="AS16" i="4"/>
  <c r="AS17" i="4"/>
  <c r="AT6" i="4"/>
  <c r="AS6" i="4"/>
  <c r="AR7" i="4"/>
  <c r="AR8" i="4"/>
  <c r="AR9" i="4"/>
  <c r="AR10" i="4"/>
  <c r="AR11" i="4"/>
  <c r="AR12" i="4"/>
  <c r="AR13" i="4"/>
  <c r="AR14" i="4"/>
  <c r="AR15" i="4"/>
  <c r="AR16" i="4"/>
  <c r="AR17" i="4"/>
  <c r="AR6" i="4"/>
  <c r="AO7" i="4"/>
  <c r="AO8" i="4"/>
  <c r="AO9" i="4"/>
  <c r="AO10" i="4"/>
  <c r="AO11" i="4"/>
  <c r="AO12" i="4"/>
  <c r="AO13" i="4"/>
  <c r="AO14" i="4"/>
  <c r="AO15" i="4"/>
  <c r="AO16" i="4"/>
  <c r="AO17" i="4"/>
  <c r="AO6" i="4"/>
  <c r="AN7" i="4"/>
  <c r="AN8" i="4"/>
  <c r="AN9" i="4"/>
  <c r="AN10" i="4"/>
  <c r="AN11" i="4"/>
  <c r="AN12" i="4"/>
  <c r="AN13" i="4"/>
  <c r="AN14" i="4"/>
  <c r="AN15" i="4"/>
  <c r="AN16" i="4"/>
  <c r="AN17" i="4"/>
  <c r="S46" i="2" l="1"/>
  <c r="BE10" i="1" s="1"/>
  <c r="V48" i="2"/>
  <c r="BT12" i="1" s="1"/>
  <c r="U48" i="2"/>
  <c r="BJ12" i="1" s="1"/>
  <c r="U49" i="2"/>
  <c r="BJ13" i="1" s="1"/>
  <c r="V49" i="2"/>
  <c r="BT13" i="1" s="1"/>
  <c r="V37" i="3"/>
  <c r="V38" i="3"/>
  <c r="V39" i="3"/>
  <c r="V40" i="3"/>
  <c r="V41" i="3"/>
  <c r="V42" i="3"/>
  <c r="V43" i="3"/>
  <c r="V44" i="3"/>
  <c r="V45" i="3"/>
  <c r="V46" i="3"/>
  <c r="V47" i="3"/>
  <c r="V22" i="3"/>
  <c r="V23" i="3"/>
  <c r="V24" i="3"/>
  <c r="V25" i="3"/>
  <c r="V26" i="3"/>
  <c r="V27" i="3"/>
  <c r="V28" i="3"/>
  <c r="V29" i="3"/>
  <c r="V30" i="3"/>
  <c r="V31" i="3"/>
  <c r="V32" i="3"/>
  <c r="V21" i="3"/>
  <c r="V7" i="3"/>
  <c r="V8" i="3"/>
  <c r="V9" i="3"/>
  <c r="V10" i="3"/>
  <c r="V11" i="3"/>
  <c r="V12" i="3"/>
  <c r="V13" i="3"/>
  <c r="V14" i="3"/>
  <c r="V15" i="3"/>
  <c r="V16" i="3"/>
  <c r="V17" i="3"/>
  <c r="V6" i="3"/>
  <c r="AJ24" i="10"/>
  <c r="AJ25" i="10"/>
  <c r="AJ26" i="10"/>
  <c r="AJ27" i="10"/>
  <c r="AJ28" i="10"/>
  <c r="AJ29" i="10"/>
  <c r="AJ30" i="10"/>
  <c r="AJ31" i="10"/>
  <c r="AJ32" i="10"/>
  <c r="AJ33" i="10"/>
  <c r="AJ34" i="10"/>
  <c r="AJ23" i="10"/>
  <c r="AI24" i="10"/>
  <c r="AI25" i="10"/>
  <c r="AI26" i="10"/>
  <c r="AI27" i="10"/>
  <c r="AI28" i="10"/>
  <c r="AI29" i="10"/>
  <c r="AI30" i="10"/>
  <c r="AI31" i="10"/>
  <c r="AI32" i="10"/>
  <c r="AI33" i="10"/>
  <c r="AI34" i="10"/>
  <c r="AI23" i="10"/>
  <c r="AJ7" i="10"/>
  <c r="AJ8" i="10"/>
  <c r="AJ9" i="10"/>
  <c r="AJ10" i="10"/>
  <c r="AJ11" i="10"/>
  <c r="AJ12" i="10"/>
  <c r="AJ13" i="10"/>
  <c r="AJ14" i="10"/>
  <c r="AJ15" i="10"/>
  <c r="AJ16" i="10"/>
  <c r="AJ17" i="10"/>
  <c r="AJ6" i="10"/>
  <c r="AI7" i="10"/>
  <c r="AI8" i="10"/>
  <c r="AI9" i="10"/>
  <c r="AI10" i="10"/>
  <c r="AI11" i="10"/>
  <c r="AI12" i="10"/>
  <c r="AI13" i="10"/>
  <c r="AI14" i="10"/>
  <c r="AI15" i="10"/>
  <c r="AI16" i="10"/>
  <c r="AI17" i="10"/>
  <c r="AI6" i="10"/>
  <c r="AJ24" i="9"/>
  <c r="AJ25" i="9"/>
  <c r="AJ26" i="9"/>
  <c r="AJ27" i="9"/>
  <c r="AJ28" i="9"/>
  <c r="AJ29" i="9"/>
  <c r="AJ30" i="9"/>
  <c r="AJ31" i="9"/>
  <c r="AJ32" i="9"/>
  <c r="AJ33" i="9"/>
  <c r="AJ34" i="9"/>
  <c r="AJ23" i="9"/>
  <c r="AI24" i="9"/>
  <c r="AI25" i="9"/>
  <c r="AI26" i="9"/>
  <c r="AI27" i="9"/>
  <c r="AI28" i="9"/>
  <c r="AI29" i="9"/>
  <c r="AI30" i="9"/>
  <c r="AI31" i="9"/>
  <c r="AI32" i="9"/>
  <c r="AI33" i="9"/>
  <c r="AI34" i="9"/>
  <c r="AI23" i="9"/>
  <c r="AI6" i="9"/>
  <c r="AJ7" i="9"/>
  <c r="AJ8" i="9"/>
  <c r="AJ9" i="9"/>
  <c r="AJ10" i="9"/>
  <c r="AJ11" i="9"/>
  <c r="AJ12" i="9"/>
  <c r="AJ13" i="9"/>
  <c r="AJ14" i="9"/>
  <c r="AJ15" i="9"/>
  <c r="AJ16" i="9"/>
  <c r="AJ17" i="9"/>
  <c r="AJ6" i="9"/>
  <c r="AI7" i="9"/>
  <c r="AI8" i="9"/>
  <c r="AI9" i="9"/>
  <c r="AI10" i="9"/>
  <c r="AI11" i="9"/>
  <c r="AI12" i="9"/>
  <c r="AI13" i="9"/>
  <c r="AI14" i="9"/>
  <c r="AI15" i="9"/>
  <c r="AI16" i="9"/>
  <c r="AI17" i="9"/>
  <c r="AI23" i="4"/>
  <c r="AJ24" i="4"/>
  <c r="AJ25" i="4"/>
  <c r="AJ26" i="4"/>
  <c r="AJ27" i="4"/>
  <c r="AJ28" i="4"/>
  <c r="AJ29" i="4"/>
  <c r="AJ30" i="4"/>
  <c r="AJ31" i="4"/>
  <c r="AJ32" i="4"/>
  <c r="AJ33" i="4"/>
  <c r="AJ34" i="4"/>
  <c r="AJ23" i="4"/>
  <c r="AI25" i="4"/>
  <c r="AI26" i="4"/>
  <c r="AI27" i="4"/>
  <c r="AI28" i="4"/>
  <c r="AI29" i="4"/>
  <c r="AI30" i="4"/>
  <c r="AI31" i="4"/>
  <c r="AI32" i="4"/>
  <c r="AI33" i="4"/>
  <c r="AI34" i="4"/>
  <c r="AJ7" i="4"/>
  <c r="AJ8" i="4"/>
  <c r="AJ9" i="4"/>
  <c r="AJ10" i="4"/>
  <c r="AJ11" i="4"/>
  <c r="AJ12" i="4"/>
  <c r="AJ13" i="4"/>
  <c r="AJ14" i="4"/>
  <c r="AJ15" i="4"/>
  <c r="AJ16" i="4"/>
  <c r="AJ17" i="4"/>
  <c r="AJ6" i="4"/>
  <c r="AI7" i="4"/>
  <c r="AI8" i="4"/>
  <c r="AI9" i="4"/>
  <c r="AI10" i="4"/>
  <c r="AI11" i="4"/>
  <c r="AI12" i="4"/>
  <c r="AI13" i="4"/>
  <c r="AI14" i="4"/>
  <c r="AI15" i="4"/>
  <c r="AI16" i="4"/>
  <c r="AI17" i="4"/>
  <c r="AI6" i="4"/>
  <c r="AH24" i="10"/>
  <c r="AH25" i="10"/>
  <c r="AH26" i="10"/>
  <c r="AH27" i="10"/>
  <c r="AH28" i="10"/>
  <c r="AH29" i="10"/>
  <c r="AH30" i="10"/>
  <c r="AH31" i="10"/>
  <c r="AH32" i="10"/>
  <c r="AH33" i="10"/>
  <c r="AH34" i="10"/>
  <c r="AH23" i="10"/>
  <c r="AG24" i="10"/>
  <c r="AG25" i="10"/>
  <c r="AG26" i="10"/>
  <c r="AG27" i="10"/>
  <c r="AG28" i="10"/>
  <c r="AG29" i="10"/>
  <c r="AG30" i="10"/>
  <c r="AG31" i="10"/>
  <c r="AG32" i="10"/>
  <c r="AG33" i="10"/>
  <c r="AG34" i="10"/>
  <c r="AG23" i="10"/>
  <c r="AH7" i="10"/>
  <c r="AH8" i="10"/>
  <c r="AH9" i="10"/>
  <c r="AH10" i="10"/>
  <c r="AH11" i="10"/>
  <c r="AH12" i="10"/>
  <c r="AH13" i="10"/>
  <c r="AH14" i="10"/>
  <c r="AH15" i="10"/>
  <c r="AH16" i="10"/>
  <c r="AH17" i="10"/>
  <c r="AH6" i="10"/>
  <c r="AH24" i="9"/>
  <c r="AH25" i="9"/>
  <c r="AH26" i="9"/>
  <c r="AH27" i="9"/>
  <c r="AH28" i="9"/>
  <c r="AH29" i="9"/>
  <c r="AH30" i="9"/>
  <c r="AH31" i="9"/>
  <c r="AH32" i="9"/>
  <c r="AH33" i="9"/>
  <c r="AH34" i="9"/>
  <c r="AH23" i="9"/>
  <c r="AG24" i="9"/>
  <c r="AG25" i="9"/>
  <c r="AG26" i="9"/>
  <c r="AG27" i="9"/>
  <c r="AG28" i="9"/>
  <c r="AG29" i="9"/>
  <c r="AG30" i="9"/>
  <c r="AG31" i="9"/>
  <c r="AG32" i="9"/>
  <c r="AG33" i="9"/>
  <c r="AG34" i="9"/>
  <c r="AG23" i="9"/>
  <c r="AH7" i="9"/>
  <c r="AH8" i="9"/>
  <c r="AH9" i="9"/>
  <c r="AH10" i="9"/>
  <c r="AH11" i="9"/>
  <c r="AH12" i="9"/>
  <c r="AH13" i="9"/>
  <c r="AH14" i="9"/>
  <c r="AH15" i="9"/>
  <c r="AH16" i="9"/>
  <c r="AH17" i="9"/>
  <c r="AH6" i="9"/>
  <c r="AH24" i="4"/>
  <c r="AH25" i="4"/>
  <c r="AH26" i="4"/>
  <c r="AH27" i="4"/>
  <c r="AH28" i="4"/>
  <c r="AH29" i="4"/>
  <c r="AH30" i="4"/>
  <c r="AH31" i="4"/>
  <c r="AH32" i="4"/>
  <c r="AH33" i="4"/>
  <c r="AH34" i="4"/>
  <c r="AH23" i="4"/>
  <c r="AG24" i="4"/>
  <c r="AG25" i="4"/>
  <c r="AG26" i="4"/>
  <c r="AG27" i="4"/>
  <c r="AG28" i="4"/>
  <c r="AG29" i="4"/>
  <c r="AG30" i="4"/>
  <c r="AG31" i="4"/>
  <c r="AG32" i="4"/>
  <c r="AG33" i="4"/>
  <c r="AG34" i="4"/>
  <c r="AG23" i="4"/>
  <c r="AH7" i="4"/>
  <c r="AH8" i="4"/>
  <c r="AH9" i="4"/>
  <c r="AH10" i="4"/>
  <c r="AH11" i="4"/>
  <c r="AH12" i="4"/>
  <c r="AH13" i="4"/>
  <c r="AH14" i="4"/>
  <c r="AH15" i="4"/>
  <c r="AH16" i="4"/>
  <c r="AH17" i="4"/>
  <c r="AH6" i="4"/>
  <c r="T47" i="3" l="1"/>
  <c r="T46" i="3"/>
  <c r="T45" i="3"/>
  <c r="T44" i="3"/>
  <c r="T43" i="3"/>
  <c r="T42" i="3"/>
  <c r="T41" i="3"/>
  <c r="T40" i="3"/>
  <c r="T39" i="3"/>
  <c r="T38" i="3"/>
  <c r="T37" i="3"/>
  <c r="T36" i="3"/>
  <c r="S47" i="3"/>
  <c r="S46" i="3"/>
  <c r="S45" i="3"/>
  <c r="S44" i="3"/>
  <c r="S43" i="3"/>
  <c r="S42" i="3"/>
  <c r="S41" i="3"/>
  <c r="S40" i="3"/>
  <c r="S39" i="3"/>
  <c r="S38" i="3"/>
  <c r="S37" i="3"/>
  <c r="S36" i="3"/>
  <c r="U32" i="3"/>
  <c r="U31" i="3"/>
  <c r="U30" i="3"/>
  <c r="U29" i="3"/>
  <c r="U28" i="3"/>
  <c r="U27" i="3"/>
  <c r="U26" i="3"/>
  <c r="U25" i="3"/>
  <c r="U24" i="3"/>
  <c r="U23" i="3"/>
  <c r="U22" i="3"/>
  <c r="U21" i="3"/>
  <c r="T32" i="3"/>
  <c r="T31" i="3"/>
  <c r="T30" i="3"/>
  <c r="T29" i="3"/>
  <c r="T28" i="3"/>
  <c r="T27" i="3"/>
  <c r="T26" i="3"/>
  <c r="T25" i="3"/>
  <c r="T24" i="3"/>
  <c r="T23" i="3"/>
  <c r="T22" i="3"/>
  <c r="T21" i="3"/>
  <c r="S32" i="3"/>
  <c r="S31" i="3"/>
  <c r="S30" i="3"/>
  <c r="S29" i="3"/>
  <c r="S28" i="3"/>
  <c r="S27" i="3"/>
  <c r="S26" i="3"/>
  <c r="S25" i="3"/>
  <c r="S24" i="3"/>
  <c r="S23" i="3"/>
  <c r="S22" i="3"/>
  <c r="S21" i="3"/>
  <c r="AE10" i="1" l="1"/>
  <c r="AE11" i="1"/>
  <c r="O16" i="1"/>
  <c r="O17" i="1"/>
  <c r="AN19" i="4"/>
  <c r="N16" i="1" s="1"/>
  <c r="AN20" i="4"/>
  <c r="AN18" i="4"/>
  <c r="N15" i="1" s="1"/>
  <c r="U7" i="3"/>
  <c r="U8" i="3"/>
  <c r="U9" i="3"/>
  <c r="U10" i="3"/>
  <c r="U11" i="3"/>
  <c r="U12" i="3"/>
  <c r="U13" i="3"/>
  <c r="U14" i="3"/>
  <c r="U15" i="3"/>
  <c r="U16" i="3"/>
  <c r="U17" i="3"/>
  <c r="M47" i="3"/>
  <c r="L47" i="3"/>
  <c r="M46" i="3"/>
  <c r="L46" i="3"/>
  <c r="M45" i="3"/>
  <c r="L45" i="3"/>
  <c r="M36" i="2"/>
  <c r="AE13" i="1" s="1"/>
  <c r="M44" i="3"/>
  <c r="L44" i="3"/>
  <c r="M43" i="3"/>
  <c r="L43" i="3"/>
  <c r="M41" i="3"/>
  <c r="L41" i="3"/>
  <c r="M40" i="3"/>
  <c r="L40" i="3"/>
  <c r="M38" i="3"/>
  <c r="L38" i="3"/>
  <c r="K32" i="2"/>
  <c r="N32" i="3"/>
  <c r="M32" i="3"/>
  <c r="L32" i="3"/>
  <c r="N31" i="3"/>
  <c r="M31" i="3"/>
  <c r="L31" i="3"/>
  <c r="N30" i="3"/>
  <c r="L30" i="3"/>
  <c r="M23" i="2"/>
  <c r="AD13" i="1" s="1"/>
  <c r="L23" i="2"/>
  <c r="Y13" i="1" s="1"/>
  <c r="K23" i="2"/>
  <c r="T13" i="1" s="1"/>
  <c r="N28" i="3"/>
  <c r="M28" i="3"/>
  <c r="L28" i="3"/>
  <c r="N27" i="3"/>
  <c r="M27" i="3"/>
  <c r="N26" i="3"/>
  <c r="M26" i="3"/>
  <c r="L26" i="3"/>
  <c r="N25" i="3"/>
  <c r="M25" i="3"/>
  <c r="L25" i="3"/>
  <c r="N24" i="3"/>
  <c r="N23" i="3"/>
  <c r="M23" i="3"/>
  <c r="L23" i="3"/>
  <c r="N22" i="3"/>
  <c r="N21" i="3"/>
  <c r="M19" i="2" s="1"/>
  <c r="AD9" i="1" s="1"/>
  <c r="M21" i="3"/>
  <c r="L21" i="3"/>
  <c r="N11" i="3"/>
  <c r="N12" i="3"/>
  <c r="N13" i="3"/>
  <c r="N14" i="3"/>
  <c r="N16" i="3"/>
  <c r="N17" i="3"/>
  <c r="M7" i="3"/>
  <c r="M8" i="3"/>
  <c r="M9" i="3"/>
  <c r="M10" i="3"/>
  <c r="M11" i="3"/>
  <c r="M12" i="3"/>
  <c r="L10" i="2"/>
  <c r="X13" i="1" s="1"/>
  <c r="M16" i="3"/>
  <c r="M17" i="3"/>
  <c r="M32" i="2"/>
  <c r="M6" i="3"/>
  <c r="L7" i="3"/>
  <c r="L8" i="3"/>
  <c r="L9" i="3"/>
  <c r="L10" i="3"/>
  <c r="L11" i="3"/>
  <c r="L13" i="3"/>
  <c r="K10" i="2"/>
  <c r="S13" i="1" s="1"/>
  <c r="L16" i="3"/>
  <c r="L17" i="3"/>
  <c r="L6" i="3"/>
  <c r="K6" i="2" s="1"/>
  <c r="S9" i="1" s="1"/>
  <c r="G37" i="3"/>
  <c r="G38" i="3"/>
  <c r="G39" i="3"/>
  <c r="G40" i="3"/>
  <c r="G41" i="3"/>
  <c r="G42" i="3"/>
  <c r="G43" i="3"/>
  <c r="G44" i="3"/>
  <c r="G45" i="3"/>
  <c r="G46" i="3"/>
  <c r="G47" i="3"/>
  <c r="G36" i="3"/>
  <c r="G21" i="3"/>
  <c r="G22" i="3"/>
  <c r="G23" i="3"/>
  <c r="G24" i="3"/>
  <c r="G25" i="3"/>
  <c r="G26" i="3"/>
  <c r="G27" i="3"/>
  <c r="G28" i="3"/>
  <c r="G29" i="3"/>
  <c r="G30" i="3"/>
  <c r="G31" i="3"/>
  <c r="G32" i="3"/>
  <c r="G6" i="3"/>
  <c r="G7" i="3"/>
  <c r="G8" i="3"/>
  <c r="G9" i="3"/>
  <c r="G10" i="3"/>
  <c r="G11" i="3"/>
  <c r="G12" i="3"/>
  <c r="G13" i="3"/>
  <c r="G14" i="3"/>
  <c r="G15" i="3"/>
  <c r="G16" i="3"/>
  <c r="G17" i="3"/>
  <c r="AG37" i="10"/>
  <c r="AG36" i="10"/>
  <c r="AG35" i="10"/>
  <c r="E47" i="3"/>
  <c r="E46" i="3"/>
  <c r="E45" i="3"/>
  <c r="E44" i="3"/>
  <c r="E43" i="3"/>
  <c r="E42" i="3"/>
  <c r="E41" i="3"/>
  <c r="E40" i="3"/>
  <c r="E39" i="3"/>
  <c r="E38" i="3"/>
  <c r="E37" i="3"/>
  <c r="E36" i="3"/>
  <c r="AG20" i="10"/>
  <c r="AG19" i="10"/>
  <c r="AG18" i="10"/>
  <c r="D47" i="3"/>
  <c r="AG17" i="10"/>
  <c r="D46" i="3"/>
  <c r="AG16" i="10"/>
  <c r="D45" i="3"/>
  <c r="AG15" i="10"/>
  <c r="D44" i="3"/>
  <c r="AG14" i="10"/>
  <c r="D43" i="3"/>
  <c r="AG13" i="10"/>
  <c r="D42" i="3"/>
  <c r="AG12" i="10"/>
  <c r="D41" i="3"/>
  <c r="I41" i="3" s="1"/>
  <c r="AG11" i="10"/>
  <c r="D40" i="3"/>
  <c r="AG10" i="10"/>
  <c r="D39" i="3"/>
  <c r="AG9" i="10"/>
  <c r="D38" i="3"/>
  <c r="AG8" i="10"/>
  <c r="D37" i="3"/>
  <c r="AG7" i="10"/>
  <c r="D36" i="3"/>
  <c r="AG6" i="10"/>
  <c r="AG37" i="9"/>
  <c r="AG36" i="9"/>
  <c r="AG35" i="9"/>
  <c r="E32" i="3"/>
  <c r="E31" i="3"/>
  <c r="E30" i="3"/>
  <c r="E29" i="3"/>
  <c r="E28" i="3"/>
  <c r="E27" i="3"/>
  <c r="E26" i="3"/>
  <c r="E25" i="3"/>
  <c r="E24" i="3"/>
  <c r="E23" i="3"/>
  <c r="E22" i="3"/>
  <c r="E21" i="3"/>
  <c r="AG20" i="9"/>
  <c r="AG19" i="9"/>
  <c r="AG18" i="9"/>
  <c r="D32" i="3"/>
  <c r="AG17" i="9"/>
  <c r="D31" i="3"/>
  <c r="AG16" i="9"/>
  <c r="D30" i="3"/>
  <c r="AG15" i="9"/>
  <c r="O13" i="1"/>
  <c r="D29" i="3"/>
  <c r="AG14" i="9"/>
  <c r="D28" i="3"/>
  <c r="AG13" i="9"/>
  <c r="D27" i="3"/>
  <c r="AG12" i="9"/>
  <c r="D26" i="3"/>
  <c r="AG11" i="9"/>
  <c r="D25" i="3"/>
  <c r="AG10" i="9"/>
  <c r="D24" i="3"/>
  <c r="AG9" i="9"/>
  <c r="D23" i="3"/>
  <c r="AG8" i="9"/>
  <c r="D22" i="3"/>
  <c r="AG7" i="9"/>
  <c r="O9" i="1"/>
  <c r="D21" i="3"/>
  <c r="AG6" i="9"/>
  <c r="N9" i="1"/>
  <c r="D6" i="3"/>
  <c r="AG6" i="4"/>
  <c r="O10" i="1" l="1"/>
  <c r="I26" i="3"/>
  <c r="L34" i="2"/>
  <c r="Z11" i="1" s="1"/>
  <c r="U12" i="1"/>
  <c r="U11" i="1"/>
  <c r="L36" i="2"/>
  <c r="Z13" i="1" s="1"/>
  <c r="U10" i="1"/>
  <c r="L35" i="2"/>
  <c r="Z12" i="1" s="1"/>
  <c r="M35" i="2"/>
  <c r="AE12" i="1" s="1"/>
  <c r="U13" i="1"/>
  <c r="Z14" i="1"/>
  <c r="L33" i="2"/>
  <c r="Z10" i="1" s="1"/>
  <c r="AE14" i="1"/>
  <c r="M42" i="3"/>
  <c r="M37" i="3"/>
  <c r="I40" i="3"/>
  <c r="I39" i="3"/>
  <c r="I47" i="3"/>
  <c r="K22" i="2"/>
  <c r="T12" i="1" s="1"/>
  <c r="K21" i="2"/>
  <c r="T11" i="1" s="1"/>
  <c r="N29" i="3"/>
  <c r="O14" i="1"/>
  <c r="K20" i="2"/>
  <c r="T10" i="1" s="1"/>
  <c r="L20" i="2"/>
  <c r="Y10" i="1" s="1"/>
  <c r="M22" i="2"/>
  <c r="AD12" i="1" s="1"/>
  <c r="Y14" i="1"/>
  <c r="O12" i="1"/>
  <c r="L29" i="3"/>
  <c r="L21" i="2"/>
  <c r="Y11" i="1" s="1"/>
  <c r="L27" i="3"/>
  <c r="O11" i="1"/>
  <c r="T14" i="1"/>
  <c r="L22" i="3"/>
  <c r="I21" i="3"/>
  <c r="I27" i="3"/>
  <c r="L9" i="2"/>
  <c r="X12" i="1" s="1"/>
  <c r="Z11" i="3"/>
  <c r="Y30" i="3"/>
  <c r="Y27" i="3"/>
  <c r="M8" i="2"/>
  <c r="AC11" i="1" s="1"/>
  <c r="M9" i="2"/>
  <c r="AC12" i="1" s="1"/>
  <c r="K11" i="2"/>
  <c r="S14" i="1" s="1"/>
  <c r="M6" i="2"/>
  <c r="AC9" i="1" s="1"/>
  <c r="Z14" i="3"/>
  <c r="Z10" i="3"/>
  <c r="Z22" i="3"/>
  <c r="Y26" i="3"/>
  <c r="M11" i="2"/>
  <c r="AC14" i="1" s="1"/>
  <c r="K9" i="2"/>
  <c r="S12" i="1" s="1"/>
  <c r="Z29" i="3"/>
  <c r="Z21" i="3"/>
  <c r="L11" i="2"/>
  <c r="X14" i="1" s="1"/>
  <c r="K7" i="2"/>
  <c r="S10" i="1" s="1"/>
  <c r="Y25" i="3"/>
  <c r="R33" i="2"/>
  <c r="Z15" i="3"/>
  <c r="Z32" i="3"/>
  <c r="Z24" i="3"/>
  <c r="Z27" i="3"/>
  <c r="Y31" i="3"/>
  <c r="Z17" i="3"/>
  <c r="Z9" i="3"/>
  <c r="Z26" i="3"/>
  <c r="Y22" i="3"/>
  <c r="Z16" i="3"/>
  <c r="Y29" i="3"/>
  <c r="Y28" i="3"/>
  <c r="I42" i="3"/>
  <c r="U14" i="1"/>
  <c r="L39" i="3"/>
  <c r="I43" i="3"/>
  <c r="I36" i="3"/>
  <c r="L37" i="3"/>
  <c r="M39" i="3"/>
  <c r="L42" i="3"/>
  <c r="I25" i="3"/>
  <c r="I23" i="3"/>
  <c r="AD10" i="1"/>
  <c r="M24" i="3"/>
  <c r="AD11" i="1"/>
  <c r="I31" i="3"/>
  <c r="M30" i="3"/>
  <c r="M22" i="3"/>
  <c r="M29" i="3"/>
  <c r="AD14" i="1"/>
  <c r="L24" i="3"/>
  <c r="L22" i="2"/>
  <c r="Y12" i="1" s="1"/>
  <c r="O15" i="1"/>
  <c r="I32" i="3"/>
  <c r="I24" i="3"/>
  <c r="M15" i="3"/>
  <c r="M14" i="3"/>
  <c r="N9" i="3"/>
  <c r="M10" i="2"/>
  <c r="AC13" i="1" s="1"/>
  <c r="N15" i="3"/>
  <c r="L7" i="2"/>
  <c r="X10" i="1" s="1"/>
  <c r="N10" i="3"/>
  <c r="M13" i="3"/>
  <c r="M7" i="2"/>
  <c r="AC10" i="1" s="1"/>
  <c r="L8" i="2"/>
  <c r="X11" i="1" s="1"/>
  <c r="L12" i="3"/>
  <c r="Z13" i="3"/>
  <c r="Z31" i="3"/>
  <c r="Z12" i="3"/>
  <c r="Z30" i="3"/>
  <c r="Z28" i="3"/>
  <c r="Z25" i="3"/>
  <c r="R35" i="2"/>
  <c r="N17" i="1"/>
  <c r="R34" i="2"/>
  <c r="Y21" i="3"/>
  <c r="L15" i="3"/>
  <c r="L14" i="3"/>
  <c r="Y32" i="3"/>
  <c r="R37" i="2"/>
  <c r="Y24" i="3"/>
  <c r="K8" i="2"/>
  <c r="S11" i="1" s="1"/>
  <c r="R36" i="2"/>
  <c r="N8" i="3"/>
  <c r="Z8" i="3"/>
  <c r="Z23" i="3"/>
  <c r="N7" i="3"/>
  <c r="Z7" i="3"/>
  <c r="Y23" i="3"/>
  <c r="I22" i="3"/>
  <c r="I30" i="3"/>
  <c r="I29" i="3"/>
  <c r="I28" i="3"/>
  <c r="I46" i="3"/>
  <c r="I38" i="3"/>
  <c r="I45" i="3"/>
  <c r="I37" i="3"/>
  <c r="I44" i="3"/>
  <c r="N13" i="1"/>
  <c r="N11" i="1" l="1"/>
  <c r="N12" i="1"/>
  <c r="N14" i="1"/>
  <c r="N10" i="1"/>
  <c r="AG20" i="4"/>
  <c r="AG36" i="4" l="1"/>
  <c r="AG37" i="4"/>
  <c r="AG35" i="4"/>
  <c r="F12" i="2" s="1"/>
  <c r="E7" i="3"/>
  <c r="E8" i="3"/>
  <c r="E9" i="3"/>
  <c r="E10" i="3"/>
  <c r="E11" i="3"/>
  <c r="E12" i="3"/>
  <c r="E13" i="3"/>
  <c r="E14" i="3"/>
  <c r="E15" i="3"/>
  <c r="E16" i="3"/>
  <c r="E17" i="3"/>
  <c r="AG7" i="4"/>
  <c r="AG8" i="4"/>
  <c r="AG9" i="4"/>
  <c r="AG10" i="4"/>
  <c r="AG11" i="4"/>
  <c r="AG12" i="4"/>
  <c r="AG13" i="4"/>
  <c r="AG14" i="4"/>
  <c r="AG15" i="4"/>
  <c r="AG16" i="4"/>
  <c r="AG17" i="4"/>
  <c r="E6" i="3"/>
  <c r="S13" i="3" l="1"/>
  <c r="X21" i="3"/>
  <c r="T6" i="3"/>
  <c r="X36" i="3"/>
  <c r="T11" i="3"/>
  <c r="S12" i="3"/>
  <c r="T10" i="3"/>
  <c r="S10" i="3"/>
  <c r="T16" i="3"/>
  <c r="S11" i="3"/>
  <c r="T17" i="3"/>
  <c r="S9" i="3"/>
  <c r="T15" i="3"/>
  <c r="S17" i="3"/>
  <c r="S16" i="3"/>
  <c r="X31" i="3"/>
  <c r="P36" i="2"/>
  <c r="T14" i="3"/>
  <c r="T9" i="3"/>
  <c r="I6" i="3"/>
  <c r="H6" i="3"/>
  <c r="S15" i="3"/>
  <c r="T13" i="3"/>
  <c r="S14" i="3"/>
  <c r="T12" i="3"/>
  <c r="T8" i="3"/>
  <c r="T7" i="3"/>
  <c r="S8" i="3"/>
  <c r="S7" i="3"/>
  <c r="U16" i="1"/>
  <c r="U17" i="1"/>
  <c r="U15" i="1"/>
  <c r="K26" i="2"/>
  <c r="T16" i="1" s="1"/>
  <c r="K27" i="2"/>
  <c r="T17" i="1" s="1"/>
  <c r="K25" i="2"/>
  <c r="T15" i="1" s="1"/>
  <c r="X9" i="3" l="1"/>
  <c r="X11" i="3"/>
  <c r="X46" i="3"/>
  <c r="P33" i="2"/>
  <c r="X17" i="3"/>
  <c r="X15" i="3"/>
  <c r="P37" i="2"/>
  <c r="X32" i="3"/>
  <c r="X14" i="3"/>
  <c r="X26" i="3"/>
  <c r="X29" i="3"/>
  <c r="X16" i="3"/>
  <c r="X27" i="3"/>
  <c r="X40" i="3"/>
  <c r="X7" i="3"/>
  <c r="O34" i="2"/>
  <c r="X24" i="3"/>
  <c r="O36" i="2"/>
  <c r="X44" i="3"/>
  <c r="X22" i="3"/>
  <c r="X23" i="3"/>
  <c r="X47" i="3"/>
  <c r="X12" i="3"/>
  <c r="X13" i="3"/>
  <c r="X39" i="3"/>
  <c r="P34" i="2"/>
  <c r="P35" i="2"/>
  <c r="O37" i="2"/>
  <c r="X45" i="3"/>
  <c r="X25" i="3"/>
  <c r="O35" i="2"/>
  <c r="X42" i="3"/>
  <c r="X43" i="3"/>
  <c r="X37" i="3"/>
  <c r="O33" i="2"/>
  <c r="X38" i="3"/>
  <c r="X30" i="3"/>
  <c r="X10" i="3"/>
  <c r="X41" i="3"/>
  <c r="X28" i="3"/>
  <c r="X8" i="3"/>
  <c r="F37" i="3"/>
  <c r="K37" i="3" s="1"/>
  <c r="F38" i="3"/>
  <c r="K38" i="3" s="1"/>
  <c r="F39" i="3"/>
  <c r="K39" i="3" s="1"/>
  <c r="F40" i="3"/>
  <c r="K40" i="3" s="1"/>
  <c r="F41" i="3"/>
  <c r="K41" i="3" s="1"/>
  <c r="F42" i="3"/>
  <c r="K42" i="3" s="1"/>
  <c r="F43" i="3"/>
  <c r="K43" i="3" s="1"/>
  <c r="F44" i="3"/>
  <c r="K44" i="3" s="1"/>
  <c r="F45" i="3"/>
  <c r="K45" i="3" s="1"/>
  <c r="F46" i="3"/>
  <c r="K46" i="3" s="1"/>
  <c r="F47" i="3"/>
  <c r="K47" i="3" s="1"/>
  <c r="F36" i="3"/>
  <c r="K36" i="3" s="1"/>
  <c r="F22" i="3"/>
  <c r="K22" i="3" s="1"/>
  <c r="F23" i="3"/>
  <c r="K23" i="3" s="1"/>
  <c r="F24" i="3"/>
  <c r="K24" i="3" s="1"/>
  <c r="F25" i="3"/>
  <c r="K25" i="3" s="1"/>
  <c r="F26" i="3"/>
  <c r="K26" i="3" s="1"/>
  <c r="F27" i="3"/>
  <c r="K27" i="3" s="1"/>
  <c r="F28" i="3"/>
  <c r="K28" i="3" s="1"/>
  <c r="F29" i="3"/>
  <c r="K29" i="3" s="1"/>
  <c r="F30" i="3"/>
  <c r="K30" i="3" s="1"/>
  <c r="F31" i="3"/>
  <c r="K31" i="3" s="1"/>
  <c r="F32" i="3"/>
  <c r="K32" i="3" s="1"/>
  <c r="F21" i="3"/>
  <c r="K21" i="3" s="1"/>
  <c r="F7" i="3"/>
  <c r="K7" i="3" s="1"/>
  <c r="F8" i="3"/>
  <c r="K8" i="3" s="1"/>
  <c r="F9" i="3"/>
  <c r="K9" i="3" s="1"/>
  <c r="F10" i="3"/>
  <c r="K10" i="3" s="1"/>
  <c r="F11" i="3"/>
  <c r="K11" i="3" s="1"/>
  <c r="F12" i="3"/>
  <c r="K12" i="3" s="1"/>
  <c r="F13" i="3"/>
  <c r="K13" i="3" s="1"/>
  <c r="F14" i="3"/>
  <c r="K14" i="3" s="1"/>
  <c r="F15" i="3"/>
  <c r="K15" i="3" s="1"/>
  <c r="F16" i="3"/>
  <c r="K16" i="3" s="1"/>
  <c r="F17" i="3"/>
  <c r="K17" i="3" s="1"/>
  <c r="F6" i="3"/>
  <c r="K6" i="3" l="1"/>
  <c r="J6" i="3"/>
  <c r="L32" i="2"/>
  <c r="Z9" i="1" s="1"/>
  <c r="L19" i="2"/>
  <c r="Y9" i="1" s="1"/>
  <c r="L6" i="2" l="1"/>
  <c r="X9" i="1" s="1"/>
  <c r="K19" i="2" l="1"/>
  <c r="T9" i="1" s="1"/>
  <c r="B10" i="1" l="1"/>
  <c r="B11" i="1"/>
  <c r="B12" i="1"/>
  <c r="B13" i="1"/>
  <c r="B14" i="1"/>
  <c r="B15" i="1"/>
  <c r="B16" i="1"/>
  <c r="B17" i="1"/>
  <c r="B9" i="1"/>
  <c r="F13" i="2" l="1"/>
  <c r="F14" i="2"/>
  <c r="E14" i="2"/>
  <c r="K14" i="2" s="1"/>
  <c r="S17" i="1" s="1"/>
  <c r="AG19" i="4"/>
  <c r="E13" i="2" s="1"/>
  <c r="K13" i="2" s="1"/>
  <c r="S16" i="1" s="1"/>
  <c r="AG18" i="4"/>
  <c r="E12" i="2" s="1"/>
  <c r="K12" i="2" s="1"/>
  <c r="S15" i="1" s="1"/>
  <c r="U37" i="3" l="1"/>
  <c r="U38" i="3"/>
  <c r="U39" i="3"/>
  <c r="U40" i="3"/>
  <c r="U41" i="3"/>
  <c r="U42" i="3"/>
  <c r="U43" i="3"/>
  <c r="U44" i="3"/>
  <c r="U45" i="3"/>
  <c r="U46" i="3"/>
  <c r="U47" i="3"/>
  <c r="U36" i="3"/>
  <c r="U6" i="3"/>
  <c r="Z6" i="3" s="1"/>
  <c r="Q37" i="2" l="1"/>
  <c r="Y45" i="3"/>
  <c r="Z45" i="3"/>
  <c r="Z40" i="3"/>
  <c r="Y40" i="3"/>
  <c r="Q33" i="2"/>
  <c r="Y37" i="3"/>
  <c r="Z37" i="3"/>
  <c r="Q36" i="2"/>
  <c r="Z44" i="3"/>
  <c r="Y44" i="3"/>
  <c r="Y43" i="3"/>
  <c r="Z43" i="3"/>
  <c r="Z42" i="3"/>
  <c r="Q35" i="2"/>
  <c r="Y42" i="3"/>
  <c r="Z41" i="3"/>
  <c r="Y41" i="3"/>
  <c r="Z36" i="3"/>
  <c r="Y36" i="3"/>
  <c r="Z47" i="3"/>
  <c r="Y47" i="3"/>
  <c r="Q34" i="2"/>
  <c r="Z39" i="3"/>
  <c r="Y39" i="3"/>
  <c r="Y46" i="3"/>
  <c r="Z46" i="3"/>
  <c r="Y38" i="3"/>
  <c r="Z38" i="3"/>
  <c r="D17" i="3" l="1"/>
  <c r="I17" i="3" s="1"/>
  <c r="D16" i="3"/>
  <c r="I16" i="3" s="1"/>
  <c r="D15" i="3"/>
  <c r="I15" i="3" s="1"/>
  <c r="O10" i="2"/>
  <c r="D14" i="3"/>
  <c r="D13" i="3"/>
  <c r="I13" i="3" s="1"/>
  <c r="D12" i="3"/>
  <c r="I12" i="3" s="1"/>
  <c r="D11" i="3"/>
  <c r="I11" i="3" s="1"/>
  <c r="D10" i="3"/>
  <c r="I10" i="3" s="1"/>
  <c r="D9" i="3"/>
  <c r="I9" i="3" s="1"/>
  <c r="D8" i="3"/>
  <c r="I8" i="3" s="1"/>
  <c r="D7" i="3"/>
  <c r="I7" i="3" s="1"/>
  <c r="S6" i="3"/>
  <c r="W47" i="3"/>
  <c r="J47" i="3"/>
  <c r="W46" i="3"/>
  <c r="F37" i="2"/>
  <c r="C37" i="2"/>
  <c r="E36" i="2"/>
  <c r="C36" i="2"/>
  <c r="J43" i="3"/>
  <c r="F35" i="2"/>
  <c r="E35" i="2"/>
  <c r="C35" i="2"/>
  <c r="J41" i="3"/>
  <c r="H41" i="3"/>
  <c r="E34" i="2"/>
  <c r="C34" i="2"/>
  <c r="W38" i="3"/>
  <c r="H37" i="3"/>
  <c r="E33" i="2"/>
  <c r="D33" i="2"/>
  <c r="Q32" i="2"/>
  <c r="F32" i="2"/>
  <c r="E32" i="2"/>
  <c r="D32" i="2"/>
  <c r="C32" i="2"/>
  <c r="J32" i="3"/>
  <c r="H32" i="3"/>
  <c r="W31" i="3"/>
  <c r="Q24" i="2"/>
  <c r="E24" i="2"/>
  <c r="C24" i="2"/>
  <c r="R23" i="2"/>
  <c r="Q23" i="2"/>
  <c r="P23" i="2"/>
  <c r="F23" i="2"/>
  <c r="E23" i="2"/>
  <c r="C23" i="2"/>
  <c r="J28" i="3"/>
  <c r="H28" i="3"/>
  <c r="Q22" i="2"/>
  <c r="P22" i="2"/>
  <c r="E22" i="2"/>
  <c r="C22" i="2"/>
  <c r="Q21" i="2"/>
  <c r="O21" i="2"/>
  <c r="H24" i="3"/>
  <c r="D21" i="2"/>
  <c r="C21" i="2"/>
  <c r="W23" i="3"/>
  <c r="Q20" i="2"/>
  <c r="O20" i="2"/>
  <c r="E20" i="2"/>
  <c r="C20" i="2"/>
  <c r="Q19" i="2"/>
  <c r="O19" i="2"/>
  <c r="F19" i="2"/>
  <c r="E19" i="2"/>
  <c r="C19" i="2"/>
  <c r="Y17" i="3"/>
  <c r="J17" i="3"/>
  <c r="J16" i="3"/>
  <c r="Q10" i="2"/>
  <c r="F10" i="2"/>
  <c r="J13" i="3"/>
  <c r="Q9" i="2"/>
  <c r="F9" i="2"/>
  <c r="Y11" i="3"/>
  <c r="Y10" i="3"/>
  <c r="Q8" i="2"/>
  <c r="J8" i="3"/>
  <c r="Q7" i="2"/>
  <c r="E7" i="2"/>
  <c r="R6" i="2"/>
  <c r="O6" i="2" l="1"/>
  <c r="X6" i="3"/>
  <c r="C10" i="2"/>
  <c r="I14" i="3"/>
  <c r="W11" i="3"/>
  <c r="O7" i="2"/>
  <c r="O9" i="2"/>
  <c r="H17" i="3"/>
  <c r="O11" i="2"/>
  <c r="C11" i="2"/>
  <c r="C7" i="2"/>
  <c r="D8" i="2"/>
  <c r="D9" i="2"/>
  <c r="W8" i="3"/>
  <c r="C8" i="2"/>
  <c r="W16" i="3"/>
  <c r="P11" i="2"/>
  <c r="H11" i="3"/>
  <c r="G32" i="2"/>
  <c r="G21" i="2"/>
  <c r="AI11" i="1" s="1"/>
  <c r="P6" i="2"/>
  <c r="D6" i="2"/>
  <c r="C6" i="2"/>
  <c r="Y7" i="3"/>
  <c r="R7" i="2"/>
  <c r="U7" i="2" s="1"/>
  <c r="BG10" i="1" s="1"/>
  <c r="H13" i="3"/>
  <c r="H14" i="3"/>
  <c r="D10" i="2"/>
  <c r="H15" i="3"/>
  <c r="D11" i="2"/>
  <c r="J26" i="3"/>
  <c r="J27" i="3"/>
  <c r="F22" i="2"/>
  <c r="W32" i="3"/>
  <c r="W36" i="3"/>
  <c r="P32" i="2"/>
  <c r="S32" i="2" s="1"/>
  <c r="W44" i="3"/>
  <c r="T36" i="2"/>
  <c r="BN13" i="1" s="1"/>
  <c r="J45" i="3"/>
  <c r="J46" i="3"/>
  <c r="Y9" i="3"/>
  <c r="R8" i="2"/>
  <c r="U8" i="2" s="1"/>
  <c r="BG11" i="1" s="1"/>
  <c r="E9" i="2"/>
  <c r="E10" i="2"/>
  <c r="J10" i="2" s="1"/>
  <c r="E11" i="2"/>
  <c r="R19" i="2"/>
  <c r="U19" i="2" s="1"/>
  <c r="BH9" i="1" s="1"/>
  <c r="R20" i="2"/>
  <c r="V20" i="2" s="1"/>
  <c r="BR10" i="1" s="1"/>
  <c r="W24" i="3"/>
  <c r="P21" i="2"/>
  <c r="S21" i="2" s="1"/>
  <c r="BC11" i="1" s="1"/>
  <c r="W25" i="3"/>
  <c r="O22" i="2"/>
  <c r="S22" i="2" s="1"/>
  <c r="BC12" i="1" s="1"/>
  <c r="H29" i="3"/>
  <c r="D23" i="2"/>
  <c r="G23" i="2" s="1"/>
  <c r="AI13" i="1" s="1"/>
  <c r="H30" i="3"/>
  <c r="D24" i="2"/>
  <c r="G24" i="2" s="1"/>
  <c r="AI14" i="1" s="1"/>
  <c r="W40" i="3"/>
  <c r="W42" i="3"/>
  <c r="T35" i="2"/>
  <c r="BN12" i="1" s="1"/>
  <c r="C9" i="2"/>
  <c r="W21" i="3"/>
  <c r="P19" i="2"/>
  <c r="T19" i="2" s="1"/>
  <c r="BM9" i="1" s="1"/>
  <c r="F6" i="2"/>
  <c r="H10" i="3"/>
  <c r="H21" i="3"/>
  <c r="D19" i="2"/>
  <c r="G19" i="2" s="1"/>
  <c r="AI9" i="1" s="1"/>
  <c r="H22" i="3"/>
  <c r="D20" i="2"/>
  <c r="G20" i="2" s="1"/>
  <c r="AI10" i="1" s="1"/>
  <c r="R21" i="2"/>
  <c r="V21" i="2" s="1"/>
  <c r="BR11" i="1" s="1"/>
  <c r="J30" i="3"/>
  <c r="F24" i="2"/>
  <c r="C33" i="2"/>
  <c r="G33" i="2" s="1"/>
  <c r="AJ10" i="1" s="1"/>
  <c r="D7" i="2"/>
  <c r="R22" i="2"/>
  <c r="V22" i="2" s="1"/>
  <c r="BR12" i="1" s="1"/>
  <c r="W29" i="3"/>
  <c r="O23" i="2"/>
  <c r="S23" i="2" s="1"/>
  <c r="BC13" i="1" s="1"/>
  <c r="O24" i="2"/>
  <c r="W9" i="3"/>
  <c r="P8" i="2"/>
  <c r="P20" i="2"/>
  <c r="S20" i="2" s="1"/>
  <c r="BC10" i="1" s="1"/>
  <c r="R24" i="2"/>
  <c r="V24" i="2" s="1"/>
  <c r="BR14" i="1" s="1"/>
  <c r="J39" i="3"/>
  <c r="F34" i="2"/>
  <c r="R32" i="2"/>
  <c r="V32" i="2" s="1"/>
  <c r="F7" i="2"/>
  <c r="J9" i="3"/>
  <c r="E8" i="2"/>
  <c r="W12" i="3"/>
  <c r="P9" i="2"/>
  <c r="W14" i="3"/>
  <c r="P10" i="2"/>
  <c r="T10" i="2" s="1"/>
  <c r="BL13" i="1" s="1"/>
  <c r="F8" i="2"/>
  <c r="J10" i="3"/>
  <c r="Q11" i="2"/>
  <c r="J22" i="3"/>
  <c r="F20" i="2"/>
  <c r="J23" i="3"/>
  <c r="J24" i="3"/>
  <c r="E21" i="2"/>
  <c r="W27" i="3"/>
  <c r="W28" i="3"/>
  <c r="P24" i="2"/>
  <c r="H39" i="3"/>
  <c r="D34" i="2"/>
  <c r="G34" i="2" s="1"/>
  <c r="AJ11" i="1" s="1"/>
  <c r="H40" i="3"/>
  <c r="H42" i="3"/>
  <c r="D35" i="2"/>
  <c r="G35" i="2" s="1"/>
  <c r="AJ12" i="1" s="1"/>
  <c r="H43" i="3"/>
  <c r="H44" i="3"/>
  <c r="D36" i="2"/>
  <c r="G36" i="2" s="1"/>
  <c r="AJ13" i="1" s="1"/>
  <c r="H45" i="3"/>
  <c r="D37" i="2"/>
  <c r="G37" i="2" s="1"/>
  <c r="AJ14" i="1" s="1"/>
  <c r="E6" i="2"/>
  <c r="F11" i="2"/>
  <c r="Y6" i="3"/>
  <c r="Q6" i="2"/>
  <c r="V6" i="2" s="1"/>
  <c r="BQ9" i="1" s="1"/>
  <c r="W7" i="3"/>
  <c r="P7" i="2"/>
  <c r="O8" i="2"/>
  <c r="Y12" i="3"/>
  <c r="R9" i="2"/>
  <c r="U9" i="2" s="1"/>
  <c r="BG12" i="1" s="1"/>
  <c r="Y14" i="3"/>
  <c r="R10" i="2"/>
  <c r="U10" i="2" s="1"/>
  <c r="BG13" i="1" s="1"/>
  <c r="Y15" i="3"/>
  <c r="R11" i="2"/>
  <c r="W17" i="3"/>
  <c r="F21" i="2"/>
  <c r="H25" i="3"/>
  <c r="H26" i="3"/>
  <c r="D22" i="2"/>
  <c r="G22" i="2" s="1"/>
  <c r="AI12" i="1" s="1"/>
  <c r="J37" i="3"/>
  <c r="F33" i="2"/>
  <c r="E37" i="2"/>
  <c r="H47" i="3"/>
  <c r="J44" i="3"/>
  <c r="F36" i="2"/>
  <c r="T34" i="2"/>
  <c r="BN11" i="1" s="1"/>
  <c r="T37" i="2"/>
  <c r="BN14" i="1" s="1"/>
  <c r="T33" i="2"/>
  <c r="BN10" i="1" s="1"/>
  <c r="J23" i="2"/>
  <c r="AX13" i="1" s="1"/>
  <c r="J35" i="2"/>
  <c r="AY12" i="1" s="1"/>
  <c r="U23" i="2"/>
  <c r="BH13" i="1" s="1"/>
  <c r="U33" i="2"/>
  <c r="BI10" i="1" s="1"/>
  <c r="U34" i="2"/>
  <c r="BI11" i="1" s="1"/>
  <c r="U35" i="2"/>
  <c r="BI12" i="1" s="1"/>
  <c r="U36" i="2"/>
  <c r="BI13" i="1" s="1"/>
  <c r="U37" i="2"/>
  <c r="BI14" i="1" s="1"/>
  <c r="H21" i="2"/>
  <c r="AS11" i="1" s="1"/>
  <c r="H7" i="3"/>
  <c r="H8" i="3"/>
  <c r="J36" i="3"/>
  <c r="W39" i="3"/>
  <c r="I19" i="2"/>
  <c r="AN9" i="1" s="1"/>
  <c r="I23" i="2"/>
  <c r="AN13" i="1" s="1"/>
  <c r="I32" i="2"/>
  <c r="I35" i="2"/>
  <c r="AO12" i="1" s="1"/>
  <c r="H9" i="3"/>
  <c r="W10" i="3"/>
  <c r="J14" i="3"/>
  <c r="Y16" i="3"/>
  <c r="J21" i="3"/>
  <c r="J25" i="3"/>
  <c r="J29" i="3"/>
  <c r="H38" i="3"/>
  <c r="J42" i="3"/>
  <c r="W45" i="3"/>
  <c r="S33" i="2"/>
  <c r="BD10" i="1" s="1"/>
  <c r="S34" i="2"/>
  <c r="BD11" i="1" s="1"/>
  <c r="S37" i="2"/>
  <c r="BD14" i="1" s="1"/>
  <c r="W13" i="3"/>
  <c r="H16" i="3"/>
  <c r="H23" i="3"/>
  <c r="H27" i="3"/>
  <c r="H31" i="3"/>
  <c r="J38" i="3"/>
  <c r="W41" i="3"/>
  <c r="Y13" i="3"/>
  <c r="J15" i="3"/>
  <c r="J31" i="3"/>
  <c r="W37" i="3"/>
  <c r="H46" i="3"/>
  <c r="V23" i="2"/>
  <c r="BR13" i="1" s="1"/>
  <c r="V33" i="2"/>
  <c r="BS10" i="1" s="1"/>
  <c r="V34" i="2"/>
  <c r="BS11" i="1" s="1"/>
  <c r="V35" i="2"/>
  <c r="BS12" i="1" s="1"/>
  <c r="V36" i="2"/>
  <c r="BS13" i="1" s="1"/>
  <c r="V37" i="2"/>
  <c r="BS14" i="1" s="1"/>
  <c r="Y8" i="3"/>
  <c r="J12" i="3"/>
  <c r="W15" i="3"/>
  <c r="W22" i="3"/>
  <c r="W26" i="3"/>
  <c r="W30" i="3"/>
  <c r="H36" i="3"/>
  <c r="J40" i="3"/>
  <c r="W43" i="3"/>
  <c r="J19" i="2"/>
  <c r="AX9" i="1" s="1"/>
  <c r="J32" i="2"/>
  <c r="H32" i="2"/>
  <c r="J7" i="3"/>
  <c r="J11" i="3"/>
  <c r="H12" i="3"/>
  <c r="S9" i="2" l="1"/>
  <c r="BB12" i="1" s="1"/>
  <c r="T6" i="2"/>
  <c r="BL9" i="1" s="1"/>
  <c r="H10" i="2"/>
  <c r="AR13" i="1" s="1"/>
  <c r="G8" i="2"/>
  <c r="AH11" i="1" s="1"/>
  <c r="J34" i="2"/>
  <c r="AY11" i="1" s="1"/>
  <c r="J33" i="2"/>
  <c r="AY10" i="1" s="1"/>
  <c r="J36" i="2"/>
  <c r="AY13" i="1" s="1"/>
  <c r="I22" i="2"/>
  <c r="AN12" i="1" s="1"/>
  <c r="J24" i="2"/>
  <c r="AX14" i="1" s="1"/>
  <c r="J20" i="2"/>
  <c r="AX10" i="1" s="1"/>
  <c r="T7" i="2"/>
  <c r="BL10" i="1" s="1"/>
  <c r="H8" i="2"/>
  <c r="AR11" i="1" s="1"/>
  <c r="AW13" i="1"/>
  <c r="T22" i="2"/>
  <c r="BM12" i="1" s="1"/>
  <c r="H37" i="2"/>
  <c r="AT14" i="1" s="1"/>
  <c r="I10" i="2"/>
  <c r="AM13" i="1" s="1"/>
  <c r="H34" i="2"/>
  <c r="AT11" i="1" s="1"/>
  <c r="J37" i="2"/>
  <c r="AY14" i="1" s="1"/>
  <c r="J7" i="2"/>
  <c r="I9" i="2"/>
  <c r="AM12" i="1" s="1"/>
  <c r="J9" i="2"/>
  <c r="AW12" i="1" s="1"/>
  <c r="H35" i="2"/>
  <c r="AT12" i="1" s="1"/>
  <c r="G7" i="2"/>
  <c r="AH10" i="1" s="1"/>
  <c r="J8" i="2"/>
  <c r="AW11" i="1" s="1"/>
  <c r="T11" i="2"/>
  <c r="BL14" i="1" s="1"/>
  <c r="G11" i="2"/>
  <c r="AH14" i="1" s="1"/>
  <c r="S11" i="2"/>
  <c r="BB14" i="1" s="1"/>
  <c r="H11" i="2"/>
  <c r="AR14" i="1" s="1"/>
  <c r="J11" i="2"/>
  <c r="AW14" i="1" s="1"/>
  <c r="J6" i="2"/>
  <c r="AW9" i="1" s="1"/>
  <c r="V19" i="2"/>
  <c r="BR9" i="1" s="1"/>
  <c r="S36" i="2"/>
  <c r="BD13" i="1" s="1"/>
  <c r="T21" i="2"/>
  <c r="BM11" i="1" s="1"/>
  <c r="I37" i="2"/>
  <c r="AO14" i="1" s="1"/>
  <c r="U32" i="2"/>
  <c r="V10" i="2"/>
  <c r="BQ13" i="1" s="1"/>
  <c r="G10" i="2"/>
  <c r="AH13" i="1" s="1"/>
  <c r="G9" i="2"/>
  <c r="AH12" i="1" s="1"/>
  <c r="V8" i="2"/>
  <c r="BQ11" i="1" s="1"/>
  <c r="S6" i="2"/>
  <c r="BB9" i="1" s="1"/>
  <c r="T8" i="2"/>
  <c r="BL11" i="1" s="1"/>
  <c r="I11" i="2"/>
  <c r="AM14" i="1" s="1"/>
  <c r="T9" i="2"/>
  <c r="BL12" i="1" s="1"/>
  <c r="U11" i="2"/>
  <c r="BG14" i="1" s="1"/>
  <c r="I36" i="2"/>
  <c r="AO13" i="1" s="1"/>
  <c r="I21" i="2"/>
  <c r="AN11" i="1" s="1"/>
  <c r="H23" i="2"/>
  <c r="AS13" i="1" s="1"/>
  <c r="I24" i="2"/>
  <c r="AN14" i="1" s="1"/>
  <c r="S10" i="2"/>
  <c r="BB13" i="1" s="1"/>
  <c r="W6" i="3"/>
  <c r="H7" i="2"/>
  <c r="AR10" i="1" s="1"/>
  <c r="H6" i="2"/>
  <c r="AR9" i="1" s="1"/>
  <c r="V11" i="2"/>
  <c r="BQ14" i="1" s="1"/>
  <c r="T32" i="2"/>
  <c r="S19" i="2"/>
  <c r="BC9" i="1" s="1"/>
  <c r="I34" i="2"/>
  <c r="AO11" i="1" s="1"/>
  <c r="I33" i="2"/>
  <c r="AO10" i="1" s="1"/>
  <c r="U24" i="2"/>
  <c r="BH14" i="1" s="1"/>
  <c r="U22" i="2"/>
  <c r="BH12" i="1" s="1"/>
  <c r="U21" i="2"/>
  <c r="BH11" i="1" s="1"/>
  <c r="U20" i="2"/>
  <c r="BH10" i="1" s="1"/>
  <c r="U6" i="2"/>
  <c r="BG9" i="1" s="1"/>
  <c r="S24" i="2"/>
  <c r="BC14" i="1" s="1"/>
  <c r="T20" i="2"/>
  <c r="BM10" i="1" s="1"/>
  <c r="J22" i="2"/>
  <c r="AX12" i="1" s="1"/>
  <c r="I20" i="2"/>
  <c r="AN10" i="1" s="1"/>
  <c r="H24" i="2"/>
  <c r="AS14" i="1" s="1"/>
  <c r="H22" i="2"/>
  <c r="AS12" i="1" s="1"/>
  <c r="H20" i="2"/>
  <c r="AS10" i="1" s="1"/>
  <c r="V9" i="2"/>
  <c r="BQ12" i="1" s="1"/>
  <c r="S7" i="2"/>
  <c r="BB10" i="1" s="1"/>
  <c r="S8" i="2"/>
  <c r="BB11" i="1" s="1"/>
  <c r="I7" i="2"/>
  <c r="AM10" i="1" s="1"/>
  <c r="H19" i="2"/>
  <c r="AS9" i="1" s="1"/>
  <c r="I6" i="2"/>
  <c r="AM9" i="1" s="1"/>
  <c r="I8" i="2"/>
  <c r="AM11" i="1" s="1"/>
  <c r="G6" i="2"/>
  <c r="AH9" i="1" s="1"/>
  <c r="H9" i="2"/>
  <c r="AR12" i="1" s="1"/>
  <c r="J21" i="2"/>
  <c r="AX11" i="1" s="1"/>
  <c r="V7" i="2"/>
  <c r="BQ10" i="1" s="1"/>
  <c r="S35" i="2"/>
  <c r="BD12" i="1" s="1"/>
  <c r="H33" i="2"/>
  <c r="AT10" i="1" s="1"/>
  <c r="T24" i="2"/>
  <c r="BM14" i="1" s="1"/>
  <c r="T23" i="2"/>
  <c r="BM13" i="1" s="1"/>
  <c r="H36" i="2"/>
  <c r="AT13" i="1" s="1"/>
  <c r="AW10" i="1" l="1"/>
</calcChain>
</file>

<file path=xl/sharedStrings.xml><?xml version="1.0" encoding="utf-8"?>
<sst xmlns="http://schemas.openxmlformats.org/spreadsheetml/2006/main" count="1392" uniqueCount="178">
  <si>
    <t>% Third party offers</t>
  </si>
  <si>
    <t>% Third party acceptances</t>
  </si>
  <si>
    <t>DGLV</t>
  </si>
  <si>
    <t>DGHV</t>
  </si>
  <si>
    <t>LVAL</t>
  </si>
  <si>
    <t>LVHV</t>
  </si>
  <si>
    <t>HVHV</t>
  </si>
  <si>
    <t>LVEHV</t>
  </si>
  <si>
    <t>HVEHV</t>
  </si>
  <si>
    <t>EHVEHV</t>
  </si>
  <si>
    <t>HV132</t>
  </si>
  <si>
    <t>132kV</t>
  </si>
  <si>
    <t>DGEHV</t>
  </si>
  <si>
    <t>DG132kV</t>
  </si>
  <si>
    <t>Projects with no contestable work (whether accepted or not)</t>
  </si>
  <si>
    <t>Single service LV connection</t>
  </si>
  <si>
    <t>LVSSA</t>
  </si>
  <si>
    <t>Excluded</t>
  </si>
  <si>
    <t>DNO</t>
  </si>
  <si>
    <t>Small project demand connection (LV)</t>
  </si>
  <si>
    <t>LVSSB</t>
  </si>
  <si>
    <t>All other LV (with only LV work)</t>
  </si>
  <si>
    <t>LV end connections involving HV work</t>
  </si>
  <si>
    <t>HV end connections involving only HV work</t>
  </si>
  <si>
    <t>LV end connections involving EHV work</t>
  </si>
  <si>
    <t>HV end connections involving EHV work</t>
  </si>
  <si>
    <t>EHV end connections involving only EHV work</t>
  </si>
  <si>
    <t>HV or EHV connections involving 132kV work</t>
  </si>
  <si>
    <t>132kV end connections involving only 132kV work</t>
  </si>
  <si>
    <t>DG only involving LV assets only</t>
  </si>
  <si>
    <t>DG connection with highest voltage at HV</t>
  </si>
  <si>
    <t>DG connection with highest voltage at EHV</t>
  </si>
  <si>
    <t>DG connection with highest voltage at 132kV</t>
  </si>
  <si>
    <t>Unmetered Local Authority connections</t>
  </si>
  <si>
    <t>UMLA</t>
  </si>
  <si>
    <t>Unmetered connections under PFI</t>
  </si>
  <si>
    <t>PFI</t>
  </si>
  <si>
    <t>Other unmetered connections (non-LA or PFI)</t>
  </si>
  <si>
    <t>OUMC</t>
  </si>
  <si>
    <t>Third party</t>
  </si>
  <si>
    <t>Metered demand LV</t>
  </si>
  <si>
    <t>Metered demand HV</t>
  </si>
  <si>
    <t>Metered demand HV &amp; EV</t>
  </si>
  <si>
    <t>Distributed generation LV</t>
  </si>
  <si>
    <t xml:space="preserve">Unmetered  local authority </t>
  </si>
  <si>
    <t>Unmetered PFI</t>
  </si>
  <si>
    <t xml:space="preserve">Unmetered other </t>
  </si>
  <si>
    <t xml:space="preserve">The total share of DNO connection offers &amp; acceptances </t>
  </si>
  <si>
    <t>% of DNO offers</t>
  </si>
  <si>
    <t>% of DNO offer acceptances</t>
  </si>
  <si>
    <t>The total share of third party connection offers &amp; acceptances</t>
  </si>
  <si>
    <t>% third party offers</t>
  </si>
  <si>
    <t xml:space="preserve">The total share of DNO &amp; third party connection offers &amp; acceptances </t>
  </si>
  <si>
    <t>No. of DNO offers as a % of total offers</t>
  </si>
  <si>
    <t>No. of third party offers as a % of total offers</t>
  </si>
  <si>
    <t>The % of total capacity offered by third parties</t>
  </si>
  <si>
    <t xml:space="preserve">No. of DNO acceptances as a % of total acceptances </t>
  </si>
  <si>
    <t>Total capacity accepted from DNO offers (MW)</t>
  </si>
  <si>
    <t>Full Market Segment Summary</t>
  </si>
  <si>
    <t>Competition Levels - Three Year Trends</t>
  </si>
  <si>
    <t>Distributed generation HV</t>
  </si>
  <si>
    <t>Total capacity requested (MW)</t>
  </si>
  <si>
    <t>Metered demand EV &amp; above</t>
  </si>
  <si>
    <t>Unmetered local authority</t>
  </si>
  <si>
    <t>Private finance initiative (PFI)</t>
  </si>
  <si>
    <t>Legal Requirements Test</t>
  </si>
  <si>
    <t>DSA</t>
  </si>
  <si>
    <t>Regulatory Year</t>
  </si>
  <si>
    <t>Enforced breaches of the Competition Act 1998 or of the relevant connections related licence conditions (Y/N)</t>
  </si>
  <si>
    <r>
      <t xml:space="preserve">Market segment
</t>
    </r>
    <r>
      <rPr>
        <i/>
        <sz val="8"/>
        <color theme="0"/>
        <rFont val="Verdana"/>
        <family val="2"/>
      </rPr>
      <t xml:space="preserve">List of all relevant market segments
</t>
    </r>
  </si>
  <si>
    <t xml:space="preserve">Unmetered local authority </t>
  </si>
  <si>
    <t>Market Segment: Sub Categories</t>
  </si>
  <si>
    <t>Market segment: Sub category - Connection/Customer type</t>
  </si>
  <si>
    <t xml:space="preserve">Market segment that the sub category falls under
</t>
  </si>
  <si>
    <t>Metered demand HV &amp; EHV</t>
  </si>
  <si>
    <t>Metered demand EHV and above</t>
  </si>
  <si>
    <t>Distributed generation HV and EHV</t>
  </si>
  <si>
    <r>
      <rPr>
        <b/>
        <sz val="11"/>
        <color theme="0"/>
        <rFont val="Verdana"/>
        <family val="2"/>
      </rPr>
      <t>Market segment</t>
    </r>
    <r>
      <rPr>
        <sz val="10"/>
        <color theme="0"/>
        <rFont val="Verdana"/>
        <family val="2"/>
      </rPr>
      <t xml:space="preserve">
</t>
    </r>
    <r>
      <rPr>
        <i/>
        <sz val="8"/>
        <color theme="0"/>
        <rFont val="Verdana"/>
        <family val="2"/>
      </rPr>
      <t>List of all relevant market segments</t>
    </r>
    <r>
      <rPr>
        <sz val="10"/>
        <color theme="0"/>
        <rFont val="Verdana"/>
        <family val="2"/>
      </rPr>
      <t xml:space="preserve">. 
</t>
    </r>
    <r>
      <rPr>
        <i/>
        <sz val="8"/>
        <color theme="0"/>
        <rFont val="Verdana"/>
        <family val="2"/>
      </rPr>
      <t>For unmetered, use the 'no. of DNO acceptances / no. of third party acceptances', to reflect how much work was completed by each.</t>
    </r>
  </si>
  <si>
    <r>
      <rPr>
        <b/>
        <sz val="11"/>
        <color theme="0"/>
        <rFont val="Verdana"/>
        <family val="2"/>
      </rPr>
      <t>Market segment</t>
    </r>
    <r>
      <rPr>
        <sz val="10"/>
        <color theme="0"/>
        <rFont val="Verdana"/>
        <family val="2"/>
      </rPr>
      <t xml:space="preserve">
</t>
    </r>
    <r>
      <rPr>
        <i/>
        <sz val="8"/>
        <color theme="0"/>
        <rFont val="Verdana"/>
        <family val="2"/>
      </rPr>
      <t>List of all relevant market segments.
For unmetered, use the 'no. of DNO acceptances / no. of third party acceptances', to reflect how much work was completed by each.</t>
    </r>
  </si>
  <si>
    <t xml:space="preserve">Guidance </t>
  </si>
  <si>
    <t xml:space="preserve">List of defined terms </t>
  </si>
  <si>
    <t>The total share of DNO &amp; third party connection offers &amp; acceptances in terms of capacity (MW)</t>
  </si>
  <si>
    <t>No. of third party acceptances as a % of total acceptances</t>
  </si>
  <si>
    <t>Final quoted figures - All Projects</t>
  </si>
  <si>
    <t xml:space="preserve">The Total Value (£) of all connections </t>
  </si>
  <si>
    <t>Total capacity requested excluding Non - Contestable work (MW)</t>
  </si>
  <si>
    <t>The % of total capacity accepted from DNOs</t>
  </si>
  <si>
    <t>This sheet details the competitions picture for all relevant market segments, including sub categories to each segment. The green cells indicates which cells are linked through, and don't need to be filled. Only fill the yellow cells</t>
  </si>
  <si>
    <t>DNOs should indicate which DSA they are completing the template for here:</t>
  </si>
  <si>
    <t>DNO group</t>
  </si>
  <si>
    <t>Did not pass</t>
  </si>
  <si>
    <t>Did not apply</t>
  </si>
  <si>
    <t>Please indicate whether the licensee has had any enforced breaches of the Competition Act 1998 or of the relevant connections related licence conditions in the relevant Regulatory Year in the DSA for which it is completing this template:</t>
  </si>
  <si>
    <t>Final quoted projects - Full Acceptance (Projects with Contestable Work)</t>
  </si>
  <si>
    <t>Final quoted projects - Partial Acceptance (Projects with Contestable Work)</t>
  </si>
  <si>
    <t>Final quoted projects - Not Accepted (Projects with Contestable Work)</t>
  </si>
  <si>
    <t>% DNO offers</t>
  </si>
  <si>
    <t>% DNO acceptances</t>
  </si>
  <si>
    <t>The % of total capacity accepted from third parties</t>
  </si>
  <si>
    <r>
      <t xml:space="preserve">Total capacity requested from third parties (MW) 
</t>
    </r>
    <r>
      <rPr>
        <i/>
        <sz val="8"/>
        <color theme="0"/>
        <rFont val="Verdana"/>
        <family val="2"/>
      </rPr>
      <t>Includes full, partial and non-acceptances from contestable connections</t>
    </r>
  </si>
  <si>
    <r>
      <t xml:space="preserve">Total capacity accepted from DNOs (MW)
</t>
    </r>
    <r>
      <rPr>
        <i/>
        <sz val="8"/>
        <color theme="0"/>
        <rFont val="Verdana"/>
        <family val="2"/>
      </rPr>
      <t>Only full acceptances</t>
    </r>
  </si>
  <si>
    <r>
      <t xml:space="preserve">Total capacity accepted from third parties (MW)
</t>
    </r>
    <r>
      <rPr>
        <i/>
        <sz val="8"/>
        <color theme="0"/>
        <rFont val="Verdana"/>
        <family val="2"/>
      </rPr>
      <t>Only full and partial acceptances</t>
    </r>
  </si>
  <si>
    <t>The % of total capacity requested from third parties</t>
  </si>
  <si>
    <t>The % of total capacity requested from DNOs</t>
  </si>
  <si>
    <r>
      <t xml:space="preserve">Total no. of offers (#) 
</t>
    </r>
    <r>
      <rPr>
        <i/>
        <sz val="8"/>
        <color theme="0"/>
        <rFont val="Verdana"/>
        <family val="2"/>
      </rPr>
      <t>For unmetered please reflect the number of units completed</t>
    </r>
  </si>
  <si>
    <t xml:space="preserve">Total no. of offers (#)
</t>
  </si>
  <si>
    <t>Number of offers that required reinforcement (#)</t>
  </si>
  <si>
    <t>Total no. of Offers excluding full non - contestable work (#)</t>
  </si>
  <si>
    <t>Total no. of offers (#)</t>
  </si>
  <si>
    <t>Total no. offers (#)</t>
  </si>
  <si>
    <t>No. of DNO offers, excluding full non-contestable work
(#)</t>
  </si>
  <si>
    <t>No. of third party offers
(#)</t>
  </si>
  <si>
    <r>
      <t xml:space="preserve">No. DNO acceptances (#)
</t>
    </r>
    <r>
      <rPr>
        <i/>
        <sz val="8"/>
        <color theme="0"/>
        <rFont val="Verdana"/>
        <family val="2"/>
      </rPr>
      <t>Includes DNO full acceptances only. Partial acceptances and non-acceptances excluded</t>
    </r>
  </si>
  <si>
    <r>
      <t xml:space="preserve">No. of third party acceptances (#)
</t>
    </r>
    <r>
      <rPr>
        <i/>
        <sz val="8"/>
        <color theme="0"/>
        <rFont val="Verdana"/>
        <family val="2"/>
      </rPr>
      <t>Includes third party full acceptances &amp; partial acceptances</t>
    </r>
  </si>
  <si>
    <t>Average value of a DNO partial acceptance (£)</t>
  </si>
  <si>
    <t>Average value of a DNO non-acceptance (£)</t>
  </si>
  <si>
    <r>
      <t xml:space="preserve">Total capacity requested from DNOs (MW)
</t>
    </r>
    <r>
      <rPr>
        <i/>
        <sz val="8"/>
        <color theme="0"/>
        <rFont val="Verdana"/>
        <family val="2"/>
      </rPr>
      <t>Includes full and non-acceptances of contestable connections</t>
    </r>
  </si>
  <si>
    <t xml:space="preserve">No. of DNO offers, excluding full non-contestable work (#)
</t>
  </si>
  <si>
    <t>No. of third party offers (#)</t>
  </si>
  <si>
    <r>
      <t>No. DNO acceptances (#)</t>
    </r>
    <r>
      <rPr>
        <sz val="8"/>
        <color rgb="FFFF0000"/>
        <rFont val="Verdana"/>
        <family val="2"/>
      </rPr>
      <t xml:space="preserve">
</t>
    </r>
    <r>
      <rPr>
        <i/>
        <sz val="8"/>
        <color theme="0"/>
        <rFont val="Verdana"/>
        <family val="2"/>
      </rPr>
      <t>Includes DNO full acceptances only. Partial acceptances and non-acceptances excluded
For unmetered, number of units completed is reflected</t>
    </r>
  </si>
  <si>
    <r>
      <t xml:space="preserve">No. of third party acceptances (#)
</t>
    </r>
    <r>
      <rPr>
        <i/>
        <sz val="8"/>
        <color theme="0"/>
        <rFont val="Verdana"/>
        <family val="2"/>
      </rPr>
      <t>Includes third party full acceptances &amp; partial acceptances
For unmetered, number of units completed is reflected</t>
    </r>
  </si>
  <si>
    <t>No. of DNO offers as a % of total offers (#)</t>
  </si>
  <si>
    <r>
      <t xml:space="preserve">Cumulative Total Value (£)
Includes contestable and non-contestable value figures for full, partial &amp; non-acceptances for DNO &amp; third party
</t>
    </r>
    <r>
      <rPr>
        <i/>
        <sz val="8"/>
        <color theme="0"/>
        <rFont val="Verdana"/>
        <family val="2"/>
      </rPr>
      <t>For unmetered the total value is for all units completed</t>
    </r>
  </si>
  <si>
    <t>No. of third parties receiving quotes (#)</t>
  </si>
  <si>
    <t>No. of third parties making connections (#)</t>
  </si>
  <si>
    <t>No. of competitive alternatives (#)</t>
  </si>
  <si>
    <t>Description of trends</t>
  </si>
  <si>
    <t>This sheet details the competitions picture for all RMS. The green cells indicates which cells are linked through, and don't need to be filled. Only fill the yellow cells</t>
  </si>
  <si>
    <t xml:space="preserve">Market segment
</t>
  </si>
  <si>
    <r>
      <t>Market segment: Sub Category -</t>
    </r>
    <r>
      <rPr>
        <sz val="11"/>
        <color theme="0"/>
        <rFont val="Verdana"/>
        <family val="2"/>
      </rPr>
      <t xml:space="preserve"> </t>
    </r>
    <r>
      <rPr>
        <b/>
        <sz val="11"/>
        <color theme="0"/>
        <rFont val="Verdana"/>
        <family val="2"/>
      </rPr>
      <t>Connection / Customer type</t>
    </r>
    <r>
      <rPr>
        <sz val="11"/>
        <color theme="0"/>
        <rFont val="Verdana"/>
        <family val="2"/>
      </rPr>
      <t xml:space="preserve">
</t>
    </r>
  </si>
  <si>
    <t>Total Value of all full acceptances (£m)</t>
  </si>
  <si>
    <t>Element of connection that is sole-use funded – contestable 
For unmetered use this column to detail the cost of all units completed (£m)</t>
  </si>
  <si>
    <t xml:space="preserve">Element of connection that is sole use funded – non-contestable (£m) </t>
  </si>
  <si>
    <t xml:space="preserve">Element of connection that is subject to the apportionment rule – customer funded (£m) </t>
  </si>
  <si>
    <t>Element of connection that is subject to the apportionment rule – DUoS funded  (£m)</t>
  </si>
  <si>
    <t>Other charges (£m)</t>
  </si>
  <si>
    <t>Total Value of all partial acceptances (£m)</t>
  </si>
  <si>
    <t xml:space="preserve">Element of connection that is sole-use funded – contestable (£m) </t>
  </si>
  <si>
    <t>Element of connection that is subject to the apportionment rule – customer funded (£m)</t>
  </si>
  <si>
    <t>Element of connection that is subject to the apportionment rule – DUoS funded [reinforcement] (£m)</t>
  </si>
  <si>
    <t>Total Value of all non-contestable work (£m)</t>
  </si>
  <si>
    <t xml:space="preserve">Aggregated total value (£m) </t>
  </si>
  <si>
    <t>Element of connection that is sole use funded – non-contestable (£m)</t>
  </si>
  <si>
    <t>Element of connection that is sole-use funded – contestable (£m)</t>
  </si>
  <si>
    <t>Element of connection that is subject to the apportionment rule – DUoS funded (£m)</t>
  </si>
  <si>
    <t>Aggregated total value (£m)</t>
  </si>
  <si>
    <t>Final quoted figures - All projects
Total value figures (£m)</t>
  </si>
  <si>
    <t xml:space="preserve">Total no. of offers (#) 
</t>
  </si>
  <si>
    <t>Total Value of all non-acceptances (£m)</t>
  </si>
  <si>
    <t>Total Value of all non-acceptances (£)</t>
  </si>
  <si>
    <t xml:space="preserve">Provider of work
</t>
  </si>
  <si>
    <r>
      <t xml:space="preserve">Connection/ Customer type
</t>
    </r>
    <r>
      <rPr>
        <i/>
        <sz val="8"/>
        <color theme="0"/>
        <rFont val="Verdana"/>
        <family val="2"/>
      </rPr>
      <t>I</t>
    </r>
  </si>
  <si>
    <t xml:space="preserve">Provider of contestable work
</t>
  </si>
  <si>
    <r>
      <t>Market segment: Sub Category -</t>
    </r>
    <r>
      <rPr>
        <sz val="11"/>
        <color theme="0"/>
        <rFont val="Verdana"/>
        <family val="2"/>
      </rPr>
      <t xml:space="preserve"> </t>
    </r>
    <r>
      <rPr>
        <b/>
        <sz val="11"/>
        <color theme="0"/>
        <rFont val="Verdana"/>
        <family val="2"/>
      </rPr>
      <t>Connection / Customer type</t>
    </r>
    <r>
      <rPr>
        <sz val="11"/>
        <color theme="0"/>
        <rFont val="Verdana"/>
        <family val="2"/>
      </rPr>
      <t xml:space="preserve">
</t>
    </r>
    <r>
      <rPr>
        <i/>
        <sz val="8"/>
        <color theme="0"/>
        <rFont val="Verdana"/>
        <family val="2"/>
      </rPr>
      <t>I</t>
    </r>
  </si>
  <si>
    <t xml:space="preserve">Connection/ Customer type
</t>
  </si>
  <si>
    <r>
      <t xml:space="preserve">Cumulative Total Value (£m)
</t>
    </r>
    <r>
      <rPr>
        <sz val="9"/>
        <color theme="0"/>
        <rFont val="Verdana"/>
        <family val="2"/>
      </rPr>
      <t>Includes contestable and non-contestable value figures for full, partial &amp; non-acceptances for DNO &amp; third party
For unmetered the total value is for all units completed</t>
    </r>
  </si>
  <si>
    <r>
      <t xml:space="preserve">Total Value for DNOs (£m)
</t>
    </r>
    <r>
      <rPr>
        <sz val="9"/>
        <color theme="0"/>
        <rFont val="Verdana"/>
        <family val="2"/>
      </rPr>
      <t xml:space="preserve">Includes contestable and non-contestable value figures for full, partial &amp; non-acceptances for DNO only </t>
    </r>
  </si>
  <si>
    <r>
      <rPr>
        <b/>
        <sz val="11"/>
        <color theme="0"/>
        <rFont val="Verdana"/>
        <family val="2"/>
      </rPr>
      <t xml:space="preserve">DPCR5 Competition Test process - </t>
    </r>
    <r>
      <rPr>
        <b/>
        <sz val="11"/>
        <color rgb="FFFF0000"/>
        <rFont val="Verdana"/>
        <family val="2"/>
      </rPr>
      <t xml:space="preserve">Did not pass </t>
    </r>
    <r>
      <rPr>
        <b/>
        <sz val="11"/>
        <color theme="0"/>
        <rFont val="Verdana"/>
        <family val="2"/>
      </rPr>
      <t>or Did not apply</t>
    </r>
    <r>
      <rPr>
        <sz val="10"/>
        <color theme="0"/>
        <rFont val="Verdana"/>
        <family val="2"/>
      </rPr>
      <t xml:space="preserve">
</t>
    </r>
    <r>
      <rPr>
        <i/>
        <sz val="8"/>
        <color theme="0"/>
        <rFont val="Verdana"/>
        <family val="2"/>
      </rPr>
      <t>Please select from the drop-down below</t>
    </r>
  </si>
  <si>
    <r>
      <t xml:space="preserve">Outcome of the DPCR5 Competition Test process - </t>
    </r>
    <r>
      <rPr>
        <b/>
        <sz val="11"/>
        <color rgb="FFFF0000"/>
        <rFont val="Verdana"/>
        <family val="2"/>
      </rPr>
      <t xml:space="preserve">Did not pass </t>
    </r>
    <r>
      <rPr>
        <b/>
        <sz val="11"/>
        <color theme="0"/>
        <rFont val="Verdana"/>
        <family val="2"/>
      </rPr>
      <t xml:space="preserve">or </t>
    </r>
    <r>
      <rPr>
        <b/>
        <sz val="11"/>
        <color theme="2"/>
        <rFont val="Verdana"/>
        <family val="2"/>
      </rPr>
      <t>Did not apply</t>
    </r>
    <r>
      <rPr>
        <b/>
        <sz val="11"/>
        <color theme="0"/>
        <rFont val="Verdana"/>
        <family val="2"/>
      </rPr>
      <t xml:space="preserve">
</t>
    </r>
    <r>
      <rPr>
        <i/>
        <sz val="8"/>
        <color theme="0"/>
        <rFont val="Verdana"/>
        <family val="2"/>
      </rPr>
      <t>Please select from the drop-down below</t>
    </r>
  </si>
  <si>
    <r>
      <t xml:space="preserve">Outcome of the DPCR5 Competition Test process -  </t>
    </r>
    <r>
      <rPr>
        <b/>
        <sz val="11"/>
        <color rgb="FFFF0000"/>
        <rFont val="Verdana"/>
        <family val="2"/>
      </rPr>
      <t xml:space="preserve">Did not pass </t>
    </r>
    <r>
      <rPr>
        <b/>
        <sz val="11"/>
        <color theme="0"/>
        <rFont val="Verdana"/>
        <family val="2"/>
      </rPr>
      <t xml:space="preserve">or </t>
    </r>
    <r>
      <rPr>
        <b/>
        <sz val="11"/>
        <color theme="2"/>
        <rFont val="Verdana"/>
        <family val="2"/>
      </rPr>
      <t>Did not apply</t>
    </r>
    <r>
      <rPr>
        <b/>
        <sz val="11"/>
        <color theme="0"/>
        <rFont val="Verdana"/>
        <family val="2"/>
      </rPr>
      <t xml:space="preserve">
</t>
    </r>
    <r>
      <rPr>
        <i/>
        <sz val="8"/>
        <color theme="0"/>
        <rFont val="Verdana"/>
        <family val="2"/>
      </rPr>
      <t>Please select from the drop-down below</t>
    </r>
  </si>
  <si>
    <t>Total value of all contestable work in DNO full acceptances (£m)</t>
  </si>
  <si>
    <t>Total value of all contestable work in DNO partial acceptance (£m)</t>
  </si>
  <si>
    <t>Total value of all contestable work in DNO non-acceptance (£m)</t>
  </si>
  <si>
    <t xml:space="preserve">Total Value of all contestable work in DNO full, partial and non-acceptances
 (£m) </t>
  </si>
  <si>
    <t>Total Value for DNOs, excluding full non-contestable work (£m)</t>
  </si>
  <si>
    <t>2018/19</t>
  </si>
  <si>
    <t>2019/20</t>
  </si>
  <si>
    <t>2020/21</t>
  </si>
  <si>
    <t>2017/18</t>
  </si>
  <si>
    <r>
      <t xml:space="preserve">Total no. of offers (#)
</t>
    </r>
    <r>
      <rPr>
        <i/>
        <sz val="8"/>
        <color theme="0"/>
        <rFont val="Verdana"/>
        <family val="2"/>
      </rPr>
      <t>For unmetered please reflect the number of units completed</t>
    </r>
  </si>
  <si>
    <r>
      <t xml:space="preserve">Outcome of the DPCR5 Competition Test process - </t>
    </r>
    <r>
      <rPr>
        <b/>
        <sz val="11"/>
        <color rgb="FFFF0000"/>
        <rFont val="Verdana"/>
        <family val="2"/>
      </rPr>
      <t xml:space="preserve">Did not pass </t>
    </r>
    <r>
      <rPr>
        <b/>
        <sz val="11"/>
        <color theme="0"/>
        <rFont val="Verdana"/>
        <family val="2"/>
      </rPr>
      <t xml:space="preserve">or </t>
    </r>
    <r>
      <rPr>
        <b/>
        <sz val="11"/>
        <color theme="2"/>
        <rFont val="Verdana"/>
        <family val="2"/>
      </rPr>
      <t>Did not apply</t>
    </r>
    <r>
      <rPr>
        <b/>
        <sz val="11"/>
        <color theme="0"/>
        <rFont val="Verdana"/>
        <family val="2"/>
      </rPr>
      <t xml:space="preserve">
</t>
    </r>
  </si>
  <si>
    <r>
      <t xml:space="preserve">Average value of a DNO full acceptance (£)
</t>
    </r>
    <r>
      <rPr>
        <i/>
        <sz val="8"/>
        <color theme="0"/>
        <rFont val="Verdana"/>
        <family val="2"/>
      </rPr>
      <t>For unmetered this is the average value of a unit</t>
    </r>
  </si>
  <si>
    <r>
      <rPr>
        <sz val="10"/>
        <color theme="0"/>
        <rFont val="Verdana"/>
        <family val="2"/>
      </rPr>
      <t>No. of DNO acceptances as a % of total acceptances. (#)</t>
    </r>
    <r>
      <rPr>
        <sz val="11"/>
        <color theme="0"/>
        <rFont val="Verdana"/>
        <family val="2"/>
      </rPr>
      <t xml:space="preserve">
</t>
    </r>
  </si>
  <si>
    <t xml:space="preserve">% third party acceptances
</t>
  </si>
  <si>
    <t>Average value of a DNO full acceptance (£m)</t>
  </si>
  <si>
    <t>Average value of a DNO partial acceptance (£m)</t>
  </si>
  <si>
    <t>Average value of a DNO non-acceptance (£m)</t>
  </si>
  <si>
    <r>
      <t xml:space="preserve">Average value of a DNO full acceptance (£m)
</t>
    </r>
    <r>
      <rPr>
        <i/>
        <sz val="8"/>
        <color theme="0"/>
        <rFont val="Verdana"/>
        <family val="2"/>
      </rPr>
      <t>For unmetered this is the average value of a job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</si>
</sst>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quot;£&quot;#,##0"/>
    <numFmt numFmtId="167" formatCode="&quot;£&quot;#,##0.000"/>
  </numFmts>
  <fonts count="27" x14ac:knownFonts="1">
    <font>
      <sz val="11"/>
      <color theme="1"/>
      <name val="Calibri"/>
      <family val="2"/>
      <scheme val="minor"/>
    </font>
    <font>
      <sz val="10"/>
      <color theme="1"/>
      <name val="Verdana"/>
      <family val="2"/>
    </font>
    <font>
      <sz val="11"/>
      <color theme="1"/>
      <name val="Calibri"/>
      <family val="2"/>
      <scheme val="minor"/>
    </font>
    <font>
      <sz val="10"/>
      <color rgb="FFFF0000"/>
      <name val="Verdana"/>
      <family val="2"/>
    </font>
    <font>
      <sz val="10"/>
      <color theme="1"/>
      <name val="Verdana"/>
      <family val="2"/>
    </font>
    <font>
      <sz val="10"/>
      <name val="Verdana"/>
      <family val="2"/>
    </font>
    <font>
      <b/>
      <sz val="10"/>
      <color theme="1"/>
      <name val="Verdana"/>
      <family val="2"/>
    </font>
    <font>
      <b/>
      <sz val="11"/>
      <name val="Verdana"/>
      <family val="2"/>
    </font>
    <font>
      <b/>
      <sz val="11"/>
      <color rgb="FFFF0000"/>
      <name val="Verdana"/>
      <family val="2"/>
    </font>
    <font>
      <b/>
      <sz val="11"/>
      <color theme="1"/>
      <name val="Verdana"/>
      <family val="2"/>
    </font>
    <font>
      <b/>
      <sz val="14"/>
      <color theme="1"/>
      <name val="Verdana"/>
      <family val="2"/>
    </font>
    <font>
      <sz val="9"/>
      <color theme="1"/>
      <name val="Verdana"/>
      <family val="2"/>
    </font>
    <font>
      <sz val="9"/>
      <name val="Verdana"/>
      <family val="2"/>
    </font>
    <font>
      <sz val="11"/>
      <name val="Verdana"/>
      <family val="2"/>
    </font>
    <font>
      <b/>
      <sz val="10"/>
      <color theme="0"/>
      <name val="Verdana"/>
      <family val="2"/>
    </font>
    <font>
      <sz val="10"/>
      <color theme="0"/>
      <name val="Verdana"/>
      <family val="2"/>
    </font>
    <font>
      <sz val="11"/>
      <color theme="1"/>
      <name val="Verdana"/>
      <family val="2"/>
    </font>
    <font>
      <sz val="11"/>
      <color theme="0"/>
      <name val="Verdana"/>
      <family val="2"/>
    </font>
    <font>
      <b/>
      <sz val="11"/>
      <color theme="0"/>
      <name val="Verdana"/>
      <family val="2"/>
    </font>
    <font>
      <i/>
      <sz val="8"/>
      <color theme="0"/>
      <name val="Verdana"/>
      <family val="2"/>
    </font>
    <font>
      <sz val="11"/>
      <color theme="0"/>
      <name val="Calibri"/>
      <family val="2"/>
      <scheme val="minor"/>
    </font>
    <font>
      <sz val="11"/>
      <name val="Calibri"/>
      <family val="2"/>
      <scheme val="minor"/>
    </font>
    <font>
      <b/>
      <sz val="9"/>
      <color theme="0"/>
      <name val="Verdana"/>
      <family val="2"/>
    </font>
    <font>
      <sz val="8"/>
      <color rgb="FFFF0000"/>
      <name val="Verdana"/>
      <family val="2"/>
    </font>
    <font>
      <b/>
      <sz val="11"/>
      <color theme="2"/>
      <name val="Verdana"/>
      <family val="2"/>
    </font>
    <font>
      <sz val="9"/>
      <color theme="0"/>
      <name val="Verdana"/>
      <family val="2"/>
    </font>
    <font>
      <b/>
      <sz val="10"/>
      <name val="Verdana"/>
      <family val="2"/>
    </font>
  </fonts>
  <fills count="7">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darkUp">
        <fgColor theme="0" tint="-0.34998626667073579"/>
        <bgColor auto="1"/>
      </patternFill>
    </fill>
    <fill>
      <patternFill patternType="solid">
        <fgColor indexed="26"/>
        <bgColor indexed="64"/>
      </patternFill>
    </fill>
    <fill>
      <patternFill patternType="solid">
        <fgColor theme="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style="thin">
        <color auto="1"/>
      </bottom>
      <diagonal/>
    </border>
  </borders>
  <cellStyleXfs count="4">
    <xf numFmtId="0" fontId="0" fillId="0" borderId="0"/>
    <xf numFmtId="164" fontId="2" fillId="0" borderId="0" applyFont="0" applyFill="0" applyBorder="0" applyAlignment="0" applyProtection="0"/>
    <xf numFmtId="9" fontId="2" fillId="0" borderId="0" applyFont="0" applyFill="0" applyBorder="0" applyAlignment="0" applyProtection="0"/>
    <xf numFmtId="0" fontId="4" fillId="0" borderId="0"/>
  </cellStyleXfs>
  <cellXfs count="219">
    <xf numFmtId="0" fontId="0" fillId="0" borderId="0" xfId="0"/>
    <xf numFmtId="9" fontId="0" fillId="3" borderId="2" xfId="2" applyFont="1" applyFill="1" applyBorder="1" applyAlignment="1">
      <alignment horizontal="center"/>
    </xf>
    <xf numFmtId="164" fontId="0" fillId="3" borderId="2" xfId="1" applyFont="1" applyFill="1" applyBorder="1" applyAlignment="1">
      <alignment horizontal="center"/>
    </xf>
    <xf numFmtId="0" fontId="0" fillId="0" borderId="0" xfId="0" applyAlignment="1">
      <alignment horizontal="center"/>
    </xf>
    <xf numFmtId="0" fontId="0" fillId="0" borderId="0" xfId="0" applyAlignment="1">
      <alignment wrapText="1"/>
    </xf>
    <xf numFmtId="0" fontId="4" fillId="0" borderId="0" xfId="3"/>
    <xf numFmtId="0" fontId="4" fillId="0" borderId="0" xfId="3" applyAlignment="1">
      <alignment horizont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Border="1" applyAlignment="1">
      <alignment horizontal="center" vertical="center" wrapText="1"/>
    </xf>
    <xf numFmtId="0" fontId="6" fillId="0" borderId="0" xfId="0" applyFont="1" applyFill="1" applyBorder="1" applyAlignment="1">
      <alignment horizontal="center"/>
    </xf>
    <xf numFmtId="0" fontId="5" fillId="0" borderId="0" xfId="0" applyFont="1" applyFill="1" applyBorder="1" applyAlignment="1">
      <alignment horizontal="center" vertical="center" wrapText="1"/>
    </xf>
    <xf numFmtId="9" fontId="0" fillId="0" borderId="0" xfId="2" applyFont="1" applyFill="1" applyBorder="1" applyAlignment="1">
      <alignment horizontal="center"/>
    </xf>
    <xf numFmtId="0" fontId="0" fillId="0" borderId="0" xfId="0" applyFill="1" applyBorder="1"/>
    <xf numFmtId="0" fontId="3" fillId="0" borderId="0" xfId="0" applyFont="1" applyFill="1" applyBorder="1" applyAlignment="1">
      <alignment horizontal="center" vertical="center" wrapText="1"/>
    </xf>
    <xf numFmtId="0" fontId="3" fillId="0" borderId="0" xfId="0" applyFont="1" applyAlignment="1">
      <alignment vertical="top"/>
    </xf>
    <xf numFmtId="0" fontId="10" fillId="0" borderId="0" xfId="0" applyFont="1"/>
    <xf numFmtId="0" fontId="4" fillId="0" borderId="0" xfId="0" applyFont="1"/>
    <xf numFmtId="165" fontId="0" fillId="3" borderId="2" xfId="1" applyNumberFormat="1" applyFont="1" applyFill="1" applyBorder="1" applyAlignment="1">
      <alignment horizontal="center" vertical="top"/>
    </xf>
    <xf numFmtId="9" fontId="0" fillId="3" borderId="2" xfId="2" applyFont="1" applyFill="1" applyBorder="1" applyAlignment="1">
      <alignment horizontal="center" vertical="top"/>
    </xf>
    <xf numFmtId="165" fontId="0" fillId="3" borderId="2" xfId="1" applyNumberFormat="1" applyFont="1" applyFill="1" applyBorder="1" applyAlignment="1">
      <alignment horizontal="right" vertical="top"/>
    </xf>
    <xf numFmtId="9" fontId="0" fillId="3" borderId="2" xfId="2" applyFont="1" applyFill="1" applyBorder="1" applyAlignment="1">
      <alignment horizontal="right" vertical="top"/>
    </xf>
    <xf numFmtId="164" fontId="0" fillId="3" borderId="2" xfId="1" applyFont="1" applyFill="1" applyBorder="1" applyAlignment="1">
      <alignment horizontal="right" vertical="top"/>
    </xf>
    <xf numFmtId="0" fontId="3" fillId="0" borderId="0" xfId="0" applyFont="1" applyFill="1" applyBorder="1" applyAlignment="1">
      <alignment horizontal="center"/>
    </xf>
    <xf numFmtId="165" fontId="0" fillId="0" borderId="0" xfId="1" applyNumberFormat="1" applyFont="1" applyFill="1" applyBorder="1" applyAlignment="1">
      <alignment horizontal="center"/>
    </xf>
    <xf numFmtId="0" fontId="0" fillId="4" borderId="1" xfId="0" applyFill="1" applyBorder="1" applyAlignment="1">
      <alignment vertical="top" wrapText="1"/>
    </xf>
    <xf numFmtId="0" fontId="0" fillId="2" borderId="2" xfId="0" applyFill="1" applyBorder="1" applyAlignment="1">
      <alignment vertical="top" wrapText="1"/>
    </xf>
    <xf numFmtId="164" fontId="0" fillId="2" borderId="1" xfId="1" applyFont="1" applyFill="1" applyBorder="1" applyAlignment="1">
      <alignment vertical="top" wrapText="1"/>
    </xf>
    <xf numFmtId="164" fontId="0" fillId="5" borderId="1" xfId="1" applyFont="1" applyFill="1" applyBorder="1" applyAlignment="1">
      <alignment vertical="top" wrapText="1"/>
    </xf>
    <xf numFmtId="165" fontId="0" fillId="5" borderId="1" xfId="1" applyNumberFormat="1" applyFont="1" applyFill="1" applyBorder="1" applyAlignment="1">
      <alignment vertical="top" wrapText="1"/>
    </xf>
    <xf numFmtId="165" fontId="0" fillId="3" borderId="2" xfId="1" applyNumberFormat="1" applyFont="1" applyFill="1" applyBorder="1" applyAlignment="1">
      <alignment horizontal="center" vertical="top" wrapText="1"/>
    </xf>
    <xf numFmtId="164" fontId="0" fillId="3" borderId="2" xfId="1" applyFont="1" applyFill="1" applyBorder="1" applyAlignment="1">
      <alignment horizontal="center" vertical="top" wrapText="1"/>
    </xf>
    <xf numFmtId="164" fontId="0" fillId="4" borderId="1" xfId="0" applyNumberFormat="1" applyFill="1" applyBorder="1" applyAlignment="1">
      <alignment vertical="top" wrapText="1"/>
    </xf>
    <xf numFmtId="0" fontId="12" fillId="0" borderId="2" xfId="0" applyFont="1" applyBorder="1" applyAlignment="1">
      <alignment horizontal="left" vertical="top" wrapText="1"/>
    </xf>
    <xf numFmtId="0" fontId="11" fillId="0" borderId="2" xfId="0" applyFont="1" applyBorder="1" applyAlignment="1">
      <alignment vertical="top"/>
    </xf>
    <xf numFmtId="0" fontId="5" fillId="0" borderId="3" xfId="0" applyFont="1" applyBorder="1" applyAlignment="1">
      <alignment horizontal="center" vertical="top" wrapText="1"/>
    </xf>
    <xf numFmtId="0" fontId="10" fillId="0" borderId="0" xfId="0" applyFont="1" applyAlignment="1">
      <alignment vertical="top"/>
    </xf>
    <xf numFmtId="0" fontId="11" fillId="0" borderId="0" xfId="0" applyFont="1" applyAlignment="1">
      <alignment vertical="top"/>
    </xf>
    <xf numFmtId="0" fontId="9" fillId="0" borderId="0" xfId="0" applyFont="1"/>
    <xf numFmtId="0" fontId="6" fillId="0" borderId="0" xfId="0" applyFont="1" applyAlignment="1">
      <alignment horizontal="left"/>
    </xf>
    <xf numFmtId="0" fontId="16" fillId="0" borderId="0" xfId="0" applyFont="1"/>
    <xf numFmtId="0" fontId="16" fillId="0" borderId="9" xfId="0" applyFont="1" applyBorder="1" applyAlignment="1">
      <alignment horizontal="center" vertical="top"/>
    </xf>
    <xf numFmtId="0" fontId="16" fillId="0" borderId="9" xfId="0" applyFont="1" applyBorder="1" applyAlignment="1">
      <alignment horizontal="center"/>
    </xf>
    <xf numFmtId="0" fontId="16" fillId="0" borderId="0" xfId="0" applyFont="1" applyFill="1" applyBorder="1" applyAlignment="1">
      <alignment horizontal="center"/>
    </xf>
    <xf numFmtId="0" fontId="16" fillId="0" borderId="0" xfId="0" applyFont="1" applyFill="1" applyBorder="1" applyAlignment="1">
      <alignment vertical="top"/>
    </xf>
    <xf numFmtId="10" fontId="16" fillId="3" borderId="1" xfId="0" applyNumberFormat="1" applyFont="1" applyFill="1" applyBorder="1" applyAlignment="1">
      <alignment horizontal="right" vertical="top"/>
    </xf>
    <xf numFmtId="10" fontId="16" fillId="3" borderId="6" xfId="0" applyNumberFormat="1" applyFont="1" applyFill="1" applyBorder="1" applyAlignment="1">
      <alignment horizontal="right" vertical="top"/>
    </xf>
    <xf numFmtId="0" fontId="16" fillId="0" borderId="0" xfId="0" applyFont="1" applyFill="1" applyBorder="1" applyAlignment="1">
      <alignment horizontal="right" vertical="top"/>
    </xf>
    <xf numFmtId="10" fontId="16" fillId="3" borderId="7" xfId="0" applyNumberFormat="1" applyFont="1" applyFill="1" applyBorder="1" applyAlignment="1">
      <alignment horizontal="right" vertical="top"/>
    </xf>
    <xf numFmtId="10" fontId="13" fillId="3" borderId="1" xfId="2" applyNumberFormat="1" applyFont="1" applyFill="1" applyBorder="1" applyAlignment="1">
      <alignment horizontal="right"/>
    </xf>
    <xf numFmtId="9" fontId="13" fillId="0" borderId="0" xfId="2" applyFont="1" applyFill="1" applyBorder="1" applyAlignment="1">
      <alignment horizontal="right"/>
    </xf>
    <xf numFmtId="0" fontId="16" fillId="0" borderId="0" xfId="0" applyFont="1" applyAlignment="1">
      <alignment horizontal="right"/>
    </xf>
    <xf numFmtId="10" fontId="16" fillId="3" borderId="1" xfId="2" applyNumberFormat="1" applyFont="1" applyFill="1" applyBorder="1" applyAlignment="1">
      <alignment horizontal="right"/>
    </xf>
    <xf numFmtId="10" fontId="16" fillId="3" borderId="2" xfId="2" applyNumberFormat="1" applyFont="1" applyFill="1" applyBorder="1" applyAlignment="1">
      <alignment horizontal="right"/>
    </xf>
    <xf numFmtId="0" fontId="16" fillId="0" borderId="0" xfId="0" applyFont="1" applyBorder="1" applyAlignment="1">
      <alignment vertical="top"/>
    </xf>
    <xf numFmtId="0" fontId="16" fillId="0" borderId="0" xfId="0" applyFont="1" applyBorder="1" applyAlignment="1">
      <alignment horizontal="right" vertical="top"/>
    </xf>
    <xf numFmtId="0" fontId="16" fillId="0" borderId="0" xfId="0" applyFont="1" applyAlignment="1">
      <alignment horizontal="left"/>
    </xf>
    <xf numFmtId="0" fontId="16" fillId="0" borderId="8" xfId="0" applyFont="1" applyBorder="1" applyAlignment="1">
      <alignment horizontal="left" vertical="top"/>
    </xf>
    <xf numFmtId="0" fontId="16" fillId="0" borderId="12" xfId="0" applyFont="1" applyBorder="1" applyAlignment="1">
      <alignment vertical="top"/>
    </xf>
    <xf numFmtId="0" fontId="16" fillId="0" borderId="12" xfId="0" applyFont="1" applyFill="1" applyBorder="1" applyAlignment="1">
      <alignment vertical="top"/>
    </xf>
    <xf numFmtId="0" fontId="16" fillId="0" borderId="12" xfId="0" applyFont="1" applyFill="1" applyBorder="1" applyAlignment="1">
      <alignment vertical="top" wrapText="1"/>
    </xf>
    <xf numFmtId="0" fontId="16" fillId="0" borderId="13" xfId="0" applyFont="1" applyBorder="1" applyAlignment="1">
      <alignment vertical="top"/>
    </xf>
    <xf numFmtId="0" fontId="16" fillId="0" borderId="14" xfId="0" applyFont="1" applyBorder="1" applyAlignment="1">
      <alignment horizontal="left" vertical="top"/>
    </xf>
    <xf numFmtId="0" fontId="16" fillId="0" borderId="9" xfId="0" applyFont="1" applyBorder="1" applyAlignment="1">
      <alignment vertical="top"/>
    </xf>
    <xf numFmtId="0" fontId="16" fillId="0" borderId="14" xfId="0" applyFont="1" applyBorder="1" applyAlignment="1">
      <alignment vertical="top"/>
    </xf>
    <xf numFmtId="0" fontId="16" fillId="0" borderId="10" xfId="0" applyFont="1" applyBorder="1" applyAlignment="1">
      <alignment vertical="top"/>
    </xf>
    <xf numFmtId="0" fontId="16" fillId="0" borderId="4" xfId="0" applyFont="1" applyBorder="1" applyAlignment="1">
      <alignment vertical="top"/>
    </xf>
    <xf numFmtId="0" fontId="16" fillId="0" borderId="11" xfId="0" applyFont="1" applyBorder="1" applyAlignment="1">
      <alignment vertical="top"/>
    </xf>
    <xf numFmtId="0" fontId="1" fillId="0" borderId="0" xfId="0" applyFont="1"/>
    <xf numFmtId="0" fontId="1" fillId="0" borderId="0" xfId="0" applyFont="1" applyAlignment="1">
      <alignment wrapText="1"/>
    </xf>
    <xf numFmtId="0" fontId="15" fillId="6" borderId="1" xfId="0" applyFont="1" applyFill="1" applyBorder="1" applyAlignment="1">
      <alignment horizontal="center" vertical="top" wrapText="1"/>
    </xf>
    <xf numFmtId="0" fontId="15" fillId="6" borderId="1"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6" borderId="1" xfId="0" applyFont="1" applyFill="1" applyBorder="1" applyAlignment="1">
      <alignment horizontal="center" vertical="center"/>
    </xf>
    <xf numFmtId="0" fontId="15" fillId="6" borderId="1" xfId="0" applyFont="1" applyFill="1" applyBorder="1" applyAlignment="1">
      <alignment horizontal="left"/>
    </xf>
    <xf numFmtId="0" fontId="18" fillId="6" borderId="1" xfId="0" applyFont="1" applyFill="1" applyBorder="1" applyAlignment="1">
      <alignment horizontal="left" vertical="top" wrapText="1"/>
    </xf>
    <xf numFmtId="0" fontId="16" fillId="0" borderId="0" xfId="0" applyFont="1" applyBorder="1" applyAlignment="1">
      <alignment horizontal="center"/>
    </xf>
    <xf numFmtId="165" fontId="16" fillId="3" borderId="2" xfId="1" applyNumberFormat="1" applyFont="1" applyFill="1" applyBorder="1" applyAlignment="1">
      <alignment horizontal="center" vertical="top"/>
    </xf>
    <xf numFmtId="10" fontId="16" fillId="3" borderId="1" xfId="2" applyNumberFormat="1" applyFont="1" applyFill="1" applyBorder="1" applyAlignment="1">
      <alignment horizontal="center" vertical="top"/>
    </xf>
    <xf numFmtId="9" fontId="16" fillId="0" borderId="0" xfId="2" applyFont="1" applyFill="1" applyBorder="1" applyAlignment="1">
      <alignment horizontal="center"/>
    </xf>
    <xf numFmtId="165" fontId="16" fillId="3" borderId="1" xfId="1" applyNumberFormat="1" applyFont="1" applyFill="1" applyBorder="1" applyAlignment="1">
      <alignment horizontal="center"/>
    </xf>
    <xf numFmtId="165" fontId="16" fillId="3" borderId="11" xfId="1" applyNumberFormat="1" applyFont="1" applyFill="1" applyBorder="1" applyAlignment="1">
      <alignment horizontal="center"/>
    </xf>
    <xf numFmtId="165" fontId="16" fillId="3" borderId="2" xfId="1" applyNumberFormat="1" applyFont="1" applyFill="1" applyBorder="1" applyAlignment="1">
      <alignment horizontal="center"/>
    </xf>
    <xf numFmtId="10" fontId="16" fillId="3" borderId="2" xfId="1" applyNumberFormat="1" applyFont="1" applyFill="1" applyBorder="1" applyAlignment="1">
      <alignment horizontal="center"/>
    </xf>
    <xf numFmtId="10" fontId="16" fillId="3" borderId="2" xfId="2" applyNumberFormat="1" applyFont="1" applyFill="1" applyBorder="1" applyAlignment="1">
      <alignment horizontal="center"/>
    </xf>
    <xf numFmtId="9" fontId="16" fillId="3" borderId="2" xfId="2" applyFont="1" applyFill="1" applyBorder="1" applyAlignment="1">
      <alignment horizontal="center"/>
    </xf>
    <xf numFmtId="0" fontId="16" fillId="3" borderId="1" xfId="0" applyFont="1" applyFill="1" applyBorder="1" applyAlignment="1">
      <alignment vertical="top"/>
    </xf>
    <xf numFmtId="0" fontId="16" fillId="0" borderId="0" xfId="0" applyFont="1" applyFill="1" applyBorder="1"/>
    <xf numFmtId="165" fontId="16" fillId="3" borderId="11" xfId="1" applyNumberFormat="1" applyFont="1" applyFill="1" applyBorder="1" applyAlignment="1">
      <alignment horizontal="center" vertical="top"/>
    </xf>
    <xf numFmtId="165" fontId="16" fillId="3" borderId="10" xfId="1" applyNumberFormat="1" applyFont="1" applyFill="1" applyBorder="1" applyAlignment="1">
      <alignment horizontal="center" vertical="top"/>
    </xf>
    <xf numFmtId="10" fontId="16" fillId="3" borderId="1" xfId="1" applyNumberFormat="1" applyFont="1" applyFill="1" applyBorder="1" applyAlignment="1">
      <alignment horizontal="center" vertical="top"/>
    </xf>
    <xf numFmtId="10" fontId="16" fillId="3" borderId="11" xfId="2" applyNumberFormat="1" applyFont="1" applyFill="1" applyBorder="1" applyAlignment="1">
      <alignment horizontal="center" vertical="top"/>
    </xf>
    <xf numFmtId="10" fontId="16" fillId="3" borderId="2" xfId="2" applyNumberFormat="1" applyFont="1" applyFill="1" applyBorder="1" applyAlignment="1">
      <alignment horizontal="center" vertical="top"/>
    </xf>
    <xf numFmtId="0" fontId="16" fillId="3" borderId="1" xfId="0" applyFont="1" applyFill="1" applyBorder="1" applyAlignment="1">
      <alignment horizontal="right" vertical="top"/>
    </xf>
    <xf numFmtId="0" fontId="16" fillId="0" borderId="0" xfId="0" applyFont="1" applyBorder="1"/>
    <xf numFmtId="10" fontId="16" fillId="3" borderId="2" xfId="1" applyNumberFormat="1" applyFont="1" applyFill="1" applyBorder="1" applyAlignment="1">
      <alignment horizontal="center" vertical="top"/>
    </xf>
    <xf numFmtId="0" fontId="15" fillId="6" borderId="1" xfId="0" applyFont="1" applyFill="1" applyBorder="1" applyAlignment="1">
      <alignment horizontal="left" vertical="top" wrapText="1"/>
    </xf>
    <xf numFmtId="0" fontId="15" fillId="6" borderId="6" xfId="0" applyFont="1" applyFill="1" applyBorder="1" applyAlignment="1">
      <alignment horizontal="center" vertical="top" wrapText="1"/>
    </xf>
    <xf numFmtId="0" fontId="15" fillId="6" borderId="1" xfId="0" applyFont="1" applyFill="1" applyBorder="1" applyAlignment="1">
      <alignment horizontal="left" vertical="top"/>
    </xf>
    <xf numFmtId="0" fontId="20" fillId="6" borderId="2" xfId="0" applyFont="1" applyFill="1" applyBorder="1" applyAlignment="1">
      <alignment vertical="top"/>
    </xf>
    <xf numFmtId="0" fontId="15" fillId="6" borderId="2" xfId="0" applyFont="1" applyFill="1" applyBorder="1" applyAlignment="1">
      <alignment horizontal="left" vertical="top" wrapText="1"/>
    </xf>
    <xf numFmtId="0" fontId="20" fillId="6" borderId="2" xfId="0" applyFont="1" applyFill="1" applyBorder="1"/>
    <xf numFmtId="0" fontId="15" fillId="6" borderId="2" xfId="0" applyFont="1" applyFill="1" applyBorder="1" applyAlignment="1">
      <alignment horizontal="left" wrapText="1"/>
    </xf>
    <xf numFmtId="0" fontId="15" fillId="6" borderId="7" xfId="0" applyFont="1" applyFill="1" applyBorder="1" applyAlignment="1">
      <alignment horizontal="center" vertical="top" wrapText="1"/>
    </xf>
    <xf numFmtId="165" fontId="21" fillId="3" borderId="2" xfId="1" applyNumberFormat="1" applyFont="1" applyFill="1" applyBorder="1" applyAlignment="1">
      <alignment horizontal="right" vertical="top"/>
    </xf>
    <xf numFmtId="0" fontId="14" fillId="6" borderId="1" xfId="0" applyFont="1" applyFill="1" applyBorder="1" applyAlignment="1">
      <alignment horizontal="left" vertical="top" wrapText="1"/>
    </xf>
    <xf numFmtId="0" fontId="20" fillId="6" borderId="2" xfId="0" applyFont="1" applyFill="1" applyBorder="1" applyAlignment="1">
      <alignment horizontal="left" vertical="top" wrapText="1"/>
    </xf>
    <xf numFmtId="0" fontId="20" fillId="6" borderId="2" xfId="0" applyFont="1" applyFill="1" applyBorder="1" applyAlignment="1">
      <alignment vertical="top" wrapText="1"/>
    </xf>
    <xf numFmtId="0" fontId="20" fillId="6" borderId="5" xfId="0" applyFont="1" applyFill="1" applyBorder="1" applyAlignment="1">
      <alignment horizontal="center" vertical="center" wrapText="1"/>
    </xf>
    <xf numFmtId="0" fontId="20" fillId="6" borderId="5" xfId="0" applyFont="1" applyFill="1" applyBorder="1" applyAlignment="1">
      <alignment horizontal="centerContinuous" vertical="center" wrapText="1"/>
    </xf>
    <xf numFmtId="0" fontId="0" fillId="6" borderId="5" xfId="0" applyFill="1" applyBorder="1" applyAlignment="1">
      <alignment vertical="center" wrapText="1"/>
    </xf>
    <xf numFmtId="0" fontId="22" fillId="6" borderId="2" xfId="0" applyFont="1" applyFill="1" applyBorder="1" applyAlignment="1">
      <alignment horizontal="left" vertical="top" wrapText="1"/>
    </xf>
    <xf numFmtId="0" fontId="15" fillId="6" borderId="1" xfId="0" applyFont="1" applyFill="1" applyBorder="1" applyAlignment="1">
      <alignment horizontal="center" vertical="top" wrapText="1"/>
    </xf>
    <xf numFmtId="10" fontId="16" fillId="2" borderId="1" xfId="2" applyNumberFormat="1" applyFont="1" applyFill="1" applyBorder="1" applyAlignment="1">
      <alignment horizontal="right"/>
    </xf>
    <xf numFmtId="10" fontId="16" fillId="2" borderId="2" xfId="2" applyNumberFormat="1" applyFont="1" applyFill="1" applyBorder="1" applyAlignment="1">
      <alignment horizontal="right"/>
    </xf>
    <xf numFmtId="0" fontId="15" fillId="6" borderId="1" xfId="0" applyFont="1" applyFill="1" applyBorder="1" applyAlignment="1">
      <alignment vertical="top"/>
    </xf>
    <xf numFmtId="0" fontId="16" fillId="2" borderId="2" xfId="0" applyFont="1" applyFill="1" applyBorder="1" applyAlignment="1">
      <alignment vertical="top"/>
    </xf>
    <xf numFmtId="0" fontId="13" fillId="2" borderId="1" xfId="0" applyFont="1" applyFill="1" applyBorder="1" applyAlignment="1">
      <alignment vertical="top"/>
    </xf>
    <xf numFmtId="0" fontId="0" fillId="2" borderId="2" xfId="0" applyFill="1" applyBorder="1"/>
    <xf numFmtId="0" fontId="0" fillId="2" borderId="2" xfId="0" applyFill="1" applyBorder="1" applyAlignment="1">
      <alignment vertical="top"/>
    </xf>
    <xf numFmtId="0" fontId="15" fillId="6" borderId="1" xfId="0" applyFont="1" applyFill="1" applyBorder="1" applyAlignment="1">
      <alignment horizontal="center" vertical="top" wrapText="1"/>
    </xf>
    <xf numFmtId="164" fontId="0" fillId="2" borderId="2" xfId="1" applyFont="1" applyFill="1" applyBorder="1" applyAlignment="1">
      <alignment vertical="top" wrapText="1"/>
    </xf>
    <xf numFmtId="164" fontId="0" fillId="5" borderId="2" xfId="1" applyFont="1" applyFill="1" applyBorder="1" applyAlignment="1">
      <alignment vertical="top" wrapText="1"/>
    </xf>
    <xf numFmtId="0" fontId="0" fillId="4" borderId="2" xfId="0" applyFill="1" applyBorder="1" applyAlignment="1">
      <alignment vertical="top" wrapText="1"/>
    </xf>
    <xf numFmtId="0" fontId="15" fillId="6" borderId="6" xfId="0" applyFont="1" applyFill="1" applyBorder="1" applyAlignment="1">
      <alignment horizontal="left" vertical="top" wrapText="1"/>
    </xf>
    <xf numFmtId="0" fontId="7" fillId="0" borderId="0" xfId="0" applyFont="1" applyBorder="1" applyAlignment="1">
      <alignment horizontal="center" vertical="top" wrapText="1"/>
    </xf>
    <xf numFmtId="0" fontId="17" fillId="6" borderId="1" xfId="0" applyFont="1" applyFill="1" applyBorder="1" applyAlignment="1">
      <alignment horizontal="center" vertical="center" wrapText="1"/>
    </xf>
    <xf numFmtId="165" fontId="16" fillId="3" borderId="2" xfId="1" applyNumberFormat="1" applyFont="1" applyFill="1" applyBorder="1" applyAlignment="1">
      <alignment horizontal="right" vertical="top"/>
    </xf>
    <xf numFmtId="10" fontId="16" fillId="3" borderId="10" xfId="1" applyNumberFormat="1" applyFont="1" applyFill="1" applyBorder="1" applyAlignment="1">
      <alignment horizontal="right" vertical="top"/>
    </xf>
    <xf numFmtId="10" fontId="16" fillId="3" borderId="10" xfId="2" applyNumberFormat="1" applyFont="1" applyFill="1" applyBorder="1" applyAlignment="1">
      <alignment horizontal="right" vertical="top"/>
    </xf>
    <xf numFmtId="10" fontId="16" fillId="3" borderId="1" xfId="2" applyNumberFormat="1" applyFont="1" applyFill="1" applyBorder="1" applyAlignment="1">
      <alignment horizontal="right" vertical="top"/>
    </xf>
    <xf numFmtId="0" fontId="18" fillId="0" borderId="0" xfId="0" applyFont="1" applyFill="1" applyBorder="1" applyAlignment="1">
      <alignment vertical="top" wrapText="1"/>
    </xf>
    <xf numFmtId="0" fontId="18" fillId="6" borderId="0" xfId="0" applyFont="1" applyFill="1" applyAlignment="1">
      <alignment horizontal="left" vertical="top"/>
    </xf>
    <xf numFmtId="0" fontId="0" fillId="0" borderId="0" xfId="0" applyBorder="1"/>
    <xf numFmtId="0" fontId="14" fillId="0" borderId="0" xfId="0" applyFont="1" applyFill="1" applyBorder="1" applyAlignment="1">
      <alignment vertical="top" wrapText="1"/>
    </xf>
    <xf numFmtId="0" fontId="0" fillId="2" borderId="1" xfId="0" applyFill="1" applyBorder="1"/>
    <xf numFmtId="0" fontId="15" fillId="6" borderId="1" xfId="0" applyFont="1" applyFill="1" applyBorder="1" applyAlignment="1">
      <alignment horizontal="center" vertical="top" wrapText="1"/>
    </xf>
    <xf numFmtId="0" fontId="15" fillId="6" borderId="1" xfId="0" applyFont="1" applyFill="1" applyBorder="1" applyAlignment="1">
      <alignment horizontal="center" vertical="top" wrapText="1"/>
    </xf>
    <xf numFmtId="0" fontId="3" fillId="6" borderId="1" xfId="0" applyFont="1" applyFill="1" applyBorder="1" applyAlignment="1">
      <alignment horizontal="center" vertical="top" wrapText="1"/>
    </xf>
    <xf numFmtId="0" fontId="3" fillId="6" borderId="1" xfId="0" applyFont="1" applyFill="1" applyBorder="1" applyAlignment="1">
      <alignment horizontal="center" vertical="top"/>
    </xf>
    <xf numFmtId="0" fontId="0" fillId="6" borderId="1" xfId="0" applyFill="1" applyBorder="1" applyAlignment="1">
      <alignment horizontal="center" vertical="top" wrapText="1"/>
    </xf>
    <xf numFmtId="0" fontId="0" fillId="0" borderId="0" xfId="0" applyAlignment="1">
      <alignment horizontal="center" vertical="top"/>
    </xf>
    <xf numFmtId="0" fontId="15" fillId="6" borderId="1" xfId="0" applyFont="1" applyFill="1" applyBorder="1" applyAlignment="1">
      <alignment horizontal="center" vertical="top" wrapText="1"/>
    </xf>
    <xf numFmtId="0" fontId="15" fillId="6" borderId="6" xfId="0" applyFont="1" applyFill="1" applyBorder="1" applyAlignment="1">
      <alignment horizontal="left" vertical="top" wrapText="1"/>
    </xf>
    <xf numFmtId="0" fontId="15" fillId="6" borderId="7" xfId="0" applyFont="1" applyFill="1" applyBorder="1" applyAlignment="1">
      <alignment horizontal="center" vertical="top" wrapText="1"/>
    </xf>
    <xf numFmtId="0" fontId="15" fillId="6" borderId="1" xfId="0" applyFont="1" applyFill="1" applyBorder="1" applyAlignment="1">
      <alignment horizontal="center" vertical="top" wrapText="1"/>
    </xf>
    <xf numFmtId="0" fontId="11" fillId="0" borderId="2" xfId="0" applyFont="1" applyFill="1" applyBorder="1" applyAlignment="1">
      <alignment vertical="top"/>
    </xf>
    <xf numFmtId="166" fontId="0" fillId="4" borderId="1" xfId="0" applyNumberFormat="1" applyFill="1" applyBorder="1" applyAlignment="1">
      <alignment vertical="top" wrapText="1"/>
    </xf>
    <xf numFmtId="166" fontId="16" fillId="3" borderId="1" xfId="0" applyNumberFormat="1" applyFont="1" applyFill="1" applyBorder="1" applyAlignment="1">
      <alignment vertical="top"/>
    </xf>
    <xf numFmtId="0" fontId="15" fillId="0" borderId="0" xfId="0" applyFont="1" applyFill="1" applyBorder="1" applyAlignment="1">
      <alignment horizontal="center" vertical="top" wrapText="1"/>
    </xf>
    <xf numFmtId="166" fontId="16" fillId="0" borderId="0" xfId="0" applyNumberFormat="1" applyFont="1" applyFill="1" applyBorder="1" applyAlignment="1">
      <alignment vertical="top"/>
    </xf>
    <xf numFmtId="166" fontId="16" fillId="0" borderId="0" xfId="0" applyNumberFormat="1" applyFont="1" applyBorder="1" applyAlignment="1">
      <alignment vertical="top"/>
    </xf>
    <xf numFmtId="0" fontId="15" fillId="6" borderId="6" xfId="0" applyFont="1" applyFill="1" applyBorder="1" applyAlignment="1">
      <alignment horizontal="center" vertical="top" wrapText="1"/>
    </xf>
    <xf numFmtId="0" fontId="15" fillId="6" borderId="1" xfId="0" applyFont="1" applyFill="1" applyBorder="1" applyAlignment="1">
      <alignment horizontal="center" vertical="top" wrapText="1"/>
    </xf>
    <xf numFmtId="0" fontId="15" fillId="6" borderId="6" xfId="0" applyFont="1" applyFill="1" applyBorder="1" applyAlignment="1">
      <alignment vertical="top" wrapText="1"/>
    </xf>
    <xf numFmtId="9" fontId="16" fillId="0" borderId="0" xfId="2" applyFont="1" applyFill="1" applyBorder="1" applyAlignment="1">
      <alignment horizontal="right"/>
    </xf>
    <xf numFmtId="0" fontId="5" fillId="0" borderId="0" xfId="0" applyFont="1" applyFill="1" applyBorder="1" applyAlignment="1">
      <alignment horizontal="center" vertical="top" wrapText="1"/>
    </xf>
    <xf numFmtId="0" fontId="15" fillId="0" borderId="0" xfId="0" applyFont="1" applyFill="1" applyBorder="1" applyAlignment="1">
      <alignment horizontal="center" vertical="center"/>
    </xf>
    <xf numFmtId="0" fontId="5" fillId="0" borderId="0" xfId="0" applyFont="1" applyFill="1" applyBorder="1" applyAlignment="1">
      <alignment horizontal="center" vertical="center"/>
    </xf>
    <xf numFmtId="10" fontId="16" fillId="0" borderId="0" xfId="2" applyNumberFormat="1" applyFont="1" applyFill="1" applyBorder="1" applyAlignment="1">
      <alignment horizontal="right"/>
    </xf>
    <xf numFmtId="0" fontId="16" fillId="0" borderId="0" xfId="0" applyFont="1" applyFill="1" applyBorder="1" applyAlignment="1">
      <alignment horizontal="right"/>
    </xf>
    <xf numFmtId="0" fontId="0" fillId="0" borderId="0" xfId="0" applyAlignment="1">
      <alignment horizontal="center"/>
    </xf>
    <xf numFmtId="0" fontId="15" fillId="6" borderId="1" xfId="0" applyFont="1" applyFill="1" applyBorder="1" applyAlignment="1">
      <alignment horizontal="center" vertical="top" wrapText="1"/>
    </xf>
    <xf numFmtId="0" fontId="18" fillId="6" borderId="1" xfId="0" applyFont="1" applyFill="1" applyBorder="1" applyAlignment="1">
      <alignment horizontal="center" vertical="top" wrapText="1"/>
    </xf>
    <xf numFmtId="0" fontId="18" fillId="6" borderId="5" xfId="0" applyFont="1" applyFill="1" applyBorder="1" applyAlignment="1">
      <alignment horizontal="center" vertical="top" wrapText="1"/>
    </xf>
    <xf numFmtId="0" fontId="0" fillId="0" borderId="0" xfId="0" applyAlignment="1">
      <alignment horizontal="center"/>
    </xf>
    <xf numFmtId="0" fontId="15" fillId="6" borderId="6" xfId="0" applyFont="1" applyFill="1" applyBorder="1" applyAlignment="1">
      <alignment horizontal="center" vertical="top" wrapText="1"/>
    </xf>
    <xf numFmtId="0" fontId="15" fillId="6" borderId="7" xfId="0" applyFont="1" applyFill="1" applyBorder="1" applyAlignment="1">
      <alignment horizontal="center" vertical="top" wrapText="1"/>
    </xf>
    <xf numFmtId="0" fontId="15" fillId="6" borderId="1" xfId="0" applyFont="1" applyFill="1" applyBorder="1" applyAlignment="1">
      <alignment horizontal="center" vertical="top" wrapText="1"/>
    </xf>
    <xf numFmtId="0" fontId="18" fillId="6" borderId="0" xfId="0" applyFont="1" applyFill="1" applyBorder="1" applyAlignment="1">
      <alignment horizontal="center" vertical="top" wrapText="1"/>
    </xf>
    <xf numFmtId="0" fontId="15" fillId="0" borderId="0" xfId="0" applyFont="1" applyFill="1" applyBorder="1" applyAlignment="1">
      <alignment horizontal="center" vertical="top" wrapText="1"/>
    </xf>
    <xf numFmtId="0" fontId="5" fillId="0" borderId="0" xfId="0" applyFont="1"/>
    <xf numFmtId="0" fontId="3" fillId="0" borderId="0" xfId="0" applyFont="1"/>
    <xf numFmtId="0" fontId="26" fillId="0" borderId="1" xfId="0" applyFont="1" applyBorder="1"/>
    <xf numFmtId="0" fontId="1" fillId="0" borderId="0" xfId="0" applyFont="1" applyAlignment="1">
      <alignment horizontal="center"/>
    </xf>
    <xf numFmtId="0" fontId="3" fillId="2" borderId="1" xfId="0" applyFont="1" applyFill="1" applyBorder="1"/>
    <xf numFmtId="0" fontId="5" fillId="0" borderId="9" xfId="0" applyFont="1" applyBorder="1" applyAlignment="1">
      <alignment horizontal="center" vertical="center"/>
    </xf>
    <xf numFmtId="9" fontId="16" fillId="0" borderId="9" xfId="2" applyFont="1" applyFill="1" applyBorder="1" applyAlignment="1">
      <alignment horizontal="right"/>
    </xf>
    <xf numFmtId="0" fontId="5" fillId="0" borderId="9" xfId="0" applyFont="1" applyBorder="1" applyAlignment="1">
      <alignment horizontal="center" vertical="top" wrapText="1"/>
    </xf>
    <xf numFmtId="167" fontId="0" fillId="3" borderId="1" xfId="0" applyNumberFormat="1" applyFill="1" applyBorder="1"/>
    <xf numFmtId="167" fontId="16" fillId="3" borderId="1" xfId="2" applyNumberFormat="1" applyFont="1" applyFill="1" applyBorder="1" applyAlignment="1">
      <alignment horizontal="right"/>
    </xf>
    <xf numFmtId="167" fontId="16" fillId="3" borderId="1" xfId="0" applyNumberFormat="1" applyFont="1" applyFill="1" applyBorder="1" applyAlignment="1">
      <alignment horizontal="right" vertical="top"/>
    </xf>
    <xf numFmtId="167" fontId="16" fillId="3" borderId="1" xfId="2" applyNumberFormat="1" applyFont="1" applyFill="1" applyBorder="1" applyAlignment="1">
      <alignment horizontal="center" vertical="top"/>
    </xf>
    <xf numFmtId="9" fontId="16" fillId="3" borderId="6" xfId="0" applyNumberFormat="1" applyFont="1" applyFill="1" applyBorder="1" applyAlignment="1">
      <alignment horizontal="right" vertical="top"/>
    </xf>
    <xf numFmtId="0" fontId="0" fillId="0" borderId="0" xfId="0" applyAlignment="1">
      <alignment horizontal="center"/>
    </xf>
    <xf numFmtId="0" fontId="14" fillId="6" borderId="1" xfId="0" applyFont="1" applyFill="1" applyBorder="1" applyAlignment="1">
      <alignment horizontal="center" vertical="top" wrapText="1"/>
    </xf>
    <xf numFmtId="0" fontId="18" fillId="6" borderId="4" xfId="0" applyFont="1" applyFill="1" applyBorder="1" applyAlignment="1">
      <alignment horizontal="center" vertical="top" wrapText="1"/>
    </xf>
    <xf numFmtId="0" fontId="18" fillId="6" borderId="6" xfId="0" applyFont="1" applyFill="1" applyBorder="1" applyAlignment="1">
      <alignment horizontal="center" vertical="top" wrapText="1"/>
    </xf>
    <xf numFmtId="0" fontId="18" fillId="6" borderId="15" xfId="0" applyFont="1" applyFill="1" applyBorder="1" applyAlignment="1">
      <alignment horizontal="center" vertical="top" wrapText="1"/>
    </xf>
    <xf numFmtId="0" fontId="18" fillId="6" borderId="7" xfId="0" applyFont="1" applyFill="1" applyBorder="1" applyAlignment="1">
      <alignment horizontal="center" vertical="top" wrapText="1"/>
    </xf>
    <xf numFmtId="0" fontId="15" fillId="6" borderId="6" xfId="0" applyFont="1" applyFill="1" applyBorder="1" applyAlignment="1">
      <alignment horizontal="center" vertical="top" wrapText="1"/>
    </xf>
    <xf numFmtId="0" fontId="15" fillId="6" borderId="15" xfId="0" applyFont="1" applyFill="1" applyBorder="1" applyAlignment="1">
      <alignment horizontal="center" vertical="top" wrapText="1"/>
    </xf>
    <xf numFmtId="0" fontId="15" fillId="6" borderId="7" xfId="0" applyFont="1" applyFill="1" applyBorder="1" applyAlignment="1">
      <alignment horizontal="center" vertical="top" wrapText="1"/>
    </xf>
    <xf numFmtId="0" fontId="18" fillId="6" borderId="10" xfId="0" applyFont="1" applyFill="1" applyBorder="1" applyAlignment="1">
      <alignment horizontal="center" vertical="top" wrapText="1"/>
    </xf>
    <xf numFmtId="0" fontId="9" fillId="0" borderId="4" xfId="0" applyFont="1" applyBorder="1" applyAlignment="1">
      <alignment horizontal="center" vertical="top"/>
    </xf>
    <xf numFmtId="0" fontId="14" fillId="6" borderId="1" xfId="0" applyFont="1" applyFill="1" applyBorder="1" applyAlignment="1">
      <alignment horizontal="center" vertical="top"/>
    </xf>
    <xf numFmtId="0" fontId="15" fillId="6" borderId="2" xfId="0" applyFont="1" applyFill="1" applyBorder="1" applyAlignment="1">
      <alignment horizontal="center" vertical="top" wrapText="1"/>
    </xf>
    <xf numFmtId="0" fontId="17" fillId="6" borderId="6" xfId="0" applyFont="1" applyFill="1" applyBorder="1" applyAlignment="1">
      <alignment horizontal="center" vertical="top" wrapText="1"/>
    </xf>
    <xf numFmtId="0" fontId="17" fillId="6" borderId="15" xfId="0" applyFont="1" applyFill="1" applyBorder="1" applyAlignment="1">
      <alignment horizontal="center" vertical="top" wrapText="1"/>
    </xf>
    <xf numFmtId="0" fontId="15" fillId="6" borderId="8" xfId="0" applyFont="1" applyFill="1" applyBorder="1" applyAlignment="1">
      <alignment horizontal="center" vertical="top" wrapText="1"/>
    </xf>
    <xf numFmtId="0" fontId="15" fillId="6" borderId="12" xfId="0" applyFont="1" applyFill="1" applyBorder="1" applyAlignment="1">
      <alignment horizontal="center" vertical="top" wrapText="1"/>
    </xf>
    <xf numFmtId="0" fontId="16" fillId="0" borderId="12" xfId="0" applyFont="1" applyFill="1" applyBorder="1" applyAlignment="1">
      <alignment horizontal="center" vertical="top" wrapText="1"/>
    </xf>
    <xf numFmtId="0" fontId="18" fillId="6" borderId="14" xfId="0" applyFont="1" applyFill="1" applyBorder="1" applyAlignment="1">
      <alignment horizontal="center" vertical="top" wrapText="1"/>
    </xf>
    <xf numFmtId="0" fontId="18" fillId="6" borderId="0" xfId="0" applyFont="1" applyFill="1" applyBorder="1" applyAlignment="1">
      <alignment horizontal="center" vertical="top" wrapText="1"/>
    </xf>
    <xf numFmtId="0" fontId="17" fillId="6" borderId="7" xfId="0" applyFont="1" applyFill="1" applyBorder="1" applyAlignment="1">
      <alignment horizontal="center" vertical="top" wrapText="1"/>
    </xf>
    <xf numFmtId="0" fontId="14" fillId="6" borderId="14" xfId="0" applyFont="1" applyFill="1" applyBorder="1" applyAlignment="1">
      <alignment horizontal="center" vertical="top"/>
    </xf>
    <xf numFmtId="0" fontId="14" fillId="6" borderId="0" xfId="0" applyFont="1" applyFill="1" applyBorder="1" applyAlignment="1">
      <alignment horizontal="center" vertical="top"/>
    </xf>
    <xf numFmtId="0" fontId="14" fillId="6" borderId="9" xfId="0" applyFont="1" applyFill="1" applyBorder="1" applyAlignment="1">
      <alignment horizontal="center" vertical="top"/>
    </xf>
    <xf numFmtId="0" fontId="14" fillId="0" borderId="0" xfId="0" applyFont="1" applyFill="1" applyBorder="1" applyAlignment="1">
      <alignment horizontal="center" vertical="top"/>
    </xf>
    <xf numFmtId="0" fontId="15" fillId="0" borderId="0" xfId="0" applyFont="1" applyFill="1" applyBorder="1" applyAlignment="1">
      <alignment horizontal="center" vertical="top" wrapText="1"/>
    </xf>
    <xf numFmtId="0" fontId="14" fillId="6" borderId="14" xfId="0" applyFont="1" applyFill="1" applyBorder="1" applyAlignment="1">
      <alignment horizontal="center" vertical="top" wrapText="1"/>
    </xf>
    <xf numFmtId="0" fontId="14" fillId="6" borderId="0" xfId="0" applyFont="1" applyFill="1" applyBorder="1" applyAlignment="1">
      <alignment horizontal="center" vertical="top" wrapText="1"/>
    </xf>
    <xf numFmtId="0" fontId="15" fillId="6" borderId="10" xfId="0" applyFont="1" applyFill="1" applyBorder="1" applyAlignment="1">
      <alignment horizontal="center" vertical="top" wrapText="1"/>
    </xf>
    <xf numFmtId="0" fontId="15" fillId="6" borderId="4" xfId="0" applyFont="1" applyFill="1" applyBorder="1" applyAlignment="1">
      <alignment horizontal="center" vertical="top" wrapText="1"/>
    </xf>
    <xf numFmtId="0" fontId="15" fillId="6" borderId="14" xfId="0" applyFont="1" applyFill="1" applyBorder="1" applyAlignment="1">
      <alignment horizontal="center" vertical="top" wrapText="1"/>
    </xf>
    <xf numFmtId="0" fontId="15" fillId="6" borderId="0" xfId="0" applyFont="1" applyFill="1" applyBorder="1" applyAlignment="1">
      <alignment horizontal="center" vertical="top" wrapText="1"/>
    </xf>
  </cellXfs>
  <cellStyles count="4">
    <cellStyle name="Comma" xfId="1" builtinId="3"/>
    <cellStyle name="Normal" xfId="0" builtinId="0"/>
    <cellStyle name="Normal 68" xfId="3" xr:uid="{8FEF2DF5-58D0-4E2B-A271-9F297DDD5E74}"/>
    <cellStyle name="Percent" xfId="2" builtinId="5"/>
  </cellStyles>
  <dxfs count="0"/>
  <tableStyles count="0" defaultTableStyle="TableStyleMedium2" defaultPivotStyle="PivotStyleLight16"/>
  <colors>
    <mruColors>
      <color rgb="FFFFFFCC"/>
      <color rgb="FFCCFFCC"/>
      <color rgb="FFCC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64860</xdr:colOff>
      <xdr:row>6</xdr:row>
      <xdr:rowOff>212270</xdr:rowOff>
    </xdr:from>
    <xdr:to>
      <xdr:col>21</xdr:col>
      <xdr:colOff>27213</xdr:colOff>
      <xdr:row>54</xdr:row>
      <xdr:rowOff>71438</xdr:rowOff>
    </xdr:to>
    <xdr:sp macro="" textlink="">
      <xdr:nvSpPr>
        <xdr:cNvPr id="2" name="TextBox 1">
          <a:extLst>
            <a:ext uri="{FF2B5EF4-FFF2-40B4-BE49-F238E27FC236}">
              <a16:creationId xmlns:a16="http://schemas.microsoft.com/office/drawing/2014/main" id="{0AF95DDB-BE86-428F-B5F8-37339C5BB602}"/>
            </a:ext>
          </a:extLst>
        </xdr:cNvPr>
        <xdr:cNvSpPr txBox="1"/>
      </xdr:nvSpPr>
      <xdr:spPr>
        <a:xfrm>
          <a:off x="64860" y="1902958"/>
          <a:ext cx="14321291" cy="8467386"/>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ysClr val="windowText" lastClr="000000"/>
              </a:solidFill>
              <a:effectLst/>
              <a:latin typeface="Verdana" panose="020B0604030504040204" pitchFamily="34" charset="0"/>
              <a:ea typeface="Verdana" panose="020B0604030504040204" pitchFamily="34" charset="0"/>
              <a:cs typeface="+mn-cs"/>
            </a:rPr>
            <a:t>DNOs are invited to complete this template for Relevant Market Segments (RMS) where they consider levels of competition to have changed since the completion of the DPCR5 Competition Test process. DNOs will need to complete one template for each of the Distribution Services Areas (DSAs) it wishes to be reviewed by Ofgem. </a:t>
          </a:r>
          <a:r>
            <a:rPr lang="en-GB" sz="1000" b="0">
              <a:solidFill>
                <a:sysClr val="windowText" lastClr="000000"/>
              </a:solidFill>
              <a:effectLst/>
              <a:latin typeface="Verdana" panose="020B0604030504040204" pitchFamily="34" charset="0"/>
              <a:ea typeface="Verdana" panose="020B0604030504040204" pitchFamily="34" charset="0"/>
              <a:cs typeface="+mn-cs"/>
            </a:rPr>
            <a:t>The following guidance provides information on how a DNO should complete the template for the RMS in its DSA(s) where it considers levels of competition to have changed since the DPCR5 Competition Test process.</a:t>
          </a:r>
          <a:r>
            <a:rPr lang="en-GB" sz="1000" b="0" u="none" strike="sngStrike" baseline="0">
              <a:solidFill>
                <a:sysClr val="windowText" lastClr="000000"/>
              </a:solidFill>
              <a:latin typeface="Verdana" panose="020B0604030504040204" pitchFamily="34" charset="0"/>
              <a:ea typeface="Verdana" panose="020B0604030504040204" pitchFamily="34" charset="0"/>
            </a:rPr>
            <a:t> </a:t>
          </a:r>
        </a:p>
        <a:p>
          <a:endParaRPr lang="en-GB" sz="1000" b="0" u="none" strike="sngStrike" baseline="0">
            <a:solidFill>
              <a:sysClr val="windowText" lastClr="000000"/>
            </a:solidFill>
            <a:latin typeface="Verdana" panose="020B0604030504040204" pitchFamily="34" charset="0"/>
            <a:ea typeface="Verdana" panose="020B0604030504040204" pitchFamily="34" charset="0"/>
          </a:endParaRPr>
        </a:p>
        <a:p>
          <a:r>
            <a:rPr lang="en-GB" sz="1000" b="1" u="sng" baseline="0">
              <a:solidFill>
                <a:sysClr val="windowText" lastClr="000000"/>
              </a:solidFill>
              <a:latin typeface="Verdana" panose="020B0604030504040204" pitchFamily="34" charset="0"/>
              <a:ea typeface="Verdana" panose="020B0604030504040204" pitchFamily="34" charset="0"/>
            </a:rPr>
            <a:t>High-level guidance for completing the template:</a:t>
          </a:r>
        </a:p>
        <a:p>
          <a:endParaRPr lang="en-GB" sz="1000" b="1" u="none" baseline="0">
            <a:solidFill>
              <a:sysClr val="windowText" lastClr="000000"/>
            </a:solidFill>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baseline="0">
              <a:solidFill>
                <a:sysClr val="windowText" lastClr="000000"/>
              </a:solidFill>
              <a:latin typeface="Verdana" panose="020B0604030504040204" pitchFamily="34" charset="0"/>
              <a:ea typeface="Verdana" panose="020B0604030504040204" pitchFamily="34" charset="0"/>
            </a:rPr>
            <a:t>- Sections of this data template draws on the CC5 tables for the annual RRP and as such, the data used to complete the CC5 tables should be used as a starting point along with the guidance below. Data is requested against the Metered Connection Categories detailed in CC4 of RRP Annex G or as described in the subsequent sheets. For the '</a:t>
          </a:r>
          <a:r>
            <a:rPr lang="en-GB" sz="1000" b="1" baseline="0">
              <a:solidFill>
                <a:sysClr val="windowText" lastClr="000000"/>
              </a:solidFill>
              <a:latin typeface="Verdana" panose="020B0604030504040204" pitchFamily="34" charset="0"/>
              <a:ea typeface="Verdana" panose="020B0604030504040204" pitchFamily="34" charset="0"/>
            </a:rPr>
            <a:t>Quotations Issued</a:t>
          </a:r>
          <a:r>
            <a:rPr lang="en-GB" sz="1000" b="0" baseline="0">
              <a:solidFill>
                <a:sysClr val="windowText" lastClr="000000"/>
              </a:solidFill>
              <a:latin typeface="Verdana" panose="020B0604030504040204" pitchFamily="34" charset="0"/>
              <a:ea typeface="Verdana" panose="020B0604030504040204" pitchFamily="34" charset="0"/>
            </a:rPr>
            <a:t>' sheets, specific guidance has been provided and for the benefit of consistency, we ask DNOs to complete it with reference to the guidance suggested by WPD, which has been incorporated below.</a:t>
          </a:r>
        </a:p>
        <a:p>
          <a:pPr marL="0" marR="0" lvl="0" indent="0" defTabSz="914400" eaLnBrk="1" fontAlgn="auto" latinLnBrk="0" hangingPunct="1">
            <a:lnSpc>
              <a:spcPct val="100000"/>
            </a:lnSpc>
            <a:spcBef>
              <a:spcPts val="0"/>
            </a:spcBef>
            <a:spcAft>
              <a:spcPts val="0"/>
            </a:spcAft>
            <a:buClrTx/>
            <a:buSzTx/>
            <a:buFontTx/>
            <a:buNone/>
            <a:tabLst/>
            <a:defRPr/>
          </a:pPr>
          <a:endParaRPr lang="en-GB" sz="1000" b="0" baseline="0">
            <a:solidFill>
              <a:sysClr val="windowText" lastClr="000000"/>
            </a:solidFill>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baseline="0">
              <a:solidFill>
                <a:sysClr val="windowText" lastClr="000000"/>
              </a:solidFill>
              <a:latin typeface="Verdana" panose="020B0604030504040204" pitchFamily="34" charset="0"/>
              <a:ea typeface="Verdana" panose="020B0604030504040204" pitchFamily="34" charset="0"/>
            </a:rPr>
            <a:t>- Throughout the template, yellow cells indicate cells that should be completed by DNOs, whereas green cells indicate cells that contain formula and should not be completed by DNOs. Greyed out cells indicate that the information is either not relevant or not required for the purposes of the template. </a:t>
          </a:r>
        </a:p>
        <a:p>
          <a:pPr marL="0" marR="0" lvl="0" indent="0" defTabSz="914400" eaLnBrk="1" fontAlgn="auto" latinLnBrk="0" hangingPunct="1">
            <a:lnSpc>
              <a:spcPct val="100000"/>
            </a:lnSpc>
            <a:spcBef>
              <a:spcPts val="0"/>
            </a:spcBef>
            <a:spcAft>
              <a:spcPts val="0"/>
            </a:spcAft>
            <a:buClrTx/>
            <a:buSzTx/>
            <a:buFontTx/>
            <a:buNone/>
            <a:tabLst/>
            <a:defRPr/>
          </a:pPr>
          <a:endParaRPr lang="en-GB" sz="1000" b="0" baseline="0">
            <a:solidFill>
              <a:sysClr val="windowText" lastClr="000000"/>
            </a:solidFill>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baseline="0">
              <a:solidFill>
                <a:sysClr val="windowText" lastClr="000000"/>
              </a:solidFill>
              <a:latin typeface="Verdana" panose="020B0604030504040204" pitchFamily="34" charset="0"/>
              <a:ea typeface="Verdana" panose="020B0604030504040204" pitchFamily="34" charset="0"/>
            </a:rPr>
            <a:t>- In the '</a:t>
          </a:r>
          <a:r>
            <a:rPr lang="en-GB" sz="1000" b="1" baseline="0">
              <a:solidFill>
                <a:sysClr val="windowText" lastClr="000000"/>
              </a:solidFill>
              <a:latin typeface="Verdana" panose="020B0604030504040204" pitchFamily="34" charset="0"/>
              <a:ea typeface="Verdana" panose="020B0604030504040204" pitchFamily="34" charset="0"/>
            </a:rPr>
            <a:t>Guidance</a:t>
          </a:r>
          <a:r>
            <a:rPr lang="en-GB" sz="1000" b="0" baseline="0">
              <a:solidFill>
                <a:sysClr val="windowText" lastClr="000000"/>
              </a:solidFill>
              <a:latin typeface="Verdana" panose="020B0604030504040204" pitchFamily="34" charset="0"/>
              <a:ea typeface="Verdana" panose="020B0604030504040204" pitchFamily="34" charset="0"/>
            </a:rPr>
            <a:t>' sheet (above), DNOs should indicate which DSA they are completing the template for. </a:t>
          </a:r>
          <a:endParaRPr lang="en-GB" sz="1000" b="1" u="sng" baseline="0">
            <a:solidFill>
              <a:sysClr val="windowText" lastClr="000000"/>
            </a:solidFill>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000" b="0" baseline="0">
            <a:solidFill>
              <a:sysClr val="windowText" lastClr="000000"/>
            </a:solidFill>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baseline="0">
              <a:solidFill>
                <a:sysClr val="windowText" lastClr="000000"/>
              </a:solidFill>
              <a:latin typeface="Verdana" panose="020B0604030504040204" pitchFamily="34" charset="0"/>
              <a:ea typeface="Verdana" panose="020B0604030504040204" pitchFamily="34" charset="0"/>
            </a:rPr>
            <a:t>- In the </a:t>
          </a:r>
          <a:r>
            <a:rPr lang="en-GB" sz="1000" b="1" baseline="0">
              <a:solidFill>
                <a:sysClr val="windowText" lastClr="000000"/>
              </a:solidFill>
              <a:latin typeface="Verdana" panose="020B0604030504040204" pitchFamily="34" charset="0"/>
              <a:ea typeface="Verdana" panose="020B0604030504040204" pitchFamily="34" charset="0"/>
            </a:rPr>
            <a:t>'Legal Requirements Test' sheet, </a:t>
          </a:r>
          <a:r>
            <a:rPr lang="en-GB" sz="1000" b="0" baseline="0">
              <a:solidFill>
                <a:sysClr val="windowText" lastClr="000000"/>
              </a:solidFill>
              <a:latin typeface="Verdana" panose="020B0604030504040204" pitchFamily="34" charset="0"/>
              <a:ea typeface="Verdana" panose="020B0604030504040204" pitchFamily="34" charset="0"/>
            </a:rPr>
            <a:t>DNOs should indicate whether they have had any enforced breaches of the Competition Act 1998 or of the relevant connections related licence conditions in the relevant Regulatory Year in the DSA for which they are completing the template. </a:t>
          </a:r>
        </a:p>
        <a:p>
          <a:pPr marL="0" marR="0" lvl="0" indent="0" defTabSz="914400" eaLnBrk="1" fontAlgn="auto" latinLnBrk="0" hangingPunct="1">
            <a:lnSpc>
              <a:spcPct val="100000"/>
            </a:lnSpc>
            <a:spcBef>
              <a:spcPts val="0"/>
            </a:spcBef>
            <a:spcAft>
              <a:spcPts val="0"/>
            </a:spcAft>
            <a:buClrTx/>
            <a:buSzTx/>
            <a:buFontTx/>
            <a:buNone/>
            <a:tabLst/>
            <a:defRPr/>
          </a:pPr>
          <a:endParaRPr lang="en-GB" sz="1000" baseline="0">
            <a:solidFill>
              <a:sysClr val="windowText" lastClr="000000"/>
            </a:solidFill>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u="none" baseline="0">
              <a:solidFill>
                <a:sysClr val="windowText" lastClr="000000"/>
              </a:solidFill>
              <a:latin typeface="Verdana" panose="020B0604030504040204" pitchFamily="34" charset="0"/>
              <a:ea typeface="Verdana" panose="020B0604030504040204" pitchFamily="34" charset="0"/>
            </a:rPr>
            <a:t>'</a:t>
          </a:r>
          <a:r>
            <a:rPr lang="en-GB" sz="1000" b="1" u="none" baseline="0">
              <a:solidFill>
                <a:sysClr val="windowText" lastClr="000000"/>
              </a:solidFill>
              <a:latin typeface="Verdana" panose="020B0604030504040204" pitchFamily="34" charset="0"/>
              <a:ea typeface="Verdana" panose="020B0604030504040204" pitchFamily="34" charset="0"/>
            </a:rPr>
            <a:t>Quotations Issued</a:t>
          </a:r>
          <a:r>
            <a:rPr lang="en-GB" sz="1000" b="0" u="none" baseline="0">
              <a:solidFill>
                <a:sysClr val="windowText" lastClr="000000"/>
              </a:solidFill>
              <a:latin typeface="Verdana" panose="020B0604030504040204" pitchFamily="34" charset="0"/>
              <a:ea typeface="Verdana" panose="020B0604030504040204" pitchFamily="34" charset="0"/>
            </a:rPr>
            <a:t>' sheets: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baseline="0">
            <a:solidFill>
              <a:sysClr val="windowText" lastClr="000000"/>
            </a:solidFill>
            <a:latin typeface="Verdana" panose="020B0604030504040204" pitchFamily="34" charset="0"/>
            <a:ea typeface="Verdana" panose="020B060403050404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GB" sz="1000" baseline="0">
              <a:solidFill>
                <a:sysClr val="windowText" lastClr="000000"/>
              </a:solidFill>
              <a:latin typeface="Verdana" panose="020B0604030504040204" pitchFamily="34" charset="0"/>
              <a:ea typeface="Verdana" panose="020B0604030504040204" pitchFamily="34" charset="0"/>
            </a:rPr>
            <a:t>- DNOs should complete the '</a:t>
          </a:r>
          <a:r>
            <a:rPr lang="en-GB" sz="1000" b="1" baseline="0">
              <a:solidFill>
                <a:sysClr val="windowText" lastClr="000000"/>
              </a:solidFill>
              <a:latin typeface="Verdana" panose="020B0604030504040204" pitchFamily="34" charset="0"/>
              <a:ea typeface="Verdana" panose="020B0604030504040204" pitchFamily="34" charset="0"/>
            </a:rPr>
            <a:t>Quotations Issued' sheets for the Regulatory Years 2017-18, 2018-19, 2019-20</a:t>
          </a:r>
          <a:r>
            <a:rPr lang="en-GB" sz="1000" b="0" baseline="0">
              <a:solidFill>
                <a:sysClr val="windowText" lastClr="000000"/>
              </a:solidFill>
              <a:latin typeface="Verdana" panose="020B0604030504040204" pitchFamily="34" charset="0"/>
              <a:ea typeface="Verdana" panose="020B0604030504040204" pitchFamily="34" charset="0"/>
            </a:rPr>
            <a:t> </a:t>
          </a:r>
          <a:r>
            <a:rPr lang="en-GB" sz="1000" b="1" baseline="0">
              <a:solidFill>
                <a:sysClr val="windowText" lastClr="000000"/>
              </a:solidFill>
              <a:latin typeface="Verdana" panose="020B0604030504040204" pitchFamily="34" charset="0"/>
              <a:ea typeface="Verdana" panose="020B0604030504040204" pitchFamily="34" charset="0"/>
            </a:rPr>
            <a:t>and 2020-21</a:t>
          </a:r>
          <a:r>
            <a:rPr lang="en-GB" sz="1000" baseline="0">
              <a:solidFill>
                <a:sysClr val="windowText" lastClr="000000"/>
              </a:solidFill>
              <a:latin typeface="Verdana" panose="020B0604030504040204" pitchFamily="34" charset="0"/>
              <a:ea typeface="Verdana" panose="020B0604030504040204" pitchFamily="34" charset="0"/>
            </a:rPr>
            <a:t> These sheets are the </a:t>
          </a:r>
          <a:r>
            <a:rPr lang="en-GB" sz="1000" b="1" baseline="0">
              <a:solidFill>
                <a:sysClr val="windowText" lastClr="000000"/>
              </a:solidFill>
              <a:latin typeface="Verdana" panose="020B0604030504040204" pitchFamily="34" charset="0"/>
              <a:ea typeface="Verdana" panose="020B0604030504040204" pitchFamily="34" charset="0"/>
            </a:rPr>
            <a:t>primary point of data entry </a:t>
          </a:r>
          <a:r>
            <a:rPr lang="en-GB" sz="1000" baseline="0">
              <a:solidFill>
                <a:sysClr val="windowText" lastClr="000000"/>
              </a:solidFill>
              <a:latin typeface="Verdana" panose="020B0604030504040204" pitchFamily="34" charset="0"/>
              <a:ea typeface="Verdana" panose="020B0604030504040204" pitchFamily="34" charset="0"/>
            </a:rPr>
            <a:t>and should detail all connections activities undertaken by DNOs and third parties in the relevant Regulatory Years. </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The year that the connection offer was issued defines the regulatory year it is reported in.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Project status: The status in the RRP CC5 table is based on the status at 31 March of the regulatory year.  These should be updated to provide a final status for each connection offer issued.  Note the ‘Still valid’ status is not included in the table as each connections offer issued will fall into one of the following statuses: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1)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Final quoted projects - Full Acceptance (Projects with Contestable Work)</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this includes all SLC 15 and section 16 of The Electricity Act 1989 connections offers where the customer has accepted the DNO costs.</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2)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Final quoted projects - Partial Acceptance (Projects with Contestable Work)</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This includes Dual Offers where the customer has accepted the Non-Contestable element only. The full DNO offer costs should be reported in this table.</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3)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Final quoted projects - Not Accepted (Projects with Contestable Work)</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This reports all connections offers not accepted.</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4)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Projects with no contestable work (whether accepted or not)</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This reports all connection offers where there was no contestable work irrespective whether it was accepted or not.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No contestable work</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Review all connection offers in the data set and identify any that have £0 in the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Element of connection that is sole use funded-Contestable</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These are included in the template to ensure completeness of data but are not used in the analysis of market shares i.e. the total numbers of connection offers should reconcile with those from the RRP table of the relevant year, just the categories will differ.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Project capacity: For each connection offer, the requested capacity associated with the connection offer issued should be added. Note that if the capacity requested changes from what was originally applied for, it should be the final value that aligns with the quoted costs. For projects in the demand RMSs then this should be the associated import capacity requested. For projects in the generation RMSs then this should be the export capacity requested.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All market segments are reflected in these sheets. Please do not add any extra rows for the inclusion of alternatively defined market segments. For market segments that do not apply to your DNO area, please leave those cells unpopulated.</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For unmetered connections, please reflect the number of units of work completed by DNOs and third parties in column F. This should reflect the total unmetered units completed in the Regulatory Year.</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In the first iteration of the template, the total values (£m) were included with the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Final quoted figures - All Projects</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heading. For more clarity and in the interest of clearer table design, these have been moved to a separate table adjacent to the Final quoted figures. No DNO entry will be required here. We have also updated some of the formula in these cells, described below. </a:t>
          </a:r>
        </a:p>
        <a:p>
          <a:endParaRPr lang="en-GB" sz="1000" baseline="0">
            <a:solidFill>
              <a:sysClr val="windowText" lastClr="000000"/>
            </a:solidFill>
            <a:latin typeface="Verdana" panose="020B0604030504040204" pitchFamily="34" charset="0"/>
            <a:ea typeface="Verdana" panose="020B0604030504040204" pitchFamily="34" charset="0"/>
          </a:endParaRPr>
        </a:p>
        <a:p>
          <a:r>
            <a:rPr lang="en-GB" sz="1000" baseline="0">
              <a:solidFill>
                <a:sysClr val="windowText" lastClr="000000"/>
              </a:solidFill>
              <a:latin typeface="Verdana" panose="020B0604030504040204" pitchFamily="34" charset="0"/>
              <a:ea typeface="Verdana" panose="020B0604030504040204" pitchFamily="34" charset="0"/>
            </a:rPr>
            <a:t>- In the '</a:t>
          </a:r>
          <a:r>
            <a:rPr lang="en-GB" sz="1000" b="1" baseline="0">
              <a:solidFill>
                <a:sysClr val="windowText" lastClr="000000"/>
              </a:solidFill>
              <a:latin typeface="Verdana" panose="020B0604030504040204" pitchFamily="34" charset="0"/>
              <a:ea typeface="Verdana" panose="020B0604030504040204" pitchFamily="34" charset="0"/>
            </a:rPr>
            <a:t>Sub Category Summary' and 'Full Market Summary' sheets</a:t>
          </a:r>
          <a:r>
            <a:rPr lang="en-GB" sz="1000" b="0" baseline="0">
              <a:solidFill>
                <a:sysClr val="windowText" lastClr="000000"/>
              </a:solidFill>
              <a:latin typeface="Verdana" panose="020B0604030504040204" pitchFamily="34" charset="0"/>
              <a:ea typeface="Verdana" panose="020B0604030504040204" pitchFamily="34" charset="0"/>
            </a:rPr>
            <a:t>, DNOs should indicate, where relevant, the outcome of the DPCR5 Competition Test process for the relevant market segments, either </a:t>
          </a:r>
          <a:r>
            <a:rPr lang="en-GB" sz="1000" b="1" baseline="0">
              <a:solidFill>
                <a:sysClr val="windowText" lastClr="000000"/>
              </a:solidFill>
              <a:latin typeface="Verdana" panose="020B0604030504040204" pitchFamily="34" charset="0"/>
              <a:ea typeface="Verdana" panose="020B0604030504040204" pitchFamily="34" charset="0"/>
            </a:rPr>
            <a:t>did not pass</a:t>
          </a:r>
          <a:r>
            <a:rPr lang="en-GB" sz="1000" b="0" baseline="0">
              <a:solidFill>
                <a:sysClr val="windowText" lastClr="000000"/>
              </a:solidFill>
              <a:latin typeface="Verdana" panose="020B0604030504040204" pitchFamily="34" charset="0"/>
              <a:ea typeface="Verdana" panose="020B0604030504040204" pitchFamily="34" charset="0"/>
            </a:rPr>
            <a:t> or </a:t>
          </a:r>
          <a:r>
            <a:rPr lang="en-GB" sz="1000" b="1" baseline="0">
              <a:solidFill>
                <a:sysClr val="windowText" lastClr="000000"/>
              </a:solidFill>
              <a:latin typeface="Verdana" panose="020B0604030504040204" pitchFamily="34" charset="0"/>
              <a:ea typeface="Verdana" panose="020B0604030504040204" pitchFamily="34" charset="0"/>
            </a:rPr>
            <a:t>did not apply</a:t>
          </a:r>
          <a:r>
            <a:rPr lang="en-GB" sz="1000" b="0" baseline="0">
              <a:solidFill>
                <a:sysClr val="windowText" lastClr="000000"/>
              </a:solidFill>
              <a:latin typeface="Verdana" panose="020B0604030504040204" pitchFamily="34" charset="0"/>
              <a:ea typeface="Verdana" panose="020B0604030504040204" pitchFamily="34" charset="0"/>
            </a:rPr>
            <a:t>. </a:t>
          </a:r>
          <a:endParaRPr lang="en-GB" sz="1000" b="0" strike="sngStrike" baseline="0">
            <a:solidFill>
              <a:sysClr val="windowText" lastClr="000000"/>
            </a:solidFill>
            <a:latin typeface="Verdana" panose="020B0604030504040204" pitchFamily="34" charset="0"/>
            <a:ea typeface="Verdana" panose="020B0604030504040204" pitchFamily="34" charset="0"/>
          </a:endParaRPr>
        </a:p>
        <a:p>
          <a:endParaRPr lang="en-GB" sz="1000" b="0" baseline="0">
            <a:solidFill>
              <a:sysClr val="windowText" lastClr="000000"/>
            </a:solidFill>
            <a:latin typeface="Verdana" panose="020B0604030504040204" pitchFamily="34" charset="0"/>
            <a:ea typeface="Verdana" panose="020B0604030504040204" pitchFamily="34" charset="0"/>
          </a:endParaRPr>
        </a:p>
        <a:p>
          <a:r>
            <a:rPr lang="en-GB" sz="1000" baseline="0">
              <a:solidFill>
                <a:sysClr val="windowText" lastClr="000000"/>
              </a:solidFill>
              <a:latin typeface="Verdana" panose="020B0604030504040204" pitchFamily="34" charset="0"/>
              <a:ea typeface="Verdana" panose="020B0604030504040204" pitchFamily="34" charset="0"/>
            </a:rPr>
            <a:t>- Completing these sheets will produce the final trends in the '</a:t>
          </a:r>
          <a:r>
            <a:rPr lang="en-GB" sz="1000" b="1" baseline="0">
              <a:solidFill>
                <a:sysClr val="windowText" lastClr="000000"/>
              </a:solidFill>
              <a:latin typeface="Verdana" panose="020B0604030504040204" pitchFamily="34" charset="0"/>
              <a:ea typeface="Verdana" panose="020B0604030504040204" pitchFamily="34" charset="0"/>
            </a:rPr>
            <a:t>Summary - Three Year Trends' sheet</a:t>
          </a:r>
          <a:r>
            <a:rPr lang="en-GB" sz="1000" baseline="0">
              <a:solidFill>
                <a:sysClr val="windowText" lastClr="000000"/>
              </a:solidFill>
              <a:latin typeface="Verdana" panose="020B0604030504040204" pitchFamily="34" charset="0"/>
              <a:ea typeface="Verdana" panose="020B0604030504040204" pitchFamily="34" charset="0"/>
            </a:rPr>
            <a:t>. </a:t>
          </a:r>
          <a:r>
            <a:rPr lang="en-GB" sz="1000" b="0" u="none" baseline="0">
              <a:solidFill>
                <a:sysClr val="windowText" lastClr="000000"/>
              </a:solidFill>
              <a:latin typeface="Verdana" panose="020B0604030504040204" pitchFamily="34" charset="0"/>
              <a:ea typeface="Verdana" panose="020B0604030504040204" pitchFamily="34" charset="0"/>
            </a:rPr>
            <a:t>Yellow cells need to be completed to demonstrate the numbers of competitive alternatives. Additionally, DNOs are invited to use the optional text box in this sheet to provide any additional information in regards to the trends in data. </a:t>
          </a:r>
        </a:p>
        <a:p>
          <a:endParaRPr lang="en-GB" sz="1000" b="0" u="none" baseline="0">
            <a:solidFill>
              <a:sysClr val="windowText" lastClr="000000"/>
            </a:solidFill>
            <a:latin typeface="Verdana" panose="020B0604030504040204" pitchFamily="34" charset="0"/>
            <a:ea typeface="Verdana" panose="020B0604030504040204" pitchFamily="34" charset="0"/>
          </a:endParaRPr>
        </a:p>
        <a:p>
          <a:endParaRPr lang="en-GB" sz="1000" b="0" u="none" baseline="0">
            <a:solidFill>
              <a:srgbClr val="FF0000"/>
            </a:solidFill>
            <a:latin typeface="Verdana" panose="020B0604030504040204" pitchFamily="34" charset="0"/>
            <a:ea typeface="Verdana" panose="020B0604030504040204" pitchFamily="34" charset="0"/>
          </a:endParaRPr>
        </a:p>
        <a:p>
          <a:endParaRPr lang="en-GB" sz="1000" b="0" u="none" baseline="0">
            <a:solidFill>
              <a:sysClr val="windowText" lastClr="000000"/>
            </a:solidFill>
            <a:latin typeface="Verdana" panose="020B0604030504040204" pitchFamily="34" charset="0"/>
            <a:ea typeface="Verdana" panose="020B0604030504040204" pitchFamily="34" charset="0"/>
          </a:endParaRPr>
        </a:p>
        <a:p>
          <a:endParaRPr lang="en-GB" sz="1000" b="0" u="none" baseline="0">
            <a:solidFill>
              <a:sysClr val="windowText" lastClr="000000"/>
            </a:solidFill>
            <a:latin typeface="Verdana" panose="020B0604030504040204" pitchFamily="34" charset="0"/>
            <a:ea typeface="Verdana" panose="020B0604030504040204" pitchFamily="34" charset="0"/>
          </a:endParaRPr>
        </a:p>
      </xdr:txBody>
    </xdr:sp>
    <xdr:clientData/>
  </xdr:twoCellAnchor>
  <xdr:twoCellAnchor>
    <xdr:from>
      <xdr:col>22</xdr:col>
      <xdr:colOff>327932</xdr:colOff>
      <xdr:row>7</xdr:row>
      <xdr:rowOff>65767</xdr:rowOff>
    </xdr:from>
    <xdr:to>
      <xdr:col>34</xdr:col>
      <xdr:colOff>607331</xdr:colOff>
      <xdr:row>30</xdr:row>
      <xdr:rowOff>69397</xdr:rowOff>
    </xdr:to>
    <xdr:sp macro="" textlink="">
      <xdr:nvSpPr>
        <xdr:cNvPr id="3" name="TextBox 2">
          <a:extLst>
            <a:ext uri="{FF2B5EF4-FFF2-40B4-BE49-F238E27FC236}">
              <a16:creationId xmlns:a16="http://schemas.microsoft.com/office/drawing/2014/main" id="{30E29C5B-09ED-49FE-9532-CD36A740142F}"/>
            </a:ext>
          </a:extLst>
        </xdr:cNvPr>
        <xdr:cNvSpPr txBox="1"/>
      </xdr:nvSpPr>
      <xdr:spPr>
        <a:xfrm>
          <a:off x="15418253" y="1970767"/>
          <a:ext cx="7627257" cy="4072166"/>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en-GB" sz="1000" b="1" baseline="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baseline="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rPr>
            <a:t>DCPR5 Competition Test process </a:t>
          </a:r>
          <a:r>
            <a:rPr lang="en-GB" sz="1000" baseline="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rPr>
            <a:t>- The Competition Test process we ran in DPCR5 to understand the extent to which competition existed in the market for new connections.</a:t>
          </a:r>
          <a:endParaRPr lang="en-GB" sz="100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000" b="1">
            <a:solidFill>
              <a:sysClr val="windowText" lastClr="000000"/>
            </a:solidFill>
            <a:latin typeface="Verdana" panose="020B0604030504040204" pitchFamily="34" charset="0"/>
            <a:ea typeface="Verdana" panose="020B0604030504040204" pitchFamily="34" charset="0"/>
            <a:cs typeface="Vani"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baseline="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rPr>
            <a:t>DNO quote / offer </a:t>
          </a:r>
          <a:r>
            <a:rPr lang="en-GB" sz="1000" b="0" baseline="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rPr>
            <a:t>- </a:t>
          </a:r>
          <a:r>
            <a:rPr lang="en-GB" sz="1000" baseline="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rPr>
            <a:t>one issued by a DNO to carry out all the works, contestable and non-contestable, associated with a new connection</a:t>
          </a:r>
        </a:p>
        <a:p>
          <a:pPr marL="0" marR="0" lvl="0" indent="0" defTabSz="914400" eaLnBrk="1" fontAlgn="auto" latinLnBrk="0" hangingPunct="1">
            <a:lnSpc>
              <a:spcPct val="100000"/>
            </a:lnSpc>
            <a:spcBef>
              <a:spcPts val="0"/>
            </a:spcBef>
            <a:spcAft>
              <a:spcPts val="0"/>
            </a:spcAft>
            <a:buClrTx/>
            <a:buSzTx/>
            <a:buFontTx/>
            <a:buNone/>
            <a:tabLst/>
            <a:defRPr/>
          </a:pPr>
          <a:endParaRPr lang="en-GB" sz="1000" baseline="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baseline="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rPr>
            <a:t>DNO or third party acceptances </a:t>
          </a:r>
          <a:r>
            <a:rPr lang="en-GB" sz="1000" baseline="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rPr>
            <a:t>- The number of DNO or third party offers that were accepted. </a:t>
          </a:r>
          <a:endParaRPr lang="en-GB" sz="100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000" b="1">
            <a:solidFill>
              <a:sysClr val="windowText" lastClr="000000"/>
            </a:solidFill>
            <a:latin typeface="Verdana" panose="020B0604030504040204" pitchFamily="34" charset="0"/>
            <a:ea typeface="Verdana" panose="020B0604030504040204" pitchFamily="34" charset="0"/>
            <a:cs typeface="Vani"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ysClr val="windowText" lastClr="000000"/>
              </a:solidFill>
              <a:latin typeface="Verdana" panose="020B0604030504040204" pitchFamily="34" charset="0"/>
              <a:ea typeface="Verdana" panose="020B0604030504040204" pitchFamily="34" charset="0"/>
              <a:cs typeface="Vani" panose="02040502050405020303" pitchFamily="18" charset="0"/>
            </a:rPr>
            <a:t>DSA</a:t>
          </a:r>
          <a:r>
            <a:rPr lang="en-GB" sz="1000" baseline="0">
              <a:solidFill>
                <a:sysClr val="windowText" lastClr="000000"/>
              </a:solidFill>
              <a:latin typeface="Verdana" panose="020B0604030504040204" pitchFamily="34" charset="0"/>
              <a:ea typeface="Verdana" panose="020B0604030504040204" pitchFamily="34" charset="0"/>
              <a:cs typeface="Vani" panose="02040502050405020303" pitchFamily="18" charset="0"/>
            </a:rPr>
            <a:t> - Distribution Services Area. </a:t>
          </a:r>
        </a:p>
        <a:p>
          <a:pPr marL="0" marR="0" lvl="0" indent="0" defTabSz="914400" eaLnBrk="1" fontAlgn="auto" latinLnBrk="0" hangingPunct="1">
            <a:lnSpc>
              <a:spcPct val="100000"/>
            </a:lnSpc>
            <a:spcBef>
              <a:spcPts val="0"/>
            </a:spcBef>
            <a:spcAft>
              <a:spcPts val="0"/>
            </a:spcAft>
            <a:buClrTx/>
            <a:buSzTx/>
            <a:buFontTx/>
            <a:buNone/>
            <a:tabLst/>
            <a:defRPr/>
          </a:pPr>
          <a:endParaRPr lang="en-GB" sz="1000" baseline="0">
            <a:solidFill>
              <a:sysClr val="windowText" lastClr="000000"/>
            </a:solidFill>
            <a:latin typeface="Verdana" panose="020B0604030504040204" pitchFamily="34" charset="0"/>
            <a:ea typeface="Verdana" panose="020B0604030504040204" pitchFamily="34" charset="0"/>
            <a:cs typeface="Vani" panose="02040502050405020303" pitchFamily="18" charset="0"/>
          </a:endParaRPr>
        </a:p>
        <a:p>
          <a:r>
            <a:rPr lang="en-GB" sz="1000" b="1" baseline="0">
              <a:solidFill>
                <a:sysClr val="windowText" lastClr="000000"/>
              </a:solidFill>
              <a:latin typeface="Verdana" panose="020B0604030504040204" pitchFamily="34" charset="0"/>
              <a:ea typeface="Verdana" panose="020B0604030504040204" pitchFamily="34" charset="0"/>
              <a:cs typeface="Vani" panose="02040502050405020303" pitchFamily="18" charset="0"/>
            </a:rPr>
            <a:t>Legal Requirements Test </a:t>
          </a:r>
          <a:r>
            <a:rPr lang="en-GB" sz="1000" baseline="0">
              <a:solidFill>
                <a:sysClr val="windowText" lastClr="000000"/>
              </a:solidFill>
              <a:latin typeface="Verdana" panose="020B0604030504040204" pitchFamily="34" charset="0"/>
              <a:ea typeface="Verdana" panose="020B0604030504040204" pitchFamily="34" charset="0"/>
              <a:cs typeface="Vani" panose="02040502050405020303" pitchFamily="18" charset="0"/>
            </a:rPr>
            <a:t>- As defined in CRC 2K of the Special Conditions Licence, the Legal Requirements Test means an assessment of the licensee’s compliance, in respect of the making of connections to its Distribution System, with specific licence requirements. See the Legal Requirements Test sheet for more details.</a:t>
          </a:r>
        </a:p>
        <a:p>
          <a:endParaRPr lang="en-GB" sz="1000" baseline="0">
            <a:solidFill>
              <a:sysClr val="windowText" lastClr="000000"/>
            </a:solidFill>
            <a:latin typeface="Verdana" panose="020B0604030504040204" pitchFamily="34" charset="0"/>
            <a:ea typeface="Verdana" panose="020B0604030504040204" pitchFamily="34" charset="0"/>
            <a:cs typeface="Vani"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baseline="0">
              <a:solidFill>
                <a:sysClr val="windowText" lastClr="000000"/>
              </a:solidFill>
              <a:effectLst/>
              <a:latin typeface="Verdana" panose="020B0604030504040204" pitchFamily="34" charset="0"/>
              <a:ea typeface="Verdana" panose="020B0604030504040204" pitchFamily="34" charset="0"/>
              <a:cs typeface="+mn-cs"/>
            </a:rPr>
            <a:t>Number of competitive alternatives </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i="1">
              <a:solidFill>
                <a:sysClr val="windowText" lastClr="000000"/>
              </a:solidFill>
              <a:effectLst/>
              <a:latin typeface="Verdana" panose="020B0604030504040204" pitchFamily="34" charset="0"/>
              <a:ea typeface="Verdana" panose="020B0604030504040204" pitchFamily="34" charset="0"/>
              <a:cs typeface="+mn-cs"/>
            </a:rPr>
            <a:t> </a:t>
          </a:r>
          <a:r>
            <a:rPr lang="en-GB" sz="1000" i="0" u="none">
              <a:solidFill>
                <a:sysClr val="windowText" lastClr="000000"/>
              </a:solidFill>
              <a:effectLst/>
              <a:latin typeface="Verdana" panose="020B0604030504040204" pitchFamily="34" charset="0"/>
              <a:ea typeface="Verdana" panose="020B0604030504040204" pitchFamily="34" charset="0"/>
              <a:cs typeface="+mn-cs"/>
            </a:rPr>
            <a:t>The number of market participants is the number of companies or individuals that received or accepted a quote in the relevant year.</a:t>
          </a:r>
        </a:p>
        <a:p>
          <a:pPr marL="0" marR="0" lvl="0" indent="0" defTabSz="914400" eaLnBrk="1" fontAlgn="auto" latinLnBrk="0" hangingPunct="1">
            <a:lnSpc>
              <a:spcPct val="100000"/>
            </a:lnSpc>
            <a:spcBef>
              <a:spcPts val="0"/>
            </a:spcBef>
            <a:spcAft>
              <a:spcPts val="0"/>
            </a:spcAft>
            <a:buClrTx/>
            <a:buSzTx/>
            <a:buFontTx/>
            <a:buNone/>
            <a:tabLst/>
            <a:defRPr/>
          </a:pPr>
          <a:endParaRPr lang="en-GB" sz="1000" i="0" u="none" baseline="0">
            <a:solidFill>
              <a:sysClr val="windowText" lastClr="000000"/>
            </a:solidFill>
            <a:latin typeface="Verdana" panose="020B0604030504040204" pitchFamily="34" charset="0"/>
            <a:ea typeface="Verdana" panose="020B0604030504040204" pitchFamily="34" charset="0"/>
            <a:cs typeface="Vani"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baseline="0">
              <a:solidFill>
                <a:sysClr val="windowText" lastClr="000000"/>
              </a:solidFill>
              <a:effectLst/>
              <a:latin typeface="Verdana" panose="020B0604030504040204" pitchFamily="34" charset="0"/>
              <a:ea typeface="Verdana" panose="020B0604030504040204" pitchFamily="34" charset="0"/>
              <a:cs typeface="+mn-cs"/>
            </a:rPr>
            <a:t>Partial acceptances </a:t>
          </a:r>
          <a:r>
            <a:rPr lang="en-GB" sz="1000" baseline="0">
              <a:solidFill>
                <a:sysClr val="windowText" lastClr="000000"/>
              </a:solidFill>
              <a:effectLst/>
              <a:latin typeface="Verdana" panose="020B0604030504040204" pitchFamily="34" charset="0"/>
              <a:ea typeface="Verdana" panose="020B0604030504040204" pitchFamily="34" charset="0"/>
              <a:cs typeface="+mn-cs"/>
            </a:rPr>
            <a:t>- A connection offer where the Customer only commissioned the DNO to complete the non-contestable elements of the connection and the contestable elements were to be completed by a third party. </a:t>
          </a:r>
          <a:endParaRPr lang="en-GB" sz="1000">
            <a:solidFill>
              <a:sysClr val="windowText" lastClr="000000"/>
            </a:solidFill>
            <a:effectLst/>
            <a:latin typeface="Verdana" panose="020B0604030504040204" pitchFamily="34" charset="0"/>
            <a:ea typeface="Verdana" panose="020B0604030504040204" pitchFamily="34" charset="0"/>
          </a:endParaRPr>
        </a:p>
        <a:p>
          <a:endParaRPr lang="en-GB" sz="1000" baseline="0">
            <a:solidFill>
              <a:sysClr val="windowText" lastClr="000000"/>
            </a:solidFill>
            <a:latin typeface="Verdana" panose="020B0604030504040204" pitchFamily="34" charset="0"/>
            <a:ea typeface="Verdana" panose="020B0604030504040204" pitchFamily="34" charset="0"/>
            <a:cs typeface="Vani"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baseline="0">
              <a:solidFill>
                <a:sysClr val="windowText" lastClr="000000"/>
              </a:solidFill>
              <a:latin typeface="Verdana" panose="020B0604030504040204" pitchFamily="34" charset="0"/>
              <a:ea typeface="Verdana" panose="020B0604030504040204" pitchFamily="34" charset="0"/>
              <a:cs typeface="Vani" panose="02040502050405020303" pitchFamily="18" charset="0"/>
            </a:rPr>
            <a:t>Third party quote / offer </a:t>
          </a:r>
          <a:r>
            <a:rPr lang="en-GB" sz="1000" baseline="0">
              <a:solidFill>
                <a:sysClr val="windowText" lastClr="000000"/>
              </a:solidFill>
              <a:latin typeface="Verdana" panose="020B0604030504040204" pitchFamily="34" charset="0"/>
              <a:ea typeface="Verdana" panose="020B0604030504040204" pitchFamily="34" charset="0"/>
              <a:cs typeface="Vani" panose="02040502050405020303" pitchFamily="18" charset="0"/>
            </a:rPr>
            <a:t>- This includes either work to be completed by ICPs or IDNOs. </a:t>
          </a:r>
          <a:r>
            <a:rPr lang="en-GB" sz="1000" baseline="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rPr>
            <a:t>An ICP quote is defined in the notice as one issued by a DNO to carry out non-contestable work only where an ICP carries out the contestable work. An IDNO quote is defined in the notice as one issued by a DNO to carry out non-contestable work only where an IDNO will adopt the assets and where the contestable work is carried out by an ICP or IDNO.</a:t>
          </a:r>
          <a:endParaRPr lang="en-GB" sz="100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endParaRPr>
        </a:p>
        <a:p>
          <a:endParaRPr lang="en-GB" sz="1000" baseline="0">
            <a:latin typeface="Verdana" panose="020B0604030504040204" pitchFamily="34" charset="0"/>
            <a:ea typeface="Verdana" panose="020B0604030504040204" pitchFamily="34" charset="0"/>
            <a:cs typeface="Vani" panose="02040502050405020303" pitchFamily="18" charset="0"/>
          </a:endParaRPr>
        </a:p>
        <a:p>
          <a:endParaRPr lang="en-GB" sz="1000" baseline="0">
            <a:latin typeface="Verdana" panose="020B0604030504040204" pitchFamily="34" charset="0"/>
            <a:ea typeface="Verdana" panose="020B0604030504040204" pitchFamily="34" charset="0"/>
            <a:cs typeface="Vani" panose="02040502050405020303" pitchFamily="18" charset="0"/>
          </a:endParaRPr>
        </a:p>
        <a:p>
          <a:endParaRPr lang="en-GB" sz="1000" baseline="0">
            <a:latin typeface="Verdana" panose="020B0604030504040204" pitchFamily="34" charset="0"/>
            <a:ea typeface="Verdana" panose="020B0604030504040204" pitchFamily="34" charset="0"/>
            <a:cs typeface="Vani" panose="02040502050405020303" pitchFamily="18" charset="0"/>
          </a:endParaRPr>
        </a:p>
        <a:p>
          <a:endParaRPr lang="en-GB" sz="1000" baseline="0">
            <a:latin typeface="Verdana" panose="020B0604030504040204" pitchFamily="34" charset="0"/>
            <a:ea typeface="Verdana" panose="020B0604030504040204" pitchFamily="34" charset="0"/>
            <a:cs typeface="Vani" panose="02040502050405020303" pitchFamily="18" charset="0"/>
          </a:endParaRPr>
        </a:p>
        <a:p>
          <a:endParaRPr lang="en-GB" sz="1000" baseline="0">
            <a:latin typeface="Verdana" panose="020B0604030504040204" pitchFamily="34" charset="0"/>
            <a:ea typeface="Verdana" panose="020B0604030504040204" pitchFamily="34" charset="0"/>
            <a:cs typeface="Vani" panose="02040502050405020303" pitchFamily="18" charset="0"/>
          </a:endParaRPr>
        </a:p>
      </xdr:txBody>
    </xdr:sp>
    <xdr:clientData/>
  </xdr:twoCellAnchor>
  <xdr:twoCellAnchor editAs="oneCell">
    <xdr:from>
      <xdr:col>0</xdr:col>
      <xdr:colOff>1</xdr:colOff>
      <xdr:row>0</xdr:row>
      <xdr:rowOff>1</xdr:rowOff>
    </xdr:from>
    <xdr:to>
      <xdr:col>2</xdr:col>
      <xdr:colOff>826420</xdr:colOff>
      <xdr:row>0</xdr:row>
      <xdr:rowOff>666751</xdr:rowOff>
    </xdr:to>
    <xdr:pic>
      <xdr:nvPicPr>
        <xdr:cNvPr id="6" name="Picture 5" descr="image of the Ofgem logo" title="Ofgem logo">
          <a:extLst>
            <a:ext uri="{FF2B5EF4-FFF2-40B4-BE49-F238E27FC236}">
              <a16:creationId xmlns:a16="http://schemas.microsoft.com/office/drawing/2014/main" id="{B62A61EB-219D-4273-B221-F187E19CDB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3156415" cy="666750"/>
        </a:xfrm>
        <a:prstGeom prst="rect">
          <a:avLst/>
        </a:prstGeom>
      </xdr:spPr>
    </xdr:pic>
    <xdr:clientData/>
  </xdr:twoCellAnchor>
  <xdr:twoCellAnchor>
    <xdr:from>
      <xdr:col>0</xdr:col>
      <xdr:colOff>35602</xdr:colOff>
      <xdr:row>54</xdr:row>
      <xdr:rowOff>142988</xdr:rowOff>
    </xdr:from>
    <xdr:to>
      <xdr:col>21</xdr:col>
      <xdr:colOff>47623</xdr:colOff>
      <xdr:row>98</xdr:row>
      <xdr:rowOff>0</xdr:rowOff>
    </xdr:to>
    <xdr:sp macro="" textlink="">
      <xdr:nvSpPr>
        <xdr:cNvPr id="5" name="TextBox 4">
          <a:extLst>
            <a:ext uri="{FF2B5EF4-FFF2-40B4-BE49-F238E27FC236}">
              <a16:creationId xmlns:a16="http://schemas.microsoft.com/office/drawing/2014/main" id="{9B4CB571-C9BB-4817-8F2D-4139C895650D}"/>
            </a:ext>
          </a:extLst>
        </xdr:cNvPr>
        <xdr:cNvSpPr txBox="1"/>
      </xdr:nvSpPr>
      <xdr:spPr>
        <a:xfrm>
          <a:off x="35602" y="10441894"/>
          <a:ext cx="14370959" cy="7715137"/>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u="sng" baseline="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rPr>
            <a:t>Formula corrections and key updates: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b="1" baseline="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Corrected formula in cells AG to AJ of the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Quotations Issued</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sheets [sheets 2 to 5]:  Previously, the formula for the DNO’s total number of offers and capacity, were excluding the DNO’s partial offers. Instead it was incorrectly adding these offers to the third party total figures. As such, it has been corrected to where the DNO partial offers are accounted to the DNO for the total number of offers and total capacity requested from customers, as these would have initially been requested from the DNO.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Corrected formula in cells under the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Total capacity accepted from third parties (MW)</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in the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Sub category sheet</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[sheet 6]: Previously, there was an error in the formula, where the partially accepted quote volumes were added to the total capacity accepted from third parties. This has been corrected such that, it is the partially accepted capacity figures that are added to the total capacity accepted from third parties.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Corrected formula in cells L24, M24, L37, L37 in the : Previously, there was an error in the formula, where the total number of DGHV partial offers (L24, L37) and non-acceptances (M24, M37) were being accounted for twice.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Cells M34 and M35 of the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Full Market Segment Summary</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[sheet 7] were missing formula - this has been updated.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The previous iteration of the data template did not allow for the collection of the contestable costs of partial acceptances from DNOs (cells Q6 to Q17 in the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Quotations Issued</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sheets) – these cells were instead greyed out. In this updated template, we will be requesting these values.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We are alert to the fact that the contestable element of partial acceptances have been provided by a third party, however, we also note that we won’t have sight of this third party figure due to the nature of this review. Therefore, we believe that considering the DNO value for this figure could work towards helping us obtain a better approximation for the cumulative total value in each RMS. We recognise that this may not have been the same value quoted to the customer by the third party, however, we believe it may help to inform our understanding of the scale and nature of the work that DNOs are / are not winning.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It also gives us better indication of the average cost of the contestable elements of a partial offer from the DNOs, which could help us understand the scale of contestable work that the DNO is not winning and if that has remained consistent or changed over the years.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Sheets 6 through 8 have also been updated to capture the extra regulatory year of data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Final quoted figures - All projects - Total value figures (£m)</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Cells AN to AS (formerly cells AK to AP) in the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Quotations Issued</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sheets have undergone changes:</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1) Cell AN (formerly cell AK): we identified that the previous formula did not include the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Element of connection that is sole-use funded – contestable (£m)</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in column Q - this has now been corrected.</a:t>
          </a:r>
        </a:p>
        <a:p>
          <a:pPr marL="914400" marR="0" lvl="2"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2) Cell AO (formerly cell AL): same formula correction as in point (1) above. Additionally, renamed from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Cumulative Total Value for DNOs (£)</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to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Total Value for DNOs (£m)</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as this better reflects the values calculated in this column</a:t>
          </a:r>
        </a:p>
        <a:p>
          <a:pPr marL="914400" marR="0" lvl="2"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3) Cell AP (formerly cell AM): same formula correction as in point (1) and (2). Additionally, renamed from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Cumulative Total Value Excluding full non-contestable work (£)</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to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Total Value Excluding full non-contestable work (£)</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as this better reflects the values calculated in this column </a:t>
          </a:r>
        </a:p>
        <a:p>
          <a:pPr marL="914400" marR="0" lvl="2"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3) Cell AQ (new column):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Total Value of all contestable work in DNO full, partial and non-acceptances (£m)</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This column, calculates the total of the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Element of connection that is sole-use funded – contestable (£m)</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for DNO full, partial and non-acceptances. For the purpose of this review, we see value in having a total value calculation that only tallies the contestable elements of the connections offered by the DNO.</a:t>
          </a:r>
        </a:p>
        <a:p>
          <a:pPr marL="914400" marR="0" lvl="2"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4) Cell AR (formerly cell AN): renamed from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Total value of all DNO full acceptances (£)</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to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Total value of all contestable work in DNO full acceptances (£m)</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Formula change as well; this column, has been simplified to include the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Element of connection that is sole-use funded – contestable (£m)' </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for full acceptances only. For this cell, we see value in simplifying it, by removing the non-contestable and reinforcement values. </a:t>
          </a:r>
        </a:p>
        <a:p>
          <a:pPr marL="914400" marR="0" lvl="2"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5) Cell AS (formerly cell AO): renamed from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Total value of all DNO partial acceptances (£)</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to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Total value of all contestable work in DNO partial acceptances (£m)</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Formula change as well; this column, has been simplified to include the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Element of connection that is sole-use funded – contestable (£m)' </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for partial acceptances only. For this cell, we see value in simplifying it, by removing the non-contestable and reinforcement values. </a:t>
          </a:r>
        </a:p>
        <a:p>
          <a:pPr marL="914400" marR="0" lvl="2"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6) Cell AT (formerly cell AP): renamed from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Total value of all DNO non-acceptance (£)</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to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Total value of all contestable work in DNO non-acceptances (£m)</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Formula change as well; this column, has been simplified to include the '</a:t>
          </a:r>
          <a:r>
            <a:rPr kumimoji="0"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Element of connection that is sole-use funded – contestable (£m)' </a:t>
          </a:r>
          <a:r>
            <a:rPr kumimoji="0" lang="en-GB"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for non-acceptances only. For this cell, we see value in simplifying it, by removing the non-contestable and reinforcement values. </a:t>
          </a:r>
        </a:p>
        <a:p>
          <a:pPr marL="914400" marR="0" lvl="2" indent="0"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endParaRPr>
        </a:p>
        <a:p>
          <a:endParaRPr lang="en-GB" sz="1000" baseline="0">
            <a:latin typeface="Verdana" panose="020B0604030504040204" pitchFamily="34" charset="0"/>
            <a:ea typeface="Verdana" panose="020B0604030504040204" pitchFamily="34" charset="0"/>
            <a:cs typeface="Vani" panose="02040502050405020303" pitchFamily="18" charset="0"/>
          </a:endParaRPr>
        </a:p>
        <a:p>
          <a:endParaRPr lang="en-GB" sz="1000" baseline="0">
            <a:latin typeface="Verdana" panose="020B0604030504040204" pitchFamily="34" charset="0"/>
            <a:ea typeface="Verdana" panose="020B0604030504040204" pitchFamily="34" charset="0"/>
            <a:cs typeface="Vani" panose="02040502050405020303" pitchFamily="18" charset="0"/>
          </a:endParaRPr>
        </a:p>
        <a:p>
          <a:endParaRPr lang="en-GB" sz="1000" baseline="0">
            <a:latin typeface="Verdana" panose="020B0604030504040204" pitchFamily="34" charset="0"/>
            <a:ea typeface="Verdana" panose="020B0604030504040204" pitchFamily="34" charset="0"/>
            <a:cs typeface="Vani" panose="02040502050405020303" pitchFamily="18" charset="0"/>
          </a:endParaRPr>
        </a:p>
        <a:p>
          <a:endParaRPr lang="en-GB" sz="1000" baseline="0">
            <a:latin typeface="Verdana" panose="020B0604030504040204" pitchFamily="34" charset="0"/>
            <a:ea typeface="Verdana" panose="020B0604030504040204" pitchFamily="34" charset="0"/>
            <a:cs typeface="Vani" panose="02040502050405020303"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106364</xdr:colOff>
      <xdr:row>1</xdr:row>
      <xdr:rowOff>82552</xdr:rowOff>
    </xdr:from>
    <xdr:to>
      <xdr:col>3</xdr:col>
      <xdr:colOff>933450</xdr:colOff>
      <xdr:row>15</xdr:row>
      <xdr:rowOff>63500</xdr:rowOff>
    </xdr:to>
    <xdr:sp macro="" textlink="">
      <xdr:nvSpPr>
        <xdr:cNvPr id="2" name="TextBox 1">
          <a:extLst>
            <a:ext uri="{FF2B5EF4-FFF2-40B4-BE49-F238E27FC236}">
              <a16:creationId xmlns:a16="http://schemas.microsoft.com/office/drawing/2014/main" id="{40DDB17E-995A-4C04-AB41-1D3D7821ADB3}"/>
            </a:ext>
          </a:extLst>
        </xdr:cNvPr>
        <xdr:cNvSpPr txBox="1"/>
      </xdr:nvSpPr>
      <xdr:spPr>
        <a:xfrm>
          <a:off x="106364" y="266702"/>
          <a:ext cx="9132886" cy="2559048"/>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Passing the Legal Requirements Test </a:t>
          </a:r>
          <a:r>
            <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rPr>
            <a:t>is a pre-requisite to the Competition Test.</a:t>
          </a:r>
          <a:endParaRPr lang="en-GB" sz="1000">
            <a:effectLst/>
            <a:latin typeface="Verdana" panose="020B0604030504040204" pitchFamily="34" charset="0"/>
            <a:ea typeface="Verdana" panose="020B0604030504040204" pitchFamily="34" charset="0"/>
            <a:cs typeface="Verdana" panose="020B0604030504040204" pitchFamily="34" charset="0"/>
          </a:endParaRP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a:latin typeface="Verdana" panose="020B0604030504040204" pitchFamily="34" charset="0"/>
              <a:ea typeface="Verdana" panose="020B0604030504040204" pitchFamily="34" charset="0"/>
              <a:cs typeface="Verdana" panose="020B0604030504040204" pitchFamily="34" charset="0"/>
            </a:rPr>
            <a:t>As defined in CRC 2K of the Special Conditions Licence, the Legal Requirements Test means an assessment of the licensee’s compliance, in respect of the making of connections to its Distribution System, with:</a:t>
          </a:r>
        </a:p>
        <a:p>
          <a:r>
            <a:rPr lang="en-GB" sz="10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r>
            <a:rPr lang="en-GB" sz="10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 paragraph 12.6 (c) of standard condition 12 (Requirement to offer terms for connection within 65 working days);</a:t>
          </a:r>
        </a:p>
        <a:p>
          <a:r>
            <a:rPr lang="en-GB" sz="10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 standard condition 15 (Standards for the provision of Non-Contestable Connection Services – Guaranteed Standards);</a:t>
          </a:r>
        </a:p>
        <a:p>
          <a:r>
            <a:rPr lang="en-GB" sz="10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 standard condition 15A (Connections policy and connection performance eg quotation accuracy);</a:t>
          </a:r>
        </a:p>
        <a:p>
          <a:r>
            <a:rPr lang="en-GB" sz="10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 standard condition 19 (Prohibition of discrimination under Chapters 4 and 5); and</a:t>
          </a:r>
        </a:p>
        <a:p>
          <a:r>
            <a:rPr lang="en-GB" sz="10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 the Competition Act 1998. </a:t>
          </a:r>
          <a:r>
            <a:rPr lang="en-GB" sz="1000">
              <a:latin typeface="Verdana" panose="020B0604030504040204" pitchFamily="34" charset="0"/>
              <a:ea typeface="Verdana" panose="020B0604030504040204" pitchFamily="34" charset="0"/>
              <a:cs typeface="Verdana" panose="020B0604030504040204" pitchFamily="34" charset="0"/>
            </a:rPr>
            <a:t> </a:t>
          </a:r>
        </a:p>
        <a:p>
          <a:endParaRPr lang="en-GB" sz="1000">
            <a:latin typeface="Verdana" panose="020B0604030504040204" pitchFamily="34" charset="0"/>
            <a:ea typeface="Verdana" panose="020B0604030504040204" pitchFamily="34" charset="0"/>
            <a:cs typeface="Verdana" panose="020B0604030504040204" pitchFamily="34" charset="0"/>
          </a:endParaRP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a:latin typeface="Verdana" panose="020B0604030504040204" pitchFamily="34" charset="0"/>
              <a:ea typeface="Verdana" panose="020B0604030504040204" pitchFamily="34" charset="0"/>
              <a:cs typeface="Verdana" panose="020B0604030504040204" pitchFamily="34" charset="0"/>
            </a:rPr>
            <a:t>A DNO’s DSA passes the Legal Requirements Test if it had no enforced breaches of the Competition Act 1998 or of the relevant connections related licence conditions in the relevant regulatory year. The DNO has to satisfy the Legal Requirements Test for all of its DSAs.</a:t>
          </a:r>
        </a:p>
        <a:p>
          <a:endParaRPr lang="en-GB" sz="100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19</xdr:row>
      <xdr:rowOff>122238</xdr:rowOff>
    </xdr:from>
    <xdr:to>
      <xdr:col>48</xdr:col>
      <xdr:colOff>7937</xdr:colOff>
      <xdr:row>31</xdr:row>
      <xdr:rowOff>114300</xdr:rowOff>
    </xdr:to>
    <xdr:sp macro="" textlink="">
      <xdr:nvSpPr>
        <xdr:cNvPr id="2" name="TextBox 1">
          <a:extLst>
            <a:ext uri="{FF2B5EF4-FFF2-40B4-BE49-F238E27FC236}">
              <a16:creationId xmlns:a16="http://schemas.microsoft.com/office/drawing/2014/main" id="{75E1036B-4A00-4D1E-A666-10BAA2EF359E}"/>
            </a:ext>
          </a:extLst>
        </xdr:cNvPr>
        <xdr:cNvSpPr txBox="1"/>
      </xdr:nvSpPr>
      <xdr:spPr>
        <a:xfrm>
          <a:off x="19050" y="5570538"/>
          <a:ext cx="11914187" cy="206851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i="1">
              <a:latin typeface="Verdana" panose="020B0604030504040204" pitchFamily="34" charset="0"/>
              <a:ea typeface="Verdana" panose="020B0604030504040204" pitchFamily="34" charset="0"/>
              <a:cs typeface="Verdana" panose="020B0604030504040204" pitchFamily="34" charset="0"/>
            </a:rPr>
            <a:t>DNOs to use this space</a:t>
          </a:r>
          <a:r>
            <a:rPr lang="en-GB" sz="1000" i="1" baseline="0">
              <a:latin typeface="Verdana" panose="020B0604030504040204" pitchFamily="34" charset="0"/>
              <a:ea typeface="Verdana" panose="020B0604030504040204" pitchFamily="34" charset="0"/>
              <a:cs typeface="Verdana" panose="020B0604030504040204" pitchFamily="34" charset="0"/>
            </a:rPr>
            <a:t> at their own discretion, if you would like to describe the trends above. </a:t>
          </a:r>
        </a:p>
        <a:p>
          <a:r>
            <a:rPr lang="en-GB" sz="1000" i="1" baseline="0">
              <a:latin typeface="Verdana" panose="020B0604030504040204" pitchFamily="34" charset="0"/>
              <a:ea typeface="Verdana" panose="020B0604030504040204" pitchFamily="34" charset="0"/>
              <a:cs typeface="Verdana" panose="020B0604030504040204" pitchFamily="34" charset="0"/>
            </a:rPr>
            <a:t>In your description, please focus on:</a:t>
          </a:r>
        </a:p>
        <a:p>
          <a:r>
            <a:rPr lang="en-GB" sz="1000" i="1" baseline="0">
              <a:latin typeface="Verdana" panose="020B0604030504040204" pitchFamily="34" charset="0"/>
              <a:ea typeface="Verdana" panose="020B0604030504040204" pitchFamily="34" charset="0"/>
              <a:cs typeface="Verdana" panose="020B0604030504040204" pitchFamily="34" charset="0"/>
            </a:rPr>
            <a:t> - Why competition has either increased or decreased?</a:t>
          </a:r>
        </a:p>
        <a:p>
          <a:r>
            <a:rPr lang="en-GB" sz="1000" i="1" baseline="0">
              <a:latin typeface="Verdana" panose="020B0604030504040204" pitchFamily="34" charset="0"/>
              <a:ea typeface="Verdana" panose="020B0604030504040204" pitchFamily="34" charset="0"/>
              <a:cs typeface="Verdana" panose="020B0604030504040204" pitchFamily="34" charset="0"/>
            </a:rPr>
            <a:t> - If there is a drop-off of in numbers of connection activates or capacity offered by third parties in a particular regulatory year, explain the potential factors behind it</a:t>
          </a:r>
        </a:p>
        <a:p>
          <a:r>
            <a:rPr lang="en-GB" sz="1000" i="1" baseline="0">
              <a:latin typeface="Verdana" panose="020B0604030504040204" pitchFamily="34" charset="0"/>
              <a:ea typeface="Verdana" panose="020B0604030504040204" pitchFamily="34" charset="0"/>
              <a:cs typeface="Verdana" panose="020B0604030504040204" pitchFamily="34" charset="0"/>
            </a:rPr>
            <a:t> - Do you think this trend will continue or not? You are welcome to submit further evidence to support your view. </a:t>
          </a:r>
        </a:p>
        <a:p>
          <a:endParaRPr lang="en-GB"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52389</xdr:colOff>
      <xdr:row>2</xdr:row>
      <xdr:rowOff>14288</xdr:rowOff>
    </xdr:from>
    <xdr:to>
      <xdr:col>1</xdr:col>
      <xdr:colOff>2505076</xdr:colOff>
      <xdr:row>6</xdr:row>
      <xdr:rowOff>395287</xdr:rowOff>
    </xdr:to>
    <xdr:sp macro="" textlink="">
      <xdr:nvSpPr>
        <xdr:cNvPr id="3" name="TextBox 2">
          <a:extLst>
            <a:ext uri="{FF2B5EF4-FFF2-40B4-BE49-F238E27FC236}">
              <a16:creationId xmlns:a16="http://schemas.microsoft.com/office/drawing/2014/main" id="{CF25CB87-2C04-4EFE-BFFB-2F3B00C95CC5}"/>
            </a:ext>
          </a:extLst>
        </xdr:cNvPr>
        <xdr:cNvSpPr txBox="1"/>
      </xdr:nvSpPr>
      <xdr:spPr>
        <a:xfrm>
          <a:off x="52389" y="409576"/>
          <a:ext cx="4762500" cy="135254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0">
              <a:latin typeface="Verdana" panose="020B0604030504040204" pitchFamily="34" charset="0"/>
              <a:ea typeface="Verdana" panose="020B0604030504040204" pitchFamily="34" charset="0"/>
              <a:cs typeface="Verdana" panose="020B0604030504040204" pitchFamily="34" charset="0"/>
            </a:rPr>
            <a:t>This summary sheet is linked to the other sheets on this spreadsheet and reflects the competition</a:t>
          </a:r>
          <a:r>
            <a:rPr lang="en-GB" sz="1000" b="0" baseline="0">
              <a:latin typeface="Verdana" panose="020B0604030504040204" pitchFamily="34" charset="0"/>
              <a:ea typeface="Verdana" panose="020B0604030504040204" pitchFamily="34" charset="0"/>
              <a:cs typeface="Verdana" panose="020B0604030504040204" pitchFamily="34" charset="0"/>
            </a:rPr>
            <a:t> </a:t>
          </a:r>
          <a:r>
            <a:rPr lang="en-GB" sz="1000" b="0">
              <a:latin typeface="Verdana" panose="020B0604030504040204" pitchFamily="34" charset="0"/>
              <a:ea typeface="Verdana" panose="020B0604030504040204" pitchFamily="34" charset="0"/>
              <a:cs typeface="Verdana" panose="020B0604030504040204" pitchFamily="34" charset="0"/>
            </a:rPr>
            <a:t>picture in all relevant market segments from years 2018-2020. </a:t>
          </a:r>
        </a:p>
        <a:p>
          <a:r>
            <a:rPr lang="en-GB" sz="1000" b="0">
              <a:latin typeface="Verdana" panose="020B0604030504040204" pitchFamily="34" charset="0"/>
              <a:ea typeface="Verdana" panose="020B0604030504040204" pitchFamily="34" charset="0"/>
              <a:cs typeface="Verdana" panose="020B0604030504040204" pitchFamily="34" charset="0"/>
            </a:rPr>
            <a:t>In terms of data entry, please populate columns D to L, which details the no. of competitive alternatives in each market segment.</a:t>
          </a:r>
        </a:p>
        <a:p>
          <a:r>
            <a:rPr lang="en-GB" sz="1000" b="0">
              <a:latin typeface="Verdana" panose="020B0604030504040204" pitchFamily="34" charset="0"/>
              <a:ea typeface="Verdana" panose="020B0604030504040204" pitchFamily="34" charset="0"/>
              <a:cs typeface="Verdana" panose="020B0604030504040204" pitchFamily="34" charset="0"/>
            </a:rPr>
            <a:t>Additionally, there</a:t>
          </a:r>
          <a:r>
            <a:rPr lang="en-GB" sz="1000" b="0" baseline="0">
              <a:latin typeface="Verdana" panose="020B0604030504040204" pitchFamily="34" charset="0"/>
              <a:ea typeface="Verdana" panose="020B0604030504040204" pitchFamily="34" charset="0"/>
              <a:cs typeface="Verdana" panose="020B0604030504040204" pitchFamily="34" charset="0"/>
            </a:rPr>
            <a:t> is an </a:t>
          </a:r>
          <a:r>
            <a:rPr lang="en-GB" sz="1000" b="0">
              <a:latin typeface="Verdana" panose="020B0604030504040204" pitchFamily="34" charset="0"/>
              <a:ea typeface="Verdana" panose="020B0604030504040204" pitchFamily="34" charset="0"/>
              <a:cs typeface="Verdana" panose="020B0604030504040204" pitchFamily="34" charset="0"/>
            </a:rPr>
            <a:t>space provided below if DNOs wish to provide a description of the trends.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8F2F8-2239-400B-B940-19B6C2E60EC8}">
  <sheetPr>
    <pageSetUpPr autoPageBreaks="0"/>
  </sheetPr>
  <dimension ref="A1:W7"/>
  <sheetViews>
    <sheetView topLeftCell="A43" zoomScale="80" zoomScaleNormal="80" workbookViewId="0">
      <selection activeCell="Y71" sqref="Y71"/>
    </sheetView>
  </sheetViews>
  <sheetFormatPr defaultRowHeight="14.5" x14ac:dyDescent="0.35"/>
  <cols>
    <col min="1" max="1" width="15.7265625" customWidth="1"/>
    <col min="2" max="2" width="17.453125" customWidth="1"/>
    <col min="3" max="3" width="16.08984375" customWidth="1"/>
  </cols>
  <sheetData>
    <row r="1" spans="1:23" s="187" customFormat="1" ht="56.75" customHeight="1" x14ac:dyDescent="0.35"/>
    <row r="2" spans="1:23" s="164" customFormat="1" ht="18" customHeight="1" x14ac:dyDescent="0.35">
      <c r="A2" s="174" t="s">
        <v>88</v>
      </c>
      <c r="B2" s="175"/>
      <c r="C2" s="175"/>
      <c r="D2" s="70"/>
      <c r="E2" s="70"/>
    </row>
    <row r="3" spans="1:23" s="164" customFormat="1" ht="16.5" customHeight="1" x14ac:dyDescent="0.35">
      <c r="A3" s="176" t="s">
        <v>89</v>
      </c>
      <c r="B3" s="176" t="s">
        <v>66</v>
      </c>
      <c r="C3" s="177"/>
      <c r="D3" s="177"/>
      <c r="E3" s="177"/>
    </row>
    <row r="4" spans="1:23" x14ac:dyDescent="0.35">
      <c r="A4" s="178"/>
      <c r="B4" s="178"/>
      <c r="C4" s="70"/>
      <c r="D4" s="70"/>
      <c r="E4" s="70"/>
    </row>
    <row r="5" spans="1:23" x14ac:dyDescent="0.35">
      <c r="A5" s="70"/>
      <c r="B5" s="70"/>
      <c r="C5" s="70"/>
      <c r="D5" s="70"/>
      <c r="E5" s="70"/>
    </row>
    <row r="7" spans="1:23" ht="17.5" x14ac:dyDescent="0.35">
      <c r="A7" s="18" t="s">
        <v>79</v>
      </c>
      <c r="W7" s="18" t="s">
        <v>80</v>
      </c>
    </row>
  </sheetData>
  <mergeCells count="1">
    <mergeCell ref="A1:XFD1"/>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B7EBE-C0EB-4A51-BFAA-0E863F24632F}">
  <sheetPr>
    <pageSetUpPr autoPageBreaks="0"/>
  </sheetPr>
  <dimension ref="A2:A3"/>
  <sheetViews>
    <sheetView workbookViewId="0">
      <selection activeCell="C7" sqref="C7"/>
    </sheetView>
  </sheetViews>
  <sheetFormatPr defaultRowHeight="14.5" x14ac:dyDescent="0.35"/>
  <sheetData>
    <row r="2" spans="1:1" x14ac:dyDescent="0.35">
      <c r="A2" t="s">
        <v>90</v>
      </c>
    </row>
    <row r="3" spans="1:1" x14ac:dyDescent="0.35">
      <c r="A3" t="s">
        <v>91</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9A790-A864-4FDA-B70B-AEC213E78901}">
  <sheetPr>
    <pageSetUpPr autoPageBreaks="0"/>
  </sheetPr>
  <dimension ref="A1:F25"/>
  <sheetViews>
    <sheetView zoomScale="60" zoomScaleNormal="60" workbookViewId="0">
      <selection activeCell="C47" sqref="C47"/>
    </sheetView>
  </sheetViews>
  <sheetFormatPr defaultRowHeight="14.5" x14ac:dyDescent="0.35"/>
  <cols>
    <col min="1" max="1" width="17.1796875" customWidth="1"/>
    <col min="2" max="2" width="48.26953125" customWidth="1"/>
    <col min="3" max="3" width="53.453125" customWidth="1"/>
    <col min="4" max="4" width="55.08984375" customWidth="1"/>
  </cols>
  <sheetData>
    <row r="1" spans="1:3" x14ac:dyDescent="0.35">
      <c r="A1" s="40" t="s">
        <v>65</v>
      </c>
      <c r="B1" s="19"/>
      <c r="C1" s="19"/>
    </row>
    <row r="2" spans="1:3" x14ac:dyDescent="0.35">
      <c r="A2" s="19"/>
      <c r="B2" s="19"/>
      <c r="C2" s="19"/>
    </row>
    <row r="3" spans="1:3" x14ac:dyDescent="0.35">
      <c r="A3" s="19"/>
      <c r="B3" s="19"/>
      <c r="C3" s="19"/>
    </row>
    <row r="18" spans="1:6" ht="86.5" customHeight="1" x14ac:dyDescent="0.35">
      <c r="A18" s="188" t="s">
        <v>92</v>
      </c>
      <c r="B18" s="188"/>
      <c r="C18" s="137"/>
      <c r="E18" s="71"/>
      <c r="F18" s="71"/>
    </row>
    <row r="19" spans="1:6" ht="35.65" customHeight="1" x14ac:dyDescent="0.35">
      <c r="A19" s="118" t="s">
        <v>67</v>
      </c>
      <c r="B19" s="115" t="s">
        <v>68</v>
      </c>
    </row>
    <row r="20" spans="1:6" x14ac:dyDescent="0.35">
      <c r="A20" s="138"/>
      <c r="B20" s="138"/>
    </row>
    <row r="21" spans="1:6" x14ac:dyDescent="0.35">
      <c r="A21" s="136"/>
      <c r="B21" s="136"/>
      <c r="C21" s="136"/>
    </row>
    <row r="22" spans="1:6" x14ac:dyDescent="0.35">
      <c r="A22" s="136"/>
      <c r="B22" s="136"/>
      <c r="C22" s="136"/>
    </row>
    <row r="23" spans="1:6" x14ac:dyDescent="0.35">
      <c r="A23" s="136"/>
      <c r="B23" s="136"/>
      <c r="C23" s="136"/>
    </row>
    <row r="24" spans="1:6" x14ac:dyDescent="0.35">
      <c r="A24" s="136"/>
      <c r="B24" s="136"/>
      <c r="C24" s="136"/>
    </row>
    <row r="25" spans="1:6" x14ac:dyDescent="0.35">
      <c r="A25" s="136"/>
      <c r="B25" s="136"/>
      <c r="C25" s="136"/>
    </row>
  </sheetData>
  <mergeCells count="1">
    <mergeCell ref="A18:B18"/>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35BCB-EB62-4F23-AE9C-30E680B99FB8}">
  <sheetPr>
    <pageSetUpPr autoPageBreaks="0"/>
  </sheetPr>
  <dimension ref="B1:AT65"/>
  <sheetViews>
    <sheetView showZeros="0" topLeftCell="AC1" zoomScale="70" zoomScaleNormal="70" workbookViewId="0">
      <selection activeCell="AR17" sqref="AR17"/>
    </sheetView>
  </sheetViews>
  <sheetFormatPr defaultRowHeight="14.5" x14ac:dyDescent="0.35"/>
  <cols>
    <col min="1" max="1" width="4.81640625" customWidth="1"/>
    <col min="2" max="2" width="17" customWidth="1"/>
    <col min="3" max="3" width="31.08984375" customWidth="1"/>
    <col min="4" max="4" width="22.6328125" style="3" customWidth="1"/>
    <col min="5" max="5" width="43.7265625" bestFit="1" customWidth="1"/>
    <col min="6" max="7" width="16.54296875" customWidth="1"/>
    <col min="8" max="15" width="19.6328125" customWidth="1"/>
    <col min="16" max="16" width="23.36328125" customWidth="1"/>
    <col min="17" max="32" width="19.6328125" customWidth="1"/>
    <col min="33" max="34" width="16.08984375" bestFit="1" customWidth="1"/>
    <col min="35" max="37" width="16.08984375" customWidth="1"/>
    <col min="38" max="38" width="24" customWidth="1"/>
    <col min="39" max="39" width="21.26953125" customWidth="1"/>
    <col min="40" max="40" width="20.26953125" customWidth="1"/>
    <col min="41" max="41" width="18.7265625" bestFit="1" customWidth="1"/>
    <col min="42" max="42" width="24" bestFit="1" customWidth="1"/>
    <col min="43" max="43" width="24" customWidth="1"/>
    <col min="44" max="45" width="15.36328125" bestFit="1" customWidth="1"/>
    <col min="46" max="46" width="14.7265625" bestFit="1" customWidth="1"/>
    <col min="47" max="47" width="10.453125" customWidth="1"/>
    <col min="48" max="48" width="9.36328125" customWidth="1"/>
  </cols>
  <sheetData>
    <row r="1" spans="2:46" s="4" customFormat="1" ht="70.5" customHeight="1" x14ac:dyDescent="0.35">
      <c r="B1" s="167" t="s">
        <v>150</v>
      </c>
      <c r="C1" s="166" t="s">
        <v>128</v>
      </c>
      <c r="D1" s="166" t="s">
        <v>129</v>
      </c>
      <c r="E1" s="167" t="s">
        <v>151</v>
      </c>
      <c r="F1" s="190" t="s">
        <v>93</v>
      </c>
      <c r="G1" s="191"/>
      <c r="H1" s="191"/>
      <c r="I1" s="191"/>
      <c r="J1" s="191"/>
      <c r="K1" s="191"/>
      <c r="L1" s="191"/>
      <c r="M1" s="192"/>
      <c r="N1" s="190" t="s">
        <v>94</v>
      </c>
      <c r="O1" s="191"/>
      <c r="P1" s="191"/>
      <c r="Q1" s="191"/>
      <c r="R1" s="191"/>
      <c r="S1" s="191"/>
      <c r="T1" s="191"/>
      <c r="U1" s="192"/>
      <c r="V1" s="190" t="s">
        <v>95</v>
      </c>
      <c r="W1" s="191"/>
      <c r="X1" s="191"/>
      <c r="Y1" s="191"/>
      <c r="Z1" s="191"/>
      <c r="AA1" s="191"/>
      <c r="AB1" s="191"/>
      <c r="AC1" s="192"/>
      <c r="AD1" s="190" t="s">
        <v>14</v>
      </c>
      <c r="AE1" s="191"/>
      <c r="AF1" s="192"/>
      <c r="AG1" s="196" t="s">
        <v>83</v>
      </c>
      <c r="AH1" s="189"/>
      <c r="AI1" s="189"/>
      <c r="AJ1" s="189"/>
      <c r="AK1"/>
      <c r="AL1" s="166" t="s">
        <v>128</v>
      </c>
      <c r="AM1" s="166" t="s">
        <v>129</v>
      </c>
      <c r="AN1" s="189" t="s">
        <v>146</v>
      </c>
      <c r="AO1" s="189"/>
      <c r="AP1" s="189"/>
      <c r="AQ1" s="189"/>
      <c r="AR1" s="189"/>
      <c r="AS1" s="189"/>
      <c r="AT1" s="189"/>
    </row>
    <row r="2" spans="2:46" ht="128" customHeight="1" x14ac:dyDescent="0.35">
      <c r="B2" s="113"/>
      <c r="C2" s="111"/>
      <c r="D2" s="112"/>
      <c r="E2" s="112"/>
      <c r="F2" s="193" t="s">
        <v>104</v>
      </c>
      <c r="G2" s="195"/>
      <c r="H2" s="157" t="s">
        <v>61</v>
      </c>
      <c r="I2" s="193" t="s">
        <v>130</v>
      </c>
      <c r="J2" s="194"/>
      <c r="K2" s="194"/>
      <c r="L2" s="194"/>
      <c r="M2" s="195"/>
      <c r="N2" s="193" t="s">
        <v>147</v>
      </c>
      <c r="O2" s="195"/>
      <c r="P2" s="157" t="s">
        <v>61</v>
      </c>
      <c r="Q2" s="193" t="s">
        <v>136</v>
      </c>
      <c r="R2" s="194"/>
      <c r="S2" s="194"/>
      <c r="T2" s="194"/>
      <c r="U2" s="195"/>
      <c r="V2" s="193" t="s">
        <v>147</v>
      </c>
      <c r="W2" s="195"/>
      <c r="X2" s="157" t="s">
        <v>61</v>
      </c>
      <c r="Y2" s="193" t="s">
        <v>149</v>
      </c>
      <c r="Z2" s="194"/>
      <c r="AA2" s="194"/>
      <c r="AB2" s="194"/>
      <c r="AC2" s="195"/>
      <c r="AD2" s="99" t="s">
        <v>109</v>
      </c>
      <c r="AE2" s="127" t="s">
        <v>61</v>
      </c>
      <c r="AF2" s="99" t="s">
        <v>140</v>
      </c>
      <c r="AG2" s="72" t="s">
        <v>169</v>
      </c>
      <c r="AH2" s="72" t="s">
        <v>107</v>
      </c>
      <c r="AI2" s="72" t="s">
        <v>61</v>
      </c>
      <c r="AJ2" s="72" t="s">
        <v>85</v>
      </c>
      <c r="AL2" s="142"/>
      <c r="AM2" s="142"/>
      <c r="AN2" s="140" t="s">
        <v>155</v>
      </c>
      <c r="AO2" s="140" t="s">
        <v>156</v>
      </c>
      <c r="AP2" s="140" t="s">
        <v>164</v>
      </c>
      <c r="AQ2" s="171" t="s">
        <v>163</v>
      </c>
      <c r="AR2" s="148" t="s">
        <v>160</v>
      </c>
      <c r="AS2" s="148" t="s">
        <v>161</v>
      </c>
      <c r="AT2" s="148" t="s">
        <v>162</v>
      </c>
    </row>
    <row r="3" spans="2:46" s="144" customFormat="1" ht="104.5" customHeight="1" x14ac:dyDescent="0.35">
      <c r="B3" s="143"/>
      <c r="C3" s="141"/>
      <c r="D3" s="143"/>
      <c r="E3" s="143"/>
      <c r="F3" s="156" t="s">
        <v>105</v>
      </c>
      <c r="G3" s="156" t="s">
        <v>106</v>
      </c>
      <c r="H3" s="139"/>
      <c r="I3" s="139" t="s">
        <v>131</v>
      </c>
      <c r="J3" s="139" t="s">
        <v>132</v>
      </c>
      <c r="K3" s="139" t="s">
        <v>133</v>
      </c>
      <c r="L3" s="139" t="s">
        <v>134</v>
      </c>
      <c r="M3" s="139" t="s">
        <v>135</v>
      </c>
      <c r="N3" s="156" t="s">
        <v>105</v>
      </c>
      <c r="O3" s="156" t="s">
        <v>106</v>
      </c>
      <c r="P3" s="148"/>
      <c r="Q3" s="139" t="s">
        <v>137</v>
      </c>
      <c r="R3" s="139" t="s">
        <v>132</v>
      </c>
      <c r="S3" s="139" t="s">
        <v>138</v>
      </c>
      <c r="T3" s="145" t="s">
        <v>139</v>
      </c>
      <c r="U3" s="139" t="s">
        <v>135</v>
      </c>
      <c r="V3" s="156" t="s">
        <v>105</v>
      </c>
      <c r="W3" s="156" t="s">
        <v>106</v>
      </c>
      <c r="X3" s="148"/>
      <c r="Y3" s="139" t="s">
        <v>137</v>
      </c>
      <c r="Z3" s="139" t="s">
        <v>132</v>
      </c>
      <c r="AA3" s="139" t="s">
        <v>138</v>
      </c>
      <c r="AB3" s="145" t="s">
        <v>139</v>
      </c>
      <c r="AC3" s="139" t="s">
        <v>135</v>
      </c>
      <c r="AD3" s="143"/>
      <c r="AE3" s="146"/>
      <c r="AF3" s="139" t="s">
        <v>141</v>
      </c>
      <c r="AG3" s="143"/>
      <c r="AH3" s="141"/>
      <c r="AI3" s="142"/>
      <c r="AJ3" s="142"/>
      <c r="AK3"/>
      <c r="AL3" s="142"/>
      <c r="AM3" s="142"/>
      <c r="AN3" s="142"/>
      <c r="AO3" s="142"/>
      <c r="AP3" s="142"/>
      <c r="AQ3" s="142"/>
      <c r="AR3" s="142"/>
      <c r="AS3" s="142"/>
      <c r="AT3" s="142"/>
    </row>
    <row r="4" spans="2:46" x14ac:dyDescent="0.35">
      <c r="B4" s="114" t="s">
        <v>18</v>
      </c>
      <c r="C4" s="35" t="s">
        <v>17</v>
      </c>
      <c r="D4" s="36" t="s">
        <v>16</v>
      </c>
      <c r="E4" s="36" t="s">
        <v>15</v>
      </c>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L4" s="35" t="s">
        <v>17</v>
      </c>
      <c r="AM4" s="36" t="s">
        <v>16</v>
      </c>
      <c r="AN4" s="27"/>
      <c r="AO4" s="27"/>
      <c r="AP4" s="27"/>
      <c r="AQ4" s="27"/>
      <c r="AR4" s="27"/>
      <c r="AS4" s="27"/>
      <c r="AT4" s="27"/>
    </row>
    <row r="5" spans="2:46" x14ac:dyDescent="0.35">
      <c r="B5" s="114" t="s">
        <v>18</v>
      </c>
      <c r="C5" s="35" t="s">
        <v>17</v>
      </c>
      <c r="D5" s="36" t="s">
        <v>20</v>
      </c>
      <c r="E5" s="36" t="s">
        <v>19</v>
      </c>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L5" s="35" t="s">
        <v>17</v>
      </c>
      <c r="AM5" s="36" t="s">
        <v>20</v>
      </c>
      <c r="AN5" s="27"/>
      <c r="AO5" s="27"/>
      <c r="AP5" s="27"/>
      <c r="AQ5" s="27"/>
      <c r="AR5" s="27"/>
      <c r="AS5" s="27"/>
      <c r="AT5" s="27"/>
    </row>
    <row r="6" spans="2:46" x14ac:dyDescent="0.35">
      <c r="B6" s="114" t="s">
        <v>18</v>
      </c>
      <c r="C6" s="35" t="s">
        <v>40</v>
      </c>
      <c r="D6" s="36" t="s">
        <v>4</v>
      </c>
      <c r="E6" s="36" t="s">
        <v>21</v>
      </c>
      <c r="F6" s="28"/>
      <c r="G6" s="28"/>
      <c r="H6" s="29"/>
      <c r="I6" s="124"/>
      <c r="J6" s="124"/>
      <c r="K6" s="124"/>
      <c r="L6" s="124"/>
      <c r="M6" s="124"/>
      <c r="N6" s="28"/>
      <c r="O6" s="28"/>
      <c r="P6" s="30"/>
      <c r="Q6" s="30"/>
      <c r="R6" s="30"/>
      <c r="S6" s="30"/>
      <c r="T6" s="30"/>
      <c r="U6" s="30"/>
      <c r="V6" s="31"/>
      <c r="W6" s="31"/>
      <c r="X6" s="30"/>
      <c r="Y6" s="30"/>
      <c r="Z6" s="30"/>
      <c r="AA6" s="30"/>
      <c r="AB6" s="30"/>
      <c r="AC6" s="30"/>
      <c r="AD6" s="31"/>
      <c r="AE6" s="30"/>
      <c r="AF6" s="125"/>
      <c r="AG6" s="32">
        <f t="shared" ref="AG6:AG17" si="0">F6+N6+V6+AD6</f>
        <v>0</v>
      </c>
      <c r="AH6" s="32">
        <f>F6+N6+V6</f>
        <v>0</v>
      </c>
      <c r="AI6" s="33">
        <f>H6+P6+X6+AE6</f>
        <v>0</v>
      </c>
      <c r="AJ6" s="33">
        <f>H6+P6+X6</f>
        <v>0</v>
      </c>
      <c r="AL6" s="35" t="s">
        <v>40</v>
      </c>
      <c r="AM6" s="36" t="s">
        <v>4</v>
      </c>
      <c r="AN6" s="33">
        <f>I6+J6+K6+L6+M6+J23+K23+L23+M23+Q6+R6+S6+T6+U6+Y6+Z6+AA6+AB6+AC6+AF6+Z23+AA23+AB23+AC23</f>
        <v>0</v>
      </c>
      <c r="AO6" s="33">
        <f>I6+J6+K6+L6+M6+Q6+R6+S6+T6+U6+Y6+Z6+AA6+AB6+AC6+AF6</f>
        <v>0</v>
      </c>
      <c r="AP6" s="33">
        <f>I6+J6+K6+L6+M6+Q6+R6+S6+T6+U6+Y6+Z6+AA6+AB6+AC6</f>
        <v>0</v>
      </c>
      <c r="AQ6" s="33">
        <f>I6+Q6+Y6</f>
        <v>0</v>
      </c>
      <c r="AR6" s="33">
        <f>I6</f>
        <v>0</v>
      </c>
      <c r="AS6" s="33">
        <f>Q6</f>
        <v>0</v>
      </c>
      <c r="AT6" s="33">
        <f>Y6</f>
        <v>0</v>
      </c>
    </row>
    <row r="7" spans="2:46" x14ac:dyDescent="0.35">
      <c r="B7" s="114" t="s">
        <v>18</v>
      </c>
      <c r="C7" s="35" t="s">
        <v>41</v>
      </c>
      <c r="D7" s="36" t="s">
        <v>5</v>
      </c>
      <c r="E7" s="36" t="s">
        <v>22</v>
      </c>
      <c r="F7" s="28"/>
      <c r="G7" s="28"/>
      <c r="H7" s="29"/>
      <c r="I7" s="124"/>
      <c r="J7" s="124"/>
      <c r="K7" s="124"/>
      <c r="L7" s="124"/>
      <c r="M7" s="124"/>
      <c r="N7" s="28"/>
      <c r="O7" s="28"/>
      <c r="P7" s="30"/>
      <c r="Q7" s="30"/>
      <c r="R7" s="30"/>
      <c r="S7" s="30"/>
      <c r="T7" s="30"/>
      <c r="U7" s="30"/>
      <c r="V7" s="31"/>
      <c r="W7" s="31"/>
      <c r="X7" s="30"/>
      <c r="Y7" s="30"/>
      <c r="Z7" s="30"/>
      <c r="AA7" s="30"/>
      <c r="AB7" s="30"/>
      <c r="AC7" s="30"/>
      <c r="AD7" s="31"/>
      <c r="AE7" s="30"/>
      <c r="AF7" s="125"/>
      <c r="AG7" s="32">
        <f t="shared" si="0"/>
        <v>0</v>
      </c>
      <c r="AH7" s="32">
        <f t="shared" ref="AH7:AH17" si="1">F7+N7+V7</f>
        <v>0</v>
      </c>
      <c r="AI7" s="33">
        <f t="shared" ref="AI7:AI17" si="2">H7+P7+X7+AE7</f>
        <v>0</v>
      </c>
      <c r="AJ7" s="33">
        <f t="shared" ref="AJ7:AJ17" si="3">H7+P7+X7</f>
        <v>0</v>
      </c>
      <c r="AL7" s="35" t="s">
        <v>41</v>
      </c>
      <c r="AM7" s="36" t="s">
        <v>5</v>
      </c>
      <c r="AN7" s="33">
        <f t="shared" ref="AN7:AN17" si="4">I7+J7+K7+L7+M7+J24+K24+L24+M24+Q7+R7+S7+T7+U7+Y7+Z7+AA7+AB7+AC7+AF7+Z24+AA24+AB24+AC24</f>
        <v>0</v>
      </c>
      <c r="AO7" s="33">
        <f t="shared" ref="AO7:AO17" si="5">I7+J7+K7+L7+M7+Q7+R7+S7+T7+U7+Y7+Z7+AA7+AB7+AC7+AF7</f>
        <v>0</v>
      </c>
      <c r="AP7" s="33">
        <f t="shared" ref="AP7:AP17" si="6">I7+J7+K7+L7+M7+Q7+R7+S7+T7+U7+Y7+Z7+AA7+AB7+AC7</f>
        <v>0</v>
      </c>
      <c r="AQ7" s="33">
        <f t="shared" ref="AQ7:AQ17" si="7">I7+Q7+Y7</f>
        <v>0</v>
      </c>
      <c r="AR7" s="33">
        <f t="shared" ref="AR7:AR17" si="8">I7</f>
        <v>0</v>
      </c>
      <c r="AS7" s="33">
        <f t="shared" ref="AS7:AS17" si="9">Q7</f>
        <v>0</v>
      </c>
      <c r="AT7" s="33">
        <f t="shared" ref="AT7:AT17" si="10">Y7</f>
        <v>0</v>
      </c>
    </row>
    <row r="8" spans="2:46" ht="14.5" customHeight="1" x14ac:dyDescent="0.35">
      <c r="B8" s="114" t="s">
        <v>18</v>
      </c>
      <c r="C8" s="35" t="s">
        <v>41</v>
      </c>
      <c r="D8" s="36" t="s">
        <v>6</v>
      </c>
      <c r="E8" s="36" t="s">
        <v>23</v>
      </c>
      <c r="F8" s="28"/>
      <c r="G8" s="28"/>
      <c r="H8" s="29"/>
      <c r="I8" s="124"/>
      <c r="J8" s="124"/>
      <c r="K8" s="124"/>
      <c r="L8" s="124"/>
      <c r="M8" s="124"/>
      <c r="N8" s="28"/>
      <c r="O8" s="28"/>
      <c r="P8" s="30"/>
      <c r="Q8" s="30"/>
      <c r="R8" s="30"/>
      <c r="S8" s="30"/>
      <c r="T8" s="30"/>
      <c r="U8" s="30"/>
      <c r="V8" s="31"/>
      <c r="W8" s="31"/>
      <c r="X8" s="30"/>
      <c r="Y8" s="30"/>
      <c r="Z8" s="30"/>
      <c r="AA8" s="30"/>
      <c r="AB8" s="30"/>
      <c r="AC8" s="30"/>
      <c r="AD8" s="31"/>
      <c r="AE8" s="30"/>
      <c r="AF8" s="125"/>
      <c r="AG8" s="32">
        <f t="shared" si="0"/>
        <v>0</v>
      </c>
      <c r="AH8" s="32">
        <f t="shared" si="1"/>
        <v>0</v>
      </c>
      <c r="AI8" s="33">
        <f t="shared" si="2"/>
        <v>0</v>
      </c>
      <c r="AJ8" s="33">
        <f t="shared" si="3"/>
        <v>0</v>
      </c>
      <c r="AL8" s="35" t="s">
        <v>41</v>
      </c>
      <c r="AM8" s="36" t="s">
        <v>6</v>
      </c>
      <c r="AN8" s="33">
        <f t="shared" si="4"/>
        <v>0</v>
      </c>
      <c r="AO8" s="33">
        <f t="shared" si="5"/>
        <v>0</v>
      </c>
      <c r="AP8" s="33">
        <f t="shared" si="6"/>
        <v>0</v>
      </c>
      <c r="AQ8" s="33">
        <f t="shared" si="7"/>
        <v>0</v>
      </c>
      <c r="AR8" s="33">
        <f t="shared" si="8"/>
        <v>0</v>
      </c>
      <c r="AS8" s="33">
        <f t="shared" si="9"/>
        <v>0</v>
      </c>
      <c r="AT8" s="33">
        <f t="shared" si="10"/>
        <v>0</v>
      </c>
    </row>
    <row r="9" spans="2:46" x14ac:dyDescent="0.35">
      <c r="B9" s="114" t="s">
        <v>18</v>
      </c>
      <c r="C9" s="35" t="s">
        <v>42</v>
      </c>
      <c r="D9" s="36" t="s">
        <v>7</v>
      </c>
      <c r="E9" s="36" t="s">
        <v>24</v>
      </c>
      <c r="F9" s="28"/>
      <c r="G9" s="28"/>
      <c r="H9" s="29"/>
      <c r="I9" s="124"/>
      <c r="J9" s="124"/>
      <c r="K9" s="124"/>
      <c r="L9" s="124"/>
      <c r="M9" s="124"/>
      <c r="N9" s="28"/>
      <c r="O9" s="28"/>
      <c r="P9" s="30"/>
      <c r="Q9" s="30"/>
      <c r="R9" s="30"/>
      <c r="S9" s="30"/>
      <c r="T9" s="30"/>
      <c r="U9" s="30"/>
      <c r="V9" s="31"/>
      <c r="W9" s="31"/>
      <c r="X9" s="30"/>
      <c r="Y9" s="30"/>
      <c r="Z9" s="30"/>
      <c r="AA9" s="30"/>
      <c r="AB9" s="30"/>
      <c r="AC9" s="30"/>
      <c r="AD9" s="31"/>
      <c r="AE9" s="30"/>
      <c r="AF9" s="125"/>
      <c r="AG9" s="32">
        <f t="shared" si="0"/>
        <v>0</v>
      </c>
      <c r="AH9" s="32">
        <f t="shared" si="1"/>
        <v>0</v>
      </c>
      <c r="AI9" s="33">
        <f t="shared" si="2"/>
        <v>0</v>
      </c>
      <c r="AJ9" s="33">
        <f t="shared" si="3"/>
        <v>0</v>
      </c>
      <c r="AL9" s="35" t="s">
        <v>42</v>
      </c>
      <c r="AM9" s="36" t="s">
        <v>7</v>
      </c>
      <c r="AN9" s="33">
        <f t="shared" si="4"/>
        <v>0</v>
      </c>
      <c r="AO9" s="33">
        <f t="shared" si="5"/>
        <v>0</v>
      </c>
      <c r="AP9" s="33">
        <f t="shared" si="6"/>
        <v>0</v>
      </c>
      <c r="AQ9" s="33">
        <f t="shared" si="7"/>
        <v>0</v>
      </c>
      <c r="AR9" s="33">
        <f t="shared" si="8"/>
        <v>0</v>
      </c>
      <c r="AS9" s="33">
        <f t="shared" si="9"/>
        <v>0</v>
      </c>
      <c r="AT9" s="33">
        <f t="shared" si="10"/>
        <v>0</v>
      </c>
    </row>
    <row r="10" spans="2:46" x14ac:dyDescent="0.35">
      <c r="B10" s="114" t="s">
        <v>18</v>
      </c>
      <c r="C10" s="35" t="s">
        <v>42</v>
      </c>
      <c r="D10" s="36" t="s">
        <v>8</v>
      </c>
      <c r="E10" s="36" t="s">
        <v>25</v>
      </c>
      <c r="F10" s="28"/>
      <c r="G10" s="28"/>
      <c r="H10" s="29"/>
      <c r="I10" s="124"/>
      <c r="J10" s="124"/>
      <c r="K10" s="124"/>
      <c r="L10" s="124"/>
      <c r="M10" s="124"/>
      <c r="N10" s="28"/>
      <c r="O10" s="28"/>
      <c r="P10" s="30"/>
      <c r="Q10" s="30"/>
      <c r="R10" s="30"/>
      <c r="S10" s="30"/>
      <c r="T10" s="30"/>
      <c r="U10" s="30"/>
      <c r="V10" s="31"/>
      <c r="W10" s="31"/>
      <c r="X10" s="30"/>
      <c r="Y10" s="30"/>
      <c r="Z10" s="30"/>
      <c r="AA10" s="30"/>
      <c r="AB10" s="30"/>
      <c r="AC10" s="30"/>
      <c r="AD10" s="31"/>
      <c r="AE10" s="30"/>
      <c r="AF10" s="125"/>
      <c r="AG10" s="32">
        <f t="shared" si="0"/>
        <v>0</v>
      </c>
      <c r="AH10" s="32">
        <f t="shared" si="1"/>
        <v>0</v>
      </c>
      <c r="AI10" s="33">
        <f t="shared" si="2"/>
        <v>0</v>
      </c>
      <c r="AJ10" s="33">
        <f t="shared" si="3"/>
        <v>0</v>
      </c>
      <c r="AL10" s="35" t="s">
        <v>42</v>
      </c>
      <c r="AM10" s="36" t="s">
        <v>8</v>
      </c>
      <c r="AN10" s="33">
        <f t="shared" si="4"/>
        <v>0</v>
      </c>
      <c r="AO10" s="33">
        <f t="shared" si="5"/>
        <v>0</v>
      </c>
      <c r="AP10" s="33">
        <f t="shared" si="6"/>
        <v>0</v>
      </c>
      <c r="AQ10" s="33">
        <f t="shared" si="7"/>
        <v>0</v>
      </c>
      <c r="AR10" s="33">
        <f t="shared" si="8"/>
        <v>0</v>
      </c>
      <c r="AS10" s="33">
        <f t="shared" si="9"/>
        <v>0</v>
      </c>
      <c r="AT10" s="33">
        <f t="shared" si="10"/>
        <v>0</v>
      </c>
    </row>
    <row r="11" spans="2:46" x14ac:dyDescent="0.35">
      <c r="B11" s="114" t="s">
        <v>18</v>
      </c>
      <c r="C11" s="35" t="s">
        <v>42</v>
      </c>
      <c r="D11" s="36" t="s">
        <v>9</v>
      </c>
      <c r="E11" s="36" t="s">
        <v>26</v>
      </c>
      <c r="F11" s="28"/>
      <c r="G11" s="28"/>
      <c r="H11" s="29"/>
      <c r="I11" s="124"/>
      <c r="J11" s="124"/>
      <c r="K11" s="124"/>
      <c r="L11" s="124"/>
      <c r="M11" s="124"/>
      <c r="N11" s="28"/>
      <c r="O11" s="28"/>
      <c r="P11" s="30"/>
      <c r="Q11" s="30"/>
      <c r="R11" s="30"/>
      <c r="S11" s="30"/>
      <c r="T11" s="30"/>
      <c r="U11" s="30"/>
      <c r="V11" s="31"/>
      <c r="W11" s="31"/>
      <c r="X11" s="30"/>
      <c r="Y11" s="30"/>
      <c r="Z11" s="30"/>
      <c r="AA11" s="30"/>
      <c r="AB11" s="30"/>
      <c r="AC11" s="30"/>
      <c r="AD11" s="31"/>
      <c r="AE11" s="30"/>
      <c r="AF11" s="125"/>
      <c r="AG11" s="32">
        <f t="shared" si="0"/>
        <v>0</v>
      </c>
      <c r="AH11" s="32">
        <f t="shared" si="1"/>
        <v>0</v>
      </c>
      <c r="AI11" s="33">
        <f t="shared" si="2"/>
        <v>0</v>
      </c>
      <c r="AJ11" s="33">
        <f t="shared" si="3"/>
        <v>0</v>
      </c>
      <c r="AL11" s="35" t="s">
        <v>42</v>
      </c>
      <c r="AM11" s="36" t="s">
        <v>9</v>
      </c>
      <c r="AN11" s="33">
        <f t="shared" si="4"/>
        <v>0</v>
      </c>
      <c r="AO11" s="33">
        <f t="shared" si="5"/>
        <v>0</v>
      </c>
      <c r="AP11" s="33">
        <f t="shared" si="6"/>
        <v>0</v>
      </c>
      <c r="AQ11" s="33">
        <f t="shared" si="7"/>
        <v>0</v>
      </c>
      <c r="AR11" s="33">
        <f t="shared" si="8"/>
        <v>0</v>
      </c>
      <c r="AS11" s="33">
        <f t="shared" si="9"/>
        <v>0</v>
      </c>
      <c r="AT11" s="33">
        <f t="shared" si="10"/>
        <v>0</v>
      </c>
    </row>
    <row r="12" spans="2:46" ht="15.5" customHeight="1" x14ac:dyDescent="0.35">
      <c r="B12" s="114" t="s">
        <v>18</v>
      </c>
      <c r="C12" s="35" t="s">
        <v>62</v>
      </c>
      <c r="D12" s="36" t="s">
        <v>10</v>
      </c>
      <c r="E12" s="36" t="s">
        <v>27</v>
      </c>
      <c r="F12" s="28"/>
      <c r="G12" s="28"/>
      <c r="H12" s="29"/>
      <c r="I12" s="124"/>
      <c r="J12" s="124"/>
      <c r="K12" s="124"/>
      <c r="L12" s="124"/>
      <c r="M12" s="124"/>
      <c r="N12" s="28"/>
      <c r="O12" s="28"/>
      <c r="P12" s="30"/>
      <c r="Q12" s="30"/>
      <c r="R12" s="30"/>
      <c r="S12" s="30"/>
      <c r="T12" s="30"/>
      <c r="U12" s="30"/>
      <c r="V12" s="31"/>
      <c r="W12" s="31"/>
      <c r="X12" s="30"/>
      <c r="Y12" s="30"/>
      <c r="Z12" s="30"/>
      <c r="AA12" s="30"/>
      <c r="AB12" s="30"/>
      <c r="AC12" s="30"/>
      <c r="AD12" s="31"/>
      <c r="AE12" s="30"/>
      <c r="AF12" s="125"/>
      <c r="AG12" s="32">
        <f t="shared" si="0"/>
        <v>0</v>
      </c>
      <c r="AH12" s="32">
        <f t="shared" si="1"/>
        <v>0</v>
      </c>
      <c r="AI12" s="33">
        <f t="shared" si="2"/>
        <v>0</v>
      </c>
      <c r="AJ12" s="33">
        <f t="shared" si="3"/>
        <v>0</v>
      </c>
      <c r="AL12" s="35" t="s">
        <v>62</v>
      </c>
      <c r="AM12" s="36" t="s">
        <v>10</v>
      </c>
      <c r="AN12" s="33">
        <f t="shared" si="4"/>
        <v>0</v>
      </c>
      <c r="AO12" s="33">
        <f t="shared" si="5"/>
        <v>0</v>
      </c>
      <c r="AP12" s="33">
        <f t="shared" si="6"/>
        <v>0</v>
      </c>
      <c r="AQ12" s="33">
        <f t="shared" si="7"/>
        <v>0</v>
      </c>
      <c r="AR12" s="33">
        <f t="shared" si="8"/>
        <v>0</v>
      </c>
      <c r="AS12" s="33">
        <f t="shared" si="9"/>
        <v>0</v>
      </c>
      <c r="AT12" s="33">
        <f t="shared" si="10"/>
        <v>0</v>
      </c>
    </row>
    <row r="13" spans="2:46" ht="17" customHeight="1" x14ac:dyDescent="0.35">
      <c r="B13" s="114" t="s">
        <v>18</v>
      </c>
      <c r="C13" s="35" t="s">
        <v>62</v>
      </c>
      <c r="D13" s="36" t="s">
        <v>11</v>
      </c>
      <c r="E13" s="36" t="s">
        <v>28</v>
      </c>
      <c r="F13" s="28"/>
      <c r="G13" s="28"/>
      <c r="H13" s="29"/>
      <c r="I13" s="124"/>
      <c r="J13" s="124"/>
      <c r="K13" s="124"/>
      <c r="L13" s="124"/>
      <c r="M13" s="124"/>
      <c r="N13" s="28"/>
      <c r="O13" s="28"/>
      <c r="P13" s="30"/>
      <c r="Q13" s="30"/>
      <c r="R13" s="30"/>
      <c r="S13" s="30"/>
      <c r="T13" s="30"/>
      <c r="U13" s="30"/>
      <c r="V13" s="31"/>
      <c r="W13" s="31"/>
      <c r="X13" s="30"/>
      <c r="Y13" s="30"/>
      <c r="Z13" s="30"/>
      <c r="AA13" s="30"/>
      <c r="AB13" s="30"/>
      <c r="AC13" s="30"/>
      <c r="AD13" s="31"/>
      <c r="AE13" s="30"/>
      <c r="AF13" s="125"/>
      <c r="AG13" s="32">
        <f t="shared" si="0"/>
        <v>0</v>
      </c>
      <c r="AH13" s="32">
        <f t="shared" si="1"/>
        <v>0</v>
      </c>
      <c r="AI13" s="33">
        <f t="shared" si="2"/>
        <v>0</v>
      </c>
      <c r="AJ13" s="33">
        <f t="shared" si="3"/>
        <v>0</v>
      </c>
      <c r="AL13" s="35" t="s">
        <v>62</v>
      </c>
      <c r="AM13" s="36" t="s">
        <v>11</v>
      </c>
      <c r="AN13" s="33">
        <f t="shared" si="4"/>
        <v>0</v>
      </c>
      <c r="AO13" s="33">
        <f t="shared" si="5"/>
        <v>0</v>
      </c>
      <c r="AP13" s="33">
        <f t="shared" si="6"/>
        <v>0</v>
      </c>
      <c r="AQ13" s="33">
        <f t="shared" si="7"/>
        <v>0</v>
      </c>
      <c r="AR13" s="33">
        <f t="shared" si="8"/>
        <v>0</v>
      </c>
      <c r="AS13" s="33">
        <f t="shared" si="9"/>
        <v>0</v>
      </c>
      <c r="AT13" s="33">
        <f t="shared" si="10"/>
        <v>0</v>
      </c>
    </row>
    <row r="14" spans="2:46" x14ac:dyDescent="0.35">
      <c r="B14" s="114" t="s">
        <v>18</v>
      </c>
      <c r="C14" s="35" t="s">
        <v>43</v>
      </c>
      <c r="D14" s="36" t="s">
        <v>2</v>
      </c>
      <c r="E14" s="36" t="s">
        <v>29</v>
      </c>
      <c r="F14" s="28"/>
      <c r="G14" s="28"/>
      <c r="H14" s="29"/>
      <c r="I14" s="124"/>
      <c r="J14" s="124"/>
      <c r="K14" s="124"/>
      <c r="L14" s="124"/>
      <c r="M14" s="124"/>
      <c r="N14" s="28"/>
      <c r="O14" s="28"/>
      <c r="P14" s="30"/>
      <c r="Q14" s="30"/>
      <c r="R14" s="30"/>
      <c r="S14" s="30"/>
      <c r="T14" s="30"/>
      <c r="U14" s="30"/>
      <c r="V14" s="31"/>
      <c r="W14" s="31"/>
      <c r="X14" s="30"/>
      <c r="Y14" s="30"/>
      <c r="Z14" s="30"/>
      <c r="AA14" s="30"/>
      <c r="AB14" s="30"/>
      <c r="AC14" s="30"/>
      <c r="AD14" s="31"/>
      <c r="AE14" s="30"/>
      <c r="AF14" s="125"/>
      <c r="AG14" s="32">
        <f t="shared" si="0"/>
        <v>0</v>
      </c>
      <c r="AH14" s="32">
        <f t="shared" si="1"/>
        <v>0</v>
      </c>
      <c r="AI14" s="33">
        <f t="shared" si="2"/>
        <v>0</v>
      </c>
      <c r="AJ14" s="33">
        <f t="shared" si="3"/>
        <v>0</v>
      </c>
      <c r="AL14" s="35" t="s">
        <v>43</v>
      </c>
      <c r="AM14" s="36" t="s">
        <v>2</v>
      </c>
      <c r="AN14" s="33">
        <f t="shared" si="4"/>
        <v>0</v>
      </c>
      <c r="AO14" s="33">
        <f t="shared" si="5"/>
        <v>0</v>
      </c>
      <c r="AP14" s="33">
        <f t="shared" si="6"/>
        <v>0</v>
      </c>
      <c r="AQ14" s="33">
        <f t="shared" si="7"/>
        <v>0</v>
      </c>
      <c r="AR14" s="33">
        <f t="shared" si="8"/>
        <v>0</v>
      </c>
      <c r="AS14" s="33">
        <f t="shared" si="9"/>
        <v>0</v>
      </c>
      <c r="AT14" s="33">
        <f t="shared" si="10"/>
        <v>0</v>
      </c>
    </row>
    <row r="15" spans="2:46" x14ac:dyDescent="0.35">
      <c r="B15" s="114" t="s">
        <v>18</v>
      </c>
      <c r="C15" s="35" t="s">
        <v>60</v>
      </c>
      <c r="D15" s="36" t="s">
        <v>3</v>
      </c>
      <c r="E15" s="36" t="s">
        <v>30</v>
      </c>
      <c r="F15" s="28"/>
      <c r="G15" s="28"/>
      <c r="H15" s="29"/>
      <c r="I15" s="124"/>
      <c r="J15" s="124"/>
      <c r="K15" s="124"/>
      <c r="L15" s="124"/>
      <c r="M15" s="124"/>
      <c r="N15" s="28"/>
      <c r="O15" s="28"/>
      <c r="P15" s="30"/>
      <c r="Q15" s="30"/>
      <c r="R15" s="30"/>
      <c r="S15" s="30"/>
      <c r="T15" s="30"/>
      <c r="U15" s="30"/>
      <c r="V15" s="31"/>
      <c r="W15" s="31"/>
      <c r="X15" s="30"/>
      <c r="Y15" s="30"/>
      <c r="Z15" s="30"/>
      <c r="AA15" s="30"/>
      <c r="AB15" s="30"/>
      <c r="AC15" s="30"/>
      <c r="AD15" s="31"/>
      <c r="AE15" s="30"/>
      <c r="AF15" s="125"/>
      <c r="AG15" s="32">
        <f t="shared" si="0"/>
        <v>0</v>
      </c>
      <c r="AH15" s="32">
        <f t="shared" si="1"/>
        <v>0</v>
      </c>
      <c r="AI15" s="33">
        <f t="shared" si="2"/>
        <v>0</v>
      </c>
      <c r="AJ15" s="33">
        <f t="shared" si="3"/>
        <v>0</v>
      </c>
      <c r="AL15" s="35" t="s">
        <v>60</v>
      </c>
      <c r="AM15" s="36" t="s">
        <v>3</v>
      </c>
      <c r="AN15" s="33">
        <f t="shared" si="4"/>
        <v>0</v>
      </c>
      <c r="AO15" s="33">
        <f t="shared" si="5"/>
        <v>0</v>
      </c>
      <c r="AP15" s="33">
        <f t="shared" si="6"/>
        <v>0</v>
      </c>
      <c r="AQ15" s="33">
        <f t="shared" si="7"/>
        <v>0</v>
      </c>
      <c r="AR15" s="33">
        <f t="shared" si="8"/>
        <v>0</v>
      </c>
      <c r="AS15" s="33">
        <f t="shared" si="9"/>
        <v>0</v>
      </c>
      <c r="AT15" s="33">
        <f t="shared" si="10"/>
        <v>0</v>
      </c>
    </row>
    <row r="16" spans="2:46" x14ac:dyDescent="0.35">
      <c r="B16" s="114" t="s">
        <v>18</v>
      </c>
      <c r="C16" s="35" t="s">
        <v>60</v>
      </c>
      <c r="D16" s="36" t="s">
        <v>12</v>
      </c>
      <c r="E16" s="36" t="s">
        <v>31</v>
      </c>
      <c r="F16" s="28"/>
      <c r="G16" s="28"/>
      <c r="H16" s="29"/>
      <c r="I16" s="124"/>
      <c r="J16" s="124"/>
      <c r="K16" s="124"/>
      <c r="L16" s="124"/>
      <c r="M16" s="124"/>
      <c r="N16" s="28"/>
      <c r="O16" s="28"/>
      <c r="P16" s="30"/>
      <c r="Q16" s="30"/>
      <c r="R16" s="30"/>
      <c r="S16" s="30"/>
      <c r="T16" s="30"/>
      <c r="U16" s="30"/>
      <c r="V16" s="31"/>
      <c r="W16" s="31"/>
      <c r="X16" s="30"/>
      <c r="Y16" s="30"/>
      <c r="Z16" s="30"/>
      <c r="AA16" s="30"/>
      <c r="AB16" s="30"/>
      <c r="AC16" s="30"/>
      <c r="AD16" s="31"/>
      <c r="AE16" s="30"/>
      <c r="AF16" s="125"/>
      <c r="AG16" s="32">
        <f t="shared" si="0"/>
        <v>0</v>
      </c>
      <c r="AH16" s="32">
        <f t="shared" si="1"/>
        <v>0</v>
      </c>
      <c r="AI16" s="33">
        <f t="shared" si="2"/>
        <v>0</v>
      </c>
      <c r="AJ16" s="33">
        <f t="shared" si="3"/>
        <v>0</v>
      </c>
      <c r="AL16" s="35" t="s">
        <v>60</v>
      </c>
      <c r="AM16" s="36" t="s">
        <v>12</v>
      </c>
      <c r="AN16" s="33">
        <f t="shared" si="4"/>
        <v>0</v>
      </c>
      <c r="AO16" s="33">
        <f t="shared" si="5"/>
        <v>0</v>
      </c>
      <c r="AP16" s="33">
        <f t="shared" si="6"/>
        <v>0</v>
      </c>
      <c r="AQ16" s="33">
        <f t="shared" si="7"/>
        <v>0</v>
      </c>
      <c r="AR16" s="33">
        <f t="shared" si="8"/>
        <v>0</v>
      </c>
      <c r="AS16" s="33">
        <f t="shared" si="9"/>
        <v>0</v>
      </c>
      <c r="AT16" s="33">
        <f t="shared" si="10"/>
        <v>0</v>
      </c>
    </row>
    <row r="17" spans="2:46" x14ac:dyDescent="0.35">
      <c r="B17" s="114" t="s">
        <v>18</v>
      </c>
      <c r="C17" s="35" t="s">
        <v>60</v>
      </c>
      <c r="D17" s="36" t="s">
        <v>13</v>
      </c>
      <c r="E17" s="36" t="s">
        <v>32</v>
      </c>
      <c r="F17" s="28"/>
      <c r="G17" s="28"/>
      <c r="H17" s="29"/>
      <c r="I17" s="124"/>
      <c r="J17" s="124"/>
      <c r="K17" s="124"/>
      <c r="L17" s="124"/>
      <c r="M17" s="124"/>
      <c r="N17" s="28"/>
      <c r="O17" s="28"/>
      <c r="P17" s="30"/>
      <c r="Q17" s="30"/>
      <c r="R17" s="30"/>
      <c r="S17" s="30"/>
      <c r="T17" s="30"/>
      <c r="U17" s="30"/>
      <c r="V17" s="31"/>
      <c r="W17" s="31"/>
      <c r="X17" s="30"/>
      <c r="Y17" s="30"/>
      <c r="Z17" s="30"/>
      <c r="AA17" s="30"/>
      <c r="AB17" s="30"/>
      <c r="AC17" s="30"/>
      <c r="AD17" s="31"/>
      <c r="AE17" s="30"/>
      <c r="AF17" s="125"/>
      <c r="AG17" s="32">
        <f t="shared" si="0"/>
        <v>0</v>
      </c>
      <c r="AH17" s="32">
        <f t="shared" si="1"/>
        <v>0</v>
      </c>
      <c r="AI17" s="33">
        <f t="shared" si="2"/>
        <v>0</v>
      </c>
      <c r="AJ17" s="33">
        <f t="shared" si="3"/>
        <v>0</v>
      </c>
      <c r="AL17" s="35" t="s">
        <v>60</v>
      </c>
      <c r="AM17" s="36" t="s">
        <v>13</v>
      </c>
      <c r="AN17" s="33">
        <f t="shared" si="4"/>
        <v>0</v>
      </c>
      <c r="AO17" s="33">
        <f t="shared" si="5"/>
        <v>0</v>
      </c>
      <c r="AP17" s="33">
        <f t="shared" si="6"/>
        <v>0</v>
      </c>
      <c r="AQ17" s="33">
        <f t="shared" si="7"/>
        <v>0</v>
      </c>
      <c r="AR17" s="33">
        <f t="shared" si="8"/>
        <v>0</v>
      </c>
      <c r="AS17" s="33">
        <f t="shared" si="9"/>
        <v>0</v>
      </c>
      <c r="AT17" s="33">
        <f t="shared" si="10"/>
        <v>0</v>
      </c>
    </row>
    <row r="18" spans="2:46" x14ac:dyDescent="0.35">
      <c r="B18" s="114" t="s">
        <v>18</v>
      </c>
      <c r="C18" s="35" t="s">
        <v>63</v>
      </c>
      <c r="D18" s="36" t="s">
        <v>34</v>
      </c>
      <c r="E18" s="36" t="s">
        <v>33</v>
      </c>
      <c r="F18" s="28"/>
      <c r="G18" s="27"/>
      <c r="H18" s="27"/>
      <c r="I18" s="124"/>
      <c r="J18" s="126"/>
      <c r="K18" s="126"/>
      <c r="L18" s="126"/>
      <c r="M18" s="126"/>
      <c r="N18" s="27"/>
      <c r="O18" s="27"/>
      <c r="P18" s="27"/>
      <c r="Q18" s="27"/>
      <c r="R18" s="27"/>
      <c r="S18" s="27"/>
      <c r="T18" s="27"/>
      <c r="U18" s="27"/>
      <c r="V18" s="27"/>
      <c r="W18" s="27"/>
      <c r="X18" s="27"/>
      <c r="Y18" s="27"/>
      <c r="Z18" s="27"/>
      <c r="AA18" s="27"/>
      <c r="AB18" s="27"/>
      <c r="AC18" s="27"/>
      <c r="AD18" s="27"/>
      <c r="AE18" s="27"/>
      <c r="AF18" s="126"/>
      <c r="AG18" s="32">
        <f>F18</f>
        <v>0</v>
      </c>
      <c r="AH18" s="27"/>
      <c r="AI18" s="27"/>
      <c r="AJ18" s="34"/>
      <c r="AL18" s="35" t="s">
        <v>63</v>
      </c>
      <c r="AM18" s="36" t="s">
        <v>34</v>
      </c>
      <c r="AN18" s="33">
        <f>I18</f>
        <v>0</v>
      </c>
      <c r="AO18" s="126"/>
      <c r="AP18" s="126"/>
      <c r="AQ18" s="126"/>
      <c r="AR18" s="126"/>
      <c r="AS18" s="126"/>
      <c r="AT18" s="126"/>
    </row>
    <row r="19" spans="2:46" ht="14" customHeight="1" x14ac:dyDescent="0.35">
      <c r="B19" s="114" t="s">
        <v>18</v>
      </c>
      <c r="C19" s="35" t="s">
        <v>64</v>
      </c>
      <c r="D19" s="36" t="s">
        <v>36</v>
      </c>
      <c r="E19" s="36" t="s">
        <v>35</v>
      </c>
      <c r="F19" s="28"/>
      <c r="G19" s="27"/>
      <c r="H19" s="27"/>
      <c r="I19" s="124"/>
      <c r="J19" s="126"/>
      <c r="K19" s="126"/>
      <c r="L19" s="126"/>
      <c r="M19" s="126"/>
      <c r="N19" s="27"/>
      <c r="O19" s="27"/>
      <c r="P19" s="27"/>
      <c r="Q19" s="27"/>
      <c r="R19" s="27"/>
      <c r="S19" s="27"/>
      <c r="T19" s="27"/>
      <c r="U19" s="27"/>
      <c r="V19" s="27"/>
      <c r="W19" s="27"/>
      <c r="X19" s="27"/>
      <c r="Y19" s="27"/>
      <c r="Z19" s="27"/>
      <c r="AA19" s="27"/>
      <c r="AB19" s="27"/>
      <c r="AC19" s="27"/>
      <c r="AD19" s="27"/>
      <c r="AE19" s="27"/>
      <c r="AF19" s="126"/>
      <c r="AG19" s="32">
        <f>F19</f>
        <v>0</v>
      </c>
      <c r="AH19" s="27"/>
      <c r="AI19" s="27"/>
      <c r="AJ19" s="34"/>
      <c r="AL19" s="35" t="s">
        <v>64</v>
      </c>
      <c r="AM19" s="36" t="s">
        <v>36</v>
      </c>
      <c r="AN19" s="33">
        <f t="shared" ref="AN19:AN20" si="11">I19</f>
        <v>0</v>
      </c>
      <c r="AO19" s="126"/>
      <c r="AP19" s="126"/>
      <c r="AQ19" s="126"/>
      <c r="AR19" s="126"/>
      <c r="AS19" s="126"/>
      <c r="AT19" s="126"/>
    </row>
    <row r="20" spans="2:46" x14ac:dyDescent="0.35">
      <c r="B20" s="114" t="s">
        <v>18</v>
      </c>
      <c r="C20" s="35" t="s">
        <v>38</v>
      </c>
      <c r="D20" s="36" t="s">
        <v>38</v>
      </c>
      <c r="E20" s="36" t="s">
        <v>37</v>
      </c>
      <c r="F20" s="28"/>
      <c r="G20" s="27"/>
      <c r="H20" s="27"/>
      <c r="I20" s="124"/>
      <c r="J20" s="126"/>
      <c r="K20" s="126"/>
      <c r="L20" s="126"/>
      <c r="M20" s="126"/>
      <c r="N20" s="27"/>
      <c r="O20" s="27"/>
      <c r="P20" s="27"/>
      <c r="Q20" s="27"/>
      <c r="R20" s="27"/>
      <c r="S20" s="27"/>
      <c r="T20" s="27"/>
      <c r="U20" s="27"/>
      <c r="V20" s="27"/>
      <c r="W20" s="27"/>
      <c r="X20" s="27"/>
      <c r="Y20" s="27"/>
      <c r="Z20" s="27"/>
      <c r="AA20" s="27"/>
      <c r="AB20" s="27"/>
      <c r="AC20" s="27"/>
      <c r="AD20" s="27"/>
      <c r="AE20" s="27"/>
      <c r="AF20" s="126"/>
      <c r="AG20" s="32">
        <f>F20</f>
        <v>0</v>
      </c>
      <c r="AH20" s="126"/>
      <c r="AI20" s="126"/>
      <c r="AJ20" s="126"/>
      <c r="AL20" s="35" t="s">
        <v>38</v>
      </c>
      <c r="AM20" s="36" t="s">
        <v>38</v>
      </c>
      <c r="AN20" s="33">
        <f t="shared" si="11"/>
        <v>0</v>
      </c>
      <c r="AO20" s="126"/>
      <c r="AP20" s="126"/>
      <c r="AQ20" s="126"/>
      <c r="AR20" s="126"/>
      <c r="AS20" s="126"/>
      <c r="AT20" s="126"/>
    </row>
    <row r="21" spans="2:46" x14ac:dyDescent="0.35">
      <c r="B21" s="114" t="s">
        <v>39</v>
      </c>
      <c r="C21" s="35" t="s">
        <v>40</v>
      </c>
      <c r="D21" s="149" t="s">
        <v>16</v>
      </c>
      <c r="E21" s="149" t="s">
        <v>15</v>
      </c>
      <c r="F21" s="27"/>
      <c r="G21" s="27"/>
      <c r="H21" s="27"/>
      <c r="I21" s="27"/>
      <c r="J21" s="27"/>
      <c r="K21" s="126"/>
      <c r="L21" s="126"/>
      <c r="M21" s="126"/>
      <c r="N21" s="27"/>
      <c r="O21" s="27"/>
      <c r="P21" s="27"/>
      <c r="Q21" s="27"/>
      <c r="R21" s="27"/>
      <c r="S21" s="27"/>
      <c r="T21" s="27"/>
      <c r="U21" s="27"/>
      <c r="V21" s="27"/>
      <c r="W21" s="27"/>
      <c r="X21" s="27"/>
      <c r="Y21" s="27"/>
      <c r="Z21" s="27"/>
      <c r="AA21" s="27"/>
      <c r="AB21" s="27"/>
      <c r="AC21" s="27"/>
      <c r="AD21" s="27"/>
      <c r="AE21" s="27"/>
      <c r="AF21" s="126"/>
      <c r="AG21" s="126"/>
      <c r="AH21" s="126"/>
      <c r="AI21" s="126"/>
      <c r="AJ21" s="126"/>
    </row>
    <row r="22" spans="2:46" x14ac:dyDescent="0.35">
      <c r="B22" s="114" t="s">
        <v>39</v>
      </c>
      <c r="C22" s="35" t="s">
        <v>40</v>
      </c>
      <c r="D22" s="149" t="s">
        <v>20</v>
      </c>
      <c r="E22" s="149" t="s">
        <v>19</v>
      </c>
      <c r="F22" s="27"/>
      <c r="G22" s="27"/>
      <c r="H22" s="27"/>
      <c r="I22" s="27"/>
      <c r="J22" s="27"/>
      <c r="K22" s="126"/>
      <c r="L22" s="126"/>
      <c r="M22" s="126"/>
      <c r="N22" s="27"/>
      <c r="O22" s="27"/>
      <c r="P22" s="27"/>
      <c r="Q22" s="27"/>
      <c r="R22" s="27"/>
      <c r="S22" s="27"/>
      <c r="T22" s="27"/>
      <c r="U22" s="27"/>
      <c r="V22" s="27"/>
      <c r="W22" s="27"/>
      <c r="X22" s="27"/>
      <c r="Y22" s="27"/>
      <c r="Z22" s="27"/>
      <c r="AA22" s="27"/>
      <c r="AB22" s="27"/>
      <c r="AC22" s="27"/>
      <c r="AD22" s="27"/>
      <c r="AE22" s="27"/>
      <c r="AF22" s="126"/>
      <c r="AG22" s="126"/>
      <c r="AH22" s="27"/>
      <c r="AI22" s="126"/>
      <c r="AJ22" s="34"/>
    </row>
    <row r="23" spans="2:46" x14ac:dyDescent="0.35">
      <c r="B23" s="114" t="s">
        <v>39</v>
      </c>
      <c r="C23" s="35" t="s">
        <v>40</v>
      </c>
      <c r="D23" s="149" t="s">
        <v>4</v>
      </c>
      <c r="E23" s="149" t="s">
        <v>21</v>
      </c>
      <c r="F23" s="28"/>
      <c r="G23" s="28"/>
      <c r="H23" s="29"/>
      <c r="I23" s="27"/>
      <c r="J23" s="124"/>
      <c r="K23" s="29"/>
      <c r="L23" s="29"/>
      <c r="M23" s="29"/>
      <c r="N23" s="27"/>
      <c r="O23" s="27"/>
      <c r="P23" s="27"/>
      <c r="Q23" s="27"/>
      <c r="R23" s="27"/>
      <c r="S23" s="27"/>
      <c r="T23" s="27"/>
      <c r="U23" s="27"/>
      <c r="V23" s="31"/>
      <c r="W23" s="31"/>
      <c r="X23" s="30"/>
      <c r="Y23" s="27"/>
      <c r="Z23" s="30"/>
      <c r="AA23" s="30"/>
      <c r="AB23" s="30"/>
      <c r="AC23" s="30"/>
      <c r="AD23" s="27"/>
      <c r="AE23" s="27"/>
      <c r="AF23" s="126"/>
      <c r="AG23" s="32">
        <f>F23+V23</f>
        <v>0</v>
      </c>
      <c r="AH23" s="32">
        <f>F23+V23</f>
        <v>0</v>
      </c>
      <c r="AI23" s="33">
        <f>H23+X23</f>
        <v>0</v>
      </c>
      <c r="AJ23" s="33">
        <f>H23+X23</f>
        <v>0</v>
      </c>
    </row>
    <row r="24" spans="2:46" x14ac:dyDescent="0.35">
      <c r="B24" s="114" t="s">
        <v>39</v>
      </c>
      <c r="C24" s="35" t="s">
        <v>41</v>
      </c>
      <c r="D24" s="149" t="s">
        <v>5</v>
      </c>
      <c r="E24" s="149" t="s">
        <v>22</v>
      </c>
      <c r="F24" s="28"/>
      <c r="G24" s="28"/>
      <c r="H24" s="29"/>
      <c r="I24" s="27"/>
      <c r="J24" s="124"/>
      <c r="K24" s="29"/>
      <c r="L24" s="29"/>
      <c r="M24" s="29"/>
      <c r="N24" s="27"/>
      <c r="O24" s="27"/>
      <c r="P24" s="27"/>
      <c r="Q24" s="27"/>
      <c r="R24" s="27"/>
      <c r="S24" s="27"/>
      <c r="T24" s="27"/>
      <c r="U24" s="27"/>
      <c r="V24" s="31"/>
      <c r="W24" s="31"/>
      <c r="X24" s="30"/>
      <c r="Y24" s="27"/>
      <c r="Z24" s="30"/>
      <c r="AA24" s="30"/>
      <c r="AB24" s="30"/>
      <c r="AC24" s="30"/>
      <c r="AD24" s="27"/>
      <c r="AE24" s="27"/>
      <c r="AF24" s="126"/>
      <c r="AG24" s="32">
        <f t="shared" ref="AG24:AG34" si="12">F24+V24</f>
        <v>0</v>
      </c>
      <c r="AH24" s="32">
        <f t="shared" ref="AH24:AH34" si="13">F24+V24</f>
        <v>0</v>
      </c>
      <c r="AI24" s="33">
        <f>H24+X24</f>
        <v>0</v>
      </c>
      <c r="AJ24" s="33">
        <f t="shared" ref="AJ24:AJ34" si="14">H24+X24</f>
        <v>0</v>
      </c>
    </row>
    <row r="25" spans="2:46" x14ac:dyDescent="0.35">
      <c r="B25" s="114" t="s">
        <v>39</v>
      </c>
      <c r="C25" s="35" t="s">
        <v>41</v>
      </c>
      <c r="D25" s="149" t="s">
        <v>6</v>
      </c>
      <c r="E25" s="149" t="s">
        <v>23</v>
      </c>
      <c r="F25" s="28"/>
      <c r="G25" s="28"/>
      <c r="H25" s="29"/>
      <c r="I25" s="27"/>
      <c r="J25" s="124"/>
      <c r="K25" s="29"/>
      <c r="L25" s="29"/>
      <c r="M25" s="29"/>
      <c r="N25" s="27"/>
      <c r="O25" s="27"/>
      <c r="P25" s="27"/>
      <c r="Q25" s="27"/>
      <c r="R25" s="27"/>
      <c r="S25" s="27"/>
      <c r="T25" s="27"/>
      <c r="U25" s="27"/>
      <c r="V25" s="31"/>
      <c r="W25" s="31"/>
      <c r="X25" s="30"/>
      <c r="Y25" s="27"/>
      <c r="Z25" s="30"/>
      <c r="AA25" s="30"/>
      <c r="AB25" s="30"/>
      <c r="AC25" s="30"/>
      <c r="AD25" s="27"/>
      <c r="AE25" s="27"/>
      <c r="AF25" s="126"/>
      <c r="AG25" s="32">
        <f t="shared" si="12"/>
        <v>0</v>
      </c>
      <c r="AH25" s="32">
        <f t="shared" si="13"/>
        <v>0</v>
      </c>
      <c r="AI25" s="33">
        <f t="shared" ref="AI25:AI34" si="15">H25+X25</f>
        <v>0</v>
      </c>
      <c r="AJ25" s="33">
        <f t="shared" si="14"/>
        <v>0</v>
      </c>
    </row>
    <row r="26" spans="2:46" x14ac:dyDescent="0.35">
      <c r="B26" s="114" t="s">
        <v>39</v>
      </c>
      <c r="C26" s="35" t="s">
        <v>42</v>
      </c>
      <c r="D26" s="149" t="s">
        <v>7</v>
      </c>
      <c r="E26" s="149" t="s">
        <v>24</v>
      </c>
      <c r="F26" s="28"/>
      <c r="G26" s="28"/>
      <c r="H26" s="29"/>
      <c r="I26" s="27"/>
      <c r="J26" s="124"/>
      <c r="K26" s="29"/>
      <c r="L26" s="29"/>
      <c r="M26" s="29"/>
      <c r="N26" s="27"/>
      <c r="O26" s="27"/>
      <c r="P26" s="27"/>
      <c r="Q26" s="27"/>
      <c r="R26" s="27"/>
      <c r="S26" s="27"/>
      <c r="T26" s="27"/>
      <c r="U26" s="27"/>
      <c r="V26" s="31"/>
      <c r="W26" s="31"/>
      <c r="X26" s="30"/>
      <c r="Y26" s="27"/>
      <c r="Z26" s="30"/>
      <c r="AA26" s="30"/>
      <c r="AB26" s="30"/>
      <c r="AC26" s="30"/>
      <c r="AD26" s="27"/>
      <c r="AE26" s="27"/>
      <c r="AF26" s="126"/>
      <c r="AG26" s="32">
        <f t="shared" si="12"/>
        <v>0</v>
      </c>
      <c r="AH26" s="32">
        <f t="shared" si="13"/>
        <v>0</v>
      </c>
      <c r="AI26" s="33">
        <f t="shared" si="15"/>
        <v>0</v>
      </c>
      <c r="AJ26" s="33">
        <f t="shared" si="14"/>
        <v>0</v>
      </c>
    </row>
    <row r="27" spans="2:46" x14ac:dyDescent="0.35">
      <c r="B27" s="114" t="s">
        <v>39</v>
      </c>
      <c r="C27" s="35" t="s">
        <v>42</v>
      </c>
      <c r="D27" s="149" t="s">
        <v>8</v>
      </c>
      <c r="E27" s="149" t="s">
        <v>25</v>
      </c>
      <c r="F27" s="28"/>
      <c r="G27" s="28"/>
      <c r="H27" s="29"/>
      <c r="I27" s="27"/>
      <c r="J27" s="124"/>
      <c r="K27" s="29"/>
      <c r="L27" s="29"/>
      <c r="M27" s="29"/>
      <c r="N27" s="27"/>
      <c r="O27" s="27"/>
      <c r="P27" s="27"/>
      <c r="Q27" s="27"/>
      <c r="R27" s="27"/>
      <c r="S27" s="27"/>
      <c r="T27" s="27"/>
      <c r="U27" s="27"/>
      <c r="V27" s="31"/>
      <c r="W27" s="31"/>
      <c r="X27" s="30"/>
      <c r="Y27" s="27"/>
      <c r="Z27" s="30"/>
      <c r="AA27" s="30"/>
      <c r="AB27" s="30"/>
      <c r="AC27" s="30"/>
      <c r="AD27" s="27"/>
      <c r="AE27" s="27"/>
      <c r="AF27" s="126"/>
      <c r="AG27" s="32">
        <f t="shared" si="12"/>
        <v>0</v>
      </c>
      <c r="AH27" s="32">
        <f t="shared" si="13"/>
        <v>0</v>
      </c>
      <c r="AI27" s="33">
        <f t="shared" si="15"/>
        <v>0</v>
      </c>
      <c r="AJ27" s="33">
        <f t="shared" si="14"/>
        <v>0</v>
      </c>
    </row>
    <row r="28" spans="2:46" x14ac:dyDescent="0.35">
      <c r="B28" s="114" t="s">
        <v>39</v>
      </c>
      <c r="C28" s="35" t="s">
        <v>42</v>
      </c>
      <c r="D28" s="149" t="s">
        <v>9</v>
      </c>
      <c r="E28" s="149" t="s">
        <v>26</v>
      </c>
      <c r="F28" s="28"/>
      <c r="G28" s="28"/>
      <c r="H28" s="29"/>
      <c r="I28" s="27"/>
      <c r="J28" s="124"/>
      <c r="K28" s="29"/>
      <c r="L28" s="29"/>
      <c r="M28" s="29"/>
      <c r="N28" s="27"/>
      <c r="O28" s="27"/>
      <c r="P28" s="27"/>
      <c r="Q28" s="27"/>
      <c r="R28" s="27"/>
      <c r="S28" s="27"/>
      <c r="T28" s="27"/>
      <c r="U28" s="27"/>
      <c r="V28" s="31"/>
      <c r="W28" s="31"/>
      <c r="X28" s="30"/>
      <c r="Y28" s="27"/>
      <c r="Z28" s="30"/>
      <c r="AA28" s="30"/>
      <c r="AB28" s="30"/>
      <c r="AC28" s="30"/>
      <c r="AD28" s="27"/>
      <c r="AE28" s="27"/>
      <c r="AF28" s="126"/>
      <c r="AG28" s="32">
        <f t="shared" si="12"/>
        <v>0</v>
      </c>
      <c r="AH28" s="32">
        <f t="shared" si="13"/>
        <v>0</v>
      </c>
      <c r="AI28" s="33">
        <f t="shared" si="15"/>
        <v>0</v>
      </c>
      <c r="AJ28" s="33">
        <f t="shared" si="14"/>
        <v>0</v>
      </c>
    </row>
    <row r="29" spans="2:46" x14ac:dyDescent="0.35">
      <c r="B29" s="114" t="s">
        <v>39</v>
      </c>
      <c r="C29" s="35" t="s">
        <v>62</v>
      </c>
      <c r="D29" s="149" t="s">
        <v>10</v>
      </c>
      <c r="E29" s="149" t="s">
        <v>27</v>
      </c>
      <c r="F29" s="28"/>
      <c r="G29" s="28"/>
      <c r="H29" s="29"/>
      <c r="I29" s="27"/>
      <c r="J29" s="124"/>
      <c r="K29" s="29"/>
      <c r="L29" s="29"/>
      <c r="M29" s="29"/>
      <c r="N29" s="27"/>
      <c r="O29" s="27"/>
      <c r="P29" s="27"/>
      <c r="Q29" s="27"/>
      <c r="R29" s="27"/>
      <c r="S29" s="27"/>
      <c r="T29" s="27"/>
      <c r="U29" s="27"/>
      <c r="V29" s="31"/>
      <c r="W29" s="31"/>
      <c r="X29" s="30"/>
      <c r="Y29" s="27"/>
      <c r="Z29" s="30"/>
      <c r="AA29" s="30"/>
      <c r="AB29" s="30"/>
      <c r="AC29" s="30"/>
      <c r="AD29" s="27"/>
      <c r="AE29" s="27"/>
      <c r="AF29" s="126"/>
      <c r="AG29" s="32">
        <f t="shared" si="12"/>
        <v>0</v>
      </c>
      <c r="AH29" s="32">
        <f t="shared" si="13"/>
        <v>0</v>
      </c>
      <c r="AI29" s="33">
        <f t="shared" si="15"/>
        <v>0</v>
      </c>
      <c r="AJ29" s="33">
        <f t="shared" si="14"/>
        <v>0</v>
      </c>
    </row>
    <row r="30" spans="2:46" x14ac:dyDescent="0.35">
      <c r="B30" s="114" t="s">
        <v>39</v>
      </c>
      <c r="C30" s="35" t="s">
        <v>62</v>
      </c>
      <c r="D30" s="149" t="s">
        <v>11</v>
      </c>
      <c r="E30" s="149" t="s">
        <v>28</v>
      </c>
      <c r="F30" s="28"/>
      <c r="G30" s="28"/>
      <c r="H30" s="29"/>
      <c r="I30" s="27"/>
      <c r="J30" s="124"/>
      <c r="K30" s="29"/>
      <c r="L30" s="29"/>
      <c r="M30" s="29"/>
      <c r="N30" s="27"/>
      <c r="O30" s="27"/>
      <c r="P30" s="27"/>
      <c r="Q30" s="27"/>
      <c r="R30" s="27"/>
      <c r="S30" s="27"/>
      <c r="T30" s="27"/>
      <c r="U30" s="27"/>
      <c r="V30" s="31"/>
      <c r="W30" s="31"/>
      <c r="X30" s="30"/>
      <c r="Y30" s="27"/>
      <c r="Z30" s="30"/>
      <c r="AA30" s="30"/>
      <c r="AB30" s="30"/>
      <c r="AC30" s="30"/>
      <c r="AD30" s="27"/>
      <c r="AE30" s="27"/>
      <c r="AF30" s="126"/>
      <c r="AG30" s="32">
        <f t="shared" si="12"/>
        <v>0</v>
      </c>
      <c r="AH30" s="32">
        <f t="shared" si="13"/>
        <v>0</v>
      </c>
      <c r="AI30" s="33">
        <f t="shared" si="15"/>
        <v>0</v>
      </c>
      <c r="AJ30" s="33">
        <f t="shared" si="14"/>
        <v>0</v>
      </c>
    </row>
    <row r="31" spans="2:46" x14ac:dyDescent="0.35">
      <c r="B31" s="114" t="s">
        <v>39</v>
      </c>
      <c r="C31" s="35" t="s">
        <v>43</v>
      </c>
      <c r="D31" s="149" t="s">
        <v>2</v>
      </c>
      <c r="E31" s="149" t="s">
        <v>29</v>
      </c>
      <c r="F31" s="28"/>
      <c r="G31" s="28"/>
      <c r="H31" s="29"/>
      <c r="I31" s="27"/>
      <c r="J31" s="124"/>
      <c r="K31" s="29"/>
      <c r="L31" s="29"/>
      <c r="M31" s="29"/>
      <c r="N31" s="27"/>
      <c r="O31" s="27"/>
      <c r="P31" s="27"/>
      <c r="Q31" s="27"/>
      <c r="R31" s="27"/>
      <c r="S31" s="27"/>
      <c r="T31" s="27"/>
      <c r="U31" s="27"/>
      <c r="V31" s="31"/>
      <c r="W31" s="31"/>
      <c r="X31" s="30"/>
      <c r="Y31" s="27"/>
      <c r="Z31" s="30"/>
      <c r="AA31" s="30"/>
      <c r="AB31" s="30"/>
      <c r="AC31" s="30"/>
      <c r="AD31" s="27"/>
      <c r="AE31" s="27"/>
      <c r="AF31" s="126"/>
      <c r="AG31" s="32">
        <f t="shared" si="12"/>
        <v>0</v>
      </c>
      <c r="AH31" s="32">
        <f t="shared" si="13"/>
        <v>0</v>
      </c>
      <c r="AI31" s="33">
        <f t="shared" si="15"/>
        <v>0</v>
      </c>
      <c r="AJ31" s="33">
        <f t="shared" si="14"/>
        <v>0</v>
      </c>
    </row>
    <row r="32" spans="2:46" x14ac:dyDescent="0.35">
      <c r="B32" s="114" t="s">
        <v>39</v>
      </c>
      <c r="C32" s="35" t="s">
        <v>60</v>
      </c>
      <c r="D32" s="149" t="s">
        <v>3</v>
      </c>
      <c r="E32" s="149" t="s">
        <v>30</v>
      </c>
      <c r="F32" s="28"/>
      <c r="G32" s="28"/>
      <c r="H32" s="29"/>
      <c r="I32" s="27"/>
      <c r="J32" s="124"/>
      <c r="K32" s="29"/>
      <c r="L32" s="29"/>
      <c r="M32" s="29"/>
      <c r="N32" s="27"/>
      <c r="O32" s="27"/>
      <c r="P32" s="27"/>
      <c r="Q32" s="27"/>
      <c r="R32" s="27"/>
      <c r="S32" s="27"/>
      <c r="T32" s="27"/>
      <c r="U32" s="27"/>
      <c r="V32" s="31"/>
      <c r="W32" s="31"/>
      <c r="X32" s="30"/>
      <c r="Y32" s="27"/>
      <c r="Z32" s="30"/>
      <c r="AA32" s="30"/>
      <c r="AB32" s="30"/>
      <c r="AC32" s="30"/>
      <c r="AD32" s="27"/>
      <c r="AE32" s="27"/>
      <c r="AF32" s="126"/>
      <c r="AG32" s="32">
        <f t="shared" si="12"/>
        <v>0</v>
      </c>
      <c r="AH32" s="32">
        <f t="shared" si="13"/>
        <v>0</v>
      </c>
      <c r="AI32" s="33">
        <f t="shared" si="15"/>
        <v>0</v>
      </c>
      <c r="AJ32" s="33">
        <f t="shared" si="14"/>
        <v>0</v>
      </c>
    </row>
    <row r="33" spans="2:36" x14ac:dyDescent="0.35">
      <c r="B33" s="114" t="s">
        <v>39</v>
      </c>
      <c r="C33" s="35" t="s">
        <v>60</v>
      </c>
      <c r="D33" s="149" t="s">
        <v>12</v>
      </c>
      <c r="E33" s="149" t="s">
        <v>31</v>
      </c>
      <c r="F33" s="28"/>
      <c r="G33" s="28"/>
      <c r="H33" s="29"/>
      <c r="I33" s="27"/>
      <c r="J33" s="124"/>
      <c r="K33" s="29"/>
      <c r="L33" s="29"/>
      <c r="M33" s="29"/>
      <c r="N33" s="27"/>
      <c r="O33" s="27"/>
      <c r="P33" s="27"/>
      <c r="Q33" s="27"/>
      <c r="R33" s="27"/>
      <c r="S33" s="27"/>
      <c r="T33" s="27"/>
      <c r="U33" s="27"/>
      <c r="V33" s="31"/>
      <c r="W33" s="31"/>
      <c r="X33" s="30"/>
      <c r="Y33" s="27"/>
      <c r="Z33" s="30"/>
      <c r="AA33" s="30"/>
      <c r="AB33" s="30"/>
      <c r="AC33" s="30"/>
      <c r="AD33" s="27"/>
      <c r="AE33" s="27"/>
      <c r="AF33" s="126"/>
      <c r="AG33" s="32">
        <f t="shared" si="12"/>
        <v>0</v>
      </c>
      <c r="AH33" s="32">
        <f t="shared" si="13"/>
        <v>0</v>
      </c>
      <c r="AI33" s="33">
        <f t="shared" si="15"/>
        <v>0</v>
      </c>
      <c r="AJ33" s="33">
        <f t="shared" si="14"/>
        <v>0</v>
      </c>
    </row>
    <row r="34" spans="2:36" x14ac:dyDescent="0.35">
      <c r="B34" s="114" t="s">
        <v>39</v>
      </c>
      <c r="C34" s="35" t="s">
        <v>60</v>
      </c>
      <c r="D34" s="149" t="s">
        <v>13</v>
      </c>
      <c r="E34" s="149" t="s">
        <v>32</v>
      </c>
      <c r="F34" s="28"/>
      <c r="G34" s="28"/>
      <c r="H34" s="29"/>
      <c r="I34" s="27"/>
      <c r="J34" s="124"/>
      <c r="K34" s="29"/>
      <c r="L34" s="29"/>
      <c r="M34" s="29"/>
      <c r="N34" s="27"/>
      <c r="O34" s="27"/>
      <c r="P34" s="27"/>
      <c r="Q34" s="27"/>
      <c r="R34" s="27"/>
      <c r="S34" s="27"/>
      <c r="T34" s="27"/>
      <c r="U34" s="27"/>
      <c r="V34" s="31"/>
      <c r="W34" s="31"/>
      <c r="X34" s="30"/>
      <c r="Y34" s="27"/>
      <c r="Z34" s="30"/>
      <c r="AA34" s="30"/>
      <c r="AB34" s="30"/>
      <c r="AC34" s="30"/>
      <c r="AD34" s="27"/>
      <c r="AE34" s="27"/>
      <c r="AF34" s="126"/>
      <c r="AG34" s="32">
        <f t="shared" si="12"/>
        <v>0</v>
      </c>
      <c r="AH34" s="32">
        <f t="shared" si="13"/>
        <v>0</v>
      </c>
      <c r="AI34" s="33">
        <f t="shared" si="15"/>
        <v>0</v>
      </c>
      <c r="AJ34" s="33">
        <f t="shared" si="14"/>
        <v>0</v>
      </c>
    </row>
    <row r="35" spans="2:36" x14ac:dyDescent="0.35">
      <c r="B35" s="114" t="s">
        <v>39</v>
      </c>
      <c r="C35" s="35" t="s">
        <v>63</v>
      </c>
      <c r="D35" s="149" t="s">
        <v>34</v>
      </c>
      <c r="E35" s="149" t="s">
        <v>33</v>
      </c>
      <c r="F35" s="28"/>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126"/>
      <c r="AG35" s="32">
        <f>F35</f>
        <v>0</v>
      </c>
      <c r="AH35" s="27"/>
      <c r="AI35" s="27"/>
      <c r="AJ35" s="27"/>
    </row>
    <row r="36" spans="2:36" x14ac:dyDescent="0.35">
      <c r="B36" s="114" t="s">
        <v>39</v>
      </c>
      <c r="C36" s="35" t="s">
        <v>64</v>
      </c>
      <c r="D36" s="149" t="s">
        <v>36</v>
      </c>
      <c r="E36" s="149" t="s">
        <v>35</v>
      </c>
      <c r="F36" s="28"/>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126"/>
      <c r="AG36" s="32">
        <f t="shared" ref="AG36:AG37" si="16">F36</f>
        <v>0</v>
      </c>
      <c r="AH36" s="27"/>
      <c r="AI36" s="27"/>
      <c r="AJ36" s="27"/>
    </row>
    <row r="37" spans="2:36" x14ac:dyDescent="0.35">
      <c r="B37" s="114" t="s">
        <v>39</v>
      </c>
      <c r="C37" s="35" t="s">
        <v>38</v>
      </c>
      <c r="D37" s="149" t="s">
        <v>38</v>
      </c>
      <c r="E37" s="149" t="s">
        <v>37</v>
      </c>
      <c r="F37" s="28"/>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126"/>
      <c r="AG37" s="32">
        <f t="shared" si="16"/>
        <v>0</v>
      </c>
      <c r="AH37" s="27"/>
      <c r="AI37" s="27"/>
      <c r="AJ37" s="27"/>
    </row>
    <row r="61" spans="3:4" x14ac:dyDescent="0.35">
      <c r="C61" s="5"/>
      <c r="D61" s="6"/>
    </row>
    <row r="62" spans="3:4" x14ac:dyDescent="0.35">
      <c r="C62" s="5"/>
      <c r="D62" s="6"/>
    </row>
    <row r="63" spans="3:4" x14ac:dyDescent="0.35">
      <c r="C63" s="5"/>
      <c r="D63" s="6"/>
    </row>
    <row r="64" spans="3:4" x14ac:dyDescent="0.35">
      <c r="C64" s="5"/>
      <c r="D64" s="6"/>
    </row>
    <row r="65" spans="3:4" x14ac:dyDescent="0.35">
      <c r="C65" s="5"/>
      <c r="D65" s="6"/>
    </row>
  </sheetData>
  <mergeCells count="12">
    <mergeCell ref="AN1:AT1"/>
    <mergeCell ref="F1:M1"/>
    <mergeCell ref="N1:U1"/>
    <mergeCell ref="I2:M2"/>
    <mergeCell ref="Q2:U2"/>
    <mergeCell ref="F2:G2"/>
    <mergeCell ref="N2:O2"/>
    <mergeCell ref="AD1:AF1"/>
    <mergeCell ref="V1:AC1"/>
    <mergeCell ref="Y2:AC2"/>
    <mergeCell ref="V2:W2"/>
    <mergeCell ref="AG1:AJ1"/>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ignoredErrors>
    <ignoredError sqref="AI6:AI17 AH23:AH34 AI23:AI24 AI25:AI3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25BB2-4D29-4559-9DEB-5056C85FD26C}">
  <sheetPr>
    <pageSetUpPr autoPageBreaks="0"/>
  </sheetPr>
  <dimension ref="B1:AT65"/>
  <sheetViews>
    <sheetView topLeftCell="J1" zoomScale="70" zoomScaleNormal="70" workbookViewId="0">
      <selection activeCell="AQ17" sqref="AQ17"/>
    </sheetView>
  </sheetViews>
  <sheetFormatPr defaultRowHeight="14.5" x14ac:dyDescent="0.35"/>
  <cols>
    <col min="1" max="1" width="4.81640625" customWidth="1"/>
    <col min="2" max="2" width="17" customWidth="1"/>
    <col min="3" max="3" width="31.08984375" customWidth="1"/>
    <col min="4" max="4" width="22.6328125" style="3" customWidth="1"/>
    <col min="5" max="5" width="43.7265625" bestFit="1" customWidth="1"/>
    <col min="6" max="7" width="16.54296875" customWidth="1"/>
    <col min="8" max="15" width="19.6328125" customWidth="1"/>
    <col min="16" max="16" width="23.36328125" customWidth="1"/>
    <col min="17" max="32" width="19.6328125" customWidth="1"/>
    <col min="33" max="34" width="16.08984375" bestFit="1" customWidth="1"/>
    <col min="35" max="37" width="16.08984375" customWidth="1"/>
    <col min="38" max="38" width="24" customWidth="1"/>
    <col min="39" max="39" width="19.26953125" customWidth="1"/>
    <col min="40" max="40" width="17.81640625" bestFit="1" customWidth="1"/>
    <col min="41" max="41" width="18.7265625" bestFit="1" customWidth="1"/>
    <col min="42" max="42" width="18.7265625" customWidth="1"/>
    <col min="43" max="43" width="18.08984375" customWidth="1"/>
    <col min="44" max="44" width="13.90625" bestFit="1" customWidth="1"/>
    <col min="45" max="45" width="14.26953125" bestFit="1" customWidth="1"/>
    <col min="46" max="46" width="15.6328125" bestFit="1" customWidth="1"/>
    <col min="47" max="47" width="10.453125" customWidth="1"/>
    <col min="48" max="48" width="9.36328125" customWidth="1"/>
  </cols>
  <sheetData>
    <row r="1" spans="2:46" s="4" customFormat="1" ht="66" customHeight="1" x14ac:dyDescent="0.35">
      <c r="B1" s="167" t="s">
        <v>152</v>
      </c>
      <c r="C1" s="166" t="s">
        <v>128</v>
      </c>
      <c r="D1" s="166" t="s">
        <v>153</v>
      </c>
      <c r="E1" s="167" t="s">
        <v>154</v>
      </c>
      <c r="F1" s="190" t="s">
        <v>93</v>
      </c>
      <c r="G1" s="191"/>
      <c r="H1" s="191"/>
      <c r="I1" s="191"/>
      <c r="J1" s="191"/>
      <c r="K1" s="191"/>
      <c r="L1" s="191"/>
      <c r="M1" s="192"/>
      <c r="N1" s="190" t="s">
        <v>94</v>
      </c>
      <c r="O1" s="191"/>
      <c r="P1" s="191"/>
      <c r="Q1" s="191"/>
      <c r="R1" s="191"/>
      <c r="S1" s="191"/>
      <c r="T1" s="191"/>
      <c r="U1" s="192"/>
      <c r="V1" s="190" t="s">
        <v>95</v>
      </c>
      <c r="W1" s="191"/>
      <c r="X1" s="191"/>
      <c r="Y1" s="191"/>
      <c r="Z1" s="191"/>
      <c r="AA1" s="191"/>
      <c r="AB1" s="191"/>
      <c r="AC1" s="192"/>
      <c r="AD1" s="190" t="s">
        <v>14</v>
      </c>
      <c r="AE1" s="191"/>
      <c r="AF1" s="192"/>
      <c r="AG1" s="196" t="s">
        <v>83</v>
      </c>
      <c r="AH1" s="189"/>
      <c r="AI1" s="189"/>
      <c r="AJ1" s="189"/>
      <c r="AK1"/>
      <c r="AL1" s="166" t="s">
        <v>128</v>
      </c>
      <c r="AM1" s="166" t="s">
        <v>129</v>
      </c>
      <c r="AN1" s="189" t="s">
        <v>146</v>
      </c>
      <c r="AO1" s="189"/>
      <c r="AP1" s="189"/>
      <c r="AQ1" s="189"/>
      <c r="AR1" s="189"/>
      <c r="AS1" s="189"/>
      <c r="AT1" s="189"/>
    </row>
    <row r="2" spans="2:46" ht="142" customHeight="1" x14ac:dyDescent="0.35">
      <c r="B2" s="113"/>
      <c r="C2" s="111"/>
      <c r="D2" s="112"/>
      <c r="E2" s="112"/>
      <c r="F2" s="193" t="s">
        <v>104</v>
      </c>
      <c r="G2" s="195"/>
      <c r="H2" s="155" t="s">
        <v>61</v>
      </c>
      <c r="I2" s="193" t="s">
        <v>130</v>
      </c>
      <c r="J2" s="194"/>
      <c r="K2" s="194"/>
      <c r="L2" s="194"/>
      <c r="M2" s="195"/>
      <c r="N2" s="193" t="s">
        <v>147</v>
      </c>
      <c r="O2" s="195"/>
      <c r="P2" s="155" t="s">
        <v>61</v>
      </c>
      <c r="Q2" s="193" t="s">
        <v>136</v>
      </c>
      <c r="R2" s="194"/>
      <c r="S2" s="194"/>
      <c r="T2" s="194"/>
      <c r="U2" s="195"/>
      <c r="V2" s="193" t="s">
        <v>147</v>
      </c>
      <c r="W2" s="195"/>
      <c r="X2" s="155" t="s">
        <v>61</v>
      </c>
      <c r="Y2" s="193" t="s">
        <v>148</v>
      </c>
      <c r="Z2" s="194"/>
      <c r="AA2" s="194"/>
      <c r="AB2" s="194"/>
      <c r="AC2" s="195"/>
      <c r="AD2" s="99" t="s">
        <v>109</v>
      </c>
      <c r="AE2" s="146" t="s">
        <v>61</v>
      </c>
      <c r="AF2" s="99" t="s">
        <v>140</v>
      </c>
      <c r="AG2" s="148" t="s">
        <v>108</v>
      </c>
      <c r="AH2" s="148" t="s">
        <v>107</v>
      </c>
      <c r="AI2" s="148" t="s">
        <v>61</v>
      </c>
      <c r="AJ2" s="148" t="s">
        <v>85</v>
      </c>
      <c r="AL2" s="111"/>
      <c r="AM2" s="112"/>
      <c r="AN2" s="165" t="s">
        <v>155</v>
      </c>
      <c r="AO2" s="165" t="s">
        <v>156</v>
      </c>
      <c r="AP2" s="171" t="s">
        <v>164</v>
      </c>
      <c r="AQ2" s="171" t="s">
        <v>163</v>
      </c>
      <c r="AR2" s="165" t="s">
        <v>160</v>
      </c>
      <c r="AS2" s="165" t="s">
        <v>161</v>
      </c>
      <c r="AT2" s="165" t="s">
        <v>162</v>
      </c>
    </row>
    <row r="3" spans="2:46" s="144" customFormat="1" ht="104" customHeight="1" x14ac:dyDescent="0.35">
      <c r="B3" s="143"/>
      <c r="C3" s="141"/>
      <c r="D3" s="143"/>
      <c r="E3" s="143"/>
      <c r="F3" s="156" t="s">
        <v>105</v>
      </c>
      <c r="G3" s="156" t="s">
        <v>106</v>
      </c>
      <c r="H3" s="148"/>
      <c r="I3" s="148" t="s">
        <v>131</v>
      </c>
      <c r="J3" s="148" t="s">
        <v>142</v>
      </c>
      <c r="K3" s="148" t="s">
        <v>138</v>
      </c>
      <c r="L3" s="148" t="s">
        <v>139</v>
      </c>
      <c r="M3" s="148" t="s">
        <v>135</v>
      </c>
      <c r="N3" s="156" t="s">
        <v>105</v>
      </c>
      <c r="O3" s="156" t="s">
        <v>106</v>
      </c>
      <c r="P3" s="148"/>
      <c r="Q3" s="148" t="s">
        <v>143</v>
      </c>
      <c r="R3" s="148" t="s">
        <v>142</v>
      </c>
      <c r="S3" s="148" t="s">
        <v>133</v>
      </c>
      <c r="T3" s="148" t="s">
        <v>139</v>
      </c>
      <c r="U3" s="148" t="s">
        <v>135</v>
      </c>
      <c r="V3" s="156" t="s">
        <v>105</v>
      </c>
      <c r="W3" s="156" t="s">
        <v>106</v>
      </c>
      <c r="X3" s="148"/>
      <c r="Y3" s="148" t="s">
        <v>143</v>
      </c>
      <c r="Z3" s="148" t="s">
        <v>142</v>
      </c>
      <c r="AA3" s="148" t="s">
        <v>138</v>
      </c>
      <c r="AB3" s="148" t="s">
        <v>144</v>
      </c>
      <c r="AC3" s="148" t="s">
        <v>135</v>
      </c>
      <c r="AD3" s="143"/>
      <c r="AE3" s="146"/>
      <c r="AF3" s="148" t="s">
        <v>145</v>
      </c>
      <c r="AG3" s="143"/>
      <c r="AH3" s="141"/>
      <c r="AI3" s="142"/>
      <c r="AJ3" s="142"/>
      <c r="AK3"/>
      <c r="AL3" s="141"/>
      <c r="AM3" s="143"/>
      <c r="AN3" s="142"/>
      <c r="AO3" s="142"/>
      <c r="AP3" s="142"/>
      <c r="AQ3" s="142"/>
      <c r="AR3" s="142"/>
      <c r="AS3" s="142"/>
      <c r="AT3" s="142"/>
    </row>
    <row r="4" spans="2:46" x14ac:dyDescent="0.35">
      <c r="B4" s="114" t="s">
        <v>18</v>
      </c>
      <c r="C4" s="35" t="s">
        <v>17</v>
      </c>
      <c r="D4" s="36" t="s">
        <v>16</v>
      </c>
      <c r="E4" s="36" t="s">
        <v>15</v>
      </c>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L4" s="35" t="s">
        <v>17</v>
      </c>
      <c r="AM4" s="36" t="s">
        <v>16</v>
      </c>
      <c r="AN4" s="27"/>
      <c r="AO4" s="27"/>
      <c r="AP4" s="27"/>
      <c r="AQ4" s="27"/>
      <c r="AR4" s="27"/>
      <c r="AS4" s="27"/>
      <c r="AT4" s="27"/>
    </row>
    <row r="5" spans="2:46" x14ac:dyDescent="0.35">
      <c r="B5" s="114" t="s">
        <v>18</v>
      </c>
      <c r="C5" s="35" t="s">
        <v>17</v>
      </c>
      <c r="D5" s="36" t="s">
        <v>20</v>
      </c>
      <c r="E5" s="36" t="s">
        <v>19</v>
      </c>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L5" s="35" t="s">
        <v>17</v>
      </c>
      <c r="AM5" s="36" t="s">
        <v>20</v>
      </c>
      <c r="AN5" s="27"/>
      <c r="AO5" s="27"/>
      <c r="AP5" s="27"/>
      <c r="AQ5" s="27"/>
      <c r="AR5" s="27"/>
      <c r="AS5" s="27"/>
      <c r="AT5" s="27"/>
    </row>
    <row r="6" spans="2:46" x14ac:dyDescent="0.35">
      <c r="B6" s="114" t="s">
        <v>18</v>
      </c>
      <c r="C6" s="35" t="s">
        <v>40</v>
      </c>
      <c r="D6" s="36" t="s">
        <v>4</v>
      </c>
      <c r="E6" s="36" t="s">
        <v>21</v>
      </c>
      <c r="F6" s="28"/>
      <c r="G6" s="28"/>
      <c r="H6" s="29"/>
      <c r="I6" s="124"/>
      <c r="J6" s="124"/>
      <c r="K6" s="124"/>
      <c r="L6" s="124"/>
      <c r="M6" s="124"/>
      <c r="N6" s="28"/>
      <c r="O6" s="28"/>
      <c r="P6" s="30"/>
      <c r="Q6" s="30"/>
      <c r="R6" s="30"/>
      <c r="S6" s="30"/>
      <c r="T6" s="30"/>
      <c r="U6" s="30"/>
      <c r="V6" s="31"/>
      <c r="W6" s="31"/>
      <c r="X6" s="30"/>
      <c r="Y6" s="30"/>
      <c r="Z6" s="30"/>
      <c r="AA6" s="30"/>
      <c r="AB6" s="30"/>
      <c r="AC6" s="30"/>
      <c r="AD6" s="31"/>
      <c r="AE6" s="30"/>
      <c r="AF6" s="125"/>
      <c r="AG6" s="32">
        <f t="shared" ref="AG6:AG17" si="0">F6+N6+V6+AD6</f>
        <v>0</v>
      </c>
      <c r="AH6" s="32">
        <f>F6+N6+V6</f>
        <v>0</v>
      </c>
      <c r="AI6" s="33">
        <f>H6+P6+X6+AE6</f>
        <v>0</v>
      </c>
      <c r="AJ6" s="33">
        <f>H6+P6+X6</f>
        <v>0</v>
      </c>
      <c r="AL6" s="35" t="s">
        <v>40</v>
      </c>
      <c r="AM6" s="36" t="s">
        <v>4</v>
      </c>
      <c r="AN6" s="33">
        <f>I6+J6+K6+L6+M6+J23+K23+L23+M23+Q6+R6+S6+T6+U6+Y6+Z6+AA6+AB6+AC6+AF6+Z23+AA23+AB23+AC23</f>
        <v>0</v>
      </c>
      <c r="AO6" s="33">
        <f>I6+J6+K6+L6+M6+Q6+R6+S6+T6+U6+Y6+Z6+AA6+AB6+AC6+AF6</f>
        <v>0</v>
      </c>
      <c r="AP6" s="33">
        <f>I6+J6+K6+L6+M6+Q6+R6+S6+T6+U6+Y6+Z6+AA6+AB6+AC6</f>
        <v>0</v>
      </c>
      <c r="AQ6" s="33">
        <f>I6+Q6+Y6</f>
        <v>0</v>
      </c>
      <c r="AR6" s="33">
        <f>I6</f>
        <v>0</v>
      </c>
      <c r="AS6" s="33">
        <f>Q6</f>
        <v>0</v>
      </c>
      <c r="AT6" s="33">
        <f>Y6</f>
        <v>0</v>
      </c>
    </row>
    <row r="7" spans="2:46" x14ac:dyDescent="0.35">
      <c r="B7" s="114" t="s">
        <v>18</v>
      </c>
      <c r="C7" s="35" t="s">
        <v>41</v>
      </c>
      <c r="D7" s="36" t="s">
        <v>5</v>
      </c>
      <c r="E7" s="36" t="s">
        <v>22</v>
      </c>
      <c r="F7" s="28"/>
      <c r="G7" s="28"/>
      <c r="H7" s="29"/>
      <c r="I7" s="124"/>
      <c r="J7" s="124"/>
      <c r="K7" s="124"/>
      <c r="L7" s="124"/>
      <c r="M7" s="124"/>
      <c r="N7" s="28"/>
      <c r="O7" s="28"/>
      <c r="P7" s="30"/>
      <c r="Q7" s="30"/>
      <c r="R7" s="30"/>
      <c r="S7" s="30"/>
      <c r="T7" s="30"/>
      <c r="U7" s="30"/>
      <c r="V7" s="31"/>
      <c r="W7" s="31"/>
      <c r="X7" s="30"/>
      <c r="Y7" s="30"/>
      <c r="Z7" s="30"/>
      <c r="AA7" s="30"/>
      <c r="AB7" s="30"/>
      <c r="AC7" s="30"/>
      <c r="AD7" s="31"/>
      <c r="AE7" s="30"/>
      <c r="AF7" s="125"/>
      <c r="AG7" s="32">
        <f t="shared" si="0"/>
        <v>0</v>
      </c>
      <c r="AH7" s="32">
        <f t="shared" ref="AH7:AH17" si="1">F7+N7+V7</f>
        <v>0</v>
      </c>
      <c r="AI7" s="33">
        <f t="shared" ref="AI7:AI17" si="2">H7+P7+X7+AE7</f>
        <v>0</v>
      </c>
      <c r="AJ7" s="33">
        <f t="shared" ref="AJ7:AJ17" si="3">H7+P7+X7</f>
        <v>0</v>
      </c>
      <c r="AL7" s="35" t="s">
        <v>41</v>
      </c>
      <c r="AM7" s="36" t="s">
        <v>5</v>
      </c>
      <c r="AN7" s="33">
        <f t="shared" ref="AN7:AN20" si="4">I7+J7+K7+L7+M7+J24+K24+L24+M24+Q7+R7+S7+T7+U7+Y7+Z7+AA7+AB7+AC7+AF7+Z24+AA24+AB24+AC24</f>
        <v>0</v>
      </c>
      <c r="AO7" s="33">
        <f t="shared" ref="AO7:AO17" si="5">I7+J7+K7+L7+M7+Q7+R7+S7+T7+U7+Y7+Z7+AA7+AB7+AC7+AF7</f>
        <v>0</v>
      </c>
      <c r="AP7" s="33">
        <f t="shared" ref="AP7:AP17" si="6">I7+J7+K7+L7+M7+Q7+R7+S7+T7+U7+Y7+Z7+AA7+AB7+AC7</f>
        <v>0</v>
      </c>
      <c r="AQ7" s="33">
        <f t="shared" ref="AQ7:AQ17" si="7">I7+Q7+Y7</f>
        <v>0</v>
      </c>
      <c r="AR7" s="33">
        <f t="shared" ref="AR7:AR17" si="8">I7</f>
        <v>0</v>
      </c>
      <c r="AS7" s="33">
        <f t="shared" ref="AS7:AS17" si="9">Q7</f>
        <v>0</v>
      </c>
      <c r="AT7" s="33">
        <f t="shared" ref="AT7:AT17" si="10">Y7</f>
        <v>0</v>
      </c>
    </row>
    <row r="8" spans="2:46" ht="14.5" customHeight="1" x14ac:dyDescent="0.35">
      <c r="B8" s="114" t="s">
        <v>18</v>
      </c>
      <c r="C8" s="35" t="s">
        <v>41</v>
      </c>
      <c r="D8" s="36" t="s">
        <v>6</v>
      </c>
      <c r="E8" s="36" t="s">
        <v>23</v>
      </c>
      <c r="F8" s="28"/>
      <c r="G8" s="28"/>
      <c r="H8" s="29"/>
      <c r="I8" s="124"/>
      <c r="J8" s="124"/>
      <c r="K8" s="124"/>
      <c r="L8" s="124"/>
      <c r="M8" s="124"/>
      <c r="N8" s="28"/>
      <c r="O8" s="28"/>
      <c r="P8" s="30"/>
      <c r="Q8" s="30"/>
      <c r="R8" s="30"/>
      <c r="S8" s="30"/>
      <c r="T8" s="30"/>
      <c r="U8" s="30"/>
      <c r="V8" s="31"/>
      <c r="W8" s="31"/>
      <c r="X8" s="30"/>
      <c r="Y8" s="30"/>
      <c r="Z8" s="30"/>
      <c r="AA8" s="30"/>
      <c r="AB8" s="30"/>
      <c r="AC8" s="30"/>
      <c r="AD8" s="31"/>
      <c r="AE8" s="30"/>
      <c r="AF8" s="125"/>
      <c r="AG8" s="32">
        <f t="shared" si="0"/>
        <v>0</v>
      </c>
      <c r="AH8" s="32">
        <f t="shared" si="1"/>
        <v>0</v>
      </c>
      <c r="AI8" s="33">
        <f t="shared" si="2"/>
        <v>0</v>
      </c>
      <c r="AJ8" s="33">
        <f t="shared" si="3"/>
        <v>0</v>
      </c>
      <c r="AL8" s="35" t="s">
        <v>41</v>
      </c>
      <c r="AM8" s="36" t="s">
        <v>6</v>
      </c>
      <c r="AN8" s="33">
        <f t="shared" si="4"/>
        <v>0</v>
      </c>
      <c r="AO8" s="33">
        <f t="shared" si="5"/>
        <v>0</v>
      </c>
      <c r="AP8" s="33">
        <f t="shared" si="6"/>
        <v>0</v>
      </c>
      <c r="AQ8" s="33">
        <f t="shared" si="7"/>
        <v>0</v>
      </c>
      <c r="AR8" s="33">
        <f t="shared" si="8"/>
        <v>0</v>
      </c>
      <c r="AS8" s="33">
        <f t="shared" si="9"/>
        <v>0</v>
      </c>
      <c r="AT8" s="33">
        <f t="shared" si="10"/>
        <v>0</v>
      </c>
    </row>
    <row r="9" spans="2:46" x14ac:dyDescent="0.35">
      <c r="B9" s="114" t="s">
        <v>18</v>
      </c>
      <c r="C9" s="35" t="s">
        <v>42</v>
      </c>
      <c r="D9" s="36" t="s">
        <v>7</v>
      </c>
      <c r="E9" s="36" t="s">
        <v>24</v>
      </c>
      <c r="F9" s="28"/>
      <c r="G9" s="28"/>
      <c r="H9" s="29"/>
      <c r="I9" s="124"/>
      <c r="J9" s="124"/>
      <c r="K9" s="124"/>
      <c r="L9" s="124"/>
      <c r="M9" s="124"/>
      <c r="N9" s="28"/>
      <c r="O9" s="28"/>
      <c r="P9" s="30"/>
      <c r="Q9" s="30"/>
      <c r="R9" s="30"/>
      <c r="S9" s="30"/>
      <c r="T9" s="30"/>
      <c r="U9" s="30"/>
      <c r="V9" s="31"/>
      <c r="W9" s="31"/>
      <c r="X9" s="30"/>
      <c r="Y9" s="30"/>
      <c r="Z9" s="30"/>
      <c r="AA9" s="30"/>
      <c r="AB9" s="30"/>
      <c r="AC9" s="30"/>
      <c r="AD9" s="31"/>
      <c r="AE9" s="30"/>
      <c r="AF9" s="125"/>
      <c r="AG9" s="32">
        <f t="shared" si="0"/>
        <v>0</v>
      </c>
      <c r="AH9" s="32">
        <f t="shared" si="1"/>
        <v>0</v>
      </c>
      <c r="AI9" s="33">
        <f t="shared" si="2"/>
        <v>0</v>
      </c>
      <c r="AJ9" s="33">
        <f t="shared" si="3"/>
        <v>0</v>
      </c>
      <c r="AL9" s="35" t="s">
        <v>42</v>
      </c>
      <c r="AM9" s="36" t="s">
        <v>7</v>
      </c>
      <c r="AN9" s="33">
        <f t="shared" si="4"/>
        <v>0</v>
      </c>
      <c r="AO9" s="33">
        <f t="shared" si="5"/>
        <v>0</v>
      </c>
      <c r="AP9" s="33">
        <f t="shared" si="6"/>
        <v>0</v>
      </c>
      <c r="AQ9" s="33">
        <f t="shared" si="7"/>
        <v>0</v>
      </c>
      <c r="AR9" s="33">
        <f t="shared" si="8"/>
        <v>0</v>
      </c>
      <c r="AS9" s="33">
        <f t="shared" si="9"/>
        <v>0</v>
      </c>
      <c r="AT9" s="33">
        <f t="shared" si="10"/>
        <v>0</v>
      </c>
    </row>
    <row r="10" spans="2:46" x14ac:dyDescent="0.35">
      <c r="B10" s="114" t="s">
        <v>18</v>
      </c>
      <c r="C10" s="35" t="s">
        <v>42</v>
      </c>
      <c r="D10" s="36" t="s">
        <v>8</v>
      </c>
      <c r="E10" s="36" t="s">
        <v>25</v>
      </c>
      <c r="F10" s="28"/>
      <c r="G10" s="28"/>
      <c r="H10" s="29"/>
      <c r="I10" s="124"/>
      <c r="J10" s="124"/>
      <c r="K10" s="124"/>
      <c r="L10" s="124"/>
      <c r="M10" s="124"/>
      <c r="N10" s="28"/>
      <c r="O10" s="28"/>
      <c r="P10" s="30"/>
      <c r="Q10" s="30"/>
      <c r="R10" s="30"/>
      <c r="S10" s="30"/>
      <c r="T10" s="30"/>
      <c r="U10" s="30"/>
      <c r="V10" s="31"/>
      <c r="W10" s="31"/>
      <c r="X10" s="30"/>
      <c r="Y10" s="30"/>
      <c r="Z10" s="30"/>
      <c r="AA10" s="30"/>
      <c r="AB10" s="30"/>
      <c r="AC10" s="30"/>
      <c r="AD10" s="31"/>
      <c r="AE10" s="30"/>
      <c r="AF10" s="125"/>
      <c r="AG10" s="32">
        <f t="shared" si="0"/>
        <v>0</v>
      </c>
      <c r="AH10" s="32">
        <f t="shared" si="1"/>
        <v>0</v>
      </c>
      <c r="AI10" s="33">
        <f t="shared" si="2"/>
        <v>0</v>
      </c>
      <c r="AJ10" s="33">
        <f t="shared" si="3"/>
        <v>0</v>
      </c>
      <c r="AL10" s="35" t="s">
        <v>42</v>
      </c>
      <c r="AM10" s="36" t="s">
        <v>8</v>
      </c>
      <c r="AN10" s="33">
        <f t="shared" si="4"/>
        <v>0</v>
      </c>
      <c r="AO10" s="33">
        <f t="shared" si="5"/>
        <v>0</v>
      </c>
      <c r="AP10" s="33">
        <f t="shared" si="6"/>
        <v>0</v>
      </c>
      <c r="AQ10" s="33">
        <f t="shared" si="7"/>
        <v>0</v>
      </c>
      <c r="AR10" s="33">
        <f t="shared" si="8"/>
        <v>0</v>
      </c>
      <c r="AS10" s="33">
        <f t="shared" si="9"/>
        <v>0</v>
      </c>
      <c r="AT10" s="33">
        <f t="shared" si="10"/>
        <v>0</v>
      </c>
    </row>
    <row r="11" spans="2:46" x14ac:dyDescent="0.35">
      <c r="B11" s="114" t="s">
        <v>18</v>
      </c>
      <c r="C11" s="35" t="s">
        <v>42</v>
      </c>
      <c r="D11" s="36" t="s">
        <v>9</v>
      </c>
      <c r="E11" s="36" t="s">
        <v>26</v>
      </c>
      <c r="F11" s="28"/>
      <c r="G11" s="28"/>
      <c r="H11" s="29"/>
      <c r="I11" s="124"/>
      <c r="J11" s="124"/>
      <c r="K11" s="124"/>
      <c r="L11" s="124"/>
      <c r="M11" s="124"/>
      <c r="N11" s="28"/>
      <c r="O11" s="28"/>
      <c r="P11" s="30"/>
      <c r="Q11" s="30"/>
      <c r="R11" s="30"/>
      <c r="S11" s="30"/>
      <c r="T11" s="30"/>
      <c r="U11" s="30"/>
      <c r="V11" s="31"/>
      <c r="W11" s="31"/>
      <c r="X11" s="30"/>
      <c r="Y11" s="30"/>
      <c r="Z11" s="30"/>
      <c r="AA11" s="30"/>
      <c r="AB11" s="30"/>
      <c r="AC11" s="30"/>
      <c r="AD11" s="31"/>
      <c r="AE11" s="30"/>
      <c r="AF11" s="125"/>
      <c r="AG11" s="32">
        <f t="shared" si="0"/>
        <v>0</v>
      </c>
      <c r="AH11" s="32">
        <f t="shared" si="1"/>
        <v>0</v>
      </c>
      <c r="AI11" s="33">
        <f t="shared" si="2"/>
        <v>0</v>
      </c>
      <c r="AJ11" s="33">
        <f t="shared" si="3"/>
        <v>0</v>
      </c>
      <c r="AL11" s="35" t="s">
        <v>42</v>
      </c>
      <c r="AM11" s="36" t="s">
        <v>9</v>
      </c>
      <c r="AN11" s="33">
        <f t="shared" si="4"/>
        <v>0</v>
      </c>
      <c r="AO11" s="33">
        <f t="shared" si="5"/>
        <v>0</v>
      </c>
      <c r="AP11" s="33">
        <f t="shared" si="6"/>
        <v>0</v>
      </c>
      <c r="AQ11" s="33">
        <f t="shared" si="7"/>
        <v>0</v>
      </c>
      <c r="AR11" s="33">
        <f t="shared" si="8"/>
        <v>0</v>
      </c>
      <c r="AS11" s="33">
        <f t="shared" si="9"/>
        <v>0</v>
      </c>
      <c r="AT11" s="33">
        <f t="shared" si="10"/>
        <v>0</v>
      </c>
    </row>
    <row r="12" spans="2:46" ht="13" customHeight="1" x14ac:dyDescent="0.35">
      <c r="B12" s="114" t="s">
        <v>18</v>
      </c>
      <c r="C12" s="35" t="s">
        <v>62</v>
      </c>
      <c r="D12" s="36" t="s">
        <v>10</v>
      </c>
      <c r="E12" s="36" t="s">
        <v>27</v>
      </c>
      <c r="F12" s="28"/>
      <c r="G12" s="28"/>
      <c r="H12" s="29"/>
      <c r="I12" s="124"/>
      <c r="J12" s="124"/>
      <c r="K12" s="124"/>
      <c r="L12" s="124"/>
      <c r="M12" s="124"/>
      <c r="N12" s="28"/>
      <c r="O12" s="28"/>
      <c r="P12" s="30"/>
      <c r="Q12" s="30"/>
      <c r="R12" s="30"/>
      <c r="S12" s="30"/>
      <c r="T12" s="30"/>
      <c r="U12" s="30"/>
      <c r="V12" s="31"/>
      <c r="W12" s="31"/>
      <c r="X12" s="30"/>
      <c r="Y12" s="30"/>
      <c r="Z12" s="30"/>
      <c r="AA12" s="30"/>
      <c r="AB12" s="30"/>
      <c r="AC12" s="30"/>
      <c r="AD12" s="31"/>
      <c r="AE12" s="30"/>
      <c r="AF12" s="125"/>
      <c r="AG12" s="32">
        <f t="shared" si="0"/>
        <v>0</v>
      </c>
      <c r="AH12" s="32">
        <f t="shared" si="1"/>
        <v>0</v>
      </c>
      <c r="AI12" s="33">
        <f t="shared" si="2"/>
        <v>0</v>
      </c>
      <c r="AJ12" s="33">
        <f t="shared" si="3"/>
        <v>0</v>
      </c>
      <c r="AL12" s="35" t="s">
        <v>62</v>
      </c>
      <c r="AM12" s="36" t="s">
        <v>10</v>
      </c>
      <c r="AN12" s="33">
        <f t="shared" si="4"/>
        <v>0</v>
      </c>
      <c r="AO12" s="33">
        <f t="shared" si="5"/>
        <v>0</v>
      </c>
      <c r="AP12" s="33">
        <f t="shared" si="6"/>
        <v>0</v>
      </c>
      <c r="AQ12" s="33">
        <f t="shared" si="7"/>
        <v>0</v>
      </c>
      <c r="AR12" s="33">
        <f t="shared" si="8"/>
        <v>0</v>
      </c>
      <c r="AS12" s="33">
        <f t="shared" si="9"/>
        <v>0</v>
      </c>
      <c r="AT12" s="33">
        <f t="shared" si="10"/>
        <v>0</v>
      </c>
    </row>
    <row r="13" spans="2:46" ht="13" customHeight="1" x14ac:dyDescent="0.35">
      <c r="B13" s="114" t="s">
        <v>18</v>
      </c>
      <c r="C13" s="35" t="s">
        <v>62</v>
      </c>
      <c r="D13" s="36" t="s">
        <v>11</v>
      </c>
      <c r="E13" s="36" t="s">
        <v>28</v>
      </c>
      <c r="F13" s="28"/>
      <c r="G13" s="28"/>
      <c r="H13" s="29"/>
      <c r="I13" s="124"/>
      <c r="J13" s="124"/>
      <c r="K13" s="124"/>
      <c r="L13" s="124"/>
      <c r="M13" s="124"/>
      <c r="N13" s="28"/>
      <c r="O13" s="28"/>
      <c r="P13" s="30"/>
      <c r="Q13" s="30"/>
      <c r="R13" s="30"/>
      <c r="S13" s="30"/>
      <c r="T13" s="30"/>
      <c r="U13" s="30"/>
      <c r="V13" s="31"/>
      <c r="W13" s="31"/>
      <c r="X13" s="30"/>
      <c r="Y13" s="30"/>
      <c r="Z13" s="30"/>
      <c r="AA13" s="30"/>
      <c r="AB13" s="30"/>
      <c r="AC13" s="30"/>
      <c r="AD13" s="31"/>
      <c r="AE13" s="30"/>
      <c r="AF13" s="125"/>
      <c r="AG13" s="32">
        <f t="shared" si="0"/>
        <v>0</v>
      </c>
      <c r="AH13" s="32">
        <f t="shared" si="1"/>
        <v>0</v>
      </c>
      <c r="AI13" s="33">
        <f t="shared" si="2"/>
        <v>0</v>
      </c>
      <c r="AJ13" s="33">
        <f t="shared" si="3"/>
        <v>0</v>
      </c>
      <c r="AL13" s="35" t="s">
        <v>62</v>
      </c>
      <c r="AM13" s="36" t="s">
        <v>11</v>
      </c>
      <c r="AN13" s="33">
        <f t="shared" si="4"/>
        <v>0</v>
      </c>
      <c r="AO13" s="33">
        <f t="shared" si="5"/>
        <v>0</v>
      </c>
      <c r="AP13" s="33">
        <f t="shared" si="6"/>
        <v>0</v>
      </c>
      <c r="AQ13" s="33">
        <f t="shared" si="7"/>
        <v>0</v>
      </c>
      <c r="AR13" s="33">
        <f t="shared" si="8"/>
        <v>0</v>
      </c>
      <c r="AS13" s="33">
        <f t="shared" si="9"/>
        <v>0</v>
      </c>
      <c r="AT13" s="33">
        <f t="shared" si="10"/>
        <v>0</v>
      </c>
    </row>
    <row r="14" spans="2:46" x14ac:dyDescent="0.35">
      <c r="B14" s="114" t="s">
        <v>18</v>
      </c>
      <c r="C14" s="35" t="s">
        <v>43</v>
      </c>
      <c r="D14" s="36" t="s">
        <v>2</v>
      </c>
      <c r="E14" s="36" t="s">
        <v>29</v>
      </c>
      <c r="F14" s="28"/>
      <c r="G14" s="28"/>
      <c r="H14" s="29"/>
      <c r="I14" s="124"/>
      <c r="J14" s="124"/>
      <c r="K14" s="124"/>
      <c r="L14" s="124"/>
      <c r="M14" s="124"/>
      <c r="N14" s="28"/>
      <c r="O14" s="28"/>
      <c r="P14" s="30"/>
      <c r="Q14" s="30"/>
      <c r="R14" s="30"/>
      <c r="S14" s="30"/>
      <c r="T14" s="30"/>
      <c r="U14" s="30"/>
      <c r="V14" s="31"/>
      <c r="W14" s="31"/>
      <c r="X14" s="30"/>
      <c r="Y14" s="30"/>
      <c r="Z14" s="30"/>
      <c r="AA14" s="30"/>
      <c r="AB14" s="30"/>
      <c r="AC14" s="30"/>
      <c r="AD14" s="31"/>
      <c r="AE14" s="30"/>
      <c r="AF14" s="125"/>
      <c r="AG14" s="32">
        <f t="shared" si="0"/>
        <v>0</v>
      </c>
      <c r="AH14" s="32">
        <f t="shared" si="1"/>
        <v>0</v>
      </c>
      <c r="AI14" s="33">
        <f t="shared" si="2"/>
        <v>0</v>
      </c>
      <c r="AJ14" s="33">
        <f t="shared" si="3"/>
        <v>0</v>
      </c>
      <c r="AL14" s="35" t="s">
        <v>43</v>
      </c>
      <c r="AM14" s="36" t="s">
        <v>2</v>
      </c>
      <c r="AN14" s="33">
        <f t="shared" si="4"/>
        <v>0</v>
      </c>
      <c r="AO14" s="33">
        <f t="shared" si="5"/>
        <v>0</v>
      </c>
      <c r="AP14" s="33">
        <f t="shared" si="6"/>
        <v>0</v>
      </c>
      <c r="AQ14" s="33">
        <f t="shared" si="7"/>
        <v>0</v>
      </c>
      <c r="AR14" s="33">
        <f t="shared" si="8"/>
        <v>0</v>
      </c>
      <c r="AS14" s="33">
        <f t="shared" si="9"/>
        <v>0</v>
      </c>
      <c r="AT14" s="33">
        <f t="shared" si="10"/>
        <v>0</v>
      </c>
    </row>
    <row r="15" spans="2:46" x14ac:dyDescent="0.35">
      <c r="B15" s="114" t="s">
        <v>18</v>
      </c>
      <c r="C15" s="35" t="s">
        <v>60</v>
      </c>
      <c r="D15" s="36" t="s">
        <v>3</v>
      </c>
      <c r="E15" s="36" t="s">
        <v>30</v>
      </c>
      <c r="F15" s="28"/>
      <c r="G15" s="28"/>
      <c r="H15" s="29"/>
      <c r="I15" s="124"/>
      <c r="J15" s="124"/>
      <c r="K15" s="124"/>
      <c r="L15" s="124"/>
      <c r="M15" s="124"/>
      <c r="N15" s="28"/>
      <c r="O15" s="28"/>
      <c r="P15" s="30"/>
      <c r="Q15" s="30"/>
      <c r="R15" s="30"/>
      <c r="S15" s="30"/>
      <c r="T15" s="30"/>
      <c r="U15" s="30"/>
      <c r="V15" s="31"/>
      <c r="W15" s="31"/>
      <c r="X15" s="30"/>
      <c r="Y15" s="30"/>
      <c r="Z15" s="30"/>
      <c r="AA15" s="30"/>
      <c r="AB15" s="30"/>
      <c r="AC15" s="30"/>
      <c r="AD15" s="31"/>
      <c r="AE15" s="30"/>
      <c r="AF15" s="125"/>
      <c r="AG15" s="32">
        <f t="shared" si="0"/>
        <v>0</v>
      </c>
      <c r="AH15" s="32">
        <f t="shared" si="1"/>
        <v>0</v>
      </c>
      <c r="AI15" s="33">
        <f t="shared" si="2"/>
        <v>0</v>
      </c>
      <c r="AJ15" s="33">
        <f t="shared" si="3"/>
        <v>0</v>
      </c>
      <c r="AL15" s="35" t="s">
        <v>60</v>
      </c>
      <c r="AM15" s="36" t="s">
        <v>3</v>
      </c>
      <c r="AN15" s="33">
        <f t="shared" si="4"/>
        <v>0</v>
      </c>
      <c r="AO15" s="33">
        <f t="shared" si="5"/>
        <v>0</v>
      </c>
      <c r="AP15" s="33">
        <f t="shared" si="6"/>
        <v>0</v>
      </c>
      <c r="AQ15" s="33">
        <f t="shared" si="7"/>
        <v>0</v>
      </c>
      <c r="AR15" s="33">
        <f t="shared" si="8"/>
        <v>0</v>
      </c>
      <c r="AS15" s="33">
        <f t="shared" si="9"/>
        <v>0</v>
      </c>
      <c r="AT15" s="33">
        <f t="shared" si="10"/>
        <v>0</v>
      </c>
    </row>
    <row r="16" spans="2:46" x14ac:dyDescent="0.35">
      <c r="B16" s="114" t="s">
        <v>18</v>
      </c>
      <c r="C16" s="35" t="s">
        <v>60</v>
      </c>
      <c r="D16" s="36" t="s">
        <v>12</v>
      </c>
      <c r="E16" s="36" t="s">
        <v>31</v>
      </c>
      <c r="F16" s="28"/>
      <c r="G16" s="28"/>
      <c r="H16" s="29"/>
      <c r="I16" s="124"/>
      <c r="J16" s="124"/>
      <c r="K16" s="124"/>
      <c r="L16" s="124"/>
      <c r="M16" s="124"/>
      <c r="N16" s="28"/>
      <c r="O16" s="28"/>
      <c r="P16" s="30"/>
      <c r="Q16" s="30"/>
      <c r="R16" s="30"/>
      <c r="S16" s="30"/>
      <c r="T16" s="30"/>
      <c r="U16" s="30"/>
      <c r="V16" s="31"/>
      <c r="W16" s="31"/>
      <c r="X16" s="30"/>
      <c r="Y16" s="30"/>
      <c r="Z16" s="30"/>
      <c r="AA16" s="30"/>
      <c r="AB16" s="30"/>
      <c r="AC16" s="30"/>
      <c r="AD16" s="31"/>
      <c r="AE16" s="30"/>
      <c r="AF16" s="125"/>
      <c r="AG16" s="32">
        <f t="shared" si="0"/>
        <v>0</v>
      </c>
      <c r="AH16" s="32">
        <f t="shared" si="1"/>
        <v>0</v>
      </c>
      <c r="AI16" s="33">
        <f t="shared" si="2"/>
        <v>0</v>
      </c>
      <c r="AJ16" s="33">
        <f t="shared" si="3"/>
        <v>0</v>
      </c>
      <c r="AL16" s="35" t="s">
        <v>60</v>
      </c>
      <c r="AM16" s="36" t="s">
        <v>12</v>
      </c>
      <c r="AN16" s="33">
        <f t="shared" si="4"/>
        <v>0</v>
      </c>
      <c r="AO16" s="33">
        <f t="shared" si="5"/>
        <v>0</v>
      </c>
      <c r="AP16" s="33">
        <f t="shared" si="6"/>
        <v>0</v>
      </c>
      <c r="AQ16" s="33">
        <f t="shared" si="7"/>
        <v>0</v>
      </c>
      <c r="AR16" s="33">
        <f t="shared" si="8"/>
        <v>0</v>
      </c>
      <c r="AS16" s="33">
        <f t="shared" si="9"/>
        <v>0</v>
      </c>
      <c r="AT16" s="33">
        <f t="shared" si="10"/>
        <v>0</v>
      </c>
    </row>
    <row r="17" spans="2:46" x14ac:dyDescent="0.35">
      <c r="B17" s="114" t="s">
        <v>18</v>
      </c>
      <c r="C17" s="35" t="s">
        <v>60</v>
      </c>
      <c r="D17" s="36" t="s">
        <v>13</v>
      </c>
      <c r="E17" s="36" t="s">
        <v>32</v>
      </c>
      <c r="F17" s="28"/>
      <c r="G17" s="28"/>
      <c r="H17" s="29"/>
      <c r="I17" s="124"/>
      <c r="J17" s="124"/>
      <c r="K17" s="124"/>
      <c r="L17" s="124"/>
      <c r="M17" s="124"/>
      <c r="N17" s="28"/>
      <c r="O17" s="28"/>
      <c r="P17" s="30"/>
      <c r="Q17" s="30"/>
      <c r="R17" s="30"/>
      <c r="S17" s="30"/>
      <c r="T17" s="30"/>
      <c r="U17" s="30"/>
      <c r="V17" s="31"/>
      <c r="W17" s="31"/>
      <c r="X17" s="30"/>
      <c r="Y17" s="30"/>
      <c r="Z17" s="30"/>
      <c r="AA17" s="30"/>
      <c r="AB17" s="30"/>
      <c r="AC17" s="30"/>
      <c r="AD17" s="31"/>
      <c r="AE17" s="30"/>
      <c r="AF17" s="125"/>
      <c r="AG17" s="32">
        <f t="shared" si="0"/>
        <v>0</v>
      </c>
      <c r="AH17" s="32">
        <f t="shared" si="1"/>
        <v>0</v>
      </c>
      <c r="AI17" s="33">
        <f t="shared" si="2"/>
        <v>0</v>
      </c>
      <c r="AJ17" s="33">
        <f t="shared" si="3"/>
        <v>0</v>
      </c>
      <c r="AL17" s="35" t="s">
        <v>60</v>
      </c>
      <c r="AM17" s="36" t="s">
        <v>13</v>
      </c>
      <c r="AN17" s="33">
        <f t="shared" si="4"/>
        <v>0</v>
      </c>
      <c r="AO17" s="33">
        <f t="shared" si="5"/>
        <v>0</v>
      </c>
      <c r="AP17" s="33">
        <f t="shared" si="6"/>
        <v>0</v>
      </c>
      <c r="AQ17" s="33">
        <f t="shared" si="7"/>
        <v>0</v>
      </c>
      <c r="AR17" s="33">
        <f t="shared" si="8"/>
        <v>0</v>
      </c>
      <c r="AS17" s="33">
        <f t="shared" si="9"/>
        <v>0</v>
      </c>
      <c r="AT17" s="33">
        <f t="shared" si="10"/>
        <v>0</v>
      </c>
    </row>
    <row r="18" spans="2:46" x14ac:dyDescent="0.35">
      <c r="B18" s="114" t="s">
        <v>18</v>
      </c>
      <c r="C18" s="35" t="s">
        <v>63</v>
      </c>
      <c r="D18" s="36" t="s">
        <v>34</v>
      </c>
      <c r="E18" s="36" t="s">
        <v>33</v>
      </c>
      <c r="F18" s="28"/>
      <c r="G18" s="27"/>
      <c r="H18" s="27"/>
      <c r="I18" s="124"/>
      <c r="J18" s="126"/>
      <c r="K18" s="126"/>
      <c r="L18" s="126"/>
      <c r="M18" s="126"/>
      <c r="N18" s="27"/>
      <c r="O18" s="27"/>
      <c r="P18" s="27"/>
      <c r="Q18" s="27"/>
      <c r="R18" s="27"/>
      <c r="S18" s="27"/>
      <c r="T18" s="27"/>
      <c r="U18" s="27"/>
      <c r="V18" s="27"/>
      <c r="W18" s="27"/>
      <c r="X18" s="27"/>
      <c r="Y18" s="27"/>
      <c r="Z18" s="27"/>
      <c r="AA18" s="27"/>
      <c r="AB18" s="27"/>
      <c r="AC18" s="27"/>
      <c r="AD18" s="27"/>
      <c r="AE18" s="27"/>
      <c r="AF18" s="126"/>
      <c r="AG18" s="32">
        <f>F18</f>
        <v>0</v>
      </c>
      <c r="AH18" s="27"/>
      <c r="AI18" s="27"/>
      <c r="AJ18" s="34"/>
      <c r="AL18" s="35" t="s">
        <v>63</v>
      </c>
      <c r="AM18" s="36" t="s">
        <v>34</v>
      </c>
      <c r="AN18" s="33">
        <f t="shared" si="4"/>
        <v>0</v>
      </c>
      <c r="AO18" s="34"/>
      <c r="AP18" s="34"/>
      <c r="AQ18" s="34"/>
      <c r="AR18" s="34"/>
      <c r="AS18" s="34"/>
      <c r="AT18" s="34"/>
    </row>
    <row r="19" spans="2:46" ht="13" customHeight="1" x14ac:dyDescent="0.35">
      <c r="B19" s="114" t="s">
        <v>18</v>
      </c>
      <c r="C19" s="35" t="s">
        <v>64</v>
      </c>
      <c r="D19" s="36" t="s">
        <v>36</v>
      </c>
      <c r="E19" s="36" t="s">
        <v>35</v>
      </c>
      <c r="F19" s="28"/>
      <c r="G19" s="27"/>
      <c r="H19" s="27"/>
      <c r="I19" s="124"/>
      <c r="J19" s="126"/>
      <c r="K19" s="126"/>
      <c r="L19" s="126"/>
      <c r="M19" s="126"/>
      <c r="N19" s="27"/>
      <c r="O19" s="27"/>
      <c r="P19" s="27"/>
      <c r="Q19" s="27"/>
      <c r="R19" s="27"/>
      <c r="S19" s="27"/>
      <c r="T19" s="27"/>
      <c r="U19" s="27"/>
      <c r="V19" s="27"/>
      <c r="W19" s="27"/>
      <c r="X19" s="27"/>
      <c r="Y19" s="27"/>
      <c r="Z19" s="27"/>
      <c r="AA19" s="27"/>
      <c r="AB19" s="27"/>
      <c r="AC19" s="27"/>
      <c r="AD19" s="27"/>
      <c r="AE19" s="27"/>
      <c r="AF19" s="126"/>
      <c r="AG19" s="32">
        <f>F19</f>
        <v>0</v>
      </c>
      <c r="AH19" s="27"/>
      <c r="AI19" s="27"/>
      <c r="AJ19" s="34"/>
      <c r="AL19" s="35" t="s">
        <v>64</v>
      </c>
      <c r="AM19" s="36" t="s">
        <v>36</v>
      </c>
      <c r="AN19" s="33">
        <f t="shared" si="4"/>
        <v>0</v>
      </c>
      <c r="AO19" s="34"/>
      <c r="AP19" s="34"/>
      <c r="AQ19" s="34"/>
      <c r="AR19" s="34"/>
      <c r="AS19" s="34"/>
      <c r="AT19" s="34"/>
    </row>
    <row r="20" spans="2:46" x14ac:dyDescent="0.35">
      <c r="B20" s="114" t="s">
        <v>18</v>
      </c>
      <c r="C20" s="35" t="s">
        <v>38</v>
      </c>
      <c r="D20" s="36" t="s">
        <v>38</v>
      </c>
      <c r="E20" s="36" t="s">
        <v>37</v>
      </c>
      <c r="F20" s="28"/>
      <c r="G20" s="27"/>
      <c r="H20" s="27"/>
      <c r="I20" s="124"/>
      <c r="J20" s="126"/>
      <c r="K20" s="126"/>
      <c r="L20" s="126"/>
      <c r="M20" s="126"/>
      <c r="N20" s="27"/>
      <c r="O20" s="27"/>
      <c r="P20" s="27"/>
      <c r="Q20" s="27"/>
      <c r="R20" s="27"/>
      <c r="S20" s="27"/>
      <c r="T20" s="27"/>
      <c r="U20" s="27"/>
      <c r="V20" s="27"/>
      <c r="W20" s="27"/>
      <c r="X20" s="27"/>
      <c r="Y20" s="27"/>
      <c r="Z20" s="27"/>
      <c r="AA20" s="27"/>
      <c r="AB20" s="27"/>
      <c r="AC20" s="27"/>
      <c r="AD20" s="27"/>
      <c r="AE20" s="27"/>
      <c r="AF20" s="126"/>
      <c r="AG20" s="32">
        <f>F20</f>
        <v>0</v>
      </c>
      <c r="AH20" s="126"/>
      <c r="AI20" s="126"/>
      <c r="AJ20" s="126"/>
      <c r="AL20" s="35" t="s">
        <v>38</v>
      </c>
      <c r="AM20" s="36" t="s">
        <v>38</v>
      </c>
      <c r="AN20" s="33">
        <f t="shared" si="4"/>
        <v>0</v>
      </c>
      <c r="AO20" s="34"/>
      <c r="AP20" s="34"/>
      <c r="AQ20" s="34"/>
      <c r="AR20" s="34"/>
      <c r="AS20" s="34"/>
      <c r="AT20" s="34"/>
    </row>
    <row r="21" spans="2:46" x14ac:dyDescent="0.35">
      <c r="B21" s="114" t="s">
        <v>39</v>
      </c>
      <c r="C21" s="35" t="s">
        <v>40</v>
      </c>
      <c r="D21" s="149" t="s">
        <v>16</v>
      </c>
      <c r="E21" s="149" t="s">
        <v>15</v>
      </c>
      <c r="F21" s="27"/>
      <c r="G21" s="27"/>
      <c r="H21" s="27"/>
      <c r="I21" s="27"/>
      <c r="J21" s="27"/>
      <c r="K21" s="126"/>
      <c r="L21" s="126"/>
      <c r="M21" s="126"/>
      <c r="N21" s="27"/>
      <c r="O21" s="27"/>
      <c r="P21" s="27"/>
      <c r="Q21" s="27"/>
      <c r="R21" s="27"/>
      <c r="S21" s="27"/>
      <c r="T21" s="27"/>
      <c r="U21" s="27"/>
      <c r="V21" s="27"/>
      <c r="W21" s="27"/>
      <c r="X21" s="27"/>
      <c r="Y21" s="27"/>
      <c r="Z21" s="27"/>
      <c r="AA21" s="27"/>
      <c r="AB21" s="27"/>
      <c r="AC21" s="27"/>
      <c r="AD21" s="27"/>
      <c r="AE21" s="27"/>
      <c r="AF21" s="126"/>
      <c r="AG21" s="126"/>
      <c r="AH21" s="126"/>
      <c r="AI21" s="126"/>
      <c r="AJ21" s="126"/>
    </row>
    <row r="22" spans="2:46" x14ac:dyDescent="0.35">
      <c r="B22" s="114" t="s">
        <v>39</v>
      </c>
      <c r="C22" s="35" t="s">
        <v>40</v>
      </c>
      <c r="D22" s="149" t="s">
        <v>20</v>
      </c>
      <c r="E22" s="149" t="s">
        <v>19</v>
      </c>
      <c r="F22" s="27"/>
      <c r="G22" s="27"/>
      <c r="H22" s="27"/>
      <c r="I22" s="27"/>
      <c r="J22" s="27"/>
      <c r="K22" s="126"/>
      <c r="L22" s="126"/>
      <c r="M22" s="126"/>
      <c r="N22" s="27"/>
      <c r="O22" s="27"/>
      <c r="P22" s="27"/>
      <c r="Q22" s="27"/>
      <c r="R22" s="27"/>
      <c r="S22" s="27"/>
      <c r="T22" s="27"/>
      <c r="U22" s="27"/>
      <c r="V22" s="27"/>
      <c r="W22" s="27"/>
      <c r="X22" s="27"/>
      <c r="Y22" s="27"/>
      <c r="Z22" s="27"/>
      <c r="AA22" s="27"/>
      <c r="AB22" s="27"/>
      <c r="AC22" s="27"/>
      <c r="AD22" s="27"/>
      <c r="AE22" s="27"/>
      <c r="AF22" s="126"/>
      <c r="AG22" s="126"/>
      <c r="AH22" s="27"/>
      <c r="AI22" s="126"/>
      <c r="AJ22" s="34"/>
    </row>
    <row r="23" spans="2:46" x14ac:dyDescent="0.35">
      <c r="B23" s="114" t="s">
        <v>39</v>
      </c>
      <c r="C23" s="35" t="s">
        <v>40</v>
      </c>
      <c r="D23" s="149" t="s">
        <v>4</v>
      </c>
      <c r="E23" s="149" t="s">
        <v>21</v>
      </c>
      <c r="F23" s="28"/>
      <c r="G23" s="28"/>
      <c r="H23" s="29"/>
      <c r="I23" s="27"/>
      <c r="J23" s="124"/>
      <c r="K23" s="29"/>
      <c r="L23" s="29"/>
      <c r="M23" s="29"/>
      <c r="N23" s="27"/>
      <c r="O23" s="27"/>
      <c r="P23" s="27"/>
      <c r="Q23" s="27"/>
      <c r="R23" s="27"/>
      <c r="S23" s="27"/>
      <c r="T23" s="27"/>
      <c r="U23" s="27"/>
      <c r="V23" s="31"/>
      <c r="W23" s="31"/>
      <c r="X23" s="30"/>
      <c r="Y23" s="27"/>
      <c r="Z23" s="30"/>
      <c r="AA23" s="30"/>
      <c r="AB23" s="30"/>
      <c r="AC23" s="30"/>
      <c r="AD23" s="27"/>
      <c r="AE23" s="27"/>
      <c r="AF23" s="126"/>
      <c r="AG23" s="32">
        <f>F23+V23</f>
        <v>0</v>
      </c>
      <c r="AH23" s="32">
        <f>F23+V23</f>
        <v>0</v>
      </c>
      <c r="AI23" s="33">
        <f>H23+X23</f>
        <v>0</v>
      </c>
      <c r="AJ23" s="33">
        <f>H23+X23</f>
        <v>0</v>
      </c>
    </row>
    <row r="24" spans="2:46" x14ac:dyDescent="0.35">
      <c r="B24" s="114" t="s">
        <v>39</v>
      </c>
      <c r="C24" s="35" t="s">
        <v>41</v>
      </c>
      <c r="D24" s="149" t="s">
        <v>5</v>
      </c>
      <c r="E24" s="149" t="s">
        <v>22</v>
      </c>
      <c r="F24" s="28"/>
      <c r="G24" s="28"/>
      <c r="H24" s="29"/>
      <c r="I24" s="27"/>
      <c r="J24" s="124"/>
      <c r="K24" s="29"/>
      <c r="L24" s="29"/>
      <c r="M24" s="29"/>
      <c r="N24" s="27"/>
      <c r="O24" s="27"/>
      <c r="P24" s="27"/>
      <c r="Q24" s="27"/>
      <c r="R24" s="27"/>
      <c r="S24" s="27"/>
      <c r="T24" s="27"/>
      <c r="U24" s="27"/>
      <c r="V24" s="31"/>
      <c r="W24" s="31"/>
      <c r="X24" s="30"/>
      <c r="Y24" s="27"/>
      <c r="Z24" s="30"/>
      <c r="AA24" s="30"/>
      <c r="AB24" s="30"/>
      <c r="AC24" s="30"/>
      <c r="AD24" s="27"/>
      <c r="AE24" s="27"/>
      <c r="AF24" s="126"/>
      <c r="AG24" s="32">
        <f t="shared" ref="AG24:AG34" si="11">F24+V24</f>
        <v>0</v>
      </c>
      <c r="AH24" s="32">
        <f t="shared" ref="AH24:AH34" si="12">F24+V24</f>
        <v>0</v>
      </c>
      <c r="AI24" s="33">
        <f t="shared" ref="AI24:AI34" si="13">H24+X24</f>
        <v>0</v>
      </c>
      <c r="AJ24" s="33">
        <f t="shared" ref="AJ24:AJ34" si="14">H24+X24</f>
        <v>0</v>
      </c>
    </row>
    <row r="25" spans="2:46" x14ac:dyDescent="0.35">
      <c r="B25" s="114" t="s">
        <v>39</v>
      </c>
      <c r="C25" s="35" t="s">
        <v>41</v>
      </c>
      <c r="D25" s="149" t="s">
        <v>6</v>
      </c>
      <c r="E25" s="149" t="s">
        <v>23</v>
      </c>
      <c r="F25" s="28"/>
      <c r="G25" s="28"/>
      <c r="H25" s="29"/>
      <c r="I25" s="27"/>
      <c r="J25" s="124"/>
      <c r="K25" s="29"/>
      <c r="L25" s="29"/>
      <c r="M25" s="29"/>
      <c r="N25" s="27"/>
      <c r="O25" s="27"/>
      <c r="P25" s="27"/>
      <c r="Q25" s="27"/>
      <c r="R25" s="27"/>
      <c r="S25" s="27"/>
      <c r="T25" s="27"/>
      <c r="U25" s="27"/>
      <c r="V25" s="31"/>
      <c r="W25" s="31"/>
      <c r="X25" s="30"/>
      <c r="Y25" s="27"/>
      <c r="Z25" s="30"/>
      <c r="AA25" s="30"/>
      <c r="AB25" s="30"/>
      <c r="AC25" s="30"/>
      <c r="AD25" s="27"/>
      <c r="AE25" s="27"/>
      <c r="AF25" s="126"/>
      <c r="AG25" s="32">
        <f t="shared" si="11"/>
        <v>0</v>
      </c>
      <c r="AH25" s="32">
        <f t="shared" si="12"/>
        <v>0</v>
      </c>
      <c r="AI25" s="33">
        <f t="shared" si="13"/>
        <v>0</v>
      </c>
      <c r="AJ25" s="33">
        <f t="shared" si="14"/>
        <v>0</v>
      </c>
    </row>
    <row r="26" spans="2:46" x14ac:dyDescent="0.35">
      <c r="B26" s="114" t="s">
        <v>39</v>
      </c>
      <c r="C26" s="35" t="s">
        <v>42</v>
      </c>
      <c r="D26" s="149" t="s">
        <v>7</v>
      </c>
      <c r="E26" s="149" t="s">
        <v>24</v>
      </c>
      <c r="F26" s="28"/>
      <c r="G26" s="28"/>
      <c r="H26" s="29"/>
      <c r="I26" s="27"/>
      <c r="J26" s="124"/>
      <c r="K26" s="29"/>
      <c r="L26" s="29"/>
      <c r="M26" s="29"/>
      <c r="N26" s="27"/>
      <c r="O26" s="27"/>
      <c r="P26" s="27"/>
      <c r="Q26" s="27"/>
      <c r="R26" s="27"/>
      <c r="S26" s="27"/>
      <c r="T26" s="27"/>
      <c r="U26" s="27"/>
      <c r="V26" s="31"/>
      <c r="W26" s="31"/>
      <c r="X26" s="30"/>
      <c r="Y26" s="27"/>
      <c r="Z26" s="30"/>
      <c r="AA26" s="30"/>
      <c r="AB26" s="30"/>
      <c r="AC26" s="30"/>
      <c r="AD26" s="27"/>
      <c r="AE26" s="27"/>
      <c r="AF26" s="126"/>
      <c r="AG26" s="32">
        <f t="shared" si="11"/>
        <v>0</v>
      </c>
      <c r="AH26" s="32">
        <f t="shared" si="12"/>
        <v>0</v>
      </c>
      <c r="AI26" s="33">
        <f t="shared" si="13"/>
        <v>0</v>
      </c>
      <c r="AJ26" s="33">
        <f t="shared" si="14"/>
        <v>0</v>
      </c>
    </row>
    <row r="27" spans="2:46" x14ac:dyDescent="0.35">
      <c r="B27" s="114" t="s">
        <v>39</v>
      </c>
      <c r="C27" s="35" t="s">
        <v>42</v>
      </c>
      <c r="D27" s="149" t="s">
        <v>8</v>
      </c>
      <c r="E27" s="149" t="s">
        <v>25</v>
      </c>
      <c r="F27" s="28"/>
      <c r="G27" s="28"/>
      <c r="H27" s="29"/>
      <c r="I27" s="27"/>
      <c r="J27" s="124"/>
      <c r="K27" s="29"/>
      <c r="L27" s="29"/>
      <c r="M27" s="29"/>
      <c r="N27" s="27"/>
      <c r="O27" s="27"/>
      <c r="P27" s="27"/>
      <c r="Q27" s="27"/>
      <c r="R27" s="27"/>
      <c r="S27" s="27"/>
      <c r="T27" s="27"/>
      <c r="U27" s="27"/>
      <c r="V27" s="31"/>
      <c r="W27" s="31"/>
      <c r="X27" s="30"/>
      <c r="Y27" s="27"/>
      <c r="Z27" s="30"/>
      <c r="AA27" s="30"/>
      <c r="AB27" s="30"/>
      <c r="AC27" s="30"/>
      <c r="AD27" s="27"/>
      <c r="AE27" s="27"/>
      <c r="AF27" s="126"/>
      <c r="AG27" s="32">
        <f t="shared" si="11"/>
        <v>0</v>
      </c>
      <c r="AH27" s="32">
        <f t="shared" si="12"/>
        <v>0</v>
      </c>
      <c r="AI27" s="33">
        <f t="shared" si="13"/>
        <v>0</v>
      </c>
      <c r="AJ27" s="33">
        <f t="shared" si="14"/>
        <v>0</v>
      </c>
    </row>
    <row r="28" spans="2:46" x14ac:dyDescent="0.35">
      <c r="B28" s="114" t="s">
        <v>39</v>
      </c>
      <c r="C28" s="35" t="s">
        <v>42</v>
      </c>
      <c r="D28" s="149" t="s">
        <v>9</v>
      </c>
      <c r="E28" s="149" t="s">
        <v>26</v>
      </c>
      <c r="F28" s="28"/>
      <c r="G28" s="28"/>
      <c r="H28" s="29"/>
      <c r="I28" s="27"/>
      <c r="J28" s="124"/>
      <c r="K28" s="29"/>
      <c r="L28" s="29"/>
      <c r="M28" s="29"/>
      <c r="N28" s="27"/>
      <c r="O28" s="27"/>
      <c r="P28" s="27"/>
      <c r="Q28" s="27"/>
      <c r="R28" s="27"/>
      <c r="S28" s="27"/>
      <c r="T28" s="27"/>
      <c r="U28" s="27"/>
      <c r="V28" s="31"/>
      <c r="W28" s="31"/>
      <c r="X28" s="30"/>
      <c r="Y28" s="27"/>
      <c r="Z28" s="30"/>
      <c r="AA28" s="30"/>
      <c r="AB28" s="30"/>
      <c r="AC28" s="30"/>
      <c r="AD28" s="27"/>
      <c r="AE28" s="27"/>
      <c r="AF28" s="126"/>
      <c r="AG28" s="32">
        <f t="shared" si="11"/>
        <v>0</v>
      </c>
      <c r="AH28" s="32">
        <f t="shared" si="12"/>
        <v>0</v>
      </c>
      <c r="AI28" s="33">
        <f t="shared" si="13"/>
        <v>0</v>
      </c>
      <c r="AJ28" s="33">
        <f t="shared" si="14"/>
        <v>0</v>
      </c>
    </row>
    <row r="29" spans="2:46" x14ac:dyDescent="0.35">
      <c r="B29" s="114" t="s">
        <v>39</v>
      </c>
      <c r="C29" s="35" t="s">
        <v>62</v>
      </c>
      <c r="D29" s="149" t="s">
        <v>10</v>
      </c>
      <c r="E29" s="149" t="s">
        <v>27</v>
      </c>
      <c r="F29" s="28"/>
      <c r="G29" s="28"/>
      <c r="H29" s="29"/>
      <c r="I29" s="27"/>
      <c r="J29" s="124"/>
      <c r="K29" s="29"/>
      <c r="L29" s="29"/>
      <c r="M29" s="29"/>
      <c r="N29" s="27"/>
      <c r="O29" s="27"/>
      <c r="P29" s="27"/>
      <c r="Q29" s="27"/>
      <c r="R29" s="27"/>
      <c r="S29" s="27"/>
      <c r="T29" s="27"/>
      <c r="U29" s="27"/>
      <c r="V29" s="31"/>
      <c r="W29" s="31"/>
      <c r="X29" s="30"/>
      <c r="Y29" s="27"/>
      <c r="Z29" s="30"/>
      <c r="AA29" s="30"/>
      <c r="AB29" s="30"/>
      <c r="AC29" s="30"/>
      <c r="AD29" s="27"/>
      <c r="AE29" s="27"/>
      <c r="AF29" s="126"/>
      <c r="AG29" s="32">
        <f t="shared" si="11"/>
        <v>0</v>
      </c>
      <c r="AH29" s="32">
        <f t="shared" si="12"/>
        <v>0</v>
      </c>
      <c r="AI29" s="33">
        <f t="shared" si="13"/>
        <v>0</v>
      </c>
      <c r="AJ29" s="33">
        <f t="shared" si="14"/>
        <v>0</v>
      </c>
    </row>
    <row r="30" spans="2:46" x14ac:dyDescent="0.35">
      <c r="B30" s="114" t="s">
        <v>39</v>
      </c>
      <c r="C30" s="35" t="s">
        <v>62</v>
      </c>
      <c r="D30" s="149" t="s">
        <v>11</v>
      </c>
      <c r="E30" s="149" t="s">
        <v>28</v>
      </c>
      <c r="F30" s="28"/>
      <c r="G30" s="28"/>
      <c r="H30" s="29"/>
      <c r="I30" s="27"/>
      <c r="J30" s="124"/>
      <c r="K30" s="29"/>
      <c r="L30" s="29"/>
      <c r="M30" s="29"/>
      <c r="N30" s="27"/>
      <c r="O30" s="27"/>
      <c r="P30" s="27"/>
      <c r="Q30" s="27"/>
      <c r="R30" s="27"/>
      <c r="S30" s="27"/>
      <c r="T30" s="27"/>
      <c r="U30" s="27"/>
      <c r="V30" s="31"/>
      <c r="W30" s="31"/>
      <c r="X30" s="30"/>
      <c r="Y30" s="27"/>
      <c r="Z30" s="30"/>
      <c r="AA30" s="30"/>
      <c r="AB30" s="30"/>
      <c r="AC30" s="30"/>
      <c r="AD30" s="27"/>
      <c r="AE30" s="27"/>
      <c r="AF30" s="126"/>
      <c r="AG30" s="32">
        <f t="shared" si="11"/>
        <v>0</v>
      </c>
      <c r="AH30" s="32">
        <f t="shared" si="12"/>
        <v>0</v>
      </c>
      <c r="AI30" s="33">
        <f t="shared" si="13"/>
        <v>0</v>
      </c>
      <c r="AJ30" s="33">
        <f t="shared" si="14"/>
        <v>0</v>
      </c>
    </row>
    <row r="31" spans="2:46" x14ac:dyDescent="0.35">
      <c r="B31" s="114" t="s">
        <v>39</v>
      </c>
      <c r="C31" s="35" t="s">
        <v>43</v>
      </c>
      <c r="D31" s="149" t="s">
        <v>2</v>
      </c>
      <c r="E31" s="149" t="s">
        <v>29</v>
      </c>
      <c r="F31" s="28"/>
      <c r="G31" s="28"/>
      <c r="H31" s="29"/>
      <c r="I31" s="27"/>
      <c r="J31" s="124"/>
      <c r="K31" s="29"/>
      <c r="L31" s="29"/>
      <c r="M31" s="29"/>
      <c r="N31" s="27"/>
      <c r="O31" s="27"/>
      <c r="P31" s="27"/>
      <c r="Q31" s="27"/>
      <c r="R31" s="27"/>
      <c r="S31" s="27"/>
      <c r="T31" s="27"/>
      <c r="U31" s="27"/>
      <c r="V31" s="31"/>
      <c r="W31" s="31"/>
      <c r="X31" s="30"/>
      <c r="Y31" s="27"/>
      <c r="Z31" s="30"/>
      <c r="AA31" s="30"/>
      <c r="AB31" s="30"/>
      <c r="AC31" s="30"/>
      <c r="AD31" s="27"/>
      <c r="AE31" s="27"/>
      <c r="AF31" s="126"/>
      <c r="AG31" s="32">
        <f t="shared" si="11"/>
        <v>0</v>
      </c>
      <c r="AH31" s="32">
        <f t="shared" si="12"/>
        <v>0</v>
      </c>
      <c r="AI31" s="33">
        <f t="shared" si="13"/>
        <v>0</v>
      </c>
      <c r="AJ31" s="33">
        <f t="shared" si="14"/>
        <v>0</v>
      </c>
    </row>
    <row r="32" spans="2:46" x14ac:dyDescent="0.35">
      <c r="B32" s="114" t="s">
        <v>39</v>
      </c>
      <c r="C32" s="35" t="s">
        <v>60</v>
      </c>
      <c r="D32" s="149" t="s">
        <v>3</v>
      </c>
      <c r="E32" s="149" t="s">
        <v>30</v>
      </c>
      <c r="F32" s="28"/>
      <c r="G32" s="28"/>
      <c r="H32" s="29"/>
      <c r="I32" s="27"/>
      <c r="J32" s="124"/>
      <c r="K32" s="29"/>
      <c r="L32" s="29"/>
      <c r="M32" s="29"/>
      <c r="N32" s="27"/>
      <c r="O32" s="27"/>
      <c r="P32" s="27"/>
      <c r="Q32" s="27"/>
      <c r="R32" s="27"/>
      <c r="S32" s="27"/>
      <c r="T32" s="27"/>
      <c r="U32" s="27"/>
      <c r="V32" s="31"/>
      <c r="W32" s="31"/>
      <c r="X32" s="30"/>
      <c r="Y32" s="27"/>
      <c r="Z32" s="30"/>
      <c r="AA32" s="30"/>
      <c r="AB32" s="30"/>
      <c r="AC32" s="30"/>
      <c r="AD32" s="27"/>
      <c r="AE32" s="27"/>
      <c r="AF32" s="126"/>
      <c r="AG32" s="32">
        <f t="shared" si="11"/>
        <v>0</v>
      </c>
      <c r="AH32" s="32">
        <f t="shared" si="12"/>
        <v>0</v>
      </c>
      <c r="AI32" s="33">
        <f t="shared" si="13"/>
        <v>0</v>
      </c>
      <c r="AJ32" s="33">
        <f t="shared" si="14"/>
        <v>0</v>
      </c>
    </row>
    <row r="33" spans="2:36" x14ac:dyDescent="0.35">
      <c r="B33" s="114" t="s">
        <v>39</v>
      </c>
      <c r="C33" s="35" t="s">
        <v>60</v>
      </c>
      <c r="D33" s="149" t="s">
        <v>12</v>
      </c>
      <c r="E33" s="149" t="s">
        <v>31</v>
      </c>
      <c r="F33" s="28"/>
      <c r="G33" s="28"/>
      <c r="H33" s="29"/>
      <c r="I33" s="27"/>
      <c r="J33" s="124"/>
      <c r="K33" s="29"/>
      <c r="L33" s="29"/>
      <c r="M33" s="29"/>
      <c r="N33" s="27"/>
      <c r="O33" s="27"/>
      <c r="P33" s="27"/>
      <c r="Q33" s="27"/>
      <c r="R33" s="27"/>
      <c r="S33" s="27"/>
      <c r="T33" s="27"/>
      <c r="U33" s="27"/>
      <c r="V33" s="31"/>
      <c r="W33" s="31"/>
      <c r="X33" s="30"/>
      <c r="Y33" s="27"/>
      <c r="Z33" s="30"/>
      <c r="AA33" s="30"/>
      <c r="AB33" s="30"/>
      <c r="AC33" s="30"/>
      <c r="AD33" s="27"/>
      <c r="AE33" s="27"/>
      <c r="AF33" s="126"/>
      <c r="AG33" s="32">
        <f t="shared" si="11"/>
        <v>0</v>
      </c>
      <c r="AH33" s="32">
        <f t="shared" si="12"/>
        <v>0</v>
      </c>
      <c r="AI33" s="33">
        <f t="shared" si="13"/>
        <v>0</v>
      </c>
      <c r="AJ33" s="33">
        <f t="shared" si="14"/>
        <v>0</v>
      </c>
    </row>
    <row r="34" spans="2:36" x14ac:dyDescent="0.35">
      <c r="B34" s="114" t="s">
        <v>39</v>
      </c>
      <c r="C34" s="35" t="s">
        <v>60</v>
      </c>
      <c r="D34" s="149" t="s">
        <v>13</v>
      </c>
      <c r="E34" s="149" t="s">
        <v>32</v>
      </c>
      <c r="F34" s="28"/>
      <c r="G34" s="28"/>
      <c r="H34" s="29"/>
      <c r="I34" s="27"/>
      <c r="J34" s="124"/>
      <c r="K34" s="29"/>
      <c r="L34" s="29"/>
      <c r="M34" s="29"/>
      <c r="N34" s="27"/>
      <c r="O34" s="27"/>
      <c r="P34" s="27"/>
      <c r="Q34" s="27"/>
      <c r="R34" s="27"/>
      <c r="S34" s="27"/>
      <c r="T34" s="27"/>
      <c r="U34" s="27"/>
      <c r="V34" s="31"/>
      <c r="W34" s="31"/>
      <c r="X34" s="30"/>
      <c r="Y34" s="27"/>
      <c r="Z34" s="30"/>
      <c r="AA34" s="30"/>
      <c r="AB34" s="30"/>
      <c r="AC34" s="30"/>
      <c r="AD34" s="27"/>
      <c r="AE34" s="27"/>
      <c r="AF34" s="126"/>
      <c r="AG34" s="32">
        <f t="shared" si="11"/>
        <v>0</v>
      </c>
      <c r="AH34" s="32">
        <f t="shared" si="12"/>
        <v>0</v>
      </c>
      <c r="AI34" s="33">
        <f t="shared" si="13"/>
        <v>0</v>
      </c>
      <c r="AJ34" s="33">
        <f t="shared" si="14"/>
        <v>0</v>
      </c>
    </row>
    <row r="35" spans="2:36" x14ac:dyDescent="0.35">
      <c r="B35" s="114" t="s">
        <v>39</v>
      </c>
      <c r="C35" s="35" t="s">
        <v>63</v>
      </c>
      <c r="D35" s="149" t="s">
        <v>34</v>
      </c>
      <c r="E35" s="149" t="s">
        <v>33</v>
      </c>
      <c r="F35" s="28"/>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126"/>
      <c r="AG35" s="32">
        <f>F35</f>
        <v>0</v>
      </c>
      <c r="AH35" s="27"/>
      <c r="AI35" s="27"/>
      <c r="AJ35" s="27"/>
    </row>
    <row r="36" spans="2:36" x14ac:dyDescent="0.35">
      <c r="B36" s="114" t="s">
        <v>39</v>
      </c>
      <c r="C36" s="35" t="s">
        <v>64</v>
      </c>
      <c r="D36" s="149" t="s">
        <v>36</v>
      </c>
      <c r="E36" s="149" t="s">
        <v>35</v>
      </c>
      <c r="F36" s="28"/>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126"/>
      <c r="AG36" s="32">
        <f t="shared" ref="AG36:AG37" si="15">F36</f>
        <v>0</v>
      </c>
      <c r="AH36" s="27"/>
      <c r="AI36" s="27"/>
      <c r="AJ36" s="27"/>
    </row>
    <row r="37" spans="2:36" x14ac:dyDescent="0.35">
      <c r="B37" s="114" t="s">
        <v>39</v>
      </c>
      <c r="C37" s="35" t="s">
        <v>38</v>
      </c>
      <c r="D37" s="149" t="s">
        <v>38</v>
      </c>
      <c r="E37" s="149" t="s">
        <v>37</v>
      </c>
      <c r="F37" s="28"/>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126"/>
      <c r="AG37" s="32">
        <f t="shared" si="15"/>
        <v>0</v>
      </c>
      <c r="AH37" s="27"/>
      <c r="AI37" s="27"/>
      <c r="AJ37" s="27"/>
    </row>
    <row r="61" spans="3:4" x14ac:dyDescent="0.35">
      <c r="C61" s="5"/>
      <c r="D61" s="6"/>
    </row>
    <row r="62" spans="3:4" x14ac:dyDescent="0.35">
      <c r="C62" s="5"/>
      <c r="D62" s="6"/>
    </row>
    <row r="63" spans="3:4" x14ac:dyDescent="0.35">
      <c r="C63" s="5"/>
      <c r="D63" s="6"/>
    </row>
    <row r="64" spans="3:4" x14ac:dyDescent="0.35">
      <c r="C64" s="5"/>
      <c r="D64" s="6"/>
    </row>
    <row r="65" spans="3:4" x14ac:dyDescent="0.35">
      <c r="C65" s="5"/>
      <c r="D65" s="6"/>
    </row>
  </sheetData>
  <mergeCells count="12">
    <mergeCell ref="AN1:AT1"/>
    <mergeCell ref="Y2:AC2"/>
    <mergeCell ref="F2:G2"/>
    <mergeCell ref="N2:O2"/>
    <mergeCell ref="V2:W2"/>
    <mergeCell ref="I2:M2"/>
    <mergeCell ref="Q2:U2"/>
    <mergeCell ref="F1:M1"/>
    <mergeCell ref="N1:U1"/>
    <mergeCell ref="V1:AC1"/>
    <mergeCell ref="AD1:AF1"/>
    <mergeCell ref="AG1:AJ1"/>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ignoredErrors>
    <ignoredError sqref="AI6:AI17 AH23:AH34 AI23:AI3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B1234-BA46-42FC-B2F1-C697E43B30F6}">
  <sheetPr>
    <pageSetUpPr autoPageBreaks="0"/>
  </sheetPr>
  <dimension ref="B1:AT65"/>
  <sheetViews>
    <sheetView topLeftCell="H1" zoomScale="70" zoomScaleNormal="70" workbookViewId="0">
      <selection activeCell="R23" sqref="R23"/>
    </sheetView>
  </sheetViews>
  <sheetFormatPr defaultRowHeight="14.5" x14ac:dyDescent="0.35"/>
  <cols>
    <col min="1" max="1" width="4.81640625" customWidth="1"/>
    <col min="2" max="2" width="17" customWidth="1"/>
    <col min="3" max="3" width="31.08984375" customWidth="1"/>
    <col min="4" max="4" width="22.6328125" style="3" customWidth="1"/>
    <col min="5" max="5" width="43.7265625" bestFit="1" customWidth="1"/>
    <col min="6" max="7" width="16.54296875" customWidth="1"/>
    <col min="8" max="15" width="19.6328125" customWidth="1"/>
    <col min="16" max="16" width="23.36328125" customWidth="1"/>
    <col min="17" max="32" width="19.6328125" customWidth="1"/>
    <col min="33" max="34" width="16.08984375" bestFit="1" customWidth="1"/>
    <col min="35" max="37" width="16.08984375" customWidth="1"/>
    <col min="38" max="38" width="21.54296875" customWidth="1"/>
    <col min="39" max="39" width="19.7265625" customWidth="1"/>
    <col min="40" max="40" width="17.81640625" bestFit="1" customWidth="1"/>
    <col min="41" max="41" width="18.7265625" bestFit="1" customWidth="1"/>
    <col min="42" max="42" width="17.7265625" customWidth="1"/>
    <col min="43" max="43" width="20" customWidth="1"/>
    <col min="44" max="44" width="13.90625" bestFit="1" customWidth="1"/>
    <col min="45" max="45" width="14.26953125" bestFit="1" customWidth="1"/>
    <col min="46" max="46" width="15.6328125" bestFit="1" customWidth="1"/>
    <col min="47" max="47" width="10.453125" customWidth="1"/>
    <col min="48" max="48" width="9.36328125" customWidth="1"/>
  </cols>
  <sheetData>
    <row r="1" spans="2:46" s="4" customFormat="1" ht="64" customHeight="1" x14ac:dyDescent="0.35">
      <c r="B1" s="167" t="s">
        <v>152</v>
      </c>
      <c r="C1" s="166" t="s">
        <v>128</v>
      </c>
      <c r="D1" s="166" t="s">
        <v>129</v>
      </c>
      <c r="E1" s="167" t="s">
        <v>154</v>
      </c>
      <c r="F1" s="190" t="s">
        <v>93</v>
      </c>
      <c r="G1" s="191"/>
      <c r="H1" s="191"/>
      <c r="I1" s="191"/>
      <c r="J1" s="191"/>
      <c r="K1" s="191"/>
      <c r="L1" s="191"/>
      <c r="M1" s="192"/>
      <c r="N1" s="190" t="s">
        <v>94</v>
      </c>
      <c r="O1" s="191"/>
      <c r="P1" s="191"/>
      <c r="Q1" s="191"/>
      <c r="R1" s="191"/>
      <c r="S1" s="191"/>
      <c r="T1" s="191"/>
      <c r="U1" s="192"/>
      <c r="V1" s="190" t="s">
        <v>95</v>
      </c>
      <c r="W1" s="191"/>
      <c r="X1" s="191"/>
      <c r="Y1" s="191"/>
      <c r="Z1" s="191"/>
      <c r="AA1" s="191"/>
      <c r="AB1" s="191"/>
      <c r="AC1" s="192"/>
      <c r="AD1" s="190" t="s">
        <v>14</v>
      </c>
      <c r="AE1" s="191"/>
      <c r="AF1" s="192"/>
      <c r="AG1" s="196" t="s">
        <v>83</v>
      </c>
      <c r="AH1" s="189"/>
      <c r="AI1" s="189"/>
      <c r="AJ1" s="189"/>
      <c r="AK1"/>
      <c r="AL1" s="166" t="s">
        <v>128</v>
      </c>
      <c r="AM1" s="166" t="s">
        <v>129</v>
      </c>
      <c r="AN1" s="196" t="s">
        <v>146</v>
      </c>
      <c r="AO1" s="189"/>
      <c r="AP1" s="189"/>
      <c r="AQ1" s="189"/>
      <c r="AR1" s="189"/>
      <c r="AS1" s="189"/>
      <c r="AT1" s="189"/>
    </row>
    <row r="2" spans="2:46" ht="137.5" customHeight="1" x14ac:dyDescent="0.35">
      <c r="B2" s="113"/>
      <c r="C2" s="111"/>
      <c r="D2" s="112"/>
      <c r="E2" s="112"/>
      <c r="F2" s="193" t="s">
        <v>104</v>
      </c>
      <c r="G2" s="195"/>
      <c r="H2" s="155" t="s">
        <v>61</v>
      </c>
      <c r="I2" s="193" t="s">
        <v>130</v>
      </c>
      <c r="J2" s="194"/>
      <c r="K2" s="194"/>
      <c r="L2" s="194"/>
      <c r="M2" s="195"/>
      <c r="N2" s="193" t="s">
        <v>147</v>
      </c>
      <c r="O2" s="195"/>
      <c r="P2" s="155" t="s">
        <v>61</v>
      </c>
      <c r="Q2" s="193" t="s">
        <v>136</v>
      </c>
      <c r="R2" s="194"/>
      <c r="S2" s="194"/>
      <c r="T2" s="194"/>
      <c r="U2" s="195"/>
      <c r="V2" s="193" t="s">
        <v>147</v>
      </c>
      <c r="W2" s="195"/>
      <c r="X2" s="155" t="s">
        <v>61</v>
      </c>
      <c r="Y2" s="193" t="s">
        <v>148</v>
      </c>
      <c r="Z2" s="194"/>
      <c r="AA2" s="194"/>
      <c r="AB2" s="194"/>
      <c r="AC2" s="195"/>
      <c r="AD2" s="156" t="s">
        <v>109</v>
      </c>
      <c r="AE2" s="155" t="s">
        <v>61</v>
      </c>
      <c r="AF2" s="156" t="s">
        <v>140</v>
      </c>
      <c r="AG2" s="148" t="s">
        <v>108</v>
      </c>
      <c r="AH2" s="148" t="s">
        <v>107</v>
      </c>
      <c r="AI2" s="148" t="s">
        <v>61</v>
      </c>
      <c r="AJ2" s="148" t="s">
        <v>85</v>
      </c>
      <c r="AL2" s="111"/>
      <c r="AM2" s="112"/>
      <c r="AN2" s="165" t="s">
        <v>155</v>
      </c>
      <c r="AO2" s="165" t="s">
        <v>156</v>
      </c>
      <c r="AP2" s="171" t="s">
        <v>164</v>
      </c>
      <c r="AQ2" s="171" t="s">
        <v>163</v>
      </c>
      <c r="AR2" s="165" t="s">
        <v>160</v>
      </c>
      <c r="AS2" s="165" t="s">
        <v>161</v>
      </c>
      <c r="AT2" s="165" t="s">
        <v>162</v>
      </c>
    </row>
    <row r="3" spans="2:46" s="144" customFormat="1" ht="105.5" customHeight="1" x14ac:dyDescent="0.35">
      <c r="B3" s="143"/>
      <c r="C3" s="141"/>
      <c r="D3" s="143"/>
      <c r="E3" s="143"/>
      <c r="F3" s="156" t="s">
        <v>105</v>
      </c>
      <c r="G3" s="156" t="s">
        <v>106</v>
      </c>
      <c r="H3" s="148"/>
      <c r="I3" s="148" t="s">
        <v>131</v>
      </c>
      <c r="J3" s="148" t="s">
        <v>142</v>
      </c>
      <c r="K3" s="148" t="s">
        <v>133</v>
      </c>
      <c r="L3" s="148" t="s">
        <v>144</v>
      </c>
      <c r="M3" s="148" t="s">
        <v>135</v>
      </c>
      <c r="N3" s="156" t="s">
        <v>105</v>
      </c>
      <c r="O3" s="156" t="s">
        <v>106</v>
      </c>
      <c r="P3" s="148"/>
      <c r="Q3" s="148" t="s">
        <v>143</v>
      </c>
      <c r="R3" s="148" t="s">
        <v>142</v>
      </c>
      <c r="S3" s="148" t="s">
        <v>133</v>
      </c>
      <c r="T3" s="148" t="s">
        <v>139</v>
      </c>
      <c r="U3" s="148" t="s">
        <v>135</v>
      </c>
      <c r="V3" s="156" t="s">
        <v>105</v>
      </c>
      <c r="W3" s="156" t="s">
        <v>106</v>
      </c>
      <c r="X3" s="148"/>
      <c r="Y3" s="148" t="s">
        <v>137</v>
      </c>
      <c r="Z3" s="148" t="s">
        <v>142</v>
      </c>
      <c r="AA3" s="148" t="s">
        <v>133</v>
      </c>
      <c r="AB3" s="148" t="s">
        <v>139</v>
      </c>
      <c r="AC3" s="148" t="s">
        <v>135</v>
      </c>
      <c r="AD3" s="143"/>
      <c r="AE3" s="155"/>
      <c r="AF3" s="156" t="s">
        <v>141</v>
      </c>
      <c r="AG3" s="143"/>
      <c r="AH3" s="141"/>
      <c r="AI3" s="142"/>
      <c r="AJ3" s="142"/>
      <c r="AK3"/>
      <c r="AL3" s="141"/>
      <c r="AM3" s="143"/>
      <c r="AN3" s="142"/>
      <c r="AO3" s="142"/>
      <c r="AP3" s="142"/>
      <c r="AQ3" s="142"/>
      <c r="AR3" s="142"/>
      <c r="AS3" s="142"/>
      <c r="AT3" s="142"/>
    </row>
    <row r="4" spans="2:46" x14ac:dyDescent="0.35">
      <c r="B4" s="114" t="s">
        <v>18</v>
      </c>
      <c r="C4" s="35" t="s">
        <v>17</v>
      </c>
      <c r="D4" s="36" t="s">
        <v>16</v>
      </c>
      <c r="E4" s="36" t="s">
        <v>15</v>
      </c>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L4" s="35" t="s">
        <v>17</v>
      </c>
      <c r="AM4" s="36" t="s">
        <v>16</v>
      </c>
      <c r="AN4" s="27"/>
      <c r="AO4" s="27"/>
      <c r="AP4" s="27"/>
      <c r="AQ4" s="27"/>
      <c r="AR4" s="27"/>
      <c r="AS4" s="27"/>
      <c r="AT4" s="27"/>
    </row>
    <row r="5" spans="2:46" x14ac:dyDescent="0.35">
      <c r="B5" s="114" t="s">
        <v>18</v>
      </c>
      <c r="C5" s="35" t="s">
        <v>17</v>
      </c>
      <c r="D5" s="36" t="s">
        <v>20</v>
      </c>
      <c r="E5" s="36" t="s">
        <v>19</v>
      </c>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L5" s="35" t="s">
        <v>17</v>
      </c>
      <c r="AM5" s="36" t="s">
        <v>20</v>
      </c>
      <c r="AN5" s="27"/>
      <c r="AO5" s="27"/>
      <c r="AP5" s="27"/>
      <c r="AQ5" s="27"/>
      <c r="AR5" s="27"/>
      <c r="AS5" s="27"/>
      <c r="AT5" s="27"/>
    </row>
    <row r="6" spans="2:46" x14ac:dyDescent="0.35">
      <c r="B6" s="114" t="s">
        <v>18</v>
      </c>
      <c r="C6" s="35" t="s">
        <v>40</v>
      </c>
      <c r="D6" s="36" t="s">
        <v>4</v>
      </c>
      <c r="E6" s="36" t="s">
        <v>21</v>
      </c>
      <c r="F6" s="28"/>
      <c r="G6" s="28"/>
      <c r="H6" s="29"/>
      <c r="I6" s="124"/>
      <c r="J6" s="124"/>
      <c r="K6" s="124"/>
      <c r="L6" s="124"/>
      <c r="M6" s="124"/>
      <c r="N6" s="28"/>
      <c r="O6" s="28"/>
      <c r="P6" s="30"/>
      <c r="Q6" s="30"/>
      <c r="R6" s="30"/>
      <c r="S6" s="30"/>
      <c r="T6" s="30"/>
      <c r="U6" s="30"/>
      <c r="V6" s="31"/>
      <c r="W6" s="31"/>
      <c r="X6" s="30"/>
      <c r="Y6" s="30"/>
      <c r="Z6" s="30"/>
      <c r="AA6" s="30"/>
      <c r="AB6" s="30"/>
      <c r="AC6" s="30"/>
      <c r="AD6" s="31"/>
      <c r="AE6" s="30"/>
      <c r="AF6" s="125"/>
      <c r="AG6" s="32">
        <f t="shared" ref="AG6:AG17" si="0">F6+N6+V6+AD6</f>
        <v>0</v>
      </c>
      <c r="AH6" s="32">
        <f>F6+N6+V6</f>
        <v>0</v>
      </c>
      <c r="AI6" s="33">
        <f>H6+P6+X6+AE6</f>
        <v>0</v>
      </c>
      <c r="AJ6" s="33">
        <f>H6+P6+X6</f>
        <v>0</v>
      </c>
      <c r="AL6" s="35" t="s">
        <v>40</v>
      </c>
      <c r="AM6" s="36" t="s">
        <v>4</v>
      </c>
      <c r="AN6" s="33">
        <f>I6+J6+K6+L6+M6+J23+K23+L23+M23+Q6+R6+S6+T6+U6+Y6+Z6+AA6+AB6+AC6+AF6+Z23+AA23+AB23+AC23</f>
        <v>0</v>
      </c>
      <c r="AO6" s="33">
        <f>I6+J6+K6+L6+M6+Q6+R6+S6+T6+U6+Y6+Z6+AA6+AB6+AC6+AF6</f>
        <v>0</v>
      </c>
      <c r="AP6" s="33">
        <f>I6+J6+K6+L6+M6+Q6+R6+S6+T6+U6+Y6+Z6+AA6+AB6+AC6</f>
        <v>0</v>
      </c>
      <c r="AQ6" s="33">
        <f>I6+Q6+Y6</f>
        <v>0</v>
      </c>
      <c r="AR6" s="33">
        <f>I6</f>
        <v>0</v>
      </c>
      <c r="AS6" s="33">
        <f>Q6</f>
        <v>0</v>
      </c>
      <c r="AT6" s="33">
        <f>Y6</f>
        <v>0</v>
      </c>
    </row>
    <row r="7" spans="2:46" x14ac:dyDescent="0.35">
      <c r="B7" s="114" t="s">
        <v>18</v>
      </c>
      <c r="C7" s="35" t="s">
        <v>41</v>
      </c>
      <c r="D7" s="36" t="s">
        <v>5</v>
      </c>
      <c r="E7" s="36" t="s">
        <v>22</v>
      </c>
      <c r="F7" s="28"/>
      <c r="G7" s="28"/>
      <c r="H7" s="29"/>
      <c r="I7" s="124"/>
      <c r="J7" s="124"/>
      <c r="K7" s="124"/>
      <c r="L7" s="124"/>
      <c r="M7" s="124"/>
      <c r="N7" s="28"/>
      <c r="O7" s="28"/>
      <c r="P7" s="30"/>
      <c r="Q7" s="30"/>
      <c r="R7" s="30"/>
      <c r="S7" s="30"/>
      <c r="T7" s="30"/>
      <c r="U7" s="30"/>
      <c r="V7" s="31"/>
      <c r="W7" s="31"/>
      <c r="X7" s="30"/>
      <c r="Y7" s="30"/>
      <c r="Z7" s="30"/>
      <c r="AA7" s="30"/>
      <c r="AB7" s="30"/>
      <c r="AC7" s="30"/>
      <c r="AD7" s="31"/>
      <c r="AE7" s="30"/>
      <c r="AF7" s="125"/>
      <c r="AG7" s="32">
        <f t="shared" si="0"/>
        <v>0</v>
      </c>
      <c r="AH7" s="32">
        <f t="shared" ref="AH7:AH17" si="1">F7+N7+V7</f>
        <v>0</v>
      </c>
      <c r="AI7" s="33">
        <f t="shared" ref="AI7:AI17" si="2">H7+P7+X7+AE7</f>
        <v>0</v>
      </c>
      <c r="AJ7" s="33">
        <f t="shared" ref="AJ7:AJ17" si="3">H7+P7+X7</f>
        <v>0</v>
      </c>
      <c r="AL7" s="35" t="s">
        <v>41</v>
      </c>
      <c r="AM7" s="36" t="s">
        <v>5</v>
      </c>
      <c r="AN7" s="33">
        <f t="shared" ref="AN7:AN20" si="4">I7+J7+K7+L7+M7+J24+K24+L24+M24+Q7+R7+S7+T7+U7+Y7+Z7+AA7+AB7+AC7+AF7+Z24+AA24+AB24+AC24</f>
        <v>0</v>
      </c>
      <c r="AO7" s="33">
        <f t="shared" ref="AO7:AO17" si="5">I7+J7+K7+L7+M7+Q7+R7+S7+T7+U7+Y7+Z7+AA7+AB7+AC7+AF7</f>
        <v>0</v>
      </c>
      <c r="AP7" s="33">
        <f t="shared" ref="AP7:AP17" si="6">I7+J7+K7+L7+M7+Q7+R7+S7+T7+U7+Y7+Z7+AA7+AB7+AC7</f>
        <v>0</v>
      </c>
      <c r="AQ7" s="33">
        <f t="shared" ref="AQ7:AQ17" si="7">I7+Q7+Y7</f>
        <v>0</v>
      </c>
      <c r="AR7" s="33">
        <f t="shared" ref="AR7:AR17" si="8">I7</f>
        <v>0</v>
      </c>
      <c r="AS7" s="33">
        <f t="shared" ref="AS7:AS17" si="9">Q7</f>
        <v>0</v>
      </c>
      <c r="AT7" s="33">
        <f t="shared" ref="AT7:AT17" si="10">Y7</f>
        <v>0</v>
      </c>
    </row>
    <row r="8" spans="2:46" ht="14.5" customHeight="1" x14ac:dyDescent="0.35">
      <c r="B8" s="114" t="s">
        <v>18</v>
      </c>
      <c r="C8" s="35" t="s">
        <v>41</v>
      </c>
      <c r="D8" s="36" t="s">
        <v>6</v>
      </c>
      <c r="E8" s="36" t="s">
        <v>23</v>
      </c>
      <c r="F8" s="28"/>
      <c r="G8" s="28"/>
      <c r="H8" s="29"/>
      <c r="I8" s="124"/>
      <c r="J8" s="124"/>
      <c r="K8" s="124"/>
      <c r="L8" s="124"/>
      <c r="M8" s="124"/>
      <c r="N8" s="28"/>
      <c r="O8" s="28"/>
      <c r="P8" s="30"/>
      <c r="Q8" s="30"/>
      <c r="R8" s="30"/>
      <c r="S8" s="30"/>
      <c r="T8" s="30"/>
      <c r="U8" s="30"/>
      <c r="V8" s="31"/>
      <c r="W8" s="31"/>
      <c r="X8" s="30"/>
      <c r="Y8" s="30"/>
      <c r="Z8" s="30"/>
      <c r="AA8" s="30"/>
      <c r="AB8" s="30"/>
      <c r="AC8" s="30"/>
      <c r="AD8" s="31"/>
      <c r="AE8" s="30"/>
      <c r="AF8" s="125"/>
      <c r="AG8" s="32">
        <f t="shared" si="0"/>
        <v>0</v>
      </c>
      <c r="AH8" s="32">
        <f t="shared" si="1"/>
        <v>0</v>
      </c>
      <c r="AI8" s="33">
        <f t="shared" si="2"/>
        <v>0</v>
      </c>
      <c r="AJ8" s="33">
        <f t="shared" si="3"/>
        <v>0</v>
      </c>
      <c r="AL8" s="35" t="s">
        <v>41</v>
      </c>
      <c r="AM8" s="36" t="s">
        <v>6</v>
      </c>
      <c r="AN8" s="33">
        <f t="shared" si="4"/>
        <v>0</v>
      </c>
      <c r="AO8" s="33">
        <f t="shared" si="5"/>
        <v>0</v>
      </c>
      <c r="AP8" s="33">
        <f t="shared" si="6"/>
        <v>0</v>
      </c>
      <c r="AQ8" s="33">
        <f t="shared" si="7"/>
        <v>0</v>
      </c>
      <c r="AR8" s="33">
        <f t="shared" si="8"/>
        <v>0</v>
      </c>
      <c r="AS8" s="33">
        <f t="shared" si="9"/>
        <v>0</v>
      </c>
      <c r="AT8" s="33">
        <f t="shared" si="10"/>
        <v>0</v>
      </c>
    </row>
    <row r="9" spans="2:46" ht="15.5" customHeight="1" x14ac:dyDescent="0.35">
      <c r="B9" s="114" t="s">
        <v>18</v>
      </c>
      <c r="C9" s="35" t="s">
        <v>42</v>
      </c>
      <c r="D9" s="36" t="s">
        <v>7</v>
      </c>
      <c r="E9" s="36" t="s">
        <v>24</v>
      </c>
      <c r="F9" s="28"/>
      <c r="G9" s="28"/>
      <c r="H9" s="29"/>
      <c r="I9" s="124"/>
      <c r="J9" s="124"/>
      <c r="K9" s="124"/>
      <c r="L9" s="124"/>
      <c r="M9" s="124"/>
      <c r="N9" s="28"/>
      <c r="O9" s="28"/>
      <c r="P9" s="30"/>
      <c r="Q9" s="30"/>
      <c r="R9" s="30"/>
      <c r="S9" s="30"/>
      <c r="T9" s="30"/>
      <c r="U9" s="30"/>
      <c r="V9" s="31"/>
      <c r="W9" s="31"/>
      <c r="X9" s="30"/>
      <c r="Y9" s="30"/>
      <c r="Z9" s="30"/>
      <c r="AA9" s="30"/>
      <c r="AB9" s="30"/>
      <c r="AC9" s="30"/>
      <c r="AD9" s="31"/>
      <c r="AE9" s="30"/>
      <c r="AF9" s="125"/>
      <c r="AG9" s="32">
        <f t="shared" si="0"/>
        <v>0</v>
      </c>
      <c r="AH9" s="32">
        <f t="shared" si="1"/>
        <v>0</v>
      </c>
      <c r="AI9" s="33">
        <f t="shared" si="2"/>
        <v>0</v>
      </c>
      <c r="AJ9" s="33">
        <f t="shared" si="3"/>
        <v>0</v>
      </c>
      <c r="AL9" s="35" t="s">
        <v>42</v>
      </c>
      <c r="AM9" s="36" t="s">
        <v>7</v>
      </c>
      <c r="AN9" s="33">
        <f t="shared" si="4"/>
        <v>0</v>
      </c>
      <c r="AO9" s="33">
        <f t="shared" si="5"/>
        <v>0</v>
      </c>
      <c r="AP9" s="33">
        <f t="shared" si="6"/>
        <v>0</v>
      </c>
      <c r="AQ9" s="33">
        <f t="shared" si="7"/>
        <v>0</v>
      </c>
      <c r="AR9" s="33">
        <f t="shared" si="8"/>
        <v>0</v>
      </c>
      <c r="AS9" s="33">
        <f t="shared" si="9"/>
        <v>0</v>
      </c>
      <c r="AT9" s="33">
        <f t="shared" si="10"/>
        <v>0</v>
      </c>
    </row>
    <row r="10" spans="2:46" ht="16" customHeight="1" x14ac:dyDescent="0.35">
      <c r="B10" s="114" t="s">
        <v>18</v>
      </c>
      <c r="C10" s="35" t="s">
        <v>42</v>
      </c>
      <c r="D10" s="36" t="s">
        <v>8</v>
      </c>
      <c r="E10" s="36" t="s">
        <v>25</v>
      </c>
      <c r="F10" s="28"/>
      <c r="G10" s="28"/>
      <c r="H10" s="29"/>
      <c r="I10" s="124"/>
      <c r="J10" s="124"/>
      <c r="K10" s="124"/>
      <c r="L10" s="124"/>
      <c r="M10" s="124"/>
      <c r="N10" s="28"/>
      <c r="O10" s="28"/>
      <c r="P10" s="30"/>
      <c r="Q10" s="30"/>
      <c r="R10" s="30"/>
      <c r="S10" s="30"/>
      <c r="T10" s="30"/>
      <c r="U10" s="30"/>
      <c r="V10" s="31"/>
      <c r="W10" s="31"/>
      <c r="X10" s="30"/>
      <c r="Y10" s="30"/>
      <c r="Z10" s="30"/>
      <c r="AA10" s="30"/>
      <c r="AB10" s="30"/>
      <c r="AC10" s="30"/>
      <c r="AD10" s="31"/>
      <c r="AE10" s="30"/>
      <c r="AF10" s="125"/>
      <c r="AG10" s="32">
        <f t="shared" si="0"/>
        <v>0</v>
      </c>
      <c r="AH10" s="32">
        <f t="shared" si="1"/>
        <v>0</v>
      </c>
      <c r="AI10" s="33">
        <f t="shared" si="2"/>
        <v>0</v>
      </c>
      <c r="AJ10" s="33">
        <f t="shared" si="3"/>
        <v>0</v>
      </c>
      <c r="AL10" s="35" t="s">
        <v>42</v>
      </c>
      <c r="AM10" s="36" t="s">
        <v>8</v>
      </c>
      <c r="AN10" s="33">
        <f t="shared" si="4"/>
        <v>0</v>
      </c>
      <c r="AO10" s="33">
        <f t="shared" si="5"/>
        <v>0</v>
      </c>
      <c r="AP10" s="33">
        <f t="shared" si="6"/>
        <v>0</v>
      </c>
      <c r="AQ10" s="33">
        <f t="shared" si="7"/>
        <v>0</v>
      </c>
      <c r="AR10" s="33">
        <f t="shared" si="8"/>
        <v>0</v>
      </c>
      <c r="AS10" s="33">
        <f t="shared" si="9"/>
        <v>0</v>
      </c>
      <c r="AT10" s="33">
        <f t="shared" si="10"/>
        <v>0</v>
      </c>
    </row>
    <row r="11" spans="2:46" ht="13" customHeight="1" x14ac:dyDescent="0.35">
      <c r="B11" s="114" t="s">
        <v>18</v>
      </c>
      <c r="C11" s="35" t="s">
        <v>42</v>
      </c>
      <c r="D11" s="36" t="s">
        <v>9</v>
      </c>
      <c r="E11" s="36" t="s">
        <v>26</v>
      </c>
      <c r="F11" s="28"/>
      <c r="G11" s="28"/>
      <c r="H11" s="29"/>
      <c r="I11" s="124"/>
      <c r="J11" s="124"/>
      <c r="K11" s="124"/>
      <c r="L11" s="124"/>
      <c r="M11" s="124"/>
      <c r="N11" s="28"/>
      <c r="O11" s="28"/>
      <c r="P11" s="30"/>
      <c r="Q11" s="30"/>
      <c r="R11" s="30"/>
      <c r="S11" s="30"/>
      <c r="T11" s="30"/>
      <c r="U11" s="30"/>
      <c r="V11" s="31"/>
      <c r="W11" s="31"/>
      <c r="X11" s="30"/>
      <c r="Y11" s="30"/>
      <c r="Z11" s="30"/>
      <c r="AA11" s="30"/>
      <c r="AB11" s="30"/>
      <c r="AC11" s="30"/>
      <c r="AD11" s="31"/>
      <c r="AE11" s="30"/>
      <c r="AF11" s="125"/>
      <c r="AG11" s="32">
        <f t="shared" si="0"/>
        <v>0</v>
      </c>
      <c r="AH11" s="32">
        <f t="shared" si="1"/>
        <v>0</v>
      </c>
      <c r="AI11" s="33">
        <f t="shared" si="2"/>
        <v>0</v>
      </c>
      <c r="AJ11" s="33">
        <f t="shared" si="3"/>
        <v>0</v>
      </c>
      <c r="AL11" s="35" t="s">
        <v>42</v>
      </c>
      <c r="AM11" s="36" t="s">
        <v>9</v>
      </c>
      <c r="AN11" s="33">
        <f t="shared" si="4"/>
        <v>0</v>
      </c>
      <c r="AO11" s="33">
        <f t="shared" si="5"/>
        <v>0</v>
      </c>
      <c r="AP11" s="33">
        <f t="shared" si="6"/>
        <v>0</v>
      </c>
      <c r="AQ11" s="33">
        <f t="shared" si="7"/>
        <v>0</v>
      </c>
      <c r="AR11" s="33">
        <f t="shared" si="8"/>
        <v>0</v>
      </c>
      <c r="AS11" s="33">
        <f t="shared" si="9"/>
        <v>0</v>
      </c>
      <c r="AT11" s="33">
        <f t="shared" si="10"/>
        <v>0</v>
      </c>
    </row>
    <row r="12" spans="2:46" ht="14.5" customHeight="1" x14ac:dyDescent="0.35">
      <c r="B12" s="114" t="s">
        <v>18</v>
      </c>
      <c r="C12" s="35" t="s">
        <v>62</v>
      </c>
      <c r="D12" s="36" t="s">
        <v>10</v>
      </c>
      <c r="E12" s="36" t="s">
        <v>27</v>
      </c>
      <c r="F12" s="28"/>
      <c r="G12" s="28"/>
      <c r="H12" s="29"/>
      <c r="I12" s="124"/>
      <c r="J12" s="124"/>
      <c r="K12" s="124"/>
      <c r="L12" s="124"/>
      <c r="M12" s="124"/>
      <c r="N12" s="28"/>
      <c r="O12" s="28"/>
      <c r="P12" s="30"/>
      <c r="Q12" s="30"/>
      <c r="R12" s="30"/>
      <c r="S12" s="30"/>
      <c r="T12" s="30"/>
      <c r="U12" s="30"/>
      <c r="V12" s="31"/>
      <c r="W12" s="31"/>
      <c r="X12" s="30"/>
      <c r="Y12" s="30"/>
      <c r="Z12" s="30"/>
      <c r="AA12" s="30"/>
      <c r="AB12" s="30"/>
      <c r="AC12" s="30"/>
      <c r="AD12" s="31"/>
      <c r="AE12" s="30"/>
      <c r="AF12" s="125"/>
      <c r="AG12" s="32">
        <f t="shared" si="0"/>
        <v>0</v>
      </c>
      <c r="AH12" s="32">
        <f t="shared" si="1"/>
        <v>0</v>
      </c>
      <c r="AI12" s="33">
        <f t="shared" si="2"/>
        <v>0</v>
      </c>
      <c r="AJ12" s="33">
        <f t="shared" si="3"/>
        <v>0</v>
      </c>
      <c r="AL12" s="35" t="s">
        <v>62</v>
      </c>
      <c r="AM12" s="36" t="s">
        <v>10</v>
      </c>
      <c r="AN12" s="33">
        <f t="shared" si="4"/>
        <v>0</v>
      </c>
      <c r="AO12" s="33">
        <f t="shared" si="5"/>
        <v>0</v>
      </c>
      <c r="AP12" s="33">
        <f t="shared" si="6"/>
        <v>0</v>
      </c>
      <c r="AQ12" s="33">
        <f t="shared" si="7"/>
        <v>0</v>
      </c>
      <c r="AR12" s="33">
        <f t="shared" si="8"/>
        <v>0</v>
      </c>
      <c r="AS12" s="33">
        <f t="shared" si="9"/>
        <v>0</v>
      </c>
      <c r="AT12" s="33">
        <f t="shared" si="10"/>
        <v>0</v>
      </c>
    </row>
    <row r="13" spans="2:46" ht="14.5" customHeight="1" x14ac:dyDescent="0.35">
      <c r="B13" s="114" t="s">
        <v>18</v>
      </c>
      <c r="C13" s="35" t="s">
        <v>62</v>
      </c>
      <c r="D13" s="36" t="s">
        <v>11</v>
      </c>
      <c r="E13" s="36" t="s">
        <v>28</v>
      </c>
      <c r="F13" s="28"/>
      <c r="G13" s="28"/>
      <c r="H13" s="29"/>
      <c r="I13" s="124"/>
      <c r="J13" s="124"/>
      <c r="K13" s="124"/>
      <c r="L13" s="124"/>
      <c r="M13" s="124"/>
      <c r="N13" s="28"/>
      <c r="O13" s="28"/>
      <c r="P13" s="30"/>
      <c r="Q13" s="30"/>
      <c r="R13" s="30"/>
      <c r="S13" s="30"/>
      <c r="T13" s="30"/>
      <c r="U13" s="30"/>
      <c r="V13" s="31"/>
      <c r="W13" s="31"/>
      <c r="X13" s="30"/>
      <c r="Y13" s="30"/>
      <c r="Z13" s="30"/>
      <c r="AA13" s="30"/>
      <c r="AB13" s="30"/>
      <c r="AC13" s="30"/>
      <c r="AD13" s="31"/>
      <c r="AE13" s="30"/>
      <c r="AF13" s="125"/>
      <c r="AG13" s="32">
        <f t="shared" si="0"/>
        <v>0</v>
      </c>
      <c r="AH13" s="32">
        <f t="shared" si="1"/>
        <v>0</v>
      </c>
      <c r="AI13" s="33">
        <f t="shared" si="2"/>
        <v>0</v>
      </c>
      <c r="AJ13" s="33">
        <f t="shared" si="3"/>
        <v>0</v>
      </c>
      <c r="AL13" s="35" t="s">
        <v>62</v>
      </c>
      <c r="AM13" s="36" t="s">
        <v>11</v>
      </c>
      <c r="AN13" s="33">
        <f t="shared" si="4"/>
        <v>0</v>
      </c>
      <c r="AO13" s="33">
        <f t="shared" si="5"/>
        <v>0</v>
      </c>
      <c r="AP13" s="33">
        <f t="shared" si="6"/>
        <v>0</v>
      </c>
      <c r="AQ13" s="33">
        <f t="shared" si="7"/>
        <v>0</v>
      </c>
      <c r="AR13" s="33">
        <f t="shared" si="8"/>
        <v>0</v>
      </c>
      <c r="AS13" s="33">
        <f t="shared" si="9"/>
        <v>0</v>
      </c>
      <c r="AT13" s="33">
        <f t="shared" si="10"/>
        <v>0</v>
      </c>
    </row>
    <row r="14" spans="2:46" ht="13" customHeight="1" x14ac:dyDescent="0.35">
      <c r="B14" s="114" t="s">
        <v>18</v>
      </c>
      <c r="C14" s="35" t="s">
        <v>43</v>
      </c>
      <c r="D14" s="36" t="s">
        <v>2</v>
      </c>
      <c r="E14" s="36" t="s">
        <v>29</v>
      </c>
      <c r="F14" s="28"/>
      <c r="G14" s="28"/>
      <c r="H14" s="29"/>
      <c r="I14" s="124"/>
      <c r="J14" s="124"/>
      <c r="K14" s="124"/>
      <c r="L14" s="124"/>
      <c r="M14" s="124"/>
      <c r="N14" s="28"/>
      <c r="O14" s="28"/>
      <c r="P14" s="30"/>
      <c r="Q14" s="30"/>
      <c r="R14" s="30"/>
      <c r="S14" s="30"/>
      <c r="T14" s="30"/>
      <c r="U14" s="30"/>
      <c r="V14" s="31"/>
      <c r="W14" s="31"/>
      <c r="X14" s="30"/>
      <c r="Y14" s="30"/>
      <c r="Z14" s="30"/>
      <c r="AA14" s="30"/>
      <c r="AB14" s="30"/>
      <c r="AC14" s="30"/>
      <c r="AD14" s="31"/>
      <c r="AE14" s="30"/>
      <c r="AF14" s="125"/>
      <c r="AG14" s="32">
        <f t="shared" si="0"/>
        <v>0</v>
      </c>
      <c r="AH14" s="32">
        <f t="shared" si="1"/>
        <v>0</v>
      </c>
      <c r="AI14" s="33">
        <f t="shared" si="2"/>
        <v>0</v>
      </c>
      <c r="AJ14" s="33">
        <f t="shared" si="3"/>
        <v>0</v>
      </c>
      <c r="AL14" s="35" t="s">
        <v>43</v>
      </c>
      <c r="AM14" s="36" t="s">
        <v>2</v>
      </c>
      <c r="AN14" s="33">
        <f t="shared" si="4"/>
        <v>0</v>
      </c>
      <c r="AO14" s="33">
        <f t="shared" si="5"/>
        <v>0</v>
      </c>
      <c r="AP14" s="33">
        <f t="shared" si="6"/>
        <v>0</v>
      </c>
      <c r="AQ14" s="33">
        <f t="shared" si="7"/>
        <v>0</v>
      </c>
      <c r="AR14" s="33">
        <f t="shared" si="8"/>
        <v>0</v>
      </c>
      <c r="AS14" s="33">
        <f t="shared" si="9"/>
        <v>0</v>
      </c>
      <c r="AT14" s="33">
        <f t="shared" si="10"/>
        <v>0</v>
      </c>
    </row>
    <row r="15" spans="2:46" ht="14.5" customHeight="1" x14ac:dyDescent="0.35">
      <c r="B15" s="114" t="s">
        <v>18</v>
      </c>
      <c r="C15" s="35" t="s">
        <v>60</v>
      </c>
      <c r="D15" s="36" t="s">
        <v>3</v>
      </c>
      <c r="E15" s="36" t="s">
        <v>30</v>
      </c>
      <c r="F15" s="28"/>
      <c r="G15" s="28"/>
      <c r="H15" s="29"/>
      <c r="I15" s="124"/>
      <c r="J15" s="124"/>
      <c r="K15" s="124"/>
      <c r="L15" s="124"/>
      <c r="M15" s="124"/>
      <c r="N15" s="28"/>
      <c r="O15" s="28"/>
      <c r="P15" s="30"/>
      <c r="Q15" s="30"/>
      <c r="R15" s="30"/>
      <c r="S15" s="30"/>
      <c r="T15" s="30"/>
      <c r="U15" s="30"/>
      <c r="V15" s="31"/>
      <c r="W15" s="31"/>
      <c r="X15" s="30"/>
      <c r="Y15" s="30"/>
      <c r="Z15" s="30"/>
      <c r="AA15" s="30"/>
      <c r="AB15" s="30"/>
      <c r="AC15" s="30"/>
      <c r="AD15" s="31"/>
      <c r="AE15" s="30"/>
      <c r="AF15" s="125"/>
      <c r="AG15" s="32">
        <f t="shared" si="0"/>
        <v>0</v>
      </c>
      <c r="AH15" s="32">
        <f t="shared" si="1"/>
        <v>0</v>
      </c>
      <c r="AI15" s="33">
        <f t="shared" si="2"/>
        <v>0</v>
      </c>
      <c r="AJ15" s="33">
        <f t="shared" si="3"/>
        <v>0</v>
      </c>
      <c r="AL15" s="35" t="s">
        <v>60</v>
      </c>
      <c r="AM15" s="36" t="s">
        <v>3</v>
      </c>
      <c r="AN15" s="33">
        <f t="shared" si="4"/>
        <v>0</v>
      </c>
      <c r="AO15" s="33">
        <f t="shared" si="5"/>
        <v>0</v>
      </c>
      <c r="AP15" s="33">
        <f t="shared" si="6"/>
        <v>0</v>
      </c>
      <c r="AQ15" s="33">
        <f t="shared" si="7"/>
        <v>0</v>
      </c>
      <c r="AR15" s="33">
        <f t="shared" si="8"/>
        <v>0</v>
      </c>
      <c r="AS15" s="33">
        <f t="shared" si="9"/>
        <v>0</v>
      </c>
      <c r="AT15" s="33">
        <f t="shared" si="10"/>
        <v>0</v>
      </c>
    </row>
    <row r="16" spans="2:46" ht="15.5" customHeight="1" x14ac:dyDescent="0.35">
      <c r="B16" s="114" t="s">
        <v>18</v>
      </c>
      <c r="C16" s="35" t="s">
        <v>60</v>
      </c>
      <c r="D16" s="36" t="s">
        <v>12</v>
      </c>
      <c r="E16" s="36" t="s">
        <v>31</v>
      </c>
      <c r="F16" s="28"/>
      <c r="G16" s="28"/>
      <c r="H16" s="29"/>
      <c r="I16" s="124"/>
      <c r="J16" s="124"/>
      <c r="K16" s="124"/>
      <c r="L16" s="124"/>
      <c r="M16" s="124"/>
      <c r="N16" s="28"/>
      <c r="O16" s="28"/>
      <c r="P16" s="30"/>
      <c r="Q16" s="30"/>
      <c r="R16" s="30"/>
      <c r="S16" s="30"/>
      <c r="T16" s="30"/>
      <c r="U16" s="30"/>
      <c r="V16" s="31"/>
      <c r="W16" s="31"/>
      <c r="X16" s="30"/>
      <c r="Y16" s="30"/>
      <c r="Z16" s="30"/>
      <c r="AA16" s="30"/>
      <c r="AB16" s="30"/>
      <c r="AC16" s="30"/>
      <c r="AD16" s="31"/>
      <c r="AE16" s="30"/>
      <c r="AF16" s="125"/>
      <c r="AG16" s="32">
        <f t="shared" si="0"/>
        <v>0</v>
      </c>
      <c r="AH16" s="32">
        <f t="shared" si="1"/>
        <v>0</v>
      </c>
      <c r="AI16" s="33">
        <f t="shared" si="2"/>
        <v>0</v>
      </c>
      <c r="AJ16" s="33">
        <f t="shared" si="3"/>
        <v>0</v>
      </c>
      <c r="AL16" s="35" t="s">
        <v>60</v>
      </c>
      <c r="AM16" s="36" t="s">
        <v>12</v>
      </c>
      <c r="AN16" s="33">
        <f t="shared" si="4"/>
        <v>0</v>
      </c>
      <c r="AO16" s="33">
        <f t="shared" si="5"/>
        <v>0</v>
      </c>
      <c r="AP16" s="33">
        <f t="shared" si="6"/>
        <v>0</v>
      </c>
      <c r="AQ16" s="33">
        <f t="shared" si="7"/>
        <v>0</v>
      </c>
      <c r="AR16" s="33">
        <f t="shared" si="8"/>
        <v>0</v>
      </c>
      <c r="AS16" s="33">
        <f t="shared" si="9"/>
        <v>0</v>
      </c>
      <c r="AT16" s="33">
        <f t="shared" si="10"/>
        <v>0</v>
      </c>
    </row>
    <row r="17" spans="2:46" ht="14.5" customHeight="1" x14ac:dyDescent="0.35">
      <c r="B17" s="114" t="s">
        <v>18</v>
      </c>
      <c r="C17" s="35" t="s">
        <v>60</v>
      </c>
      <c r="D17" s="36" t="s">
        <v>13</v>
      </c>
      <c r="E17" s="36" t="s">
        <v>32</v>
      </c>
      <c r="F17" s="28"/>
      <c r="G17" s="28"/>
      <c r="H17" s="29"/>
      <c r="I17" s="124"/>
      <c r="J17" s="124"/>
      <c r="K17" s="124"/>
      <c r="L17" s="124"/>
      <c r="M17" s="124"/>
      <c r="N17" s="28"/>
      <c r="O17" s="28"/>
      <c r="P17" s="30"/>
      <c r="Q17" s="30"/>
      <c r="R17" s="30"/>
      <c r="S17" s="30"/>
      <c r="T17" s="30"/>
      <c r="U17" s="30"/>
      <c r="V17" s="31"/>
      <c r="W17" s="31"/>
      <c r="X17" s="30"/>
      <c r="Y17" s="30"/>
      <c r="Z17" s="30"/>
      <c r="AA17" s="30"/>
      <c r="AB17" s="30"/>
      <c r="AC17" s="30"/>
      <c r="AD17" s="31"/>
      <c r="AE17" s="30"/>
      <c r="AF17" s="125"/>
      <c r="AG17" s="32">
        <f t="shared" si="0"/>
        <v>0</v>
      </c>
      <c r="AH17" s="32">
        <f t="shared" si="1"/>
        <v>0</v>
      </c>
      <c r="AI17" s="33">
        <f t="shared" si="2"/>
        <v>0</v>
      </c>
      <c r="AJ17" s="33">
        <f t="shared" si="3"/>
        <v>0</v>
      </c>
      <c r="AL17" s="35" t="s">
        <v>60</v>
      </c>
      <c r="AM17" s="36" t="s">
        <v>13</v>
      </c>
      <c r="AN17" s="33">
        <f t="shared" si="4"/>
        <v>0</v>
      </c>
      <c r="AO17" s="33">
        <f t="shared" si="5"/>
        <v>0</v>
      </c>
      <c r="AP17" s="33">
        <f t="shared" si="6"/>
        <v>0</v>
      </c>
      <c r="AQ17" s="33">
        <f t="shared" si="7"/>
        <v>0</v>
      </c>
      <c r="AR17" s="33">
        <f t="shared" si="8"/>
        <v>0</v>
      </c>
      <c r="AS17" s="33">
        <f t="shared" si="9"/>
        <v>0</v>
      </c>
      <c r="AT17" s="33">
        <f t="shared" si="10"/>
        <v>0</v>
      </c>
    </row>
    <row r="18" spans="2:46" ht="15.5" customHeight="1" x14ac:dyDescent="0.35">
      <c r="B18" s="114" t="s">
        <v>18</v>
      </c>
      <c r="C18" s="35" t="s">
        <v>63</v>
      </c>
      <c r="D18" s="36" t="s">
        <v>34</v>
      </c>
      <c r="E18" s="36" t="s">
        <v>33</v>
      </c>
      <c r="F18" s="28"/>
      <c r="G18" s="27"/>
      <c r="H18" s="27"/>
      <c r="I18" s="124"/>
      <c r="J18" s="126"/>
      <c r="K18" s="126"/>
      <c r="L18" s="126"/>
      <c r="M18" s="126"/>
      <c r="N18" s="27"/>
      <c r="O18" s="27"/>
      <c r="P18" s="27"/>
      <c r="Q18" s="27"/>
      <c r="R18" s="27"/>
      <c r="S18" s="27"/>
      <c r="T18" s="27"/>
      <c r="U18" s="27"/>
      <c r="V18" s="27"/>
      <c r="W18" s="27"/>
      <c r="X18" s="27"/>
      <c r="Y18" s="27"/>
      <c r="Z18" s="27"/>
      <c r="AA18" s="27"/>
      <c r="AB18" s="27"/>
      <c r="AC18" s="27"/>
      <c r="AD18" s="27"/>
      <c r="AE18" s="27"/>
      <c r="AF18" s="126"/>
      <c r="AG18" s="32">
        <f>F18</f>
        <v>0</v>
      </c>
      <c r="AH18" s="27"/>
      <c r="AI18" s="27"/>
      <c r="AJ18" s="34"/>
      <c r="AL18" s="35" t="s">
        <v>63</v>
      </c>
      <c r="AM18" s="36" t="s">
        <v>34</v>
      </c>
      <c r="AN18" s="33">
        <f t="shared" si="4"/>
        <v>0</v>
      </c>
      <c r="AO18" s="126"/>
      <c r="AP18" s="126"/>
      <c r="AQ18" s="126"/>
      <c r="AR18" s="126"/>
      <c r="AS18" s="126"/>
      <c r="AT18" s="126"/>
    </row>
    <row r="19" spans="2:46" ht="15.5" customHeight="1" x14ac:dyDescent="0.35">
      <c r="B19" s="114" t="s">
        <v>18</v>
      </c>
      <c r="C19" s="35" t="s">
        <v>64</v>
      </c>
      <c r="D19" s="36" t="s">
        <v>36</v>
      </c>
      <c r="E19" s="36" t="s">
        <v>35</v>
      </c>
      <c r="F19" s="28"/>
      <c r="G19" s="27"/>
      <c r="H19" s="27"/>
      <c r="I19" s="124"/>
      <c r="J19" s="126"/>
      <c r="K19" s="126"/>
      <c r="L19" s="126"/>
      <c r="M19" s="126"/>
      <c r="N19" s="27"/>
      <c r="O19" s="27"/>
      <c r="P19" s="27"/>
      <c r="Q19" s="27"/>
      <c r="R19" s="27"/>
      <c r="S19" s="27"/>
      <c r="T19" s="27"/>
      <c r="U19" s="27"/>
      <c r="V19" s="27"/>
      <c r="W19" s="27"/>
      <c r="X19" s="27"/>
      <c r="Y19" s="27"/>
      <c r="Z19" s="27"/>
      <c r="AA19" s="27"/>
      <c r="AB19" s="27"/>
      <c r="AC19" s="27"/>
      <c r="AD19" s="27"/>
      <c r="AE19" s="27"/>
      <c r="AF19" s="126"/>
      <c r="AG19" s="32">
        <f>F19</f>
        <v>0</v>
      </c>
      <c r="AH19" s="27"/>
      <c r="AI19" s="27"/>
      <c r="AJ19" s="34"/>
      <c r="AL19" s="35" t="s">
        <v>64</v>
      </c>
      <c r="AM19" s="36" t="s">
        <v>36</v>
      </c>
      <c r="AN19" s="33">
        <f t="shared" si="4"/>
        <v>0</v>
      </c>
      <c r="AO19" s="126"/>
      <c r="AP19" s="126"/>
      <c r="AQ19" s="126"/>
      <c r="AR19" s="126"/>
      <c r="AS19" s="126"/>
      <c r="AT19" s="126"/>
    </row>
    <row r="20" spans="2:46" x14ac:dyDescent="0.35">
      <c r="B20" s="114" t="s">
        <v>18</v>
      </c>
      <c r="C20" s="35" t="s">
        <v>38</v>
      </c>
      <c r="D20" s="36" t="s">
        <v>38</v>
      </c>
      <c r="E20" s="36" t="s">
        <v>37</v>
      </c>
      <c r="F20" s="28"/>
      <c r="G20" s="27"/>
      <c r="H20" s="27"/>
      <c r="I20" s="124"/>
      <c r="J20" s="126"/>
      <c r="K20" s="126"/>
      <c r="L20" s="126"/>
      <c r="M20" s="126"/>
      <c r="N20" s="27"/>
      <c r="O20" s="27"/>
      <c r="P20" s="27"/>
      <c r="Q20" s="27"/>
      <c r="R20" s="27"/>
      <c r="S20" s="27"/>
      <c r="T20" s="27"/>
      <c r="U20" s="27"/>
      <c r="V20" s="27"/>
      <c r="W20" s="27"/>
      <c r="X20" s="27"/>
      <c r="Y20" s="27"/>
      <c r="Z20" s="27"/>
      <c r="AA20" s="27"/>
      <c r="AB20" s="27"/>
      <c r="AC20" s="27"/>
      <c r="AD20" s="27"/>
      <c r="AE20" s="27"/>
      <c r="AF20" s="126"/>
      <c r="AG20" s="32">
        <f>F20</f>
        <v>0</v>
      </c>
      <c r="AH20" s="126"/>
      <c r="AI20" s="126"/>
      <c r="AJ20" s="126"/>
      <c r="AL20" s="35" t="s">
        <v>38</v>
      </c>
      <c r="AM20" s="36" t="s">
        <v>38</v>
      </c>
      <c r="AN20" s="33">
        <f t="shared" si="4"/>
        <v>0</v>
      </c>
      <c r="AO20" s="126"/>
      <c r="AP20" s="126"/>
      <c r="AQ20" s="126"/>
      <c r="AR20" s="126"/>
      <c r="AS20" s="126"/>
      <c r="AT20" s="126"/>
    </row>
    <row r="21" spans="2:46" x14ac:dyDescent="0.35">
      <c r="B21" s="114" t="s">
        <v>39</v>
      </c>
      <c r="C21" s="35" t="s">
        <v>40</v>
      </c>
      <c r="D21" s="149" t="s">
        <v>16</v>
      </c>
      <c r="E21" s="149" t="s">
        <v>15</v>
      </c>
      <c r="F21" s="27"/>
      <c r="G21" s="27"/>
      <c r="H21" s="27"/>
      <c r="I21" s="27"/>
      <c r="J21" s="27"/>
      <c r="K21" s="126"/>
      <c r="L21" s="126"/>
      <c r="M21" s="126"/>
      <c r="N21" s="27"/>
      <c r="O21" s="27"/>
      <c r="P21" s="27"/>
      <c r="Q21" s="27"/>
      <c r="R21" s="27"/>
      <c r="S21" s="27"/>
      <c r="T21" s="27"/>
      <c r="U21" s="27"/>
      <c r="V21" s="27"/>
      <c r="W21" s="27"/>
      <c r="X21" s="27"/>
      <c r="Y21" s="27"/>
      <c r="Z21" s="27"/>
      <c r="AA21" s="27"/>
      <c r="AB21" s="27"/>
      <c r="AC21" s="27"/>
      <c r="AD21" s="27"/>
      <c r="AE21" s="27"/>
      <c r="AF21" s="126"/>
      <c r="AG21" s="126"/>
      <c r="AH21" s="126"/>
      <c r="AI21" s="126"/>
      <c r="AJ21" s="126"/>
    </row>
    <row r="22" spans="2:46" x14ac:dyDescent="0.35">
      <c r="B22" s="114" t="s">
        <v>39</v>
      </c>
      <c r="C22" s="35" t="s">
        <v>40</v>
      </c>
      <c r="D22" s="149" t="s">
        <v>20</v>
      </c>
      <c r="E22" s="149" t="s">
        <v>19</v>
      </c>
      <c r="F22" s="27"/>
      <c r="G22" s="27"/>
      <c r="H22" s="27"/>
      <c r="I22" s="27"/>
      <c r="J22" s="27"/>
      <c r="K22" s="126"/>
      <c r="L22" s="126"/>
      <c r="M22" s="126"/>
      <c r="N22" s="27"/>
      <c r="O22" s="27"/>
      <c r="P22" s="27"/>
      <c r="Q22" s="27"/>
      <c r="R22" s="27"/>
      <c r="S22" s="27"/>
      <c r="T22" s="27"/>
      <c r="U22" s="27"/>
      <c r="V22" s="27"/>
      <c r="W22" s="27"/>
      <c r="X22" s="27"/>
      <c r="Y22" s="27"/>
      <c r="Z22" s="27"/>
      <c r="AA22" s="27"/>
      <c r="AB22" s="27"/>
      <c r="AC22" s="27"/>
      <c r="AD22" s="27"/>
      <c r="AE22" s="27"/>
      <c r="AF22" s="126"/>
      <c r="AG22" s="126"/>
      <c r="AH22" s="27"/>
      <c r="AI22" s="126"/>
      <c r="AJ22" s="34"/>
    </row>
    <row r="23" spans="2:46" x14ac:dyDescent="0.35">
      <c r="B23" s="114" t="s">
        <v>39</v>
      </c>
      <c r="C23" s="35" t="s">
        <v>40</v>
      </c>
      <c r="D23" s="149" t="s">
        <v>4</v>
      </c>
      <c r="E23" s="149" t="s">
        <v>21</v>
      </c>
      <c r="F23" s="28"/>
      <c r="G23" s="28"/>
      <c r="H23" s="29"/>
      <c r="I23" s="27"/>
      <c r="J23" s="124"/>
      <c r="K23" s="29"/>
      <c r="L23" s="29"/>
      <c r="M23" s="29"/>
      <c r="N23" s="27"/>
      <c r="O23" s="27"/>
      <c r="P23" s="27"/>
      <c r="Q23" s="27"/>
      <c r="R23" s="27"/>
      <c r="S23" s="27"/>
      <c r="T23" s="27"/>
      <c r="U23" s="27"/>
      <c r="V23" s="31"/>
      <c r="W23" s="31"/>
      <c r="X23" s="30"/>
      <c r="Y23" s="27"/>
      <c r="Z23" s="30"/>
      <c r="AA23" s="30"/>
      <c r="AB23" s="30"/>
      <c r="AC23" s="30"/>
      <c r="AD23" s="27"/>
      <c r="AE23" s="27"/>
      <c r="AF23" s="126"/>
      <c r="AG23" s="32">
        <f>F23+V23</f>
        <v>0</v>
      </c>
      <c r="AH23" s="32">
        <f>F23+V23</f>
        <v>0</v>
      </c>
      <c r="AI23" s="33">
        <f>H23+X23</f>
        <v>0</v>
      </c>
      <c r="AJ23" s="33">
        <f>H23+X23</f>
        <v>0</v>
      </c>
    </row>
    <row r="24" spans="2:46" x14ac:dyDescent="0.35">
      <c r="B24" s="114" t="s">
        <v>39</v>
      </c>
      <c r="C24" s="35" t="s">
        <v>41</v>
      </c>
      <c r="D24" s="149" t="s">
        <v>5</v>
      </c>
      <c r="E24" s="149" t="s">
        <v>22</v>
      </c>
      <c r="F24" s="28"/>
      <c r="G24" s="28"/>
      <c r="H24" s="29"/>
      <c r="I24" s="27"/>
      <c r="J24" s="124"/>
      <c r="K24" s="29"/>
      <c r="L24" s="29"/>
      <c r="M24" s="29"/>
      <c r="N24" s="27"/>
      <c r="O24" s="27"/>
      <c r="P24" s="27"/>
      <c r="Q24" s="27"/>
      <c r="R24" s="27"/>
      <c r="S24" s="27"/>
      <c r="T24" s="27"/>
      <c r="U24" s="27"/>
      <c r="V24" s="31"/>
      <c r="W24" s="31"/>
      <c r="X24" s="30"/>
      <c r="Y24" s="27"/>
      <c r="Z24" s="30"/>
      <c r="AA24" s="30"/>
      <c r="AB24" s="30"/>
      <c r="AC24" s="30"/>
      <c r="AD24" s="27"/>
      <c r="AE24" s="27"/>
      <c r="AF24" s="126"/>
      <c r="AG24" s="32">
        <f t="shared" ref="AG24:AG34" si="11">F24+V24</f>
        <v>0</v>
      </c>
      <c r="AH24" s="32">
        <f t="shared" ref="AH24:AH34" si="12">F24+V24</f>
        <v>0</v>
      </c>
      <c r="AI24" s="33">
        <f t="shared" ref="AI24:AI34" si="13">H24+X24</f>
        <v>0</v>
      </c>
      <c r="AJ24" s="33">
        <f t="shared" ref="AJ24:AJ34" si="14">H24+X24</f>
        <v>0</v>
      </c>
    </row>
    <row r="25" spans="2:46" x14ac:dyDescent="0.35">
      <c r="B25" s="114" t="s">
        <v>39</v>
      </c>
      <c r="C25" s="35" t="s">
        <v>41</v>
      </c>
      <c r="D25" s="149" t="s">
        <v>6</v>
      </c>
      <c r="E25" s="149" t="s">
        <v>23</v>
      </c>
      <c r="F25" s="28"/>
      <c r="G25" s="28"/>
      <c r="H25" s="29"/>
      <c r="I25" s="27"/>
      <c r="J25" s="124"/>
      <c r="K25" s="29"/>
      <c r="L25" s="29"/>
      <c r="M25" s="29"/>
      <c r="N25" s="27"/>
      <c r="O25" s="27"/>
      <c r="P25" s="27"/>
      <c r="Q25" s="27"/>
      <c r="R25" s="27"/>
      <c r="S25" s="27"/>
      <c r="T25" s="27"/>
      <c r="U25" s="27"/>
      <c r="V25" s="31"/>
      <c r="W25" s="31"/>
      <c r="X25" s="30"/>
      <c r="Y25" s="27"/>
      <c r="Z25" s="30"/>
      <c r="AA25" s="30"/>
      <c r="AB25" s="30"/>
      <c r="AC25" s="30"/>
      <c r="AD25" s="27"/>
      <c r="AE25" s="27"/>
      <c r="AF25" s="126"/>
      <c r="AG25" s="32">
        <f t="shared" si="11"/>
        <v>0</v>
      </c>
      <c r="AH25" s="32">
        <f t="shared" si="12"/>
        <v>0</v>
      </c>
      <c r="AI25" s="33">
        <f t="shared" si="13"/>
        <v>0</v>
      </c>
      <c r="AJ25" s="33">
        <f t="shared" si="14"/>
        <v>0</v>
      </c>
    </row>
    <row r="26" spans="2:46" x14ac:dyDescent="0.35">
      <c r="B26" s="114" t="s">
        <v>39</v>
      </c>
      <c r="C26" s="35" t="s">
        <v>42</v>
      </c>
      <c r="D26" s="149" t="s">
        <v>7</v>
      </c>
      <c r="E26" s="149" t="s">
        <v>24</v>
      </c>
      <c r="F26" s="28"/>
      <c r="G26" s="28"/>
      <c r="H26" s="29"/>
      <c r="I26" s="27"/>
      <c r="J26" s="124"/>
      <c r="K26" s="29"/>
      <c r="L26" s="29"/>
      <c r="M26" s="29"/>
      <c r="N26" s="27"/>
      <c r="O26" s="27"/>
      <c r="P26" s="27"/>
      <c r="Q26" s="27"/>
      <c r="R26" s="27"/>
      <c r="S26" s="27"/>
      <c r="T26" s="27"/>
      <c r="U26" s="27"/>
      <c r="V26" s="31"/>
      <c r="W26" s="31"/>
      <c r="X26" s="30"/>
      <c r="Y26" s="27"/>
      <c r="Z26" s="30"/>
      <c r="AA26" s="30"/>
      <c r="AB26" s="30"/>
      <c r="AC26" s="30"/>
      <c r="AD26" s="27"/>
      <c r="AE26" s="27"/>
      <c r="AF26" s="126"/>
      <c r="AG26" s="32">
        <f t="shared" si="11"/>
        <v>0</v>
      </c>
      <c r="AH26" s="32">
        <f t="shared" si="12"/>
        <v>0</v>
      </c>
      <c r="AI26" s="33">
        <f t="shared" si="13"/>
        <v>0</v>
      </c>
      <c r="AJ26" s="33">
        <f t="shared" si="14"/>
        <v>0</v>
      </c>
    </row>
    <row r="27" spans="2:46" x14ac:dyDescent="0.35">
      <c r="B27" s="114" t="s">
        <v>39</v>
      </c>
      <c r="C27" s="35" t="s">
        <v>42</v>
      </c>
      <c r="D27" s="149" t="s">
        <v>8</v>
      </c>
      <c r="E27" s="149" t="s">
        <v>25</v>
      </c>
      <c r="F27" s="28"/>
      <c r="G27" s="28"/>
      <c r="H27" s="29"/>
      <c r="I27" s="27"/>
      <c r="J27" s="124"/>
      <c r="K27" s="29"/>
      <c r="L27" s="29"/>
      <c r="M27" s="29"/>
      <c r="N27" s="27"/>
      <c r="O27" s="27"/>
      <c r="P27" s="27"/>
      <c r="Q27" s="27"/>
      <c r="R27" s="27"/>
      <c r="S27" s="27"/>
      <c r="T27" s="27"/>
      <c r="U27" s="27"/>
      <c r="V27" s="31"/>
      <c r="W27" s="31"/>
      <c r="X27" s="30"/>
      <c r="Y27" s="27"/>
      <c r="Z27" s="30"/>
      <c r="AA27" s="30"/>
      <c r="AB27" s="30"/>
      <c r="AC27" s="30"/>
      <c r="AD27" s="27"/>
      <c r="AE27" s="27"/>
      <c r="AF27" s="126"/>
      <c r="AG27" s="32">
        <f t="shared" si="11"/>
        <v>0</v>
      </c>
      <c r="AH27" s="32">
        <f t="shared" si="12"/>
        <v>0</v>
      </c>
      <c r="AI27" s="33">
        <f t="shared" si="13"/>
        <v>0</v>
      </c>
      <c r="AJ27" s="33">
        <f t="shared" si="14"/>
        <v>0</v>
      </c>
    </row>
    <row r="28" spans="2:46" x14ac:dyDescent="0.35">
      <c r="B28" s="114" t="s">
        <v>39</v>
      </c>
      <c r="C28" s="35" t="s">
        <v>42</v>
      </c>
      <c r="D28" s="149" t="s">
        <v>9</v>
      </c>
      <c r="E28" s="149" t="s">
        <v>26</v>
      </c>
      <c r="F28" s="28"/>
      <c r="G28" s="28"/>
      <c r="H28" s="29"/>
      <c r="I28" s="27"/>
      <c r="J28" s="124"/>
      <c r="K28" s="29"/>
      <c r="L28" s="29"/>
      <c r="M28" s="29"/>
      <c r="N28" s="27"/>
      <c r="O28" s="27"/>
      <c r="P28" s="27"/>
      <c r="Q28" s="27"/>
      <c r="R28" s="27"/>
      <c r="S28" s="27"/>
      <c r="T28" s="27"/>
      <c r="U28" s="27"/>
      <c r="V28" s="31"/>
      <c r="W28" s="31"/>
      <c r="X28" s="30"/>
      <c r="Y28" s="27"/>
      <c r="Z28" s="30"/>
      <c r="AA28" s="30"/>
      <c r="AB28" s="30"/>
      <c r="AC28" s="30"/>
      <c r="AD28" s="27"/>
      <c r="AE28" s="27"/>
      <c r="AF28" s="126"/>
      <c r="AG28" s="32">
        <f t="shared" si="11"/>
        <v>0</v>
      </c>
      <c r="AH28" s="32">
        <f t="shared" si="12"/>
        <v>0</v>
      </c>
      <c r="AI28" s="33">
        <f t="shared" si="13"/>
        <v>0</v>
      </c>
      <c r="AJ28" s="33">
        <f t="shared" si="14"/>
        <v>0</v>
      </c>
    </row>
    <row r="29" spans="2:46" x14ac:dyDescent="0.35">
      <c r="B29" s="114" t="s">
        <v>39</v>
      </c>
      <c r="C29" s="35" t="s">
        <v>62</v>
      </c>
      <c r="D29" s="149" t="s">
        <v>10</v>
      </c>
      <c r="E29" s="149" t="s">
        <v>27</v>
      </c>
      <c r="F29" s="28"/>
      <c r="G29" s="28"/>
      <c r="H29" s="29"/>
      <c r="I29" s="27"/>
      <c r="J29" s="124"/>
      <c r="K29" s="29"/>
      <c r="L29" s="29"/>
      <c r="M29" s="29"/>
      <c r="N29" s="27"/>
      <c r="O29" s="27"/>
      <c r="P29" s="27"/>
      <c r="Q29" s="27"/>
      <c r="R29" s="27"/>
      <c r="S29" s="27"/>
      <c r="T29" s="27"/>
      <c r="U29" s="27"/>
      <c r="V29" s="31"/>
      <c r="W29" s="31"/>
      <c r="X29" s="30"/>
      <c r="Y29" s="27"/>
      <c r="Z29" s="30"/>
      <c r="AA29" s="30"/>
      <c r="AB29" s="30"/>
      <c r="AC29" s="30"/>
      <c r="AD29" s="27"/>
      <c r="AE29" s="27"/>
      <c r="AF29" s="126"/>
      <c r="AG29" s="32">
        <f t="shared" si="11"/>
        <v>0</v>
      </c>
      <c r="AH29" s="32">
        <f t="shared" si="12"/>
        <v>0</v>
      </c>
      <c r="AI29" s="33">
        <f t="shared" si="13"/>
        <v>0</v>
      </c>
      <c r="AJ29" s="33">
        <f t="shared" si="14"/>
        <v>0</v>
      </c>
    </row>
    <row r="30" spans="2:46" x14ac:dyDescent="0.35">
      <c r="B30" s="114" t="s">
        <v>39</v>
      </c>
      <c r="C30" s="35" t="s">
        <v>62</v>
      </c>
      <c r="D30" s="149" t="s">
        <v>11</v>
      </c>
      <c r="E30" s="149" t="s">
        <v>28</v>
      </c>
      <c r="F30" s="28"/>
      <c r="G30" s="28"/>
      <c r="H30" s="29"/>
      <c r="I30" s="27"/>
      <c r="J30" s="124"/>
      <c r="K30" s="29"/>
      <c r="L30" s="29"/>
      <c r="M30" s="29"/>
      <c r="N30" s="27"/>
      <c r="O30" s="27"/>
      <c r="P30" s="27"/>
      <c r="Q30" s="27"/>
      <c r="R30" s="27"/>
      <c r="S30" s="27"/>
      <c r="T30" s="27"/>
      <c r="U30" s="27"/>
      <c r="V30" s="31"/>
      <c r="W30" s="31"/>
      <c r="X30" s="30"/>
      <c r="Y30" s="27"/>
      <c r="Z30" s="30"/>
      <c r="AA30" s="30"/>
      <c r="AB30" s="30"/>
      <c r="AC30" s="30"/>
      <c r="AD30" s="27"/>
      <c r="AE30" s="27"/>
      <c r="AF30" s="126"/>
      <c r="AG30" s="32">
        <f t="shared" si="11"/>
        <v>0</v>
      </c>
      <c r="AH30" s="32">
        <f t="shared" si="12"/>
        <v>0</v>
      </c>
      <c r="AI30" s="33">
        <f t="shared" si="13"/>
        <v>0</v>
      </c>
      <c r="AJ30" s="33">
        <f t="shared" si="14"/>
        <v>0</v>
      </c>
    </row>
    <row r="31" spans="2:46" x14ac:dyDescent="0.35">
      <c r="B31" s="114" t="s">
        <v>39</v>
      </c>
      <c r="C31" s="35" t="s">
        <v>43</v>
      </c>
      <c r="D31" s="149" t="s">
        <v>2</v>
      </c>
      <c r="E31" s="149" t="s">
        <v>29</v>
      </c>
      <c r="F31" s="28"/>
      <c r="G31" s="28"/>
      <c r="H31" s="29"/>
      <c r="I31" s="27"/>
      <c r="J31" s="124"/>
      <c r="K31" s="29"/>
      <c r="L31" s="29"/>
      <c r="M31" s="29"/>
      <c r="N31" s="27"/>
      <c r="O31" s="27"/>
      <c r="P31" s="27"/>
      <c r="Q31" s="27"/>
      <c r="R31" s="27"/>
      <c r="S31" s="27"/>
      <c r="T31" s="27"/>
      <c r="U31" s="27"/>
      <c r="V31" s="31"/>
      <c r="W31" s="31"/>
      <c r="X31" s="30"/>
      <c r="Y31" s="27"/>
      <c r="Z31" s="30"/>
      <c r="AA31" s="30"/>
      <c r="AB31" s="30"/>
      <c r="AC31" s="30"/>
      <c r="AD31" s="27"/>
      <c r="AE31" s="27"/>
      <c r="AF31" s="126"/>
      <c r="AG31" s="32">
        <f t="shared" si="11"/>
        <v>0</v>
      </c>
      <c r="AH31" s="32">
        <f t="shared" si="12"/>
        <v>0</v>
      </c>
      <c r="AI31" s="33">
        <f t="shared" si="13"/>
        <v>0</v>
      </c>
      <c r="AJ31" s="33">
        <f t="shared" si="14"/>
        <v>0</v>
      </c>
    </row>
    <row r="32" spans="2:46" x14ac:dyDescent="0.35">
      <c r="B32" s="114" t="s">
        <v>39</v>
      </c>
      <c r="C32" s="35" t="s">
        <v>60</v>
      </c>
      <c r="D32" s="149" t="s">
        <v>3</v>
      </c>
      <c r="E32" s="149" t="s">
        <v>30</v>
      </c>
      <c r="F32" s="28"/>
      <c r="G32" s="28"/>
      <c r="H32" s="29"/>
      <c r="I32" s="27"/>
      <c r="J32" s="124"/>
      <c r="K32" s="29"/>
      <c r="L32" s="29"/>
      <c r="M32" s="29"/>
      <c r="N32" s="27"/>
      <c r="O32" s="27"/>
      <c r="P32" s="27"/>
      <c r="Q32" s="27"/>
      <c r="R32" s="27"/>
      <c r="S32" s="27"/>
      <c r="T32" s="27"/>
      <c r="U32" s="27"/>
      <c r="V32" s="31"/>
      <c r="W32" s="31"/>
      <c r="X32" s="30"/>
      <c r="Y32" s="27"/>
      <c r="Z32" s="30"/>
      <c r="AA32" s="30"/>
      <c r="AB32" s="30"/>
      <c r="AC32" s="30"/>
      <c r="AD32" s="27"/>
      <c r="AE32" s="27"/>
      <c r="AF32" s="126"/>
      <c r="AG32" s="32">
        <f t="shared" si="11"/>
        <v>0</v>
      </c>
      <c r="AH32" s="32">
        <f t="shared" si="12"/>
        <v>0</v>
      </c>
      <c r="AI32" s="33">
        <f t="shared" si="13"/>
        <v>0</v>
      </c>
      <c r="AJ32" s="33">
        <f t="shared" si="14"/>
        <v>0</v>
      </c>
    </row>
    <row r="33" spans="2:36" x14ac:dyDescent="0.35">
      <c r="B33" s="114" t="s">
        <v>39</v>
      </c>
      <c r="C33" s="35" t="s">
        <v>60</v>
      </c>
      <c r="D33" s="149" t="s">
        <v>12</v>
      </c>
      <c r="E33" s="149" t="s">
        <v>31</v>
      </c>
      <c r="F33" s="28"/>
      <c r="G33" s="28"/>
      <c r="H33" s="29"/>
      <c r="I33" s="27"/>
      <c r="J33" s="124"/>
      <c r="K33" s="29"/>
      <c r="L33" s="29"/>
      <c r="M33" s="29"/>
      <c r="N33" s="27"/>
      <c r="O33" s="27"/>
      <c r="P33" s="27"/>
      <c r="Q33" s="27"/>
      <c r="R33" s="27"/>
      <c r="S33" s="27"/>
      <c r="T33" s="27"/>
      <c r="U33" s="27"/>
      <c r="V33" s="31"/>
      <c r="W33" s="31"/>
      <c r="X33" s="30"/>
      <c r="Y33" s="27"/>
      <c r="Z33" s="30"/>
      <c r="AA33" s="30"/>
      <c r="AB33" s="30"/>
      <c r="AC33" s="30"/>
      <c r="AD33" s="27"/>
      <c r="AE33" s="27"/>
      <c r="AF33" s="126"/>
      <c r="AG33" s="32">
        <f t="shared" si="11"/>
        <v>0</v>
      </c>
      <c r="AH33" s="32">
        <f t="shared" si="12"/>
        <v>0</v>
      </c>
      <c r="AI33" s="33">
        <f t="shared" si="13"/>
        <v>0</v>
      </c>
      <c r="AJ33" s="33">
        <f t="shared" si="14"/>
        <v>0</v>
      </c>
    </row>
    <row r="34" spans="2:36" x14ac:dyDescent="0.35">
      <c r="B34" s="114" t="s">
        <v>39</v>
      </c>
      <c r="C34" s="35" t="s">
        <v>60</v>
      </c>
      <c r="D34" s="149" t="s">
        <v>13</v>
      </c>
      <c r="E34" s="149" t="s">
        <v>32</v>
      </c>
      <c r="F34" s="28"/>
      <c r="G34" s="28"/>
      <c r="H34" s="29"/>
      <c r="I34" s="27"/>
      <c r="J34" s="124"/>
      <c r="K34" s="29"/>
      <c r="L34" s="29"/>
      <c r="M34" s="29"/>
      <c r="N34" s="27"/>
      <c r="O34" s="27"/>
      <c r="P34" s="27"/>
      <c r="Q34" s="27"/>
      <c r="R34" s="27"/>
      <c r="S34" s="27"/>
      <c r="T34" s="27"/>
      <c r="U34" s="27"/>
      <c r="V34" s="31"/>
      <c r="W34" s="31"/>
      <c r="X34" s="30"/>
      <c r="Y34" s="27"/>
      <c r="Z34" s="30"/>
      <c r="AA34" s="30"/>
      <c r="AB34" s="30"/>
      <c r="AC34" s="30"/>
      <c r="AD34" s="27"/>
      <c r="AE34" s="27"/>
      <c r="AF34" s="126"/>
      <c r="AG34" s="32">
        <f t="shared" si="11"/>
        <v>0</v>
      </c>
      <c r="AH34" s="32">
        <f t="shared" si="12"/>
        <v>0</v>
      </c>
      <c r="AI34" s="33">
        <f t="shared" si="13"/>
        <v>0</v>
      </c>
      <c r="AJ34" s="33">
        <f t="shared" si="14"/>
        <v>0</v>
      </c>
    </row>
    <row r="35" spans="2:36" x14ac:dyDescent="0.35">
      <c r="B35" s="114" t="s">
        <v>39</v>
      </c>
      <c r="C35" s="35" t="s">
        <v>63</v>
      </c>
      <c r="D35" s="149" t="s">
        <v>34</v>
      </c>
      <c r="E35" s="149" t="s">
        <v>33</v>
      </c>
      <c r="F35" s="28"/>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126"/>
      <c r="AG35" s="32">
        <f>F35</f>
        <v>0</v>
      </c>
      <c r="AH35" s="27"/>
      <c r="AI35" s="27"/>
      <c r="AJ35" s="27"/>
    </row>
    <row r="36" spans="2:36" x14ac:dyDescent="0.35">
      <c r="B36" s="114" t="s">
        <v>39</v>
      </c>
      <c r="C36" s="35" t="s">
        <v>64</v>
      </c>
      <c r="D36" s="149" t="s">
        <v>36</v>
      </c>
      <c r="E36" s="149" t="s">
        <v>35</v>
      </c>
      <c r="F36" s="28"/>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126"/>
      <c r="AG36" s="32">
        <f t="shared" ref="AG36:AG37" si="15">F36</f>
        <v>0</v>
      </c>
      <c r="AH36" s="27"/>
      <c r="AI36" s="27"/>
      <c r="AJ36" s="27"/>
    </row>
    <row r="37" spans="2:36" x14ac:dyDescent="0.35">
      <c r="B37" s="114" t="s">
        <v>39</v>
      </c>
      <c r="C37" s="35" t="s">
        <v>38</v>
      </c>
      <c r="D37" s="149" t="s">
        <v>38</v>
      </c>
      <c r="E37" s="149" t="s">
        <v>37</v>
      </c>
      <c r="F37" s="28"/>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126"/>
      <c r="AG37" s="32">
        <f t="shared" si="15"/>
        <v>0</v>
      </c>
      <c r="AH37" s="27"/>
      <c r="AI37" s="27"/>
      <c r="AJ37" s="27"/>
    </row>
    <row r="61" spans="3:4" x14ac:dyDescent="0.35">
      <c r="C61" s="5"/>
      <c r="D61" s="6"/>
    </row>
    <row r="62" spans="3:4" x14ac:dyDescent="0.35">
      <c r="C62" s="5"/>
      <c r="D62" s="6"/>
    </row>
    <row r="63" spans="3:4" x14ac:dyDescent="0.35">
      <c r="C63" s="5"/>
      <c r="D63" s="6"/>
    </row>
    <row r="64" spans="3:4" x14ac:dyDescent="0.35">
      <c r="C64" s="5"/>
      <c r="D64" s="6"/>
    </row>
    <row r="65" spans="3:4" x14ac:dyDescent="0.35">
      <c r="C65" s="5"/>
      <c r="D65" s="6"/>
    </row>
  </sheetData>
  <mergeCells count="12">
    <mergeCell ref="AN1:AT1"/>
    <mergeCell ref="Y2:AC2"/>
    <mergeCell ref="F2:G2"/>
    <mergeCell ref="N2:O2"/>
    <mergeCell ref="V2:W2"/>
    <mergeCell ref="I2:M2"/>
    <mergeCell ref="Q2:U2"/>
    <mergeCell ref="F1:M1"/>
    <mergeCell ref="N1:U1"/>
    <mergeCell ref="V1:AC1"/>
    <mergeCell ref="AD1:AF1"/>
    <mergeCell ref="AG1:AJ1"/>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ignoredErrors>
    <ignoredError sqref="AI6:AI17 AH23:AH34 AI23:AI3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DCBE0-722E-402B-8C3A-509851608802}">
  <sheetPr>
    <pageSetUpPr autoPageBreaks="0"/>
  </sheetPr>
  <dimension ref="B1:AT65"/>
  <sheetViews>
    <sheetView tabSelected="1" topLeftCell="G1" zoomScale="70" zoomScaleNormal="70" workbookViewId="0">
      <selection activeCell="R11" sqref="R11"/>
    </sheetView>
  </sheetViews>
  <sheetFormatPr defaultRowHeight="14.5" x14ac:dyDescent="0.35"/>
  <cols>
    <col min="1" max="1" width="4.81640625" customWidth="1"/>
    <col min="2" max="2" width="17" customWidth="1"/>
    <col min="3" max="3" width="31.08984375" customWidth="1"/>
    <col min="4" max="4" width="22.6328125" style="168" customWidth="1"/>
    <col min="5" max="5" width="43.7265625" bestFit="1" customWidth="1"/>
    <col min="6" max="7" width="16.54296875" customWidth="1"/>
    <col min="8" max="15" width="19.6328125" customWidth="1"/>
    <col min="16" max="16" width="23.36328125" customWidth="1"/>
    <col min="17" max="32" width="19.6328125" customWidth="1"/>
    <col min="33" max="34" width="16.08984375" bestFit="1" customWidth="1"/>
    <col min="35" max="37" width="16.08984375" customWidth="1"/>
    <col min="38" max="38" width="21.54296875" customWidth="1"/>
    <col min="39" max="39" width="19.7265625" customWidth="1"/>
    <col min="40" max="40" width="17.81640625" bestFit="1" customWidth="1"/>
    <col min="41" max="41" width="18.7265625" bestFit="1" customWidth="1"/>
    <col min="42" max="42" width="17.7265625" customWidth="1"/>
    <col min="43" max="43" width="17.08984375" customWidth="1"/>
    <col min="44" max="44" width="13.90625" bestFit="1" customWidth="1"/>
    <col min="45" max="45" width="14.26953125" bestFit="1" customWidth="1"/>
    <col min="46" max="46" width="15.6328125" bestFit="1" customWidth="1"/>
    <col min="47" max="47" width="10.453125" customWidth="1"/>
    <col min="48" max="48" width="9.36328125" customWidth="1"/>
  </cols>
  <sheetData>
    <row r="1" spans="2:46" s="4" customFormat="1" ht="64" customHeight="1" x14ac:dyDescent="0.35">
      <c r="B1" s="167" t="s">
        <v>152</v>
      </c>
      <c r="C1" s="166" t="s">
        <v>128</v>
      </c>
      <c r="D1" s="166" t="s">
        <v>129</v>
      </c>
      <c r="E1" s="167" t="s">
        <v>154</v>
      </c>
      <c r="F1" s="190" t="s">
        <v>93</v>
      </c>
      <c r="G1" s="191"/>
      <c r="H1" s="191"/>
      <c r="I1" s="191"/>
      <c r="J1" s="191"/>
      <c r="K1" s="191"/>
      <c r="L1" s="191"/>
      <c r="M1" s="192"/>
      <c r="N1" s="190" t="s">
        <v>94</v>
      </c>
      <c r="O1" s="191"/>
      <c r="P1" s="191"/>
      <c r="Q1" s="191"/>
      <c r="R1" s="191"/>
      <c r="S1" s="191"/>
      <c r="T1" s="191"/>
      <c r="U1" s="192"/>
      <c r="V1" s="190" t="s">
        <v>95</v>
      </c>
      <c r="W1" s="191"/>
      <c r="X1" s="191"/>
      <c r="Y1" s="191"/>
      <c r="Z1" s="191"/>
      <c r="AA1" s="191"/>
      <c r="AB1" s="191"/>
      <c r="AC1" s="192"/>
      <c r="AD1" s="190" t="s">
        <v>14</v>
      </c>
      <c r="AE1" s="191"/>
      <c r="AF1" s="192"/>
      <c r="AG1" s="196" t="s">
        <v>83</v>
      </c>
      <c r="AH1" s="189"/>
      <c r="AI1" s="189"/>
      <c r="AJ1" s="189"/>
      <c r="AK1"/>
      <c r="AL1" s="166" t="s">
        <v>128</v>
      </c>
      <c r="AM1" s="166" t="s">
        <v>129</v>
      </c>
      <c r="AN1" s="196" t="s">
        <v>146</v>
      </c>
      <c r="AO1" s="189"/>
      <c r="AP1" s="189"/>
      <c r="AQ1" s="189"/>
      <c r="AR1" s="189"/>
      <c r="AS1" s="189"/>
      <c r="AT1" s="189"/>
    </row>
    <row r="2" spans="2:46" ht="137.5" customHeight="1" x14ac:dyDescent="0.35">
      <c r="B2" s="113"/>
      <c r="C2" s="111"/>
      <c r="D2" s="112"/>
      <c r="E2" s="112"/>
      <c r="F2" s="193" t="s">
        <v>104</v>
      </c>
      <c r="G2" s="195"/>
      <c r="H2" s="169" t="s">
        <v>61</v>
      </c>
      <c r="I2" s="193" t="s">
        <v>130</v>
      </c>
      <c r="J2" s="194"/>
      <c r="K2" s="194"/>
      <c r="L2" s="194"/>
      <c r="M2" s="195"/>
      <c r="N2" s="193" t="s">
        <v>147</v>
      </c>
      <c r="O2" s="195"/>
      <c r="P2" s="169" t="s">
        <v>61</v>
      </c>
      <c r="Q2" s="193" t="s">
        <v>136</v>
      </c>
      <c r="R2" s="194"/>
      <c r="S2" s="194"/>
      <c r="T2" s="194"/>
      <c r="U2" s="195"/>
      <c r="V2" s="193" t="s">
        <v>147</v>
      </c>
      <c r="W2" s="195"/>
      <c r="X2" s="169" t="s">
        <v>61</v>
      </c>
      <c r="Y2" s="193" t="s">
        <v>148</v>
      </c>
      <c r="Z2" s="194"/>
      <c r="AA2" s="194"/>
      <c r="AB2" s="194"/>
      <c r="AC2" s="195"/>
      <c r="AD2" s="171" t="s">
        <v>109</v>
      </c>
      <c r="AE2" s="169" t="s">
        <v>61</v>
      </c>
      <c r="AF2" s="171" t="s">
        <v>140</v>
      </c>
      <c r="AG2" s="171" t="s">
        <v>108</v>
      </c>
      <c r="AH2" s="171" t="s">
        <v>107</v>
      </c>
      <c r="AI2" s="171" t="s">
        <v>61</v>
      </c>
      <c r="AJ2" s="171" t="s">
        <v>85</v>
      </c>
      <c r="AL2" s="111"/>
      <c r="AM2" s="112"/>
      <c r="AN2" s="171" t="s">
        <v>155</v>
      </c>
      <c r="AO2" s="171" t="s">
        <v>156</v>
      </c>
      <c r="AP2" s="171" t="s">
        <v>164</v>
      </c>
      <c r="AQ2" s="171" t="s">
        <v>163</v>
      </c>
      <c r="AR2" s="171" t="s">
        <v>160</v>
      </c>
      <c r="AS2" s="171" t="s">
        <v>161</v>
      </c>
      <c r="AT2" s="171" t="s">
        <v>162</v>
      </c>
    </row>
    <row r="3" spans="2:46" s="144" customFormat="1" ht="105.5" customHeight="1" x14ac:dyDescent="0.35">
      <c r="B3" s="143"/>
      <c r="C3" s="141"/>
      <c r="D3" s="143"/>
      <c r="E3" s="143"/>
      <c r="F3" s="171" t="s">
        <v>105</v>
      </c>
      <c r="G3" s="171" t="s">
        <v>106</v>
      </c>
      <c r="H3" s="171"/>
      <c r="I3" s="171" t="s">
        <v>131</v>
      </c>
      <c r="J3" s="171" t="s">
        <v>142</v>
      </c>
      <c r="K3" s="171" t="s">
        <v>133</v>
      </c>
      <c r="L3" s="171" t="s">
        <v>144</v>
      </c>
      <c r="M3" s="171" t="s">
        <v>135</v>
      </c>
      <c r="N3" s="171" t="s">
        <v>105</v>
      </c>
      <c r="O3" s="171" t="s">
        <v>106</v>
      </c>
      <c r="P3" s="171"/>
      <c r="Q3" s="171" t="s">
        <v>143</v>
      </c>
      <c r="R3" s="171" t="s">
        <v>142</v>
      </c>
      <c r="S3" s="171" t="s">
        <v>133</v>
      </c>
      <c r="T3" s="171" t="s">
        <v>139</v>
      </c>
      <c r="U3" s="171" t="s">
        <v>135</v>
      </c>
      <c r="V3" s="171" t="s">
        <v>105</v>
      </c>
      <c r="W3" s="171" t="s">
        <v>106</v>
      </c>
      <c r="X3" s="171"/>
      <c r="Y3" s="171" t="s">
        <v>137</v>
      </c>
      <c r="Z3" s="171" t="s">
        <v>142</v>
      </c>
      <c r="AA3" s="171" t="s">
        <v>133</v>
      </c>
      <c r="AB3" s="171" t="s">
        <v>139</v>
      </c>
      <c r="AC3" s="171" t="s">
        <v>135</v>
      </c>
      <c r="AD3" s="143"/>
      <c r="AE3" s="169"/>
      <c r="AF3" s="171" t="s">
        <v>141</v>
      </c>
      <c r="AG3" s="143"/>
      <c r="AH3" s="141"/>
      <c r="AI3" s="142"/>
      <c r="AJ3" s="142"/>
      <c r="AK3"/>
      <c r="AL3" s="141"/>
      <c r="AM3" s="143"/>
      <c r="AN3" s="142"/>
      <c r="AO3" s="142"/>
      <c r="AP3" s="142"/>
      <c r="AQ3" s="142"/>
      <c r="AR3" s="142"/>
      <c r="AS3" s="142"/>
      <c r="AT3" s="142"/>
    </row>
    <row r="4" spans="2:46" x14ac:dyDescent="0.35">
      <c r="B4" s="114" t="s">
        <v>18</v>
      </c>
      <c r="C4" s="35" t="s">
        <v>17</v>
      </c>
      <c r="D4" s="36" t="s">
        <v>16</v>
      </c>
      <c r="E4" s="36" t="s">
        <v>15</v>
      </c>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L4" s="35" t="s">
        <v>17</v>
      </c>
      <c r="AM4" s="36" t="s">
        <v>16</v>
      </c>
      <c r="AN4" s="27"/>
      <c r="AO4" s="27"/>
      <c r="AP4" s="27"/>
      <c r="AQ4" s="27"/>
      <c r="AR4" s="27"/>
      <c r="AS4" s="27"/>
      <c r="AT4" s="27"/>
    </row>
    <row r="5" spans="2:46" x14ac:dyDescent="0.35">
      <c r="B5" s="114" t="s">
        <v>18</v>
      </c>
      <c r="C5" s="35" t="s">
        <v>17</v>
      </c>
      <c r="D5" s="36" t="s">
        <v>20</v>
      </c>
      <c r="E5" s="36" t="s">
        <v>19</v>
      </c>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L5" s="35" t="s">
        <v>17</v>
      </c>
      <c r="AM5" s="36" t="s">
        <v>20</v>
      </c>
      <c r="AN5" s="27"/>
      <c r="AO5" s="27"/>
      <c r="AP5" s="27"/>
      <c r="AQ5" s="27"/>
      <c r="AR5" s="27"/>
      <c r="AS5" s="27"/>
      <c r="AT5" s="27"/>
    </row>
    <row r="6" spans="2:46" x14ac:dyDescent="0.35">
      <c r="B6" s="114" t="s">
        <v>18</v>
      </c>
      <c r="C6" s="35" t="s">
        <v>40</v>
      </c>
      <c r="D6" s="36" t="s">
        <v>4</v>
      </c>
      <c r="E6" s="36" t="s">
        <v>21</v>
      </c>
      <c r="F6" s="28"/>
      <c r="G6" s="28"/>
      <c r="H6" s="29"/>
      <c r="I6" s="124"/>
      <c r="J6" s="124"/>
      <c r="K6" s="124"/>
      <c r="L6" s="124"/>
      <c r="M6" s="124"/>
      <c r="N6" s="28"/>
      <c r="O6" s="28"/>
      <c r="P6" s="30"/>
      <c r="Q6" s="30"/>
      <c r="R6" s="30"/>
      <c r="S6" s="30"/>
      <c r="T6" s="30"/>
      <c r="U6" s="30"/>
      <c r="V6" s="31"/>
      <c r="W6" s="31"/>
      <c r="X6" s="30"/>
      <c r="Y6" s="30"/>
      <c r="Z6" s="30"/>
      <c r="AA6" s="30"/>
      <c r="AB6" s="30"/>
      <c r="AC6" s="30"/>
      <c r="AD6" s="31"/>
      <c r="AE6" s="30"/>
      <c r="AF6" s="125"/>
      <c r="AG6" s="32">
        <f t="shared" ref="AG6:AG17" si="0">F6+N6+V6+AD6</f>
        <v>0</v>
      </c>
      <c r="AH6" s="32">
        <f>F6+N6+V6</f>
        <v>0</v>
      </c>
      <c r="AI6" s="33">
        <f>H6+P6+X6+AE6</f>
        <v>0</v>
      </c>
      <c r="AJ6" s="33">
        <f>H6+P6+X6</f>
        <v>0</v>
      </c>
      <c r="AL6" s="35" t="s">
        <v>40</v>
      </c>
      <c r="AM6" s="36" t="s">
        <v>4</v>
      </c>
      <c r="AN6" s="33">
        <f>I6+J6+K6+L6+M6+J23+K23+L23+M23+Q6+R6+S6+T6+U6+Y6+Z6+AA6+AB6+AC6+AF6+Z23+AA23+AB23+AC23</f>
        <v>0</v>
      </c>
      <c r="AO6" s="33">
        <f>I6+J6+K6+L6+M6+Q6+R6+S6+T6+U6+Y6+Z6+AA6+AB6+AC6+AF6</f>
        <v>0</v>
      </c>
      <c r="AP6" s="33">
        <f>I6+J6+K6+L6+M6+Q6+R6+S6+T6+U6+Y6+Z6+AA6+AB6+AC6</f>
        <v>0</v>
      </c>
      <c r="AQ6" s="33">
        <f>I6+Q6+Y6</f>
        <v>0</v>
      </c>
      <c r="AR6" s="33">
        <f>I6</f>
        <v>0</v>
      </c>
      <c r="AS6" s="33">
        <f>Q6</f>
        <v>0</v>
      </c>
      <c r="AT6" s="33">
        <f>Y6</f>
        <v>0</v>
      </c>
    </row>
    <row r="7" spans="2:46" x14ac:dyDescent="0.35">
      <c r="B7" s="114" t="s">
        <v>18</v>
      </c>
      <c r="C7" s="35" t="s">
        <v>41</v>
      </c>
      <c r="D7" s="36" t="s">
        <v>5</v>
      </c>
      <c r="E7" s="36" t="s">
        <v>22</v>
      </c>
      <c r="F7" s="28"/>
      <c r="G7" s="28"/>
      <c r="H7" s="29"/>
      <c r="I7" s="124"/>
      <c r="J7" s="124"/>
      <c r="K7" s="124"/>
      <c r="L7" s="124"/>
      <c r="M7" s="124"/>
      <c r="N7" s="28"/>
      <c r="O7" s="28"/>
      <c r="P7" s="30"/>
      <c r="Q7" s="30"/>
      <c r="R7" s="30"/>
      <c r="S7" s="30"/>
      <c r="T7" s="30"/>
      <c r="U7" s="30"/>
      <c r="V7" s="31"/>
      <c r="W7" s="31"/>
      <c r="X7" s="30"/>
      <c r="Y7" s="30"/>
      <c r="Z7" s="30"/>
      <c r="AA7" s="30"/>
      <c r="AB7" s="30"/>
      <c r="AC7" s="30"/>
      <c r="AD7" s="31"/>
      <c r="AE7" s="30"/>
      <c r="AF7" s="125"/>
      <c r="AG7" s="32">
        <f t="shared" si="0"/>
        <v>0</v>
      </c>
      <c r="AH7" s="32">
        <f t="shared" ref="AH7:AH17" si="1">F7+N7+V7</f>
        <v>0</v>
      </c>
      <c r="AI7" s="33">
        <f t="shared" ref="AI7:AI17" si="2">H7+P7+X7+AE7</f>
        <v>0</v>
      </c>
      <c r="AJ7" s="33">
        <f t="shared" ref="AJ7:AJ17" si="3">H7+P7+X7</f>
        <v>0</v>
      </c>
      <c r="AL7" s="35" t="s">
        <v>41</v>
      </c>
      <c r="AM7" s="36" t="s">
        <v>5</v>
      </c>
      <c r="AN7" s="33">
        <f t="shared" ref="AN7:AN20" si="4">I7+J7+K7+L7+M7+J24+K24+L24+M24+Q7+R7+S7+T7+U7+Y7+Z7+AA7+AB7+AC7+AF7+Z24+AA24+AB24+AC24</f>
        <v>0</v>
      </c>
      <c r="AO7" s="33">
        <f t="shared" ref="AO7:AO17" si="5">I7+J7+K7+L7+M7+Q7+R7+S7+T7+U7+Y7+Z7+AA7+AB7+AC7+AF7</f>
        <v>0</v>
      </c>
      <c r="AP7" s="33">
        <f t="shared" ref="AP7:AP17" si="6">I7+J7+K7+L7+M7+Q7+R7+S7+T7+U7+Y7+Z7+AA7+AB7+AC7</f>
        <v>0</v>
      </c>
      <c r="AQ7" s="33">
        <f t="shared" ref="AQ7:AQ17" si="7">I7+Q7+Y7</f>
        <v>0</v>
      </c>
      <c r="AR7" s="33">
        <f t="shared" ref="AR7:AR17" si="8">I7</f>
        <v>0</v>
      </c>
      <c r="AS7" s="33">
        <f t="shared" ref="AS7:AS17" si="9">Q7</f>
        <v>0</v>
      </c>
      <c r="AT7" s="33">
        <f t="shared" ref="AT7:AT17" si="10">Y7</f>
        <v>0</v>
      </c>
    </row>
    <row r="8" spans="2:46" ht="14.5" customHeight="1" x14ac:dyDescent="0.35">
      <c r="B8" s="114" t="s">
        <v>18</v>
      </c>
      <c r="C8" s="35" t="s">
        <v>41</v>
      </c>
      <c r="D8" s="36" t="s">
        <v>6</v>
      </c>
      <c r="E8" s="36" t="s">
        <v>23</v>
      </c>
      <c r="F8" s="28"/>
      <c r="G8" s="28"/>
      <c r="H8" s="29"/>
      <c r="I8" s="124"/>
      <c r="J8" s="124"/>
      <c r="K8" s="124"/>
      <c r="L8" s="124"/>
      <c r="M8" s="124"/>
      <c r="N8" s="28"/>
      <c r="O8" s="28"/>
      <c r="P8" s="30"/>
      <c r="Q8" s="30"/>
      <c r="R8" s="30"/>
      <c r="S8" s="30"/>
      <c r="T8" s="30"/>
      <c r="U8" s="30"/>
      <c r="V8" s="31"/>
      <c r="W8" s="31"/>
      <c r="X8" s="30"/>
      <c r="Y8" s="30"/>
      <c r="Z8" s="30"/>
      <c r="AA8" s="30"/>
      <c r="AB8" s="30"/>
      <c r="AC8" s="30"/>
      <c r="AD8" s="31"/>
      <c r="AE8" s="30"/>
      <c r="AF8" s="125"/>
      <c r="AG8" s="32">
        <f t="shared" si="0"/>
        <v>0</v>
      </c>
      <c r="AH8" s="32">
        <f t="shared" si="1"/>
        <v>0</v>
      </c>
      <c r="AI8" s="33">
        <f t="shared" si="2"/>
        <v>0</v>
      </c>
      <c r="AJ8" s="33">
        <f t="shared" si="3"/>
        <v>0</v>
      </c>
      <c r="AL8" s="35" t="s">
        <v>41</v>
      </c>
      <c r="AM8" s="36" t="s">
        <v>6</v>
      </c>
      <c r="AN8" s="33">
        <f t="shared" si="4"/>
        <v>0</v>
      </c>
      <c r="AO8" s="33">
        <f t="shared" si="5"/>
        <v>0</v>
      </c>
      <c r="AP8" s="33">
        <f t="shared" si="6"/>
        <v>0</v>
      </c>
      <c r="AQ8" s="33">
        <f t="shared" si="7"/>
        <v>0</v>
      </c>
      <c r="AR8" s="33">
        <f t="shared" si="8"/>
        <v>0</v>
      </c>
      <c r="AS8" s="33">
        <f t="shared" si="9"/>
        <v>0</v>
      </c>
      <c r="AT8" s="33">
        <f t="shared" si="10"/>
        <v>0</v>
      </c>
    </row>
    <row r="9" spans="2:46" ht="15.5" customHeight="1" x14ac:dyDescent="0.35">
      <c r="B9" s="114" t="s">
        <v>18</v>
      </c>
      <c r="C9" s="35" t="s">
        <v>42</v>
      </c>
      <c r="D9" s="36" t="s">
        <v>7</v>
      </c>
      <c r="E9" s="36" t="s">
        <v>24</v>
      </c>
      <c r="F9" s="28"/>
      <c r="G9" s="28"/>
      <c r="H9" s="29"/>
      <c r="I9" s="124"/>
      <c r="J9" s="124"/>
      <c r="K9" s="124"/>
      <c r="L9" s="124"/>
      <c r="M9" s="124"/>
      <c r="N9" s="28"/>
      <c r="O9" s="28"/>
      <c r="P9" s="30"/>
      <c r="Q9" s="30"/>
      <c r="R9" s="30"/>
      <c r="S9" s="30"/>
      <c r="T9" s="30"/>
      <c r="U9" s="30"/>
      <c r="V9" s="31"/>
      <c r="W9" s="31"/>
      <c r="X9" s="30"/>
      <c r="Y9" s="30"/>
      <c r="Z9" s="30"/>
      <c r="AA9" s="30"/>
      <c r="AB9" s="30"/>
      <c r="AC9" s="30"/>
      <c r="AD9" s="31"/>
      <c r="AE9" s="30"/>
      <c r="AF9" s="125"/>
      <c r="AG9" s="32">
        <f t="shared" si="0"/>
        <v>0</v>
      </c>
      <c r="AH9" s="32">
        <f t="shared" si="1"/>
        <v>0</v>
      </c>
      <c r="AI9" s="33">
        <f t="shared" si="2"/>
        <v>0</v>
      </c>
      <c r="AJ9" s="33">
        <f t="shared" si="3"/>
        <v>0</v>
      </c>
      <c r="AL9" s="35" t="s">
        <v>42</v>
      </c>
      <c r="AM9" s="36" t="s">
        <v>7</v>
      </c>
      <c r="AN9" s="33">
        <f t="shared" si="4"/>
        <v>0</v>
      </c>
      <c r="AO9" s="33">
        <f t="shared" si="5"/>
        <v>0</v>
      </c>
      <c r="AP9" s="33">
        <f t="shared" si="6"/>
        <v>0</v>
      </c>
      <c r="AQ9" s="33">
        <f t="shared" si="7"/>
        <v>0</v>
      </c>
      <c r="AR9" s="33">
        <f t="shared" si="8"/>
        <v>0</v>
      </c>
      <c r="AS9" s="33">
        <f t="shared" si="9"/>
        <v>0</v>
      </c>
      <c r="AT9" s="33">
        <f t="shared" si="10"/>
        <v>0</v>
      </c>
    </row>
    <row r="10" spans="2:46" ht="16" customHeight="1" x14ac:dyDescent="0.35">
      <c r="B10" s="114" t="s">
        <v>18</v>
      </c>
      <c r="C10" s="35" t="s">
        <v>42</v>
      </c>
      <c r="D10" s="36" t="s">
        <v>8</v>
      </c>
      <c r="E10" s="36" t="s">
        <v>25</v>
      </c>
      <c r="F10" s="28"/>
      <c r="G10" s="28"/>
      <c r="H10" s="29"/>
      <c r="I10" s="124"/>
      <c r="J10" s="124"/>
      <c r="K10" s="124"/>
      <c r="L10" s="124"/>
      <c r="M10" s="124"/>
      <c r="N10" s="28"/>
      <c r="O10" s="28"/>
      <c r="P10" s="30"/>
      <c r="Q10" s="30"/>
      <c r="R10" s="30"/>
      <c r="S10" s="30"/>
      <c r="T10" s="30"/>
      <c r="U10" s="30"/>
      <c r="V10" s="31"/>
      <c r="W10" s="31"/>
      <c r="X10" s="30"/>
      <c r="Y10" s="30"/>
      <c r="Z10" s="30"/>
      <c r="AA10" s="30"/>
      <c r="AB10" s="30"/>
      <c r="AC10" s="30"/>
      <c r="AD10" s="31"/>
      <c r="AE10" s="30"/>
      <c r="AF10" s="125"/>
      <c r="AG10" s="32">
        <f t="shared" si="0"/>
        <v>0</v>
      </c>
      <c r="AH10" s="32">
        <f t="shared" si="1"/>
        <v>0</v>
      </c>
      <c r="AI10" s="33">
        <f t="shared" si="2"/>
        <v>0</v>
      </c>
      <c r="AJ10" s="33">
        <f t="shared" si="3"/>
        <v>0</v>
      </c>
      <c r="AL10" s="35" t="s">
        <v>42</v>
      </c>
      <c r="AM10" s="36" t="s">
        <v>8</v>
      </c>
      <c r="AN10" s="33">
        <f t="shared" si="4"/>
        <v>0</v>
      </c>
      <c r="AO10" s="33">
        <f t="shared" si="5"/>
        <v>0</v>
      </c>
      <c r="AP10" s="33">
        <f t="shared" si="6"/>
        <v>0</v>
      </c>
      <c r="AQ10" s="33">
        <f t="shared" si="7"/>
        <v>0</v>
      </c>
      <c r="AR10" s="33">
        <f t="shared" si="8"/>
        <v>0</v>
      </c>
      <c r="AS10" s="33">
        <f t="shared" si="9"/>
        <v>0</v>
      </c>
      <c r="AT10" s="33">
        <f t="shared" si="10"/>
        <v>0</v>
      </c>
    </row>
    <row r="11" spans="2:46" ht="13" customHeight="1" x14ac:dyDescent="0.35">
      <c r="B11" s="114" t="s">
        <v>18</v>
      </c>
      <c r="C11" s="35" t="s">
        <v>42</v>
      </c>
      <c r="D11" s="36" t="s">
        <v>9</v>
      </c>
      <c r="E11" s="36" t="s">
        <v>26</v>
      </c>
      <c r="F11" s="28"/>
      <c r="G11" s="28"/>
      <c r="H11" s="29"/>
      <c r="I11" s="124"/>
      <c r="J11" s="124"/>
      <c r="K11" s="124"/>
      <c r="L11" s="124"/>
      <c r="M11" s="124"/>
      <c r="N11" s="28"/>
      <c r="O11" s="28"/>
      <c r="P11" s="30"/>
      <c r="Q11" s="30"/>
      <c r="R11" s="30"/>
      <c r="S11" s="30"/>
      <c r="T11" s="30"/>
      <c r="U11" s="30"/>
      <c r="V11" s="31"/>
      <c r="W11" s="31"/>
      <c r="X11" s="30"/>
      <c r="Y11" s="30"/>
      <c r="Z11" s="30"/>
      <c r="AA11" s="30"/>
      <c r="AB11" s="30"/>
      <c r="AC11" s="30"/>
      <c r="AD11" s="31"/>
      <c r="AE11" s="30"/>
      <c r="AF11" s="125"/>
      <c r="AG11" s="32">
        <f t="shared" si="0"/>
        <v>0</v>
      </c>
      <c r="AH11" s="32">
        <f t="shared" si="1"/>
        <v>0</v>
      </c>
      <c r="AI11" s="33">
        <f t="shared" si="2"/>
        <v>0</v>
      </c>
      <c r="AJ11" s="33">
        <f t="shared" si="3"/>
        <v>0</v>
      </c>
      <c r="AL11" s="35" t="s">
        <v>42</v>
      </c>
      <c r="AM11" s="36" t="s">
        <v>9</v>
      </c>
      <c r="AN11" s="33">
        <f t="shared" si="4"/>
        <v>0</v>
      </c>
      <c r="AO11" s="33">
        <f t="shared" si="5"/>
        <v>0</v>
      </c>
      <c r="AP11" s="33">
        <f t="shared" si="6"/>
        <v>0</v>
      </c>
      <c r="AQ11" s="33">
        <f t="shared" si="7"/>
        <v>0</v>
      </c>
      <c r="AR11" s="33">
        <f t="shared" si="8"/>
        <v>0</v>
      </c>
      <c r="AS11" s="33">
        <f t="shared" si="9"/>
        <v>0</v>
      </c>
      <c r="AT11" s="33">
        <f t="shared" si="10"/>
        <v>0</v>
      </c>
    </row>
    <row r="12" spans="2:46" ht="14.5" customHeight="1" x14ac:dyDescent="0.35">
      <c r="B12" s="114" t="s">
        <v>18</v>
      </c>
      <c r="C12" s="35" t="s">
        <v>62</v>
      </c>
      <c r="D12" s="36" t="s">
        <v>10</v>
      </c>
      <c r="E12" s="36" t="s">
        <v>27</v>
      </c>
      <c r="F12" s="28"/>
      <c r="G12" s="28"/>
      <c r="H12" s="29"/>
      <c r="I12" s="124"/>
      <c r="J12" s="124"/>
      <c r="K12" s="124"/>
      <c r="L12" s="124"/>
      <c r="M12" s="124"/>
      <c r="N12" s="28"/>
      <c r="O12" s="28"/>
      <c r="P12" s="30"/>
      <c r="Q12" s="30"/>
      <c r="R12" s="30"/>
      <c r="S12" s="30"/>
      <c r="T12" s="30"/>
      <c r="U12" s="30"/>
      <c r="V12" s="31"/>
      <c r="W12" s="31"/>
      <c r="X12" s="30"/>
      <c r="Y12" s="30"/>
      <c r="Z12" s="30"/>
      <c r="AA12" s="30"/>
      <c r="AB12" s="30"/>
      <c r="AC12" s="30"/>
      <c r="AD12" s="31"/>
      <c r="AE12" s="30"/>
      <c r="AF12" s="125"/>
      <c r="AG12" s="32">
        <f t="shared" si="0"/>
        <v>0</v>
      </c>
      <c r="AH12" s="32">
        <f t="shared" si="1"/>
        <v>0</v>
      </c>
      <c r="AI12" s="33">
        <f t="shared" si="2"/>
        <v>0</v>
      </c>
      <c r="AJ12" s="33">
        <f t="shared" si="3"/>
        <v>0</v>
      </c>
      <c r="AL12" s="35" t="s">
        <v>62</v>
      </c>
      <c r="AM12" s="36" t="s">
        <v>10</v>
      </c>
      <c r="AN12" s="33">
        <f t="shared" si="4"/>
        <v>0</v>
      </c>
      <c r="AO12" s="33">
        <f t="shared" si="5"/>
        <v>0</v>
      </c>
      <c r="AP12" s="33">
        <f t="shared" si="6"/>
        <v>0</v>
      </c>
      <c r="AQ12" s="33">
        <f t="shared" si="7"/>
        <v>0</v>
      </c>
      <c r="AR12" s="33">
        <f t="shared" si="8"/>
        <v>0</v>
      </c>
      <c r="AS12" s="33">
        <f t="shared" si="9"/>
        <v>0</v>
      </c>
      <c r="AT12" s="33">
        <f t="shared" si="10"/>
        <v>0</v>
      </c>
    </row>
    <row r="13" spans="2:46" ht="14.5" customHeight="1" x14ac:dyDescent="0.35">
      <c r="B13" s="114" t="s">
        <v>18</v>
      </c>
      <c r="C13" s="35" t="s">
        <v>62</v>
      </c>
      <c r="D13" s="36" t="s">
        <v>11</v>
      </c>
      <c r="E13" s="36" t="s">
        <v>28</v>
      </c>
      <c r="F13" s="28"/>
      <c r="G13" s="28"/>
      <c r="H13" s="29"/>
      <c r="I13" s="124"/>
      <c r="J13" s="124"/>
      <c r="K13" s="124"/>
      <c r="L13" s="124"/>
      <c r="M13" s="124"/>
      <c r="N13" s="28"/>
      <c r="O13" s="28"/>
      <c r="P13" s="30"/>
      <c r="Q13" s="30"/>
      <c r="R13" s="30"/>
      <c r="S13" s="30"/>
      <c r="T13" s="30"/>
      <c r="U13" s="30"/>
      <c r="V13" s="31"/>
      <c r="W13" s="31"/>
      <c r="X13" s="30"/>
      <c r="Y13" s="30"/>
      <c r="Z13" s="30"/>
      <c r="AA13" s="30"/>
      <c r="AB13" s="30"/>
      <c r="AC13" s="30"/>
      <c r="AD13" s="31"/>
      <c r="AE13" s="30"/>
      <c r="AF13" s="125"/>
      <c r="AG13" s="32">
        <f t="shared" si="0"/>
        <v>0</v>
      </c>
      <c r="AH13" s="32">
        <f t="shared" si="1"/>
        <v>0</v>
      </c>
      <c r="AI13" s="33">
        <f t="shared" si="2"/>
        <v>0</v>
      </c>
      <c r="AJ13" s="33">
        <f t="shared" si="3"/>
        <v>0</v>
      </c>
      <c r="AL13" s="35" t="s">
        <v>62</v>
      </c>
      <c r="AM13" s="36" t="s">
        <v>11</v>
      </c>
      <c r="AN13" s="33">
        <f t="shared" si="4"/>
        <v>0</v>
      </c>
      <c r="AO13" s="33">
        <f t="shared" si="5"/>
        <v>0</v>
      </c>
      <c r="AP13" s="33">
        <f t="shared" si="6"/>
        <v>0</v>
      </c>
      <c r="AQ13" s="33">
        <f t="shared" si="7"/>
        <v>0</v>
      </c>
      <c r="AR13" s="33">
        <f t="shared" si="8"/>
        <v>0</v>
      </c>
      <c r="AS13" s="33">
        <f t="shared" si="9"/>
        <v>0</v>
      </c>
      <c r="AT13" s="33">
        <f t="shared" si="10"/>
        <v>0</v>
      </c>
    </row>
    <row r="14" spans="2:46" ht="13" customHeight="1" x14ac:dyDescent="0.35">
      <c r="B14" s="114" t="s">
        <v>18</v>
      </c>
      <c r="C14" s="35" t="s">
        <v>43</v>
      </c>
      <c r="D14" s="36" t="s">
        <v>2</v>
      </c>
      <c r="E14" s="36" t="s">
        <v>29</v>
      </c>
      <c r="F14" s="28"/>
      <c r="G14" s="28"/>
      <c r="H14" s="29"/>
      <c r="I14" s="124"/>
      <c r="J14" s="124"/>
      <c r="K14" s="124"/>
      <c r="L14" s="124"/>
      <c r="M14" s="124"/>
      <c r="N14" s="28"/>
      <c r="O14" s="28"/>
      <c r="P14" s="30"/>
      <c r="Q14" s="30"/>
      <c r="R14" s="30"/>
      <c r="S14" s="30"/>
      <c r="T14" s="30"/>
      <c r="U14" s="30"/>
      <c r="V14" s="31"/>
      <c r="W14" s="31"/>
      <c r="X14" s="30"/>
      <c r="Y14" s="30"/>
      <c r="Z14" s="30"/>
      <c r="AA14" s="30"/>
      <c r="AB14" s="30"/>
      <c r="AC14" s="30"/>
      <c r="AD14" s="31"/>
      <c r="AE14" s="30"/>
      <c r="AF14" s="125"/>
      <c r="AG14" s="32">
        <f t="shared" si="0"/>
        <v>0</v>
      </c>
      <c r="AH14" s="32">
        <f t="shared" si="1"/>
        <v>0</v>
      </c>
      <c r="AI14" s="33">
        <f t="shared" si="2"/>
        <v>0</v>
      </c>
      <c r="AJ14" s="33">
        <f t="shared" si="3"/>
        <v>0</v>
      </c>
      <c r="AL14" s="35" t="s">
        <v>43</v>
      </c>
      <c r="AM14" s="36" t="s">
        <v>2</v>
      </c>
      <c r="AN14" s="33">
        <f t="shared" si="4"/>
        <v>0</v>
      </c>
      <c r="AO14" s="33">
        <f t="shared" si="5"/>
        <v>0</v>
      </c>
      <c r="AP14" s="33">
        <f t="shared" si="6"/>
        <v>0</v>
      </c>
      <c r="AQ14" s="33">
        <f t="shared" si="7"/>
        <v>0</v>
      </c>
      <c r="AR14" s="33">
        <f t="shared" si="8"/>
        <v>0</v>
      </c>
      <c r="AS14" s="33">
        <f t="shared" si="9"/>
        <v>0</v>
      </c>
      <c r="AT14" s="33">
        <f t="shared" si="10"/>
        <v>0</v>
      </c>
    </row>
    <row r="15" spans="2:46" ht="14.5" customHeight="1" x14ac:dyDescent="0.35">
      <c r="B15" s="114" t="s">
        <v>18</v>
      </c>
      <c r="C15" s="35" t="s">
        <v>60</v>
      </c>
      <c r="D15" s="36" t="s">
        <v>3</v>
      </c>
      <c r="E15" s="36" t="s">
        <v>30</v>
      </c>
      <c r="F15" s="28"/>
      <c r="G15" s="28"/>
      <c r="H15" s="29"/>
      <c r="I15" s="124"/>
      <c r="J15" s="124"/>
      <c r="K15" s="124"/>
      <c r="L15" s="124"/>
      <c r="M15" s="124"/>
      <c r="N15" s="28"/>
      <c r="O15" s="28"/>
      <c r="P15" s="30"/>
      <c r="Q15" s="30"/>
      <c r="R15" s="30"/>
      <c r="S15" s="30"/>
      <c r="T15" s="30"/>
      <c r="U15" s="30"/>
      <c r="V15" s="31"/>
      <c r="W15" s="31"/>
      <c r="X15" s="30"/>
      <c r="Y15" s="30"/>
      <c r="Z15" s="30"/>
      <c r="AA15" s="30"/>
      <c r="AB15" s="30"/>
      <c r="AC15" s="30"/>
      <c r="AD15" s="31"/>
      <c r="AE15" s="30"/>
      <c r="AF15" s="125"/>
      <c r="AG15" s="32">
        <f t="shared" si="0"/>
        <v>0</v>
      </c>
      <c r="AH15" s="32">
        <f t="shared" si="1"/>
        <v>0</v>
      </c>
      <c r="AI15" s="33">
        <f t="shared" si="2"/>
        <v>0</v>
      </c>
      <c r="AJ15" s="33">
        <f t="shared" si="3"/>
        <v>0</v>
      </c>
      <c r="AL15" s="35" t="s">
        <v>60</v>
      </c>
      <c r="AM15" s="36" t="s">
        <v>3</v>
      </c>
      <c r="AN15" s="33">
        <f t="shared" si="4"/>
        <v>0</v>
      </c>
      <c r="AO15" s="33">
        <f t="shared" si="5"/>
        <v>0</v>
      </c>
      <c r="AP15" s="33">
        <f t="shared" si="6"/>
        <v>0</v>
      </c>
      <c r="AQ15" s="33">
        <f t="shared" si="7"/>
        <v>0</v>
      </c>
      <c r="AR15" s="33">
        <f t="shared" si="8"/>
        <v>0</v>
      </c>
      <c r="AS15" s="33">
        <f t="shared" si="9"/>
        <v>0</v>
      </c>
      <c r="AT15" s="33">
        <f t="shared" si="10"/>
        <v>0</v>
      </c>
    </row>
    <row r="16" spans="2:46" ht="15.5" customHeight="1" x14ac:dyDescent="0.35">
      <c r="B16" s="114" t="s">
        <v>18</v>
      </c>
      <c r="C16" s="35" t="s">
        <v>60</v>
      </c>
      <c r="D16" s="36" t="s">
        <v>12</v>
      </c>
      <c r="E16" s="36" t="s">
        <v>31</v>
      </c>
      <c r="F16" s="28"/>
      <c r="G16" s="28"/>
      <c r="H16" s="29"/>
      <c r="I16" s="124"/>
      <c r="J16" s="124"/>
      <c r="K16" s="124"/>
      <c r="L16" s="124"/>
      <c r="M16" s="124"/>
      <c r="N16" s="28"/>
      <c r="O16" s="28"/>
      <c r="P16" s="30"/>
      <c r="Q16" s="30"/>
      <c r="R16" s="30"/>
      <c r="S16" s="30"/>
      <c r="T16" s="30"/>
      <c r="U16" s="30"/>
      <c r="V16" s="31"/>
      <c r="W16" s="31"/>
      <c r="X16" s="30"/>
      <c r="Y16" s="30"/>
      <c r="Z16" s="30"/>
      <c r="AA16" s="30"/>
      <c r="AB16" s="30"/>
      <c r="AC16" s="30"/>
      <c r="AD16" s="31"/>
      <c r="AE16" s="30"/>
      <c r="AF16" s="125"/>
      <c r="AG16" s="32">
        <f t="shared" si="0"/>
        <v>0</v>
      </c>
      <c r="AH16" s="32">
        <f t="shared" si="1"/>
        <v>0</v>
      </c>
      <c r="AI16" s="33">
        <f t="shared" si="2"/>
        <v>0</v>
      </c>
      <c r="AJ16" s="33">
        <f t="shared" si="3"/>
        <v>0</v>
      </c>
      <c r="AL16" s="35" t="s">
        <v>60</v>
      </c>
      <c r="AM16" s="36" t="s">
        <v>12</v>
      </c>
      <c r="AN16" s="33">
        <f t="shared" si="4"/>
        <v>0</v>
      </c>
      <c r="AO16" s="33">
        <f t="shared" si="5"/>
        <v>0</v>
      </c>
      <c r="AP16" s="33">
        <f t="shared" si="6"/>
        <v>0</v>
      </c>
      <c r="AQ16" s="33">
        <f t="shared" si="7"/>
        <v>0</v>
      </c>
      <c r="AR16" s="33">
        <f t="shared" si="8"/>
        <v>0</v>
      </c>
      <c r="AS16" s="33">
        <f t="shared" si="9"/>
        <v>0</v>
      </c>
      <c r="AT16" s="33">
        <f t="shared" si="10"/>
        <v>0</v>
      </c>
    </row>
    <row r="17" spans="2:46" ht="14.5" customHeight="1" x14ac:dyDescent="0.35">
      <c r="B17" s="114" t="s">
        <v>18</v>
      </c>
      <c r="C17" s="35" t="s">
        <v>60</v>
      </c>
      <c r="D17" s="36" t="s">
        <v>13</v>
      </c>
      <c r="E17" s="36" t="s">
        <v>32</v>
      </c>
      <c r="F17" s="28"/>
      <c r="G17" s="28"/>
      <c r="H17" s="29"/>
      <c r="I17" s="124"/>
      <c r="J17" s="124"/>
      <c r="K17" s="124"/>
      <c r="L17" s="124"/>
      <c r="M17" s="124"/>
      <c r="N17" s="28"/>
      <c r="O17" s="28"/>
      <c r="P17" s="30"/>
      <c r="Q17" s="30"/>
      <c r="R17" s="30"/>
      <c r="S17" s="30"/>
      <c r="T17" s="30"/>
      <c r="U17" s="30"/>
      <c r="V17" s="31"/>
      <c r="W17" s="31"/>
      <c r="X17" s="30"/>
      <c r="Y17" s="30"/>
      <c r="Z17" s="30"/>
      <c r="AA17" s="30"/>
      <c r="AB17" s="30"/>
      <c r="AC17" s="30"/>
      <c r="AD17" s="31"/>
      <c r="AE17" s="30"/>
      <c r="AF17" s="125"/>
      <c r="AG17" s="32">
        <f t="shared" si="0"/>
        <v>0</v>
      </c>
      <c r="AH17" s="32">
        <f t="shared" si="1"/>
        <v>0</v>
      </c>
      <c r="AI17" s="33">
        <f t="shared" si="2"/>
        <v>0</v>
      </c>
      <c r="AJ17" s="33">
        <f t="shared" si="3"/>
        <v>0</v>
      </c>
      <c r="AL17" s="35" t="s">
        <v>60</v>
      </c>
      <c r="AM17" s="36" t="s">
        <v>13</v>
      </c>
      <c r="AN17" s="33">
        <f t="shared" si="4"/>
        <v>0</v>
      </c>
      <c r="AO17" s="33">
        <f t="shared" si="5"/>
        <v>0</v>
      </c>
      <c r="AP17" s="33">
        <f t="shared" si="6"/>
        <v>0</v>
      </c>
      <c r="AQ17" s="33">
        <f t="shared" si="7"/>
        <v>0</v>
      </c>
      <c r="AR17" s="33">
        <f t="shared" si="8"/>
        <v>0</v>
      </c>
      <c r="AS17" s="33">
        <f t="shared" si="9"/>
        <v>0</v>
      </c>
      <c r="AT17" s="33">
        <f t="shared" si="10"/>
        <v>0</v>
      </c>
    </row>
    <row r="18" spans="2:46" ht="15.5" customHeight="1" x14ac:dyDescent="0.35">
      <c r="B18" s="114" t="s">
        <v>18</v>
      </c>
      <c r="C18" s="35" t="s">
        <v>63</v>
      </c>
      <c r="D18" s="36" t="s">
        <v>34</v>
      </c>
      <c r="E18" s="36" t="s">
        <v>33</v>
      </c>
      <c r="F18" s="28"/>
      <c r="G18" s="27"/>
      <c r="H18" s="27"/>
      <c r="I18" s="124"/>
      <c r="J18" s="126"/>
      <c r="K18" s="126"/>
      <c r="L18" s="126"/>
      <c r="M18" s="126"/>
      <c r="N18" s="27"/>
      <c r="O18" s="27"/>
      <c r="P18" s="27"/>
      <c r="Q18" s="27"/>
      <c r="R18" s="27"/>
      <c r="S18" s="27"/>
      <c r="T18" s="27"/>
      <c r="U18" s="27"/>
      <c r="V18" s="27"/>
      <c r="W18" s="27"/>
      <c r="X18" s="27"/>
      <c r="Y18" s="27"/>
      <c r="Z18" s="27"/>
      <c r="AA18" s="27"/>
      <c r="AB18" s="27"/>
      <c r="AC18" s="27"/>
      <c r="AD18" s="27"/>
      <c r="AE18" s="27"/>
      <c r="AF18" s="126"/>
      <c r="AG18" s="32">
        <f>F18</f>
        <v>0</v>
      </c>
      <c r="AH18" s="27"/>
      <c r="AI18" s="27"/>
      <c r="AJ18" s="34"/>
      <c r="AL18" s="35" t="s">
        <v>63</v>
      </c>
      <c r="AM18" s="36" t="s">
        <v>34</v>
      </c>
      <c r="AN18" s="33">
        <f t="shared" si="4"/>
        <v>0</v>
      </c>
      <c r="AO18" s="126"/>
      <c r="AP18" s="126"/>
      <c r="AQ18" s="126"/>
      <c r="AR18" s="126"/>
      <c r="AS18" s="126"/>
      <c r="AT18" s="126"/>
    </row>
    <row r="19" spans="2:46" ht="15.5" customHeight="1" x14ac:dyDescent="0.35">
      <c r="B19" s="114" t="s">
        <v>18</v>
      </c>
      <c r="C19" s="35" t="s">
        <v>64</v>
      </c>
      <c r="D19" s="36" t="s">
        <v>36</v>
      </c>
      <c r="E19" s="36" t="s">
        <v>35</v>
      </c>
      <c r="F19" s="28"/>
      <c r="G19" s="27"/>
      <c r="H19" s="27"/>
      <c r="I19" s="124"/>
      <c r="J19" s="126"/>
      <c r="K19" s="126"/>
      <c r="L19" s="126"/>
      <c r="M19" s="126"/>
      <c r="N19" s="27"/>
      <c r="O19" s="27"/>
      <c r="P19" s="27"/>
      <c r="Q19" s="27"/>
      <c r="R19" s="27"/>
      <c r="S19" s="27"/>
      <c r="T19" s="27"/>
      <c r="U19" s="27"/>
      <c r="V19" s="27"/>
      <c r="W19" s="27"/>
      <c r="X19" s="27"/>
      <c r="Y19" s="27"/>
      <c r="Z19" s="27"/>
      <c r="AA19" s="27"/>
      <c r="AB19" s="27"/>
      <c r="AC19" s="27"/>
      <c r="AD19" s="27"/>
      <c r="AE19" s="27"/>
      <c r="AF19" s="126"/>
      <c r="AG19" s="32">
        <f>F19</f>
        <v>0</v>
      </c>
      <c r="AH19" s="27"/>
      <c r="AI19" s="27"/>
      <c r="AJ19" s="34"/>
      <c r="AL19" s="35" t="s">
        <v>64</v>
      </c>
      <c r="AM19" s="36" t="s">
        <v>36</v>
      </c>
      <c r="AN19" s="33">
        <f t="shared" si="4"/>
        <v>0</v>
      </c>
      <c r="AO19" s="126"/>
      <c r="AP19" s="126"/>
      <c r="AQ19" s="126"/>
      <c r="AR19" s="126"/>
      <c r="AS19" s="126"/>
      <c r="AT19" s="126"/>
    </row>
    <row r="20" spans="2:46" x14ac:dyDescent="0.35">
      <c r="B20" s="114" t="s">
        <v>18</v>
      </c>
      <c r="C20" s="35" t="s">
        <v>38</v>
      </c>
      <c r="D20" s="36" t="s">
        <v>38</v>
      </c>
      <c r="E20" s="36" t="s">
        <v>37</v>
      </c>
      <c r="F20" s="28"/>
      <c r="G20" s="27"/>
      <c r="H20" s="27"/>
      <c r="I20" s="124"/>
      <c r="J20" s="126"/>
      <c r="K20" s="126"/>
      <c r="L20" s="126"/>
      <c r="M20" s="126"/>
      <c r="N20" s="27"/>
      <c r="O20" s="27"/>
      <c r="P20" s="27"/>
      <c r="Q20" s="27"/>
      <c r="R20" s="27"/>
      <c r="S20" s="27"/>
      <c r="T20" s="27"/>
      <c r="U20" s="27"/>
      <c r="V20" s="27"/>
      <c r="W20" s="27"/>
      <c r="X20" s="27"/>
      <c r="Y20" s="27"/>
      <c r="Z20" s="27"/>
      <c r="AA20" s="27"/>
      <c r="AB20" s="27"/>
      <c r="AC20" s="27"/>
      <c r="AD20" s="27"/>
      <c r="AE20" s="27"/>
      <c r="AF20" s="126"/>
      <c r="AG20" s="32">
        <f>F20</f>
        <v>0</v>
      </c>
      <c r="AH20" s="126"/>
      <c r="AI20" s="126"/>
      <c r="AJ20" s="126"/>
      <c r="AL20" s="35" t="s">
        <v>38</v>
      </c>
      <c r="AM20" s="36" t="s">
        <v>38</v>
      </c>
      <c r="AN20" s="33">
        <f t="shared" si="4"/>
        <v>0</v>
      </c>
      <c r="AO20" s="126"/>
      <c r="AP20" s="126"/>
      <c r="AQ20" s="126"/>
      <c r="AR20" s="126"/>
      <c r="AS20" s="126"/>
      <c r="AT20" s="126"/>
    </row>
    <row r="21" spans="2:46" x14ac:dyDescent="0.35">
      <c r="B21" s="114" t="s">
        <v>39</v>
      </c>
      <c r="C21" s="35" t="s">
        <v>40</v>
      </c>
      <c r="D21" s="149" t="s">
        <v>16</v>
      </c>
      <c r="E21" s="149" t="s">
        <v>15</v>
      </c>
      <c r="F21" s="27"/>
      <c r="G21" s="27"/>
      <c r="H21" s="27"/>
      <c r="I21" s="27"/>
      <c r="J21" s="27"/>
      <c r="K21" s="126"/>
      <c r="L21" s="126"/>
      <c r="M21" s="126"/>
      <c r="N21" s="27"/>
      <c r="O21" s="27"/>
      <c r="P21" s="27"/>
      <c r="Q21" s="27"/>
      <c r="R21" s="27"/>
      <c r="S21" s="27"/>
      <c r="T21" s="27"/>
      <c r="U21" s="27"/>
      <c r="V21" s="27"/>
      <c r="W21" s="27"/>
      <c r="X21" s="27"/>
      <c r="Y21" s="27"/>
      <c r="Z21" s="27"/>
      <c r="AA21" s="27"/>
      <c r="AB21" s="27"/>
      <c r="AC21" s="27"/>
      <c r="AD21" s="27"/>
      <c r="AE21" s="27"/>
      <c r="AF21" s="126"/>
      <c r="AG21" s="126"/>
      <c r="AH21" s="126"/>
      <c r="AI21" s="126"/>
      <c r="AJ21" s="126"/>
    </row>
    <row r="22" spans="2:46" x14ac:dyDescent="0.35">
      <c r="B22" s="114" t="s">
        <v>39</v>
      </c>
      <c r="C22" s="35" t="s">
        <v>40</v>
      </c>
      <c r="D22" s="149" t="s">
        <v>20</v>
      </c>
      <c r="E22" s="149" t="s">
        <v>19</v>
      </c>
      <c r="F22" s="27"/>
      <c r="G22" s="27"/>
      <c r="H22" s="27"/>
      <c r="I22" s="27"/>
      <c r="J22" s="27"/>
      <c r="K22" s="126"/>
      <c r="L22" s="126"/>
      <c r="M22" s="126"/>
      <c r="N22" s="27"/>
      <c r="O22" s="27"/>
      <c r="P22" s="27"/>
      <c r="Q22" s="27"/>
      <c r="R22" s="27"/>
      <c r="S22" s="27"/>
      <c r="T22" s="27"/>
      <c r="U22" s="27"/>
      <c r="V22" s="27"/>
      <c r="W22" s="27"/>
      <c r="X22" s="27"/>
      <c r="Y22" s="27"/>
      <c r="Z22" s="27"/>
      <c r="AA22" s="27"/>
      <c r="AB22" s="27"/>
      <c r="AC22" s="27"/>
      <c r="AD22" s="27"/>
      <c r="AE22" s="27"/>
      <c r="AF22" s="126"/>
      <c r="AG22" s="126"/>
      <c r="AH22" s="27"/>
      <c r="AI22" s="126"/>
      <c r="AJ22" s="34"/>
    </row>
    <row r="23" spans="2:46" x14ac:dyDescent="0.35">
      <c r="B23" s="114" t="s">
        <v>39</v>
      </c>
      <c r="C23" s="35" t="s">
        <v>40</v>
      </c>
      <c r="D23" s="149" t="s">
        <v>4</v>
      </c>
      <c r="E23" s="149" t="s">
        <v>21</v>
      </c>
      <c r="F23" s="28"/>
      <c r="G23" s="28"/>
      <c r="H23" s="29"/>
      <c r="I23" s="27"/>
      <c r="J23" s="124"/>
      <c r="K23" s="29"/>
      <c r="L23" s="29"/>
      <c r="M23" s="29"/>
      <c r="N23" s="27"/>
      <c r="O23" s="27"/>
      <c r="P23" s="27"/>
      <c r="Q23" s="27"/>
      <c r="R23" s="27"/>
      <c r="S23" s="27"/>
      <c r="T23" s="27"/>
      <c r="U23" s="27"/>
      <c r="V23" s="31"/>
      <c r="W23" s="31"/>
      <c r="X23" s="30"/>
      <c r="Y23" s="27"/>
      <c r="Z23" s="30"/>
      <c r="AA23" s="30"/>
      <c r="AB23" s="30"/>
      <c r="AC23" s="30"/>
      <c r="AD23" s="27"/>
      <c r="AE23" s="27"/>
      <c r="AF23" s="126"/>
      <c r="AG23" s="32">
        <f>F23+V23</f>
        <v>0</v>
      </c>
      <c r="AH23" s="32">
        <f>F23+V23</f>
        <v>0</v>
      </c>
      <c r="AI23" s="33">
        <f>H23+X23</f>
        <v>0</v>
      </c>
      <c r="AJ23" s="33">
        <f>H23+X23</f>
        <v>0</v>
      </c>
    </row>
    <row r="24" spans="2:46" x14ac:dyDescent="0.35">
      <c r="B24" s="114" t="s">
        <v>39</v>
      </c>
      <c r="C24" s="35" t="s">
        <v>41</v>
      </c>
      <c r="D24" s="149" t="s">
        <v>5</v>
      </c>
      <c r="E24" s="149" t="s">
        <v>22</v>
      </c>
      <c r="F24" s="28"/>
      <c r="G24" s="28"/>
      <c r="H24" s="29"/>
      <c r="I24" s="27"/>
      <c r="J24" s="124"/>
      <c r="K24" s="29"/>
      <c r="L24" s="29"/>
      <c r="M24" s="29"/>
      <c r="N24" s="27"/>
      <c r="O24" s="27"/>
      <c r="P24" s="27"/>
      <c r="Q24" s="27"/>
      <c r="R24" s="27"/>
      <c r="S24" s="27"/>
      <c r="T24" s="27"/>
      <c r="U24" s="27"/>
      <c r="V24" s="31"/>
      <c r="W24" s="31"/>
      <c r="X24" s="30"/>
      <c r="Y24" s="27"/>
      <c r="Z24" s="30"/>
      <c r="AA24" s="30"/>
      <c r="AB24" s="30"/>
      <c r="AC24" s="30"/>
      <c r="AD24" s="27"/>
      <c r="AE24" s="27"/>
      <c r="AF24" s="126"/>
      <c r="AG24" s="32">
        <f t="shared" ref="AG24:AG34" si="11">F24+V24</f>
        <v>0</v>
      </c>
      <c r="AH24" s="32">
        <f t="shared" ref="AH24:AH34" si="12">F24+V24</f>
        <v>0</v>
      </c>
      <c r="AI24" s="33">
        <f t="shared" ref="AI24:AI34" si="13">H24+X24</f>
        <v>0</v>
      </c>
      <c r="AJ24" s="33">
        <f t="shared" ref="AJ24:AJ34" si="14">H24+X24</f>
        <v>0</v>
      </c>
    </row>
    <row r="25" spans="2:46" x14ac:dyDescent="0.35">
      <c r="B25" s="114" t="s">
        <v>39</v>
      </c>
      <c r="C25" s="35" t="s">
        <v>41</v>
      </c>
      <c r="D25" s="149" t="s">
        <v>6</v>
      </c>
      <c r="E25" s="149" t="s">
        <v>23</v>
      </c>
      <c r="F25" s="28"/>
      <c r="G25" s="28"/>
      <c r="H25" s="29"/>
      <c r="I25" s="27"/>
      <c r="J25" s="124"/>
      <c r="K25" s="29"/>
      <c r="L25" s="29"/>
      <c r="M25" s="29"/>
      <c r="N25" s="27"/>
      <c r="O25" s="27"/>
      <c r="P25" s="27"/>
      <c r="Q25" s="27"/>
      <c r="R25" s="27"/>
      <c r="S25" s="27"/>
      <c r="T25" s="27"/>
      <c r="U25" s="27"/>
      <c r="V25" s="31"/>
      <c r="W25" s="31"/>
      <c r="X25" s="30"/>
      <c r="Y25" s="27"/>
      <c r="Z25" s="30"/>
      <c r="AA25" s="30"/>
      <c r="AB25" s="30"/>
      <c r="AC25" s="30"/>
      <c r="AD25" s="27"/>
      <c r="AE25" s="27"/>
      <c r="AF25" s="126"/>
      <c r="AG25" s="32">
        <f t="shared" si="11"/>
        <v>0</v>
      </c>
      <c r="AH25" s="32">
        <f t="shared" si="12"/>
        <v>0</v>
      </c>
      <c r="AI25" s="33">
        <f t="shared" si="13"/>
        <v>0</v>
      </c>
      <c r="AJ25" s="33">
        <f t="shared" si="14"/>
        <v>0</v>
      </c>
    </row>
    <row r="26" spans="2:46" x14ac:dyDescent="0.35">
      <c r="B26" s="114" t="s">
        <v>39</v>
      </c>
      <c r="C26" s="35" t="s">
        <v>42</v>
      </c>
      <c r="D26" s="149" t="s">
        <v>7</v>
      </c>
      <c r="E26" s="149" t="s">
        <v>24</v>
      </c>
      <c r="F26" s="28"/>
      <c r="G26" s="28"/>
      <c r="H26" s="29"/>
      <c r="I26" s="27"/>
      <c r="J26" s="124"/>
      <c r="K26" s="29"/>
      <c r="L26" s="29"/>
      <c r="M26" s="29"/>
      <c r="N26" s="27"/>
      <c r="O26" s="27"/>
      <c r="P26" s="27"/>
      <c r="Q26" s="27"/>
      <c r="R26" s="27"/>
      <c r="S26" s="27"/>
      <c r="T26" s="27"/>
      <c r="U26" s="27"/>
      <c r="V26" s="31"/>
      <c r="W26" s="31"/>
      <c r="X26" s="30"/>
      <c r="Y26" s="27"/>
      <c r="Z26" s="30"/>
      <c r="AA26" s="30"/>
      <c r="AB26" s="30"/>
      <c r="AC26" s="30"/>
      <c r="AD26" s="27"/>
      <c r="AE26" s="27"/>
      <c r="AF26" s="126"/>
      <c r="AG26" s="32">
        <f t="shared" si="11"/>
        <v>0</v>
      </c>
      <c r="AH26" s="32">
        <f t="shared" si="12"/>
        <v>0</v>
      </c>
      <c r="AI26" s="33">
        <f t="shared" si="13"/>
        <v>0</v>
      </c>
      <c r="AJ26" s="33">
        <f t="shared" si="14"/>
        <v>0</v>
      </c>
    </row>
    <row r="27" spans="2:46" x14ac:dyDescent="0.35">
      <c r="B27" s="114" t="s">
        <v>39</v>
      </c>
      <c r="C27" s="35" t="s">
        <v>42</v>
      </c>
      <c r="D27" s="149" t="s">
        <v>8</v>
      </c>
      <c r="E27" s="149" t="s">
        <v>25</v>
      </c>
      <c r="F27" s="28"/>
      <c r="G27" s="28"/>
      <c r="H27" s="29"/>
      <c r="I27" s="27"/>
      <c r="J27" s="124"/>
      <c r="K27" s="29"/>
      <c r="L27" s="29"/>
      <c r="M27" s="29"/>
      <c r="N27" s="27"/>
      <c r="O27" s="27"/>
      <c r="P27" s="27"/>
      <c r="Q27" s="27"/>
      <c r="R27" s="27"/>
      <c r="S27" s="27"/>
      <c r="T27" s="27"/>
      <c r="U27" s="27"/>
      <c r="V27" s="31"/>
      <c r="W27" s="31"/>
      <c r="X27" s="30"/>
      <c r="Y27" s="27"/>
      <c r="Z27" s="30"/>
      <c r="AA27" s="30"/>
      <c r="AB27" s="30"/>
      <c r="AC27" s="30"/>
      <c r="AD27" s="27"/>
      <c r="AE27" s="27"/>
      <c r="AF27" s="126"/>
      <c r="AG27" s="32">
        <f t="shared" si="11"/>
        <v>0</v>
      </c>
      <c r="AH27" s="32">
        <f t="shared" si="12"/>
        <v>0</v>
      </c>
      <c r="AI27" s="33">
        <f t="shared" si="13"/>
        <v>0</v>
      </c>
      <c r="AJ27" s="33">
        <f t="shared" si="14"/>
        <v>0</v>
      </c>
    </row>
    <row r="28" spans="2:46" x14ac:dyDescent="0.35">
      <c r="B28" s="114" t="s">
        <v>39</v>
      </c>
      <c r="C28" s="35" t="s">
        <v>42</v>
      </c>
      <c r="D28" s="149" t="s">
        <v>9</v>
      </c>
      <c r="E28" s="149" t="s">
        <v>26</v>
      </c>
      <c r="F28" s="28"/>
      <c r="G28" s="28"/>
      <c r="H28" s="29"/>
      <c r="I28" s="27"/>
      <c r="J28" s="124"/>
      <c r="K28" s="29"/>
      <c r="L28" s="29"/>
      <c r="M28" s="29"/>
      <c r="N28" s="27"/>
      <c r="O28" s="27"/>
      <c r="P28" s="27"/>
      <c r="Q28" s="27"/>
      <c r="R28" s="27"/>
      <c r="S28" s="27"/>
      <c r="T28" s="27"/>
      <c r="U28" s="27"/>
      <c r="V28" s="31"/>
      <c r="W28" s="31"/>
      <c r="X28" s="30"/>
      <c r="Y28" s="27"/>
      <c r="Z28" s="30"/>
      <c r="AA28" s="30"/>
      <c r="AB28" s="30"/>
      <c r="AC28" s="30"/>
      <c r="AD28" s="27"/>
      <c r="AE28" s="27"/>
      <c r="AF28" s="126"/>
      <c r="AG28" s="32">
        <f t="shared" si="11"/>
        <v>0</v>
      </c>
      <c r="AH28" s="32">
        <f t="shared" si="12"/>
        <v>0</v>
      </c>
      <c r="AI28" s="33">
        <f t="shared" si="13"/>
        <v>0</v>
      </c>
      <c r="AJ28" s="33">
        <f t="shared" si="14"/>
        <v>0</v>
      </c>
    </row>
    <row r="29" spans="2:46" x14ac:dyDescent="0.35">
      <c r="B29" s="114" t="s">
        <v>39</v>
      </c>
      <c r="C29" s="35" t="s">
        <v>62</v>
      </c>
      <c r="D29" s="149" t="s">
        <v>10</v>
      </c>
      <c r="E29" s="149" t="s">
        <v>27</v>
      </c>
      <c r="F29" s="28"/>
      <c r="G29" s="28"/>
      <c r="H29" s="29"/>
      <c r="I29" s="27"/>
      <c r="J29" s="124"/>
      <c r="K29" s="29"/>
      <c r="L29" s="29"/>
      <c r="M29" s="29"/>
      <c r="N29" s="27"/>
      <c r="O29" s="27"/>
      <c r="P29" s="27"/>
      <c r="Q29" s="27"/>
      <c r="R29" s="27"/>
      <c r="S29" s="27"/>
      <c r="T29" s="27"/>
      <c r="U29" s="27"/>
      <c r="V29" s="31"/>
      <c r="W29" s="31"/>
      <c r="X29" s="30"/>
      <c r="Y29" s="27"/>
      <c r="Z29" s="30"/>
      <c r="AA29" s="30"/>
      <c r="AB29" s="30"/>
      <c r="AC29" s="30"/>
      <c r="AD29" s="27"/>
      <c r="AE29" s="27"/>
      <c r="AF29" s="126"/>
      <c r="AG29" s="32">
        <f t="shared" si="11"/>
        <v>0</v>
      </c>
      <c r="AH29" s="32">
        <f t="shared" si="12"/>
        <v>0</v>
      </c>
      <c r="AI29" s="33">
        <f t="shared" si="13"/>
        <v>0</v>
      </c>
      <c r="AJ29" s="33">
        <f t="shared" si="14"/>
        <v>0</v>
      </c>
    </row>
    <row r="30" spans="2:46" x14ac:dyDescent="0.35">
      <c r="B30" s="114" t="s">
        <v>39</v>
      </c>
      <c r="C30" s="35" t="s">
        <v>62</v>
      </c>
      <c r="D30" s="149" t="s">
        <v>11</v>
      </c>
      <c r="E30" s="149" t="s">
        <v>28</v>
      </c>
      <c r="F30" s="28"/>
      <c r="G30" s="28"/>
      <c r="H30" s="29"/>
      <c r="I30" s="27"/>
      <c r="J30" s="124"/>
      <c r="K30" s="29"/>
      <c r="L30" s="29"/>
      <c r="M30" s="29"/>
      <c r="N30" s="27"/>
      <c r="O30" s="27"/>
      <c r="P30" s="27"/>
      <c r="Q30" s="27"/>
      <c r="R30" s="27"/>
      <c r="S30" s="27"/>
      <c r="T30" s="27"/>
      <c r="U30" s="27"/>
      <c r="V30" s="31"/>
      <c r="W30" s="31"/>
      <c r="X30" s="30"/>
      <c r="Y30" s="27"/>
      <c r="Z30" s="30"/>
      <c r="AA30" s="30"/>
      <c r="AB30" s="30"/>
      <c r="AC30" s="30"/>
      <c r="AD30" s="27"/>
      <c r="AE30" s="27"/>
      <c r="AF30" s="126"/>
      <c r="AG30" s="32">
        <f t="shared" si="11"/>
        <v>0</v>
      </c>
      <c r="AH30" s="32">
        <f t="shared" si="12"/>
        <v>0</v>
      </c>
      <c r="AI30" s="33">
        <f t="shared" si="13"/>
        <v>0</v>
      </c>
      <c r="AJ30" s="33">
        <f t="shared" si="14"/>
        <v>0</v>
      </c>
    </row>
    <row r="31" spans="2:46" x14ac:dyDescent="0.35">
      <c r="B31" s="114" t="s">
        <v>39</v>
      </c>
      <c r="C31" s="35" t="s">
        <v>43</v>
      </c>
      <c r="D31" s="149" t="s">
        <v>2</v>
      </c>
      <c r="E31" s="149" t="s">
        <v>29</v>
      </c>
      <c r="F31" s="28"/>
      <c r="G31" s="28"/>
      <c r="H31" s="29"/>
      <c r="I31" s="27"/>
      <c r="J31" s="124"/>
      <c r="K31" s="29"/>
      <c r="L31" s="29"/>
      <c r="M31" s="29"/>
      <c r="N31" s="27"/>
      <c r="O31" s="27"/>
      <c r="P31" s="27"/>
      <c r="Q31" s="27"/>
      <c r="R31" s="27"/>
      <c r="S31" s="27"/>
      <c r="T31" s="27"/>
      <c r="U31" s="27"/>
      <c r="V31" s="31"/>
      <c r="W31" s="31"/>
      <c r="X31" s="30"/>
      <c r="Y31" s="27"/>
      <c r="Z31" s="30"/>
      <c r="AA31" s="30"/>
      <c r="AB31" s="30"/>
      <c r="AC31" s="30"/>
      <c r="AD31" s="27"/>
      <c r="AE31" s="27"/>
      <c r="AF31" s="126"/>
      <c r="AG31" s="32">
        <f t="shared" si="11"/>
        <v>0</v>
      </c>
      <c r="AH31" s="32">
        <f t="shared" si="12"/>
        <v>0</v>
      </c>
      <c r="AI31" s="33">
        <f t="shared" si="13"/>
        <v>0</v>
      </c>
      <c r="AJ31" s="33">
        <f t="shared" si="14"/>
        <v>0</v>
      </c>
    </row>
    <row r="32" spans="2:46" x14ac:dyDescent="0.35">
      <c r="B32" s="114" t="s">
        <v>39</v>
      </c>
      <c r="C32" s="35" t="s">
        <v>60</v>
      </c>
      <c r="D32" s="149" t="s">
        <v>3</v>
      </c>
      <c r="E32" s="149" t="s">
        <v>30</v>
      </c>
      <c r="F32" s="28"/>
      <c r="G32" s="28"/>
      <c r="H32" s="29"/>
      <c r="I32" s="27"/>
      <c r="J32" s="124"/>
      <c r="K32" s="29"/>
      <c r="L32" s="29"/>
      <c r="M32" s="29"/>
      <c r="N32" s="27"/>
      <c r="O32" s="27"/>
      <c r="P32" s="27"/>
      <c r="Q32" s="27"/>
      <c r="R32" s="27"/>
      <c r="S32" s="27"/>
      <c r="T32" s="27"/>
      <c r="U32" s="27"/>
      <c r="V32" s="31"/>
      <c r="W32" s="31"/>
      <c r="X32" s="30"/>
      <c r="Y32" s="27"/>
      <c r="Z32" s="30"/>
      <c r="AA32" s="30"/>
      <c r="AB32" s="30"/>
      <c r="AC32" s="30"/>
      <c r="AD32" s="27"/>
      <c r="AE32" s="27"/>
      <c r="AF32" s="126"/>
      <c r="AG32" s="32">
        <f t="shared" si="11"/>
        <v>0</v>
      </c>
      <c r="AH32" s="32">
        <f t="shared" si="12"/>
        <v>0</v>
      </c>
      <c r="AI32" s="33">
        <f t="shared" si="13"/>
        <v>0</v>
      </c>
      <c r="AJ32" s="33">
        <f t="shared" si="14"/>
        <v>0</v>
      </c>
    </row>
    <row r="33" spans="2:36" x14ac:dyDescent="0.35">
      <c r="B33" s="114" t="s">
        <v>39</v>
      </c>
      <c r="C33" s="35" t="s">
        <v>60</v>
      </c>
      <c r="D33" s="149" t="s">
        <v>12</v>
      </c>
      <c r="E33" s="149" t="s">
        <v>31</v>
      </c>
      <c r="F33" s="28"/>
      <c r="G33" s="28"/>
      <c r="H33" s="29"/>
      <c r="I33" s="27"/>
      <c r="J33" s="124"/>
      <c r="K33" s="29"/>
      <c r="L33" s="29"/>
      <c r="M33" s="29"/>
      <c r="N33" s="27"/>
      <c r="O33" s="27"/>
      <c r="P33" s="27"/>
      <c r="Q33" s="27"/>
      <c r="R33" s="27"/>
      <c r="S33" s="27"/>
      <c r="T33" s="27"/>
      <c r="U33" s="27"/>
      <c r="V33" s="31"/>
      <c r="W33" s="31"/>
      <c r="X33" s="30"/>
      <c r="Y33" s="27"/>
      <c r="Z33" s="30"/>
      <c r="AA33" s="30"/>
      <c r="AB33" s="30"/>
      <c r="AC33" s="30"/>
      <c r="AD33" s="27"/>
      <c r="AE33" s="27"/>
      <c r="AF33" s="126"/>
      <c r="AG33" s="32">
        <f t="shared" si="11"/>
        <v>0</v>
      </c>
      <c r="AH33" s="32">
        <f t="shared" si="12"/>
        <v>0</v>
      </c>
      <c r="AI33" s="33">
        <f t="shared" si="13"/>
        <v>0</v>
      </c>
      <c r="AJ33" s="33">
        <f t="shared" si="14"/>
        <v>0</v>
      </c>
    </row>
    <row r="34" spans="2:36" x14ac:dyDescent="0.35">
      <c r="B34" s="114" t="s">
        <v>39</v>
      </c>
      <c r="C34" s="35" t="s">
        <v>60</v>
      </c>
      <c r="D34" s="149" t="s">
        <v>13</v>
      </c>
      <c r="E34" s="149" t="s">
        <v>32</v>
      </c>
      <c r="F34" s="28"/>
      <c r="G34" s="28"/>
      <c r="H34" s="29"/>
      <c r="I34" s="27"/>
      <c r="J34" s="124"/>
      <c r="K34" s="29"/>
      <c r="L34" s="29"/>
      <c r="M34" s="29"/>
      <c r="N34" s="27"/>
      <c r="O34" s="27"/>
      <c r="P34" s="27"/>
      <c r="Q34" s="27"/>
      <c r="R34" s="27"/>
      <c r="S34" s="27"/>
      <c r="T34" s="27"/>
      <c r="U34" s="27"/>
      <c r="V34" s="31"/>
      <c r="W34" s="31"/>
      <c r="X34" s="30"/>
      <c r="Y34" s="27"/>
      <c r="Z34" s="30"/>
      <c r="AA34" s="30"/>
      <c r="AB34" s="30"/>
      <c r="AC34" s="30"/>
      <c r="AD34" s="27"/>
      <c r="AE34" s="27"/>
      <c r="AF34" s="126"/>
      <c r="AG34" s="32">
        <f t="shared" si="11"/>
        <v>0</v>
      </c>
      <c r="AH34" s="32">
        <f t="shared" si="12"/>
        <v>0</v>
      </c>
      <c r="AI34" s="33">
        <f t="shared" si="13"/>
        <v>0</v>
      </c>
      <c r="AJ34" s="33">
        <f t="shared" si="14"/>
        <v>0</v>
      </c>
    </row>
    <row r="35" spans="2:36" x14ac:dyDescent="0.35">
      <c r="B35" s="114" t="s">
        <v>39</v>
      </c>
      <c r="C35" s="35" t="s">
        <v>63</v>
      </c>
      <c r="D35" s="149" t="s">
        <v>34</v>
      </c>
      <c r="E35" s="149" t="s">
        <v>33</v>
      </c>
      <c r="F35" s="28"/>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126"/>
      <c r="AG35" s="32">
        <f>F35</f>
        <v>0</v>
      </c>
      <c r="AH35" s="27"/>
      <c r="AI35" s="27"/>
      <c r="AJ35" s="27"/>
    </row>
    <row r="36" spans="2:36" x14ac:dyDescent="0.35">
      <c r="B36" s="114" t="s">
        <v>39</v>
      </c>
      <c r="C36" s="35" t="s">
        <v>64</v>
      </c>
      <c r="D36" s="149" t="s">
        <v>36</v>
      </c>
      <c r="E36" s="149" t="s">
        <v>35</v>
      </c>
      <c r="F36" s="28"/>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126"/>
      <c r="AG36" s="32">
        <f t="shared" ref="AG36:AG37" si="15">F36</f>
        <v>0</v>
      </c>
      <c r="AH36" s="27"/>
      <c r="AI36" s="27"/>
      <c r="AJ36" s="27"/>
    </row>
    <row r="37" spans="2:36" x14ac:dyDescent="0.35">
      <c r="B37" s="114" t="s">
        <v>39</v>
      </c>
      <c r="C37" s="35" t="s">
        <v>38</v>
      </c>
      <c r="D37" s="149" t="s">
        <v>38</v>
      </c>
      <c r="E37" s="149" t="s">
        <v>37</v>
      </c>
      <c r="F37" s="28"/>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126"/>
      <c r="AG37" s="32">
        <f t="shared" si="15"/>
        <v>0</v>
      </c>
      <c r="AH37" s="27"/>
      <c r="AI37" s="27"/>
      <c r="AJ37" s="27"/>
    </row>
    <row r="61" spans="3:4" x14ac:dyDescent="0.35">
      <c r="C61" s="5"/>
      <c r="D61" s="6"/>
    </row>
    <row r="62" spans="3:4" x14ac:dyDescent="0.35">
      <c r="C62" s="5"/>
      <c r="D62" s="6"/>
    </row>
    <row r="63" spans="3:4" x14ac:dyDescent="0.35">
      <c r="C63" s="5"/>
      <c r="D63" s="6"/>
    </row>
    <row r="64" spans="3:4" x14ac:dyDescent="0.35">
      <c r="C64" s="5"/>
      <c r="D64" s="6"/>
    </row>
    <row r="65" spans="3:4" x14ac:dyDescent="0.35">
      <c r="C65" s="5"/>
      <c r="D65" s="6"/>
    </row>
  </sheetData>
  <mergeCells count="12">
    <mergeCell ref="AG1:AJ1"/>
    <mergeCell ref="AN1:AT1"/>
    <mergeCell ref="Y2:AC2"/>
    <mergeCell ref="F1:M1"/>
    <mergeCell ref="N1:U1"/>
    <mergeCell ref="V1:AC1"/>
    <mergeCell ref="AD1:AF1"/>
    <mergeCell ref="F2:G2"/>
    <mergeCell ref="I2:M2"/>
    <mergeCell ref="N2:O2"/>
    <mergeCell ref="Q2:U2"/>
    <mergeCell ref="V2:W2"/>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ignoredErrors>
    <ignoredError sqref="AI6:AI17 AH23:AH34 AI23:AI3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D71D8-13C6-4287-8C84-48A88A617CBB}">
  <sheetPr>
    <pageSetUpPr autoPageBreaks="0"/>
  </sheetPr>
  <dimension ref="A1:AI62"/>
  <sheetViews>
    <sheetView showZeros="0" topLeftCell="A37" zoomScale="80" zoomScaleNormal="80" workbookViewId="0">
      <selection activeCell="Y39" sqref="Y39"/>
    </sheetView>
  </sheetViews>
  <sheetFormatPr defaultRowHeight="14.5" x14ac:dyDescent="0.35"/>
  <cols>
    <col min="1" max="1" width="27.36328125" customWidth="1"/>
    <col min="2" max="2" width="28.1796875" bestFit="1" customWidth="1"/>
    <col min="3" max="3" width="27.54296875" customWidth="1"/>
    <col min="4" max="4" width="15.1796875" customWidth="1"/>
    <col min="5" max="6" width="13.08984375" customWidth="1"/>
    <col min="7" max="7" width="13.81640625" customWidth="1"/>
    <col min="8" max="9" width="12.7265625" customWidth="1"/>
    <col min="10" max="11" width="13.08984375" customWidth="1"/>
    <col min="12" max="14" width="15.453125" customWidth="1"/>
    <col min="16" max="16" width="23.08984375" customWidth="1"/>
    <col min="17" max="17" width="25.08984375" customWidth="1"/>
    <col min="18" max="18" width="31.81640625" customWidth="1"/>
    <col min="19" max="19" width="15.6328125" bestFit="1" customWidth="1"/>
    <col min="20" max="20" width="17.90625" customWidth="1"/>
    <col min="21" max="21" width="14" customWidth="1"/>
    <col min="22" max="22" width="14.7265625" customWidth="1"/>
    <col min="23" max="24" width="13.90625" customWidth="1"/>
    <col min="25" max="25" width="14.453125" customWidth="1"/>
    <col min="26" max="26" width="14.7265625" customWidth="1"/>
    <col min="29" max="29" width="14.453125" customWidth="1"/>
    <col min="32" max="32" width="12.36328125" customWidth="1"/>
    <col min="33" max="33" width="12.81640625" customWidth="1"/>
    <col min="34" max="34" width="11.7265625" customWidth="1"/>
    <col min="35" max="35" width="13" customWidth="1"/>
  </cols>
  <sheetData>
    <row r="1" spans="1:35" ht="17.5" x14ac:dyDescent="0.35">
      <c r="A1" s="18" t="s">
        <v>71</v>
      </c>
    </row>
    <row r="2" spans="1:35" x14ac:dyDescent="0.35">
      <c r="A2" s="70" t="s">
        <v>87</v>
      </c>
    </row>
    <row r="4" spans="1:35" ht="20" customHeight="1" x14ac:dyDescent="0.35">
      <c r="A4" s="135" t="s">
        <v>168</v>
      </c>
      <c r="B4" s="197" t="s">
        <v>52</v>
      </c>
      <c r="C4" s="197"/>
      <c r="D4" s="197"/>
      <c r="E4" s="197"/>
      <c r="F4" s="197"/>
      <c r="G4" s="197"/>
      <c r="H4" s="197"/>
      <c r="I4" s="197"/>
      <c r="J4" s="197"/>
      <c r="K4" s="197"/>
      <c r="L4" s="197"/>
      <c r="M4" s="197"/>
      <c r="N4" s="197"/>
      <c r="Q4" s="197" t="s">
        <v>81</v>
      </c>
      <c r="R4" s="197"/>
      <c r="S4" s="197"/>
      <c r="T4" s="197"/>
      <c r="U4" s="197"/>
      <c r="V4" s="197"/>
      <c r="W4" s="197"/>
      <c r="X4" s="197"/>
      <c r="Y4" s="197"/>
      <c r="Z4" s="197"/>
    </row>
    <row r="5" spans="1:35" ht="125" customHeight="1" x14ac:dyDescent="0.35">
      <c r="A5" s="108" t="s">
        <v>72</v>
      </c>
      <c r="B5" s="108" t="s">
        <v>73</v>
      </c>
      <c r="C5" s="78" t="s">
        <v>158</v>
      </c>
      <c r="D5" s="148" t="s">
        <v>110</v>
      </c>
      <c r="E5" s="72" t="s">
        <v>111</v>
      </c>
      <c r="F5" s="72" t="s">
        <v>112</v>
      </c>
      <c r="G5" s="72" t="s">
        <v>113</v>
      </c>
      <c r="H5" s="72" t="s">
        <v>0</v>
      </c>
      <c r="I5" s="148" t="s">
        <v>96</v>
      </c>
      <c r="J5" s="72" t="s">
        <v>1</v>
      </c>
      <c r="K5" s="148" t="s">
        <v>97</v>
      </c>
      <c r="L5" s="123" t="s">
        <v>174</v>
      </c>
      <c r="M5" s="148" t="s">
        <v>175</v>
      </c>
      <c r="N5" s="148" t="s">
        <v>176</v>
      </c>
      <c r="P5" s="108" t="s">
        <v>72</v>
      </c>
      <c r="Q5" s="108" t="s">
        <v>73</v>
      </c>
      <c r="R5" s="78" t="s">
        <v>159</v>
      </c>
      <c r="S5" s="72" t="s">
        <v>116</v>
      </c>
      <c r="T5" s="106" t="s">
        <v>99</v>
      </c>
      <c r="U5" s="72" t="s">
        <v>100</v>
      </c>
      <c r="V5" s="148" t="s">
        <v>101</v>
      </c>
      <c r="W5" s="72" t="s">
        <v>102</v>
      </c>
      <c r="X5" s="148" t="s">
        <v>103</v>
      </c>
      <c r="Y5" s="148" t="s">
        <v>98</v>
      </c>
      <c r="Z5" s="148" t="s">
        <v>86</v>
      </c>
      <c r="AB5" s="16"/>
      <c r="AC5" s="16"/>
      <c r="AD5" s="16"/>
      <c r="AE5" s="16"/>
      <c r="AF5" s="16"/>
      <c r="AG5" s="16"/>
      <c r="AH5" s="16"/>
      <c r="AI5" s="16"/>
    </row>
    <row r="6" spans="1:35" x14ac:dyDescent="0.35">
      <c r="A6" s="102" t="s">
        <v>4</v>
      </c>
      <c r="B6" s="103" t="s">
        <v>40</v>
      </c>
      <c r="C6" s="121"/>
      <c r="D6" s="22">
        <f>'2. Quotations Issued 2017-18'!AH6</f>
        <v>0</v>
      </c>
      <c r="E6" s="22">
        <f>'2. Quotations Issued 2017-18'!AH23</f>
        <v>0</v>
      </c>
      <c r="F6" s="22">
        <f>'2. Quotations Issued 2017-18'!F6</f>
        <v>0</v>
      </c>
      <c r="G6" s="22">
        <f>'2. Quotations Issued 2017-18'!F23+'2. Quotations Issued 2017-18'!N6</f>
        <v>0</v>
      </c>
      <c r="H6" s="23" t="str">
        <f>IFERROR(E6/(D6+E6),"-")</f>
        <v>-</v>
      </c>
      <c r="I6" s="23" t="str">
        <f>IFERROR(D6/(D6+E6),"-")</f>
        <v>-</v>
      </c>
      <c r="J6" s="23" t="str">
        <f>IFERROR(G6/(F6+G6),"-")</f>
        <v>-</v>
      </c>
      <c r="K6" s="23" t="str">
        <f>IFERROR(F6/(F6+G6),"-")</f>
        <v>-</v>
      </c>
      <c r="L6" s="182">
        <f>IFERROR('2. Quotations Issued 2017-18'!AR6/'2. Quotations Issued 2017-18'!F6,0)</f>
        <v>0</v>
      </c>
      <c r="M6" s="182">
        <f>IFERROR('2. Quotations Issued 2017-18'!AS6/'2. Quotations Issued 2017-18'!N6,0)</f>
        <v>0</v>
      </c>
      <c r="N6" s="182">
        <f>IFERROR('2. Quotations Issued 2017-18'!AT6/'2. Quotations Issued 2017-18'!V6,0)</f>
        <v>0</v>
      </c>
      <c r="P6" s="104" t="s">
        <v>4</v>
      </c>
      <c r="Q6" s="105" t="s">
        <v>40</v>
      </c>
      <c r="R6" s="121"/>
      <c r="S6" s="2">
        <f>'2. Quotations Issued 2017-18'!AJ6</f>
        <v>0</v>
      </c>
      <c r="T6" s="2">
        <f>'2. Quotations Issued 2017-18'!AJ23</f>
        <v>0</v>
      </c>
      <c r="U6" s="2">
        <f>'2. Quotations Issued 2017-18'!H6</f>
        <v>0</v>
      </c>
      <c r="V6" s="2">
        <f>'2. Quotations Issued 2017-18'!H23+'2. Quotations Issued 2017-18'!P6</f>
        <v>0</v>
      </c>
      <c r="W6" s="1" t="str">
        <f>IFERROR(T6/(S6+T6),"-")</f>
        <v>-</v>
      </c>
      <c r="X6" s="1" t="str">
        <f>IFERROR(S6/(T6+S6),"-")</f>
        <v>-</v>
      </c>
      <c r="Y6" s="1" t="str">
        <f>IFERROR(V6/(U6+V6),"-")</f>
        <v>-</v>
      </c>
      <c r="Z6" s="1" t="str">
        <f>IFERROR(U6/(V6+U6),"-")</f>
        <v>-</v>
      </c>
      <c r="AB6" s="25"/>
      <c r="AC6" s="15"/>
      <c r="AD6" s="26"/>
      <c r="AE6" s="26"/>
      <c r="AF6" s="26"/>
      <c r="AG6" s="26"/>
      <c r="AH6" s="14"/>
      <c r="AI6" s="14"/>
    </row>
    <row r="7" spans="1:35" x14ac:dyDescent="0.35">
      <c r="A7" s="102" t="s">
        <v>5</v>
      </c>
      <c r="B7" s="103" t="s">
        <v>41</v>
      </c>
      <c r="C7" s="121"/>
      <c r="D7" s="22">
        <f>'2. Quotations Issued 2017-18'!AH7</f>
        <v>0</v>
      </c>
      <c r="E7" s="22">
        <f>'2. Quotations Issued 2017-18'!AH24</f>
        <v>0</v>
      </c>
      <c r="F7" s="22">
        <f>'2. Quotations Issued 2017-18'!F7</f>
        <v>0</v>
      </c>
      <c r="G7" s="22">
        <f>'2. Quotations Issued 2017-18'!F24+'2. Quotations Issued 2017-18'!N7</f>
        <v>0</v>
      </c>
      <c r="H7" s="23" t="str">
        <f t="shared" ref="H7:H17" si="0">IFERROR(E7/(D7+E7),"-")</f>
        <v>-</v>
      </c>
      <c r="I7" s="23" t="str">
        <f t="shared" ref="I7:I17" si="1">IFERROR(D7/(D7+E7),"-")</f>
        <v>-</v>
      </c>
      <c r="J7" s="23" t="str">
        <f t="shared" ref="J7:J17" si="2">IFERROR(G7/(F7+G7),"-")</f>
        <v>-</v>
      </c>
      <c r="K7" s="23" t="str">
        <f t="shared" ref="K7:K17" si="3">IFERROR(F7/(F7+G7),"-")</f>
        <v>-</v>
      </c>
      <c r="L7" s="182">
        <f>IFERROR('2. Quotations Issued 2017-18'!AR7/'2. Quotations Issued 2017-18'!F7,0)</f>
        <v>0</v>
      </c>
      <c r="M7" s="182">
        <f>IFERROR('2. Quotations Issued 2017-18'!AS7/'2. Quotations Issued 2017-18'!N7,0)</f>
        <v>0</v>
      </c>
      <c r="N7" s="182">
        <f>IFERROR('2. Quotations Issued 2017-18'!AT7/'2. Quotations Issued 2017-18'!V7,0)</f>
        <v>0</v>
      </c>
      <c r="P7" s="104" t="s">
        <v>5</v>
      </c>
      <c r="Q7" s="105" t="s">
        <v>41</v>
      </c>
      <c r="R7" s="121"/>
      <c r="S7" s="2">
        <f>'2. Quotations Issued 2017-18'!AJ7</f>
        <v>0</v>
      </c>
      <c r="T7" s="2">
        <f>'2. Quotations Issued 2017-18'!AJ24</f>
        <v>0</v>
      </c>
      <c r="U7" s="2">
        <f>'2. Quotations Issued 2017-18'!H7</f>
        <v>0</v>
      </c>
      <c r="V7" s="2">
        <f>'2. Quotations Issued 2017-18'!H24+'2. Quotations Issued 2017-18'!P7</f>
        <v>0</v>
      </c>
      <c r="W7" s="1" t="str">
        <f t="shared" ref="W7:W17" si="4">IFERROR(T7/(S7+T7),"-")</f>
        <v>-</v>
      </c>
      <c r="X7" s="1" t="str">
        <f t="shared" ref="X7:X17" si="5">IFERROR(S7/(T7+S7),"-")</f>
        <v>-</v>
      </c>
      <c r="Y7" s="1" t="str">
        <f t="shared" ref="Y7:Y17" si="6">IFERROR(V7/(U7+V7),"-")</f>
        <v>-</v>
      </c>
      <c r="Z7" s="1" t="str">
        <f t="shared" ref="Z7:Z17" si="7">IFERROR(U7/(V7+U7),"-")</f>
        <v>-</v>
      </c>
      <c r="AB7" s="25"/>
      <c r="AC7" s="15"/>
      <c r="AD7" s="26"/>
      <c r="AE7" s="26"/>
      <c r="AF7" s="26"/>
      <c r="AG7" s="26"/>
      <c r="AH7" s="14"/>
      <c r="AI7" s="14"/>
    </row>
    <row r="8" spans="1:35" x14ac:dyDescent="0.35">
      <c r="A8" s="102" t="s">
        <v>6</v>
      </c>
      <c r="B8" s="103" t="s">
        <v>41</v>
      </c>
      <c r="C8" s="121"/>
      <c r="D8" s="22">
        <f>'2. Quotations Issued 2017-18'!AH8</f>
        <v>0</v>
      </c>
      <c r="E8" s="22">
        <f>'2. Quotations Issued 2017-18'!AH25</f>
        <v>0</v>
      </c>
      <c r="F8" s="22">
        <f>'2. Quotations Issued 2017-18'!F8</f>
        <v>0</v>
      </c>
      <c r="G8" s="22">
        <f>'2. Quotations Issued 2017-18'!F25+'2. Quotations Issued 2017-18'!N8</f>
        <v>0</v>
      </c>
      <c r="H8" s="23" t="str">
        <f t="shared" si="0"/>
        <v>-</v>
      </c>
      <c r="I8" s="23" t="str">
        <f t="shared" si="1"/>
        <v>-</v>
      </c>
      <c r="J8" s="23" t="str">
        <f t="shared" si="2"/>
        <v>-</v>
      </c>
      <c r="K8" s="23" t="str">
        <f t="shared" si="3"/>
        <v>-</v>
      </c>
      <c r="L8" s="182">
        <f>IFERROR('2. Quotations Issued 2017-18'!AR8/'2. Quotations Issued 2017-18'!F8,0)</f>
        <v>0</v>
      </c>
      <c r="M8" s="182">
        <f>IFERROR('2. Quotations Issued 2017-18'!AS8/'2. Quotations Issued 2017-18'!N8,0)</f>
        <v>0</v>
      </c>
      <c r="N8" s="182">
        <f>IFERROR('2. Quotations Issued 2017-18'!AT8/'2. Quotations Issued 2017-18'!V8,0)</f>
        <v>0</v>
      </c>
      <c r="P8" s="104" t="s">
        <v>6</v>
      </c>
      <c r="Q8" s="105" t="s">
        <v>41</v>
      </c>
      <c r="R8" s="121"/>
      <c r="S8" s="2">
        <f>'2. Quotations Issued 2017-18'!AJ8</f>
        <v>0</v>
      </c>
      <c r="T8" s="2">
        <f>'2. Quotations Issued 2017-18'!AJ25</f>
        <v>0</v>
      </c>
      <c r="U8" s="2">
        <f>'2. Quotations Issued 2017-18'!H8</f>
        <v>0</v>
      </c>
      <c r="V8" s="2">
        <f>'2. Quotations Issued 2017-18'!H25+'2. Quotations Issued 2017-18'!P8</f>
        <v>0</v>
      </c>
      <c r="W8" s="1" t="str">
        <f t="shared" si="4"/>
        <v>-</v>
      </c>
      <c r="X8" s="1" t="str">
        <f t="shared" si="5"/>
        <v>-</v>
      </c>
      <c r="Y8" s="1" t="str">
        <f t="shared" si="6"/>
        <v>-</v>
      </c>
      <c r="Z8" s="1" t="str">
        <f t="shared" si="7"/>
        <v>-</v>
      </c>
      <c r="AB8" s="25"/>
      <c r="AC8" s="15"/>
      <c r="AD8" s="26"/>
      <c r="AE8" s="26"/>
      <c r="AF8" s="26"/>
      <c r="AG8" s="26"/>
      <c r="AH8" s="14"/>
      <c r="AI8" s="14"/>
    </row>
    <row r="9" spans="1:35" ht="16" customHeight="1" x14ac:dyDescent="0.35">
      <c r="A9" s="102" t="s">
        <v>7</v>
      </c>
      <c r="B9" s="103" t="s">
        <v>74</v>
      </c>
      <c r="C9" s="121"/>
      <c r="D9" s="107">
        <f>'2. Quotations Issued 2017-18'!AH9</f>
        <v>0</v>
      </c>
      <c r="E9" s="22">
        <f>'2. Quotations Issued 2017-18'!AH26</f>
        <v>0</v>
      </c>
      <c r="F9" s="22">
        <f>'2. Quotations Issued 2017-18'!F9</f>
        <v>0</v>
      </c>
      <c r="G9" s="22">
        <f>'2. Quotations Issued 2017-18'!F26+'2. Quotations Issued 2017-18'!N9</f>
        <v>0</v>
      </c>
      <c r="H9" s="23" t="str">
        <f t="shared" si="0"/>
        <v>-</v>
      </c>
      <c r="I9" s="23" t="str">
        <f t="shared" si="1"/>
        <v>-</v>
      </c>
      <c r="J9" s="23" t="str">
        <f t="shared" si="2"/>
        <v>-</v>
      </c>
      <c r="K9" s="23" t="str">
        <f t="shared" si="3"/>
        <v>-</v>
      </c>
      <c r="L9" s="182">
        <f>IFERROR('2. Quotations Issued 2017-18'!AR9/'2. Quotations Issued 2017-18'!F9,0)</f>
        <v>0</v>
      </c>
      <c r="M9" s="182">
        <f>IFERROR('2. Quotations Issued 2017-18'!AS9/'2. Quotations Issued 2017-18'!N9,0)</f>
        <v>0</v>
      </c>
      <c r="N9" s="182">
        <f>IFERROR('2. Quotations Issued 2017-18'!AT9/'2. Quotations Issued 2017-18'!V9,0)</f>
        <v>0</v>
      </c>
      <c r="P9" s="104" t="s">
        <v>7</v>
      </c>
      <c r="Q9" s="105" t="s">
        <v>74</v>
      </c>
      <c r="R9" s="121"/>
      <c r="S9" s="2">
        <f>'2. Quotations Issued 2017-18'!AJ9</f>
        <v>0</v>
      </c>
      <c r="T9" s="2">
        <f>'2. Quotations Issued 2017-18'!AJ26</f>
        <v>0</v>
      </c>
      <c r="U9" s="2">
        <f>'2. Quotations Issued 2017-18'!H9</f>
        <v>0</v>
      </c>
      <c r="V9" s="2">
        <f>'2. Quotations Issued 2017-18'!H26+'2. Quotations Issued 2017-18'!P9</f>
        <v>0</v>
      </c>
      <c r="W9" s="1" t="str">
        <f t="shared" si="4"/>
        <v>-</v>
      </c>
      <c r="X9" s="1" t="str">
        <f t="shared" si="5"/>
        <v>-</v>
      </c>
      <c r="Y9" s="1" t="str">
        <f t="shared" si="6"/>
        <v>-</v>
      </c>
      <c r="Z9" s="1" t="str">
        <f t="shared" si="7"/>
        <v>-</v>
      </c>
      <c r="AB9" s="25"/>
      <c r="AC9" s="15"/>
      <c r="AD9" s="26"/>
      <c r="AE9" s="26"/>
      <c r="AF9" s="26"/>
      <c r="AG9" s="26"/>
      <c r="AH9" s="14"/>
      <c r="AI9" s="14"/>
    </row>
    <row r="10" spans="1:35" ht="16" customHeight="1" x14ac:dyDescent="0.35">
      <c r="A10" s="102" t="s">
        <v>8</v>
      </c>
      <c r="B10" s="103" t="s">
        <v>74</v>
      </c>
      <c r="C10" s="121"/>
      <c r="D10" s="22">
        <f>'2. Quotations Issued 2017-18'!AH10</f>
        <v>0</v>
      </c>
      <c r="E10" s="22">
        <f>'2. Quotations Issued 2017-18'!AH27</f>
        <v>0</v>
      </c>
      <c r="F10" s="22">
        <f>'2. Quotations Issued 2017-18'!F10</f>
        <v>0</v>
      </c>
      <c r="G10" s="22">
        <f>'2. Quotations Issued 2017-18'!F27+'2. Quotations Issued 2017-18'!N10</f>
        <v>0</v>
      </c>
      <c r="H10" s="23" t="str">
        <f t="shared" si="0"/>
        <v>-</v>
      </c>
      <c r="I10" s="23" t="str">
        <f t="shared" si="1"/>
        <v>-</v>
      </c>
      <c r="J10" s="23" t="str">
        <f t="shared" si="2"/>
        <v>-</v>
      </c>
      <c r="K10" s="23" t="str">
        <f t="shared" si="3"/>
        <v>-</v>
      </c>
      <c r="L10" s="182">
        <f>IFERROR('2. Quotations Issued 2017-18'!AR10/'2. Quotations Issued 2017-18'!F10,0)</f>
        <v>0</v>
      </c>
      <c r="M10" s="182">
        <f>IFERROR('2. Quotations Issued 2017-18'!AS10/'2. Quotations Issued 2017-18'!N10,0)</f>
        <v>0</v>
      </c>
      <c r="N10" s="182">
        <f>IFERROR('2. Quotations Issued 2017-18'!AT10/'2. Quotations Issued 2017-18'!V10,0)</f>
        <v>0</v>
      </c>
      <c r="P10" s="104" t="s">
        <v>8</v>
      </c>
      <c r="Q10" s="105" t="s">
        <v>74</v>
      </c>
      <c r="R10" s="121"/>
      <c r="S10" s="2">
        <f>'2. Quotations Issued 2017-18'!AJ10</f>
        <v>0</v>
      </c>
      <c r="T10" s="2">
        <f>'2. Quotations Issued 2017-18'!AJ27</f>
        <v>0</v>
      </c>
      <c r="U10" s="2">
        <f>'2. Quotations Issued 2017-18'!H10</f>
        <v>0</v>
      </c>
      <c r="V10" s="2">
        <f>'2. Quotations Issued 2017-18'!H27+'2. Quotations Issued 2017-18'!P10</f>
        <v>0</v>
      </c>
      <c r="W10" s="1" t="str">
        <f t="shared" si="4"/>
        <v>-</v>
      </c>
      <c r="X10" s="1" t="str">
        <f t="shared" si="5"/>
        <v>-</v>
      </c>
      <c r="Y10" s="1" t="str">
        <f t="shared" si="6"/>
        <v>-</v>
      </c>
      <c r="Z10" s="1" t="str">
        <f t="shared" si="7"/>
        <v>-</v>
      </c>
      <c r="AB10" s="25"/>
      <c r="AC10" s="15"/>
      <c r="AD10" s="26"/>
      <c r="AE10" s="26"/>
      <c r="AF10" s="26"/>
      <c r="AG10" s="26"/>
      <c r="AH10" s="14"/>
      <c r="AI10" s="14"/>
    </row>
    <row r="11" spans="1:35" ht="23.25" customHeight="1" x14ac:dyDescent="0.35">
      <c r="A11" s="102" t="s">
        <v>9</v>
      </c>
      <c r="B11" s="103" t="s">
        <v>74</v>
      </c>
      <c r="C11" s="121"/>
      <c r="D11" s="22">
        <f>'2. Quotations Issued 2017-18'!AH11</f>
        <v>0</v>
      </c>
      <c r="E11" s="22">
        <f>'2. Quotations Issued 2017-18'!AH28</f>
        <v>0</v>
      </c>
      <c r="F11" s="22">
        <f>'2. Quotations Issued 2017-18'!F11</f>
        <v>0</v>
      </c>
      <c r="G11" s="22">
        <f>'2. Quotations Issued 2017-18'!F28+'2. Quotations Issued 2017-18'!N11</f>
        <v>0</v>
      </c>
      <c r="H11" s="23" t="str">
        <f t="shared" si="0"/>
        <v>-</v>
      </c>
      <c r="I11" s="23" t="str">
        <f t="shared" si="1"/>
        <v>-</v>
      </c>
      <c r="J11" s="23" t="str">
        <f t="shared" si="2"/>
        <v>-</v>
      </c>
      <c r="K11" s="23" t="str">
        <f t="shared" si="3"/>
        <v>-</v>
      </c>
      <c r="L11" s="182">
        <f>IFERROR('2. Quotations Issued 2017-18'!AR11/'2. Quotations Issued 2017-18'!F11,0)</f>
        <v>0</v>
      </c>
      <c r="M11" s="182">
        <f>IFERROR('2. Quotations Issued 2017-18'!AS11/'2. Quotations Issued 2017-18'!N11,0)</f>
        <v>0</v>
      </c>
      <c r="N11" s="182">
        <f>IFERROR('2. Quotations Issued 2017-18'!AT11/'2. Quotations Issued 2017-18'!V11,0)</f>
        <v>0</v>
      </c>
      <c r="P11" s="104" t="s">
        <v>9</v>
      </c>
      <c r="Q11" s="105" t="s">
        <v>74</v>
      </c>
      <c r="R11" s="121"/>
      <c r="S11" s="2">
        <f>'2. Quotations Issued 2017-18'!AJ11</f>
        <v>0</v>
      </c>
      <c r="T11" s="2">
        <f>'2. Quotations Issued 2017-18'!AJ28</f>
        <v>0</v>
      </c>
      <c r="U11" s="2">
        <f>'2. Quotations Issued 2017-18'!H11</f>
        <v>0</v>
      </c>
      <c r="V11" s="2">
        <f>'2. Quotations Issued 2017-18'!H28+'2. Quotations Issued 2017-18'!P11</f>
        <v>0</v>
      </c>
      <c r="W11" s="1" t="str">
        <f t="shared" si="4"/>
        <v>-</v>
      </c>
      <c r="X11" s="1" t="str">
        <f t="shared" si="5"/>
        <v>-</v>
      </c>
      <c r="Y11" s="1" t="str">
        <f t="shared" si="6"/>
        <v>-</v>
      </c>
      <c r="Z11" s="1" t="str">
        <f t="shared" si="7"/>
        <v>-</v>
      </c>
      <c r="AB11" s="25"/>
      <c r="AC11" s="15"/>
      <c r="AD11" s="26"/>
      <c r="AE11" s="26"/>
      <c r="AF11" s="26"/>
      <c r="AG11" s="26"/>
      <c r="AH11" s="14"/>
      <c r="AI11" s="14"/>
    </row>
    <row r="12" spans="1:35" ht="27.5" customHeight="1" x14ac:dyDescent="0.35">
      <c r="A12" s="102" t="s">
        <v>10</v>
      </c>
      <c r="B12" s="103" t="s">
        <v>75</v>
      </c>
      <c r="C12" s="121"/>
      <c r="D12" s="22">
        <f>'2. Quotations Issued 2017-18'!AH12</f>
        <v>0</v>
      </c>
      <c r="E12" s="22">
        <f>'2. Quotations Issued 2017-18'!AH29</f>
        <v>0</v>
      </c>
      <c r="F12" s="22">
        <f>'2. Quotations Issued 2017-18'!F12</f>
        <v>0</v>
      </c>
      <c r="G12" s="22">
        <f>'2. Quotations Issued 2017-18'!F29+'2. Quotations Issued 2017-18'!N12</f>
        <v>0</v>
      </c>
      <c r="H12" s="23" t="str">
        <f t="shared" si="0"/>
        <v>-</v>
      </c>
      <c r="I12" s="23" t="str">
        <f t="shared" si="1"/>
        <v>-</v>
      </c>
      <c r="J12" s="23" t="str">
        <f t="shared" si="2"/>
        <v>-</v>
      </c>
      <c r="K12" s="23" t="str">
        <f t="shared" si="3"/>
        <v>-</v>
      </c>
      <c r="L12" s="182">
        <f>IFERROR('2. Quotations Issued 2017-18'!AR12/'2. Quotations Issued 2017-18'!F12,0)</f>
        <v>0</v>
      </c>
      <c r="M12" s="182">
        <f>IFERROR('2. Quotations Issued 2017-18'!AS12/'2. Quotations Issued 2017-18'!N12,0)</f>
        <v>0</v>
      </c>
      <c r="N12" s="182">
        <f>IFERROR('2. Quotations Issued 2017-18'!AT12/'2. Quotations Issued 2017-18'!V12,0)</f>
        <v>0</v>
      </c>
      <c r="P12" s="104" t="s">
        <v>10</v>
      </c>
      <c r="Q12" s="105" t="s">
        <v>75</v>
      </c>
      <c r="R12" s="121"/>
      <c r="S12" s="2">
        <f>'2. Quotations Issued 2017-18'!AJ12</f>
        <v>0</v>
      </c>
      <c r="T12" s="2">
        <f>'2. Quotations Issued 2017-18'!AJ29</f>
        <v>0</v>
      </c>
      <c r="U12" s="2">
        <f>'2. Quotations Issued 2017-18'!H12</f>
        <v>0</v>
      </c>
      <c r="V12" s="2">
        <f>'2. Quotations Issued 2017-18'!H29+'2. Quotations Issued 2017-18'!P12</f>
        <v>0</v>
      </c>
      <c r="W12" s="1" t="str">
        <f t="shared" si="4"/>
        <v>-</v>
      </c>
      <c r="X12" s="1" t="str">
        <f t="shared" si="5"/>
        <v>-</v>
      </c>
      <c r="Y12" s="1" t="str">
        <f t="shared" si="6"/>
        <v>-</v>
      </c>
      <c r="Z12" s="1" t="str">
        <f t="shared" si="7"/>
        <v>-</v>
      </c>
    </row>
    <row r="13" spans="1:35" ht="27.5" x14ac:dyDescent="0.35">
      <c r="A13" s="102" t="s">
        <v>11</v>
      </c>
      <c r="B13" s="103" t="s">
        <v>75</v>
      </c>
      <c r="C13" s="121"/>
      <c r="D13" s="22">
        <f>'2. Quotations Issued 2017-18'!AH13</f>
        <v>0</v>
      </c>
      <c r="E13" s="22">
        <f>'2. Quotations Issued 2017-18'!AH30</f>
        <v>0</v>
      </c>
      <c r="F13" s="22">
        <f>'2. Quotations Issued 2017-18'!F13</f>
        <v>0</v>
      </c>
      <c r="G13" s="22">
        <f>'2. Quotations Issued 2017-18'!F30+'2. Quotations Issued 2017-18'!N13</f>
        <v>0</v>
      </c>
      <c r="H13" s="23" t="str">
        <f t="shared" si="0"/>
        <v>-</v>
      </c>
      <c r="I13" s="23" t="str">
        <f t="shared" si="1"/>
        <v>-</v>
      </c>
      <c r="J13" s="23" t="str">
        <f t="shared" si="2"/>
        <v>-</v>
      </c>
      <c r="K13" s="23" t="str">
        <f t="shared" si="3"/>
        <v>-</v>
      </c>
      <c r="L13" s="182">
        <f>IFERROR('2. Quotations Issued 2017-18'!AR13/'2. Quotations Issued 2017-18'!F13,0)</f>
        <v>0</v>
      </c>
      <c r="M13" s="182">
        <f>IFERROR('2. Quotations Issued 2017-18'!AS13/'2. Quotations Issued 2017-18'!N13,0)</f>
        <v>0</v>
      </c>
      <c r="N13" s="182">
        <f>IFERROR('2. Quotations Issued 2017-18'!AT13/'2. Quotations Issued 2017-18'!V13,0)</f>
        <v>0</v>
      </c>
      <c r="P13" s="104" t="s">
        <v>11</v>
      </c>
      <c r="Q13" s="105" t="s">
        <v>75</v>
      </c>
      <c r="R13" s="121"/>
      <c r="S13" s="2">
        <f>'2. Quotations Issued 2017-18'!AJ13</f>
        <v>0</v>
      </c>
      <c r="T13" s="2">
        <f>'2. Quotations Issued 2017-18'!AJ30</f>
        <v>0</v>
      </c>
      <c r="U13" s="2">
        <f>'2. Quotations Issued 2017-18'!H13</f>
        <v>0</v>
      </c>
      <c r="V13" s="2">
        <f>'2. Quotations Issued 2017-18'!H30+'2. Quotations Issued 2017-18'!P13</f>
        <v>0</v>
      </c>
      <c r="W13" s="1" t="str">
        <f t="shared" si="4"/>
        <v>-</v>
      </c>
      <c r="X13" s="1" t="str">
        <f t="shared" si="5"/>
        <v>-</v>
      </c>
      <c r="Y13" s="1" t="str">
        <f t="shared" si="6"/>
        <v>-</v>
      </c>
      <c r="Z13" s="1" t="str">
        <f t="shared" si="7"/>
        <v>-</v>
      </c>
    </row>
    <row r="14" spans="1:35" ht="14" customHeight="1" x14ac:dyDescent="0.35">
      <c r="A14" s="102" t="s">
        <v>2</v>
      </c>
      <c r="B14" s="103" t="s">
        <v>43</v>
      </c>
      <c r="C14" s="121"/>
      <c r="D14" s="22">
        <f>'2. Quotations Issued 2017-18'!AH14</f>
        <v>0</v>
      </c>
      <c r="E14" s="22">
        <f>'2. Quotations Issued 2017-18'!AH31</f>
        <v>0</v>
      </c>
      <c r="F14" s="22">
        <f>'2. Quotations Issued 2017-18'!F14</f>
        <v>0</v>
      </c>
      <c r="G14" s="22">
        <f>'2. Quotations Issued 2017-18'!F31+'2. Quotations Issued 2017-18'!N14</f>
        <v>0</v>
      </c>
      <c r="H14" s="23" t="str">
        <f t="shared" si="0"/>
        <v>-</v>
      </c>
      <c r="I14" s="23" t="str">
        <f t="shared" si="1"/>
        <v>-</v>
      </c>
      <c r="J14" s="23" t="str">
        <f t="shared" si="2"/>
        <v>-</v>
      </c>
      <c r="K14" s="23" t="str">
        <f t="shared" si="3"/>
        <v>-</v>
      </c>
      <c r="L14" s="182">
        <f>IFERROR('2. Quotations Issued 2017-18'!AR14/'2. Quotations Issued 2017-18'!F14,0)</f>
        <v>0</v>
      </c>
      <c r="M14" s="182">
        <f>IFERROR('2. Quotations Issued 2017-18'!AS14/'2. Quotations Issued 2017-18'!N14,0)</f>
        <v>0</v>
      </c>
      <c r="N14" s="182">
        <f>IFERROR('2. Quotations Issued 2017-18'!AT14/'2. Quotations Issued 2017-18'!V14,0)</f>
        <v>0</v>
      </c>
      <c r="P14" s="104" t="s">
        <v>2</v>
      </c>
      <c r="Q14" s="105" t="s">
        <v>43</v>
      </c>
      <c r="R14" s="121"/>
      <c r="S14" s="2">
        <f>'2. Quotations Issued 2017-18'!AJ14</f>
        <v>0</v>
      </c>
      <c r="T14" s="2">
        <f>'2. Quotations Issued 2017-18'!AJ31</f>
        <v>0</v>
      </c>
      <c r="U14" s="2">
        <f>'2. Quotations Issued 2017-18'!H14</f>
        <v>0</v>
      </c>
      <c r="V14" s="2">
        <f>'2. Quotations Issued 2017-18'!H31+'2. Quotations Issued 2017-18'!P14</f>
        <v>0</v>
      </c>
      <c r="W14" s="1" t="str">
        <f t="shared" si="4"/>
        <v>-</v>
      </c>
      <c r="X14" s="1" t="str">
        <f t="shared" si="5"/>
        <v>-</v>
      </c>
      <c r="Y14" s="1" t="str">
        <f t="shared" si="6"/>
        <v>-</v>
      </c>
      <c r="Z14" s="1" t="str">
        <f t="shared" si="7"/>
        <v>-</v>
      </c>
    </row>
    <row r="15" spans="1:35" ht="17.5" customHeight="1" x14ac:dyDescent="0.35">
      <c r="A15" s="102" t="s">
        <v>3</v>
      </c>
      <c r="B15" s="103" t="s">
        <v>60</v>
      </c>
      <c r="C15" s="121"/>
      <c r="D15" s="22">
        <f>'2. Quotations Issued 2017-18'!AH15</f>
        <v>0</v>
      </c>
      <c r="E15" s="22">
        <f>'2. Quotations Issued 2017-18'!AH32</f>
        <v>0</v>
      </c>
      <c r="F15" s="22">
        <f>'2. Quotations Issued 2017-18'!F15</f>
        <v>0</v>
      </c>
      <c r="G15" s="22">
        <f>'2. Quotations Issued 2017-18'!F32+'2. Quotations Issued 2017-18'!N15</f>
        <v>0</v>
      </c>
      <c r="H15" s="23" t="str">
        <f t="shared" si="0"/>
        <v>-</v>
      </c>
      <c r="I15" s="23" t="str">
        <f t="shared" si="1"/>
        <v>-</v>
      </c>
      <c r="J15" s="23" t="str">
        <f t="shared" si="2"/>
        <v>-</v>
      </c>
      <c r="K15" s="23" t="str">
        <f t="shared" si="3"/>
        <v>-</v>
      </c>
      <c r="L15" s="182">
        <f>IFERROR('2. Quotations Issued 2017-18'!AR15/'2. Quotations Issued 2017-18'!F15,0)</f>
        <v>0</v>
      </c>
      <c r="M15" s="182">
        <f>IFERROR('2. Quotations Issued 2017-18'!AS15/'2. Quotations Issued 2017-18'!N15,0)</f>
        <v>0</v>
      </c>
      <c r="N15" s="182">
        <f>IFERROR('2. Quotations Issued 2017-18'!AT15/'2. Quotations Issued 2017-18'!V15,0)</f>
        <v>0</v>
      </c>
      <c r="P15" s="104" t="s">
        <v>3</v>
      </c>
      <c r="Q15" s="105" t="s">
        <v>60</v>
      </c>
      <c r="R15" s="121"/>
      <c r="S15" s="2">
        <f>'2. Quotations Issued 2017-18'!AJ15</f>
        <v>0</v>
      </c>
      <c r="T15" s="2">
        <f>'2. Quotations Issued 2017-18'!AJ32</f>
        <v>0</v>
      </c>
      <c r="U15" s="2">
        <f>'2. Quotations Issued 2017-18'!H15</f>
        <v>0</v>
      </c>
      <c r="V15" s="2">
        <f>'2. Quotations Issued 2017-18'!H32+'2. Quotations Issued 2017-18'!P15</f>
        <v>0</v>
      </c>
      <c r="W15" s="1" t="str">
        <f t="shared" si="4"/>
        <v>-</v>
      </c>
      <c r="X15" s="1" t="str">
        <f t="shared" si="5"/>
        <v>-</v>
      </c>
      <c r="Y15" s="1" t="str">
        <f t="shared" si="6"/>
        <v>-</v>
      </c>
      <c r="Z15" s="1" t="str">
        <f t="shared" si="7"/>
        <v>-</v>
      </c>
    </row>
    <row r="16" spans="1:35" ht="16" customHeight="1" x14ac:dyDescent="0.35">
      <c r="A16" s="102" t="s">
        <v>12</v>
      </c>
      <c r="B16" s="103" t="s">
        <v>60</v>
      </c>
      <c r="C16" s="121"/>
      <c r="D16" s="22">
        <f>'2. Quotations Issued 2017-18'!AH16</f>
        <v>0</v>
      </c>
      <c r="E16" s="22">
        <f>'2. Quotations Issued 2017-18'!AH33</f>
        <v>0</v>
      </c>
      <c r="F16" s="22">
        <f>'2. Quotations Issued 2017-18'!F16</f>
        <v>0</v>
      </c>
      <c r="G16" s="22">
        <f>'2. Quotations Issued 2017-18'!F33+'2. Quotations Issued 2017-18'!N16</f>
        <v>0</v>
      </c>
      <c r="H16" s="23" t="str">
        <f t="shared" si="0"/>
        <v>-</v>
      </c>
      <c r="I16" s="23" t="str">
        <f t="shared" si="1"/>
        <v>-</v>
      </c>
      <c r="J16" s="23" t="str">
        <f t="shared" si="2"/>
        <v>-</v>
      </c>
      <c r="K16" s="23" t="str">
        <f t="shared" si="3"/>
        <v>-</v>
      </c>
      <c r="L16" s="182">
        <f>IFERROR('2. Quotations Issued 2017-18'!AR16/'2. Quotations Issued 2017-18'!F16,0)</f>
        <v>0</v>
      </c>
      <c r="M16" s="182">
        <f>IFERROR('2. Quotations Issued 2017-18'!AS16/'2. Quotations Issued 2017-18'!N16,0)</f>
        <v>0</v>
      </c>
      <c r="N16" s="182">
        <f>IFERROR('2. Quotations Issued 2017-18'!AT16/'2. Quotations Issued 2017-18'!V16,0)</f>
        <v>0</v>
      </c>
      <c r="P16" s="104" t="s">
        <v>12</v>
      </c>
      <c r="Q16" s="105" t="s">
        <v>60</v>
      </c>
      <c r="R16" s="121"/>
      <c r="S16" s="2">
        <f>'2. Quotations Issued 2017-18'!AJ16</f>
        <v>0</v>
      </c>
      <c r="T16" s="2">
        <f>'2. Quotations Issued 2017-18'!AJ33</f>
        <v>0</v>
      </c>
      <c r="U16" s="2">
        <f>'2. Quotations Issued 2017-18'!H16</f>
        <v>0</v>
      </c>
      <c r="V16" s="2">
        <f>'2. Quotations Issued 2017-18'!H33+'2. Quotations Issued 2017-18'!P16</f>
        <v>0</v>
      </c>
      <c r="W16" s="1" t="str">
        <f t="shared" si="4"/>
        <v>-</v>
      </c>
      <c r="X16" s="1" t="str">
        <f t="shared" si="5"/>
        <v>-</v>
      </c>
      <c r="Y16" s="1" t="str">
        <f t="shared" si="6"/>
        <v>-</v>
      </c>
      <c r="Z16" s="1" t="str">
        <f t="shared" si="7"/>
        <v>-</v>
      </c>
    </row>
    <row r="17" spans="1:26" ht="17" customHeight="1" x14ac:dyDescent="0.35">
      <c r="A17" s="102" t="s">
        <v>13</v>
      </c>
      <c r="B17" s="103" t="s">
        <v>60</v>
      </c>
      <c r="C17" s="121"/>
      <c r="D17" s="22">
        <f>'2. Quotations Issued 2017-18'!AH17</f>
        <v>0</v>
      </c>
      <c r="E17" s="22">
        <f>'2. Quotations Issued 2017-18'!AH34</f>
        <v>0</v>
      </c>
      <c r="F17" s="22">
        <f>'2. Quotations Issued 2017-18'!F17</f>
        <v>0</v>
      </c>
      <c r="G17" s="22">
        <f>'2. Quotations Issued 2017-18'!F34+'2. Quotations Issued 2017-18'!N17</f>
        <v>0</v>
      </c>
      <c r="H17" s="23" t="str">
        <f t="shared" si="0"/>
        <v>-</v>
      </c>
      <c r="I17" s="23" t="str">
        <f t="shared" si="1"/>
        <v>-</v>
      </c>
      <c r="J17" s="23" t="str">
        <f t="shared" si="2"/>
        <v>-</v>
      </c>
      <c r="K17" s="23" t="str">
        <f t="shared" si="3"/>
        <v>-</v>
      </c>
      <c r="L17" s="182">
        <f>IFERROR('2. Quotations Issued 2017-18'!AR17/'2. Quotations Issued 2017-18'!F17,0)</f>
        <v>0</v>
      </c>
      <c r="M17" s="182">
        <f>IFERROR('2. Quotations Issued 2017-18'!AS17/'2. Quotations Issued 2017-18'!N17,0)</f>
        <v>0</v>
      </c>
      <c r="N17" s="182">
        <f>IFERROR('2. Quotations Issued 2017-18'!AT17/'2. Quotations Issued 2017-18'!V17,0)</f>
        <v>0</v>
      </c>
      <c r="P17" s="104" t="s">
        <v>13</v>
      </c>
      <c r="Q17" s="105" t="s">
        <v>60</v>
      </c>
      <c r="R17" s="121"/>
      <c r="S17" s="2">
        <f>'2. Quotations Issued 2017-18'!AJ17</f>
        <v>0</v>
      </c>
      <c r="T17" s="2">
        <f>'2. Quotations Issued 2017-18'!AJ34</f>
        <v>0</v>
      </c>
      <c r="U17" s="2">
        <f>'2. Quotations Issued 2017-18'!H17</f>
        <v>0</v>
      </c>
      <c r="V17" s="2">
        <f>'2. Quotations Issued 2017-18'!H34+'2. Quotations Issued 2017-18'!P17</f>
        <v>0</v>
      </c>
      <c r="W17" s="1" t="str">
        <f t="shared" si="4"/>
        <v>-</v>
      </c>
      <c r="X17" s="1" t="str">
        <f t="shared" si="5"/>
        <v>-</v>
      </c>
      <c r="Y17" s="1" t="str">
        <f t="shared" si="6"/>
        <v>-</v>
      </c>
      <c r="Z17" s="1" t="str">
        <f t="shared" si="7"/>
        <v>-</v>
      </c>
    </row>
    <row r="19" spans="1:26" ht="25" customHeight="1" x14ac:dyDescent="0.35">
      <c r="A19" s="135" t="s">
        <v>165</v>
      </c>
      <c r="B19" s="197" t="s">
        <v>52</v>
      </c>
      <c r="C19" s="197"/>
      <c r="D19" s="197"/>
      <c r="E19" s="197"/>
      <c r="F19" s="197"/>
      <c r="G19" s="197"/>
      <c r="H19" s="197"/>
      <c r="I19" s="197"/>
      <c r="J19" s="197"/>
      <c r="K19" s="197"/>
      <c r="L19" s="197"/>
      <c r="M19" s="197"/>
      <c r="N19" s="197"/>
      <c r="Q19" s="197" t="s">
        <v>81</v>
      </c>
      <c r="R19" s="197"/>
      <c r="S19" s="197"/>
      <c r="T19" s="197"/>
      <c r="U19" s="197"/>
      <c r="V19" s="197"/>
      <c r="W19" s="197"/>
      <c r="X19" s="197"/>
      <c r="Y19" s="197"/>
      <c r="Z19" s="197"/>
    </row>
    <row r="20" spans="1:26" ht="123.5" customHeight="1" x14ac:dyDescent="0.35">
      <c r="A20" s="108" t="s">
        <v>72</v>
      </c>
      <c r="B20" s="108" t="s">
        <v>73</v>
      </c>
      <c r="C20" s="78" t="s">
        <v>158</v>
      </c>
      <c r="D20" s="156" t="s">
        <v>110</v>
      </c>
      <c r="E20" s="156" t="s">
        <v>111</v>
      </c>
      <c r="F20" s="156" t="s">
        <v>112</v>
      </c>
      <c r="G20" s="156" t="s">
        <v>113</v>
      </c>
      <c r="H20" s="156" t="s">
        <v>0</v>
      </c>
      <c r="I20" s="156" t="s">
        <v>96</v>
      </c>
      <c r="J20" s="156" t="s">
        <v>1</v>
      </c>
      <c r="K20" s="156" t="s">
        <v>97</v>
      </c>
      <c r="L20" s="156" t="s">
        <v>174</v>
      </c>
      <c r="M20" s="156" t="s">
        <v>175</v>
      </c>
      <c r="N20" s="156" t="s">
        <v>176</v>
      </c>
      <c r="P20" s="108" t="s">
        <v>72</v>
      </c>
      <c r="Q20" s="108" t="s">
        <v>73</v>
      </c>
      <c r="R20" s="78" t="s">
        <v>159</v>
      </c>
      <c r="S20" s="156" t="s">
        <v>116</v>
      </c>
      <c r="T20" s="147" t="s">
        <v>99</v>
      </c>
      <c r="U20" s="148" t="s">
        <v>100</v>
      </c>
      <c r="V20" s="148" t="s">
        <v>101</v>
      </c>
      <c r="W20" s="72" t="s">
        <v>55</v>
      </c>
      <c r="X20" s="148" t="s">
        <v>103</v>
      </c>
      <c r="Y20" s="148" t="s">
        <v>98</v>
      </c>
      <c r="Z20" s="148" t="s">
        <v>86</v>
      </c>
    </row>
    <row r="21" spans="1:26" x14ac:dyDescent="0.35">
      <c r="A21" s="109" t="s">
        <v>4</v>
      </c>
      <c r="B21" s="103" t="s">
        <v>40</v>
      </c>
      <c r="C21" s="122"/>
      <c r="D21" s="20">
        <f>'3. Quotations Issued 2018-19'!AH6</f>
        <v>0</v>
      </c>
      <c r="E21" s="20">
        <f>'3. Quotations Issued 2018-19'!AH23</f>
        <v>0</v>
      </c>
      <c r="F21" s="20">
        <f>'3. Quotations Issued 2018-19'!F6</f>
        <v>0</v>
      </c>
      <c r="G21" s="20">
        <f>'3. Quotations Issued 2018-19'!F23+'3. Quotations Issued 2018-19'!N6</f>
        <v>0</v>
      </c>
      <c r="H21" s="21" t="str">
        <f>IFERROR(E21/(D21+E21),"-")</f>
        <v>-</v>
      </c>
      <c r="I21" s="23" t="str">
        <f>IFERROR(D21/(D21+E21),"-")</f>
        <v>-</v>
      </c>
      <c r="J21" s="21" t="str">
        <f>IFERROR(G21/(F21+G21),"-")</f>
        <v>-</v>
      </c>
      <c r="K21" s="23" t="str">
        <f>IFERROR(F21/(F21+G21),"-")</f>
        <v>-</v>
      </c>
      <c r="L21" s="182">
        <f>IFERROR('3. Quotations Issued 2018-19'!AR6/'3. Quotations Issued 2018-19'!F6,0)</f>
        <v>0</v>
      </c>
      <c r="M21" s="182">
        <f>IFERROR('3. Quotations Issued 2018-19'!AS6/'3. Quotations Issued 2018-19'!N6,0)</f>
        <v>0</v>
      </c>
      <c r="N21" s="182">
        <f>IFERROR('3. Quotations Issued 2018-19'!AT6/'3. Quotations Issued 2018-19'!V6,0)</f>
        <v>0</v>
      </c>
      <c r="P21" s="102" t="s">
        <v>4</v>
      </c>
      <c r="Q21" s="103" t="s">
        <v>40</v>
      </c>
      <c r="R21" s="122"/>
      <c r="S21" s="2">
        <f>'3. Quotations Issued 2018-19'!AJ6</f>
        <v>0</v>
      </c>
      <c r="T21" s="2">
        <f>'3. Quotations Issued 2018-19'!AJ23</f>
        <v>0</v>
      </c>
      <c r="U21" s="2">
        <f>'3. Quotations Issued 2018-19'!H6</f>
        <v>0</v>
      </c>
      <c r="V21" s="2">
        <f>'3. Quotations Issued 2018-19'!H23+'3. Quotations Issued 2018-19'!P6</f>
        <v>0</v>
      </c>
      <c r="W21" s="23" t="str">
        <f>IFERROR(T21/(S21+T21),"-")</f>
        <v>-</v>
      </c>
      <c r="X21" s="1" t="str">
        <f>IFERROR(S21/(T21+S21),"-")</f>
        <v>-</v>
      </c>
      <c r="Y21" s="1" t="str">
        <f>IFERROR(V21/(U21+V21),"-")</f>
        <v>-</v>
      </c>
      <c r="Z21" s="1" t="str">
        <f>IFERROR(U21/(V21+U21),"-")</f>
        <v>-</v>
      </c>
    </row>
    <row r="22" spans="1:26" x14ac:dyDescent="0.35">
      <c r="A22" s="109" t="s">
        <v>5</v>
      </c>
      <c r="B22" s="103" t="s">
        <v>41</v>
      </c>
      <c r="C22" s="122"/>
      <c r="D22" s="20">
        <f>'3. Quotations Issued 2018-19'!AH7</f>
        <v>0</v>
      </c>
      <c r="E22" s="20">
        <f>'3. Quotations Issued 2018-19'!AH24</f>
        <v>0</v>
      </c>
      <c r="F22" s="20">
        <f>'3. Quotations Issued 2018-19'!F7</f>
        <v>0</v>
      </c>
      <c r="G22" s="20">
        <f>'3. Quotations Issued 2018-19'!F24+'3. Quotations Issued 2018-19'!N7</f>
        <v>0</v>
      </c>
      <c r="H22" s="21" t="str">
        <f t="shared" ref="H22:H32" si="8">IFERROR(E22/(D22+E22),"-")</f>
        <v>-</v>
      </c>
      <c r="I22" s="23" t="str">
        <f t="shared" ref="I22:I32" si="9">IFERROR(D22/(D22+E22),"-")</f>
        <v>-</v>
      </c>
      <c r="J22" s="21" t="str">
        <f t="shared" ref="J22:J32" si="10">IFERROR(G22/(F22+G22),"-")</f>
        <v>-</v>
      </c>
      <c r="K22" s="23" t="str">
        <f t="shared" ref="K22:K32" si="11">IFERROR(F22/(F22+G22),"-")</f>
        <v>-</v>
      </c>
      <c r="L22" s="182">
        <f>IFERROR('3. Quotations Issued 2018-19'!AR7/'3. Quotations Issued 2018-19'!F7,0)</f>
        <v>0</v>
      </c>
      <c r="M22" s="182">
        <f>IFERROR('3. Quotations Issued 2018-19'!AS7/'3. Quotations Issued 2018-19'!N7,0)</f>
        <v>0</v>
      </c>
      <c r="N22" s="182">
        <f>IFERROR('3. Quotations Issued 2018-19'!AT7/'3. Quotations Issued 2018-19'!V7,0)</f>
        <v>0</v>
      </c>
      <c r="P22" s="102" t="s">
        <v>5</v>
      </c>
      <c r="Q22" s="103" t="s">
        <v>41</v>
      </c>
      <c r="R22" s="122"/>
      <c r="S22" s="2">
        <f>'3. Quotations Issued 2018-19'!AJ7</f>
        <v>0</v>
      </c>
      <c r="T22" s="2">
        <f>'3. Quotations Issued 2018-19'!AJ24</f>
        <v>0</v>
      </c>
      <c r="U22" s="2">
        <f>'3. Quotations Issued 2018-19'!H7</f>
        <v>0</v>
      </c>
      <c r="V22" s="2">
        <f>'3. Quotations Issued 2018-19'!H24+'3. Quotations Issued 2018-19'!P7</f>
        <v>0</v>
      </c>
      <c r="W22" s="23" t="str">
        <f t="shared" ref="W22:W32" si="12">IFERROR(T22/(S22+T22),"-")</f>
        <v>-</v>
      </c>
      <c r="X22" s="1" t="str">
        <f t="shared" ref="X22:X32" si="13">IFERROR(S22/(T22+S22),"-")</f>
        <v>-</v>
      </c>
      <c r="Y22" s="1" t="str">
        <f t="shared" ref="Y22:Y32" si="14">IFERROR(V22/(U22+V22),"-")</f>
        <v>-</v>
      </c>
      <c r="Z22" s="1" t="str">
        <f t="shared" ref="Z22:Z32" si="15">IFERROR(U22/(V22+U22),"-")</f>
        <v>-</v>
      </c>
    </row>
    <row r="23" spans="1:26" x14ac:dyDescent="0.35">
      <c r="A23" s="109" t="s">
        <v>6</v>
      </c>
      <c r="B23" s="103" t="s">
        <v>41</v>
      </c>
      <c r="C23" s="122"/>
      <c r="D23" s="20">
        <f>'3. Quotations Issued 2018-19'!AH8</f>
        <v>0</v>
      </c>
      <c r="E23" s="20">
        <f>'3. Quotations Issued 2018-19'!AH25</f>
        <v>0</v>
      </c>
      <c r="F23" s="20">
        <f>'3. Quotations Issued 2018-19'!F8</f>
        <v>0</v>
      </c>
      <c r="G23" s="20">
        <f>'3. Quotations Issued 2018-19'!F25+'3. Quotations Issued 2018-19'!N8</f>
        <v>0</v>
      </c>
      <c r="H23" s="21" t="str">
        <f t="shared" si="8"/>
        <v>-</v>
      </c>
      <c r="I23" s="23" t="str">
        <f t="shared" si="9"/>
        <v>-</v>
      </c>
      <c r="J23" s="21" t="str">
        <f t="shared" si="10"/>
        <v>-</v>
      </c>
      <c r="K23" s="23" t="str">
        <f t="shared" si="11"/>
        <v>-</v>
      </c>
      <c r="L23" s="182">
        <f>IFERROR('3. Quotations Issued 2018-19'!AR8/'3. Quotations Issued 2018-19'!F8,0)</f>
        <v>0</v>
      </c>
      <c r="M23" s="182">
        <f>IFERROR('3. Quotations Issued 2018-19'!AS8/'3. Quotations Issued 2018-19'!N8,0)</f>
        <v>0</v>
      </c>
      <c r="N23" s="182">
        <f>IFERROR('3. Quotations Issued 2018-19'!AT8/'3. Quotations Issued 2018-19'!V8,0)</f>
        <v>0</v>
      </c>
      <c r="P23" s="102" t="s">
        <v>6</v>
      </c>
      <c r="Q23" s="103" t="s">
        <v>41</v>
      </c>
      <c r="R23" s="122"/>
      <c r="S23" s="2">
        <f>'3. Quotations Issued 2018-19'!AJ8</f>
        <v>0</v>
      </c>
      <c r="T23" s="2">
        <f>'3. Quotations Issued 2018-19'!AJ25</f>
        <v>0</v>
      </c>
      <c r="U23" s="2">
        <f>'3. Quotations Issued 2018-19'!H8</f>
        <v>0</v>
      </c>
      <c r="V23" s="2">
        <f>'3. Quotations Issued 2018-19'!H25+'3. Quotations Issued 2018-19'!P8</f>
        <v>0</v>
      </c>
      <c r="W23" s="23" t="str">
        <f t="shared" si="12"/>
        <v>-</v>
      </c>
      <c r="X23" s="1" t="str">
        <f t="shared" si="13"/>
        <v>-</v>
      </c>
      <c r="Y23" s="1" t="str">
        <f t="shared" si="14"/>
        <v>-</v>
      </c>
      <c r="Z23" s="1" t="str">
        <f t="shared" si="15"/>
        <v>-</v>
      </c>
    </row>
    <row r="24" spans="1:26" ht="17.5" customHeight="1" x14ac:dyDescent="0.35">
      <c r="A24" s="109" t="s">
        <v>7</v>
      </c>
      <c r="B24" s="103" t="s">
        <v>74</v>
      </c>
      <c r="C24" s="122"/>
      <c r="D24" s="20">
        <f>'3. Quotations Issued 2018-19'!AH9</f>
        <v>0</v>
      </c>
      <c r="E24" s="20">
        <f>'3. Quotations Issued 2018-19'!AH26</f>
        <v>0</v>
      </c>
      <c r="F24" s="20">
        <f>'3. Quotations Issued 2018-19'!F9</f>
        <v>0</v>
      </c>
      <c r="G24" s="20">
        <f>'3. Quotations Issued 2018-19'!F26+'3. Quotations Issued 2018-19'!N9</f>
        <v>0</v>
      </c>
      <c r="H24" s="21" t="str">
        <f t="shared" si="8"/>
        <v>-</v>
      </c>
      <c r="I24" s="23" t="str">
        <f t="shared" si="9"/>
        <v>-</v>
      </c>
      <c r="J24" s="21" t="str">
        <f t="shared" si="10"/>
        <v>-</v>
      </c>
      <c r="K24" s="23" t="str">
        <f t="shared" si="11"/>
        <v>-</v>
      </c>
      <c r="L24" s="182">
        <f>IFERROR('3. Quotations Issued 2018-19'!AR9/'3. Quotations Issued 2018-19'!F9,0)</f>
        <v>0</v>
      </c>
      <c r="M24" s="182">
        <f>IFERROR('3. Quotations Issued 2018-19'!AS9/'3. Quotations Issued 2018-19'!N9,0)</f>
        <v>0</v>
      </c>
      <c r="N24" s="182">
        <f>IFERROR('3. Quotations Issued 2018-19'!AT9/'3. Quotations Issued 2018-19'!V9,0)</f>
        <v>0</v>
      </c>
      <c r="P24" s="102" t="s">
        <v>7</v>
      </c>
      <c r="Q24" s="103" t="s">
        <v>74</v>
      </c>
      <c r="R24" s="122"/>
      <c r="S24" s="2">
        <f>'3. Quotations Issued 2018-19'!AJ9</f>
        <v>0</v>
      </c>
      <c r="T24" s="2">
        <f>'3. Quotations Issued 2018-19'!AJ26</f>
        <v>0</v>
      </c>
      <c r="U24" s="2">
        <f>'3. Quotations Issued 2018-19'!H9</f>
        <v>0</v>
      </c>
      <c r="V24" s="2">
        <f>'3. Quotations Issued 2018-19'!H26+'3. Quotations Issued 2018-19'!P9</f>
        <v>0</v>
      </c>
      <c r="W24" s="23" t="str">
        <f t="shared" si="12"/>
        <v>-</v>
      </c>
      <c r="X24" s="1" t="str">
        <f t="shared" si="13"/>
        <v>-</v>
      </c>
      <c r="Y24" s="1" t="str">
        <f t="shared" si="14"/>
        <v>-</v>
      </c>
      <c r="Z24" s="1" t="str">
        <f t="shared" si="15"/>
        <v>-</v>
      </c>
    </row>
    <row r="25" spans="1:26" ht="15.5" customHeight="1" x14ac:dyDescent="0.35">
      <c r="A25" s="109" t="s">
        <v>8</v>
      </c>
      <c r="B25" s="103" t="s">
        <v>74</v>
      </c>
      <c r="C25" s="122"/>
      <c r="D25" s="20">
        <f>'3. Quotations Issued 2018-19'!AH10</f>
        <v>0</v>
      </c>
      <c r="E25" s="20">
        <f>'3. Quotations Issued 2018-19'!AH27</f>
        <v>0</v>
      </c>
      <c r="F25" s="20">
        <f>'3. Quotations Issued 2018-19'!F10</f>
        <v>0</v>
      </c>
      <c r="G25" s="20">
        <f>'3. Quotations Issued 2018-19'!F27+'3. Quotations Issued 2018-19'!N10</f>
        <v>0</v>
      </c>
      <c r="H25" s="21" t="str">
        <f t="shared" si="8"/>
        <v>-</v>
      </c>
      <c r="I25" s="23" t="str">
        <f t="shared" si="9"/>
        <v>-</v>
      </c>
      <c r="J25" s="21" t="str">
        <f t="shared" si="10"/>
        <v>-</v>
      </c>
      <c r="K25" s="23" t="str">
        <f t="shared" si="11"/>
        <v>-</v>
      </c>
      <c r="L25" s="182">
        <f>IFERROR('3. Quotations Issued 2018-19'!AR10/'3. Quotations Issued 2018-19'!F10,0)</f>
        <v>0</v>
      </c>
      <c r="M25" s="182">
        <f>IFERROR('3. Quotations Issued 2018-19'!AS10/'3. Quotations Issued 2018-19'!N10,0)</f>
        <v>0</v>
      </c>
      <c r="N25" s="182">
        <f>IFERROR('3. Quotations Issued 2018-19'!AT10/'3. Quotations Issued 2018-19'!V10,0)</f>
        <v>0</v>
      </c>
      <c r="P25" s="102" t="s">
        <v>8</v>
      </c>
      <c r="Q25" s="103" t="s">
        <v>74</v>
      </c>
      <c r="R25" s="122"/>
      <c r="S25" s="2">
        <f>'3. Quotations Issued 2018-19'!AJ10</f>
        <v>0</v>
      </c>
      <c r="T25" s="2">
        <f>'3. Quotations Issued 2018-19'!AJ27</f>
        <v>0</v>
      </c>
      <c r="U25" s="2">
        <f>'3. Quotations Issued 2018-19'!H10</f>
        <v>0</v>
      </c>
      <c r="V25" s="2">
        <f>'3. Quotations Issued 2018-19'!H27+'3. Quotations Issued 2018-19'!P10</f>
        <v>0</v>
      </c>
      <c r="W25" s="23" t="str">
        <f t="shared" si="12"/>
        <v>-</v>
      </c>
      <c r="X25" s="1" t="str">
        <f t="shared" si="13"/>
        <v>-</v>
      </c>
      <c r="Y25" s="1" t="str">
        <f t="shared" si="14"/>
        <v>-</v>
      </c>
      <c r="Z25" s="1" t="str">
        <f t="shared" si="15"/>
        <v>-</v>
      </c>
    </row>
    <row r="26" spans="1:26" ht="17" customHeight="1" x14ac:dyDescent="0.35">
      <c r="A26" s="109" t="s">
        <v>9</v>
      </c>
      <c r="B26" s="103" t="s">
        <v>74</v>
      </c>
      <c r="C26" s="122"/>
      <c r="D26" s="20">
        <f>'3. Quotations Issued 2018-19'!AH11</f>
        <v>0</v>
      </c>
      <c r="E26" s="20">
        <f>'3. Quotations Issued 2018-19'!AH28</f>
        <v>0</v>
      </c>
      <c r="F26" s="20">
        <f>'3. Quotations Issued 2018-19'!F11</f>
        <v>0</v>
      </c>
      <c r="G26" s="20">
        <f>'3. Quotations Issued 2018-19'!F28+'3. Quotations Issued 2018-19'!N11</f>
        <v>0</v>
      </c>
      <c r="H26" s="21" t="str">
        <f t="shared" si="8"/>
        <v>-</v>
      </c>
      <c r="I26" s="23" t="str">
        <f t="shared" si="9"/>
        <v>-</v>
      </c>
      <c r="J26" s="21" t="str">
        <f t="shared" si="10"/>
        <v>-</v>
      </c>
      <c r="K26" s="23" t="str">
        <f t="shared" si="11"/>
        <v>-</v>
      </c>
      <c r="L26" s="182">
        <f>IFERROR('3. Quotations Issued 2018-19'!AR11/'3. Quotations Issued 2018-19'!F11,0)</f>
        <v>0</v>
      </c>
      <c r="M26" s="182">
        <f>IFERROR('3. Quotations Issued 2018-19'!AS11/'3. Quotations Issued 2018-19'!N11,0)</f>
        <v>0</v>
      </c>
      <c r="N26" s="182">
        <f>IFERROR('3. Quotations Issued 2018-19'!AT11/'3. Quotations Issued 2018-19'!V11,0)</f>
        <v>0</v>
      </c>
      <c r="P26" s="102" t="s">
        <v>9</v>
      </c>
      <c r="Q26" s="103" t="s">
        <v>74</v>
      </c>
      <c r="R26" s="122"/>
      <c r="S26" s="2">
        <f>'3. Quotations Issued 2018-19'!AJ11</f>
        <v>0</v>
      </c>
      <c r="T26" s="2">
        <f>'3. Quotations Issued 2018-19'!AJ28</f>
        <v>0</v>
      </c>
      <c r="U26" s="2">
        <f>'3. Quotations Issued 2018-19'!H11</f>
        <v>0</v>
      </c>
      <c r="V26" s="2">
        <f>'3. Quotations Issued 2018-19'!H28+'3. Quotations Issued 2018-19'!P11</f>
        <v>0</v>
      </c>
      <c r="W26" s="23" t="str">
        <f t="shared" si="12"/>
        <v>-</v>
      </c>
      <c r="X26" s="1" t="str">
        <f t="shared" si="13"/>
        <v>-</v>
      </c>
      <c r="Y26" s="1" t="str">
        <f t="shared" si="14"/>
        <v>-</v>
      </c>
      <c r="Z26" s="1" t="str">
        <f t="shared" si="15"/>
        <v>-</v>
      </c>
    </row>
    <row r="27" spans="1:26" ht="27" x14ac:dyDescent="0.35">
      <c r="A27" s="109" t="s">
        <v>10</v>
      </c>
      <c r="B27" s="103" t="s">
        <v>75</v>
      </c>
      <c r="C27" s="122"/>
      <c r="D27" s="20">
        <f>'3. Quotations Issued 2018-19'!AH12</f>
        <v>0</v>
      </c>
      <c r="E27" s="20">
        <f>'3. Quotations Issued 2018-19'!AH29</f>
        <v>0</v>
      </c>
      <c r="F27" s="20">
        <f>'3. Quotations Issued 2018-19'!F12</f>
        <v>0</v>
      </c>
      <c r="G27" s="20">
        <f>'3. Quotations Issued 2018-19'!F29+'3. Quotations Issued 2018-19'!N12</f>
        <v>0</v>
      </c>
      <c r="H27" s="21" t="str">
        <f t="shared" si="8"/>
        <v>-</v>
      </c>
      <c r="I27" s="23" t="str">
        <f t="shared" si="9"/>
        <v>-</v>
      </c>
      <c r="J27" s="21" t="str">
        <f t="shared" si="10"/>
        <v>-</v>
      </c>
      <c r="K27" s="23" t="str">
        <f t="shared" si="11"/>
        <v>-</v>
      </c>
      <c r="L27" s="182">
        <f>IFERROR('3. Quotations Issued 2018-19'!AR12/'3. Quotations Issued 2018-19'!F12,0)</f>
        <v>0</v>
      </c>
      <c r="M27" s="182">
        <f>IFERROR('3. Quotations Issued 2018-19'!AS12/'3. Quotations Issued 2018-19'!N12,0)</f>
        <v>0</v>
      </c>
      <c r="N27" s="182">
        <f>IFERROR('3. Quotations Issued 2018-19'!AT12/'3. Quotations Issued 2018-19'!V12,0)</f>
        <v>0</v>
      </c>
      <c r="P27" s="102" t="s">
        <v>10</v>
      </c>
      <c r="Q27" s="103" t="s">
        <v>75</v>
      </c>
      <c r="R27" s="122"/>
      <c r="S27" s="2">
        <f>'3. Quotations Issued 2018-19'!AJ12</f>
        <v>0</v>
      </c>
      <c r="T27" s="2">
        <f>'3. Quotations Issued 2018-19'!AJ29</f>
        <v>0</v>
      </c>
      <c r="U27" s="2">
        <f>'3. Quotations Issued 2018-19'!H12</f>
        <v>0</v>
      </c>
      <c r="V27" s="2">
        <f>'3. Quotations Issued 2018-19'!H29+'3. Quotations Issued 2018-19'!P12</f>
        <v>0</v>
      </c>
      <c r="W27" s="23" t="str">
        <f t="shared" si="12"/>
        <v>-</v>
      </c>
      <c r="X27" s="1" t="str">
        <f t="shared" si="13"/>
        <v>-</v>
      </c>
      <c r="Y27" s="1" t="str">
        <f t="shared" si="14"/>
        <v>-</v>
      </c>
      <c r="Z27" s="1" t="str">
        <f t="shared" si="15"/>
        <v>-</v>
      </c>
    </row>
    <row r="28" spans="1:26" ht="27" x14ac:dyDescent="0.35">
      <c r="A28" s="109" t="s">
        <v>11</v>
      </c>
      <c r="B28" s="103" t="s">
        <v>75</v>
      </c>
      <c r="C28" s="122"/>
      <c r="D28" s="20">
        <f>'3. Quotations Issued 2018-19'!AH13</f>
        <v>0</v>
      </c>
      <c r="E28" s="20">
        <f>'3. Quotations Issued 2018-19'!AH30</f>
        <v>0</v>
      </c>
      <c r="F28" s="20">
        <f>'3. Quotations Issued 2018-19'!F13</f>
        <v>0</v>
      </c>
      <c r="G28" s="20">
        <f>'3. Quotations Issued 2018-19'!F30+'3. Quotations Issued 2018-19'!N13</f>
        <v>0</v>
      </c>
      <c r="H28" s="21" t="str">
        <f t="shared" si="8"/>
        <v>-</v>
      </c>
      <c r="I28" s="23" t="str">
        <f t="shared" si="9"/>
        <v>-</v>
      </c>
      <c r="J28" s="21" t="str">
        <f t="shared" si="10"/>
        <v>-</v>
      </c>
      <c r="K28" s="23" t="str">
        <f t="shared" si="11"/>
        <v>-</v>
      </c>
      <c r="L28" s="182">
        <f>IFERROR('3. Quotations Issued 2018-19'!AR13/'3. Quotations Issued 2018-19'!F13,0)</f>
        <v>0</v>
      </c>
      <c r="M28" s="182">
        <f>IFERROR('3. Quotations Issued 2018-19'!AS13/'3. Quotations Issued 2018-19'!N13,0)</f>
        <v>0</v>
      </c>
      <c r="N28" s="182">
        <f>IFERROR('3. Quotations Issued 2018-19'!AT13/'3. Quotations Issued 2018-19'!V13,0)</f>
        <v>0</v>
      </c>
      <c r="P28" s="102" t="s">
        <v>11</v>
      </c>
      <c r="Q28" s="103" t="s">
        <v>75</v>
      </c>
      <c r="R28" s="122"/>
      <c r="S28" s="2">
        <f>'3. Quotations Issued 2018-19'!AJ13</f>
        <v>0</v>
      </c>
      <c r="T28" s="2">
        <f>'3. Quotations Issued 2018-19'!AJ30</f>
        <v>0</v>
      </c>
      <c r="U28" s="2">
        <f>'3. Quotations Issued 2018-19'!H13</f>
        <v>0</v>
      </c>
      <c r="V28" s="2">
        <f>'3. Quotations Issued 2018-19'!H30+'3. Quotations Issued 2018-19'!P13</f>
        <v>0</v>
      </c>
      <c r="W28" s="23" t="str">
        <f t="shared" si="12"/>
        <v>-</v>
      </c>
      <c r="X28" s="1" t="str">
        <f>IFERROR(S28/(T28+S28),"-")</f>
        <v>-</v>
      </c>
      <c r="Y28" s="1" t="str">
        <f t="shared" si="14"/>
        <v>-</v>
      </c>
      <c r="Z28" s="1" t="str">
        <f t="shared" si="15"/>
        <v>-</v>
      </c>
    </row>
    <row r="29" spans="1:26" ht="18" customHeight="1" x14ac:dyDescent="0.35">
      <c r="A29" s="109" t="s">
        <v>2</v>
      </c>
      <c r="B29" s="103" t="s">
        <v>43</v>
      </c>
      <c r="C29" s="122"/>
      <c r="D29" s="20">
        <f>'3. Quotations Issued 2018-19'!AH14</f>
        <v>0</v>
      </c>
      <c r="E29" s="20">
        <f>'3. Quotations Issued 2018-19'!AH31</f>
        <v>0</v>
      </c>
      <c r="F29" s="20">
        <f>'3. Quotations Issued 2018-19'!F14</f>
        <v>0</v>
      </c>
      <c r="G29" s="20">
        <f>'3. Quotations Issued 2018-19'!F31+'3. Quotations Issued 2018-19'!N14</f>
        <v>0</v>
      </c>
      <c r="H29" s="21" t="str">
        <f t="shared" si="8"/>
        <v>-</v>
      </c>
      <c r="I29" s="23" t="str">
        <f t="shared" si="9"/>
        <v>-</v>
      </c>
      <c r="J29" s="21" t="str">
        <f t="shared" si="10"/>
        <v>-</v>
      </c>
      <c r="K29" s="23" t="str">
        <f t="shared" si="11"/>
        <v>-</v>
      </c>
      <c r="L29" s="182">
        <f>IFERROR('3. Quotations Issued 2018-19'!AR14/'3. Quotations Issued 2018-19'!F14,0)</f>
        <v>0</v>
      </c>
      <c r="M29" s="182">
        <f>IFERROR('3. Quotations Issued 2018-19'!AS14/'3. Quotations Issued 2018-19'!N14,0)</f>
        <v>0</v>
      </c>
      <c r="N29" s="182">
        <f>IFERROR('3. Quotations Issued 2018-19'!AT14/'3. Quotations Issued 2018-19'!V14,0)</f>
        <v>0</v>
      </c>
      <c r="P29" s="102" t="s">
        <v>2</v>
      </c>
      <c r="Q29" s="103" t="s">
        <v>43</v>
      </c>
      <c r="R29" s="122"/>
      <c r="S29" s="2">
        <f>'3. Quotations Issued 2018-19'!AJ14</f>
        <v>0</v>
      </c>
      <c r="T29" s="2">
        <f>'3. Quotations Issued 2018-19'!AJ31</f>
        <v>0</v>
      </c>
      <c r="U29" s="2">
        <f>'3. Quotations Issued 2018-19'!H14</f>
        <v>0</v>
      </c>
      <c r="V29" s="2">
        <f>'3. Quotations Issued 2018-19'!H31+'3. Quotations Issued 2018-19'!P14</f>
        <v>0</v>
      </c>
      <c r="W29" s="23" t="str">
        <f t="shared" si="12"/>
        <v>-</v>
      </c>
      <c r="X29" s="1" t="str">
        <f t="shared" si="13"/>
        <v>-</v>
      </c>
      <c r="Y29" s="1" t="str">
        <f t="shared" si="14"/>
        <v>-</v>
      </c>
      <c r="Z29" s="1" t="str">
        <f t="shared" si="15"/>
        <v>-</v>
      </c>
    </row>
    <row r="30" spans="1:26" ht="22.5" customHeight="1" x14ac:dyDescent="0.35">
      <c r="A30" s="109" t="s">
        <v>3</v>
      </c>
      <c r="B30" s="103" t="s">
        <v>60</v>
      </c>
      <c r="C30" s="122"/>
      <c r="D30" s="20">
        <f>'3. Quotations Issued 2018-19'!AH15</f>
        <v>0</v>
      </c>
      <c r="E30" s="20">
        <f>'3. Quotations Issued 2018-19'!AH32</f>
        <v>0</v>
      </c>
      <c r="F30" s="20">
        <f>'3. Quotations Issued 2018-19'!F15</f>
        <v>0</v>
      </c>
      <c r="G30" s="20">
        <f>'3. Quotations Issued 2018-19'!F32+'3. Quotations Issued 2018-19'!N15</f>
        <v>0</v>
      </c>
      <c r="H30" s="21" t="str">
        <f t="shared" si="8"/>
        <v>-</v>
      </c>
      <c r="I30" s="23" t="str">
        <f t="shared" si="9"/>
        <v>-</v>
      </c>
      <c r="J30" s="21" t="str">
        <f t="shared" si="10"/>
        <v>-</v>
      </c>
      <c r="K30" s="23" t="str">
        <f t="shared" si="11"/>
        <v>-</v>
      </c>
      <c r="L30" s="182">
        <f>IFERROR('3. Quotations Issued 2018-19'!AR15/'3. Quotations Issued 2018-19'!F15,0)</f>
        <v>0</v>
      </c>
      <c r="M30" s="182">
        <f>IFERROR('3. Quotations Issued 2018-19'!AS15/'3. Quotations Issued 2018-19'!N15,0)</f>
        <v>0</v>
      </c>
      <c r="N30" s="182">
        <f>IFERROR('3. Quotations Issued 2018-19'!AT15/'3. Quotations Issued 2018-19'!V15,0)</f>
        <v>0</v>
      </c>
      <c r="P30" s="102" t="s">
        <v>3</v>
      </c>
      <c r="Q30" s="103" t="s">
        <v>60</v>
      </c>
      <c r="R30" s="122"/>
      <c r="S30" s="2">
        <f>'3. Quotations Issued 2018-19'!AJ15</f>
        <v>0</v>
      </c>
      <c r="T30" s="2">
        <f>'3. Quotations Issued 2018-19'!AJ32</f>
        <v>0</v>
      </c>
      <c r="U30" s="2">
        <f>'3. Quotations Issued 2018-19'!H15</f>
        <v>0</v>
      </c>
      <c r="V30" s="2">
        <f>'3. Quotations Issued 2018-19'!H32+'3. Quotations Issued 2018-19'!P15</f>
        <v>0</v>
      </c>
      <c r="W30" s="23" t="str">
        <f t="shared" si="12"/>
        <v>-</v>
      </c>
      <c r="X30" s="1" t="str">
        <f t="shared" si="13"/>
        <v>-</v>
      </c>
      <c r="Y30" s="1" t="str">
        <f t="shared" si="14"/>
        <v>-</v>
      </c>
      <c r="Z30" s="1" t="str">
        <f t="shared" si="15"/>
        <v>-</v>
      </c>
    </row>
    <row r="31" spans="1:26" ht="18.5" customHeight="1" x14ac:dyDescent="0.35">
      <c r="A31" s="109" t="s">
        <v>12</v>
      </c>
      <c r="B31" s="103" t="s">
        <v>60</v>
      </c>
      <c r="C31" s="122"/>
      <c r="D31" s="20">
        <f>'3. Quotations Issued 2018-19'!AH16</f>
        <v>0</v>
      </c>
      <c r="E31" s="20">
        <f>'3. Quotations Issued 2018-19'!AH33</f>
        <v>0</v>
      </c>
      <c r="F31" s="20">
        <f>'3. Quotations Issued 2018-19'!F16</f>
        <v>0</v>
      </c>
      <c r="G31" s="20">
        <f>'3. Quotations Issued 2018-19'!F33+'3. Quotations Issued 2018-19'!N16</f>
        <v>0</v>
      </c>
      <c r="H31" s="21" t="str">
        <f t="shared" si="8"/>
        <v>-</v>
      </c>
      <c r="I31" s="23" t="str">
        <f t="shared" si="9"/>
        <v>-</v>
      </c>
      <c r="J31" s="21" t="str">
        <f t="shared" si="10"/>
        <v>-</v>
      </c>
      <c r="K31" s="23" t="str">
        <f t="shared" si="11"/>
        <v>-</v>
      </c>
      <c r="L31" s="182">
        <f>IFERROR('3. Quotations Issued 2018-19'!AR16/'3. Quotations Issued 2018-19'!F16,0)</f>
        <v>0</v>
      </c>
      <c r="M31" s="182">
        <f>IFERROR('3. Quotations Issued 2018-19'!AS16/'3. Quotations Issued 2018-19'!N16,0)</f>
        <v>0</v>
      </c>
      <c r="N31" s="182">
        <f>IFERROR('3. Quotations Issued 2018-19'!AT16/'3. Quotations Issued 2018-19'!V16,0)</f>
        <v>0</v>
      </c>
      <c r="P31" s="102" t="s">
        <v>12</v>
      </c>
      <c r="Q31" s="103" t="s">
        <v>60</v>
      </c>
      <c r="R31" s="122"/>
      <c r="S31" s="2">
        <f>'3. Quotations Issued 2018-19'!AJ16</f>
        <v>0</v>
      </c>
      <c r="T31" s="2">
        <f>'3. Quotations Issued 2018-19'!AJ33</f>
        <v>0</v>
      </c>
      <c r="U31" s="2">
        <f>'3. Quotations Issued 2018-19'!H16</f>
        <v>0</v>
      </c>
      <c r="V31" s="2">
        <f>'3. Quotations Issued 2018-19'!H33+'3. Quotations Issued 2018-19'!P16</f>
        <v>0</v>
      </c>
      <c r="W31" s="23" t="str">
        <f t="shared" si="12"/>
        <v>-</v>
      </c>
      <c r="X31" s="1" t="str">
        <f t="shared" si="13"/>
        <v>-</v>
      </c>
      <c r="Y31" s="1" t="str">
        <f t="shared" si="14"/>
        <v>-</v>
      </c>
      <c r="Z31" s="1" t="str">
        <f t="shared" si="15"/>
        <v>-</v>
      </c>
    </row>
    <row r="32" spans="1:26" ht="18" customHeight="1" x14ac:dyDescent="0.35">
      <c r="A32" s="109" t="s">
        <v>13</v>
      </c>
      <c r="B32" s="103" t="s">
        <v>60</v>
      </c>
      <c r="C32" s="122"/>
      <c r="D32" s="20">
        <f>'3. Quotations Issued 2018-19'!AH17</f>
        <v>0</v>
      </c>
      <c r="E32" s="20">
        <f>'3. Quotations Issued 2018-19'!AH34</f>
        <v>0</v>
      </c>
      <c r="F32" s="20">
        <f>'3. Quotations Issued 2018-19'!F17</f>
        <v>0</v>
      </c>
      <c r="G32" s="20">
        <f>'3. Quotations Issued 2018-19'!F34+'3. Quotations Issued 2018-19'!N17</f>
        <v>0</v>
      </c>
      <c r="H32" s="21" t="str">
        <f t="shared" si="8"/>
        <v>-</v>
      </c>
      <c r="I32" s="23" t="str">
        <f t="shared" si="9"/>
        <v>-</v>
      </c>
      <c r="J32" s="21" t="str">
        <f t="shared" si="10"/>
        <v>-</v>
      </c>
      <c r="K32" s="23" t="str">
        <f t="shared" si="11"/>
        <v>-</v>
      </c>
      <c r="L32" s="182">
        <f>IFERROR('3. Quotations Issued 2018-19'!AR17/'3. Quotations Issued 2018-19'!F17,0)</f>
        <v>0</v>
      </c>
      <c r="M32" s="182">
        <f>IFERROR('3. Quotations Issued 2018-19'!AS17/'3. Quotations Issued 2018-19'!N17,0)</f>
        <v>0</v>
      </c>
      <c r="N32" s="182">
        <f>IFERROR('3. Quotations Issued 2018-19'!AT17/'3. Quotations Issued 2018-19'!V17,0)</f>
        <v>0</v>
      </c>
      <c r="P32" s="102" t="s">
        <v>13</v>
      </c>
      <c r="Q32" s="103" t="s">
        <v>60</v>
      </c>
      <c r="R32" s="122"/>
      <c r="S32" s="2">
        <f>'3. Quotations Issued 2018-19'!AJ17</f>
        <v>0</v>
      </c>
      <c r="T32" s="2">
        <f>'3. Quotations Issued 2018-19'!AJ34</f>
        <v>0</v>
      </c>
      <c r="U32" s="2">
        <f>'3. Quotations Issued 2018-19'!H17</f>
        <v>0</v>
      </c>
      <c r="V32" s="2">
        <f>'3. Quotations Issued 2018-19'!H34+'3. Quotations Issued 2018-19'!P17</f>
        <v>0</v>
      </c>
      <c r="W32" s="23" t="str">
        <f t="shared" si="12"/>
        <v>-</v>
      </c>
      <c r="X32" s="1" t="str">
        <f t="shared" si="13"/>
        <v>-</v>
      </c>
      <c r="Y32" s="1" t="str">
        <f t="shared" si="14"/>
        <v>-</v>
      </c>
      <c r="Z32" s="1" t="str">
        <f t="shared" si="15"/>
        <v>-</v>
      </c>
    </row>
    <row r="34" spans="1:26" ht="22" customHeight="1" x14ac:dyDescent="0.35">
      <c r="A34" s="135" t="s">
        <v>166</v>
      </c>
      <c r="B34" s="197" t="s">
        <v>52</v>
      </c>
      <c r="C34" s="197"/>
      <c r="D34" s="197"/>
      <c r="E34" s="197"/>
      <c r="F34" s="197"/>
      <c r="G34" s="197"/>
      <c r="H34" s="197"/>
      <c r="I34" s="197"/>
      <c r="J34" s="197"/>
      <c r="K34" s="197"/>
      <c r="L34" s="197"/>
      <c r="M34" s="197"/>
      <c r="N34" s="197"/>
      <c r="Q34" s="197" t="s">
        <v>81</v>
      </c>
      <c r="R34" s="197"/>
      <c r="S34" s="197"/>
      <c r="T34" s="197"/>
      <c r="U34" s="197"/>
      <c r="V34" s="197"/>
      <c r="W34" s="197"/>
      <c r="X34" s="197"/>
      <c r="Y34" s="197"/>
      <c r="Z34" s="197"/>
    </row>
    <row r="35" spans="1:26" ht="120.5" x14ac:dyDescent="0.35">
      <c r="A35" s="108" t="s">
        <v>72</v>
      </c>
      <c r="B35" s="108" t="s">
        <v>73</v>
      </c>
      <c r="C35" s="78" t="s">
        <v>158</v>
      </c>
      <c r="D35" s="156" t="s">
        <v>110</v>
      </c>
      <c r="E35" s="156" t="s">
        <v>111</v>
      </c>
      <c r="F35" s="156" t="s">
        <v>112</v>
      </c>
      <c r="G35" s="156" t="s">
        <v>113</v>
      </c>
      <c r="H35" s="156" t="s">
        <v>0</v>
      </c>
      <c r="I35" s="156" t="s">
        <v>96</v>
      </c>
      <c r="J35" s="156" t="s">
        <v>1</v>
      </c>
      <c r="K35" s="156" t="s">
        <v>97</v>
      </c>
      <c r="L35" s="156" t="s">
        <v>174</v>
      </c>
      <c r="M35" s="156" t="s">
        <v>175</v>
      </c>
      <c r="N35" s="156" t="s">
        <v>176</v>
      </c>
      <c r="P35" s="108" t="s">
        <v>72</v>
      </c>
      <c r="Q35" s="108" t="s">
        <v>73</v>
      </c>
      <c r="R35" s="78" t="s">
        <v>159</v>
      </c>
      <c r="S35" s="156" t="s">
        <v>116</v>
      </c>
      <c r="T35" s="147" t="s">
        <v>99</v>
      </c>
      <c r="U35" s="72" t="s">
        <v>57</v>
      </c>
      <c r="V35" s="148" t="s">
        <v>101</v>
      </c>
      <c r="W35" s="72" t="s">
        <v>55</v>
      </c>
      <c r="X35" s="148" t="s">
        <v>103</v>
      </c>
      <c r="Y35" s="148" t="s">
        <v>98</v>
      </c>
      <c r="Z35" s="148" t="s">
        <v>86</v>
      </c>
    </row>
    <row r="36" spans="1:26" x14ac:dyDescent="0.35">
      <c r="A36" s="110" t="s">
        <v>4</v>
      </c>
      <c r="B36" s="103" t="s">
        <v>40</v>
      </c>
      <c r="C36" s="28"/>
      <c r="D36" s="22">
        <f>'4. Quotations Issued 2019-20'!AH6</f>
        <v>0</v>
      </c>
      <c r="E36" s="22">
        <f>'4. Quotations Issued 2019-20'!AH23</f>
        <v>0</v>
      </c>
      <c r="F36" s="22">
        <f>'4. Quotations Issued 2019-20'!F6</f>
        <v>0</v>
      </c>
      <c r="G36" s="22">
        <f>'4. Quotations Issued 2019-20'!F23+'4. Quotations Issued 2019-20'!N6</f>
        <v>0</v>
      </c>
      <c r="H36" s="23" t="str">
        <f>IFERROR(E36/(D36+E36),"-")</f>
        <v>-</v>
      </c>
      <c r="I36" s="23" t="str">
        <f>IFERROR(D36/(D36+E36),"-")</f>
        <v>-</v>
      </c>
      <c r="J36" s="23" t="str">
        <f>IFERROR(G36/(F36+G36),"-")</f>
        <v>-</v>
      </c>
      <c r="K36" s="23" t="str">
        <f>IFERROR(F36/(F36+G36),"-")</f>
        <v>-</v>
      </c>
      <c r="L36" s="182">
        <f>IFERROR('4. Quotations Issued 2019-20'!AR6/'4. Quotations Issued 2019-20'!F6,0)</f>
        <v>0</v>
      </c>
      <c r="M36" s="182">
        <f>IFERROR('4. Quotations Issued 2019-20'!AS6/'4. Quotations Issued 2019-20'!N6,0)</f>
        <v>0</v>
      </c>
      <c r="N36" s="182">
        <f>IFERROR('4. Quotations Issued 2019-20'!AT6/'4. Quotations Issued 2019-20'!V6,0)</f>
        <v>0</v>
      </c>
      <c r="P36" s="102" t="s">
        <v>4</v>
      </c>
      <c r="Q36" s="103" t="s">
        <v>40</v>
      </c>
      <c r="R36" s="122"/>
      <c r="S36" s="2">
        <f>'4. Quotations Issued 2019-20'!AJ6</f>
        <v>0</v>
      </c>
      <c r="T36" s="2">
        <f>'4. Quotations Issued 2019-20'!AJ23</f>
        <v>0</v>
      </c>
      <c r="U36" s="24">
        <f>'4. Quotations Issued 2019-20'!H6</f>
        <v>0</v>
      </c>
      <c r="V36" s="2">
        <f>'4. Quotations Issued 2019-20'!H23+'4. Quotations Issued 2019-20'!P6</f>
        <v>0</v>
      </c>
      <c r="W36" s="23" t="str">
        <f>IFERROR(T36/(S36+T36),"-")</f>
        <v>-</v>
      </c>
      <c r="X36" s="1" t="str">
        <f>IFERROR(S36/(T36+S36),"-")</f>
        <v>-</v>
      </c>
      <c r="Y36" s="1" t="str">
        <f>IFERROR(V36/(U36+V36),"-")</f>
        <v>-</v>
      </c>
      <c r="Z36" s="1" t="str">
        <f>IFERROR(U36/(V36+U36),"-")</f>
        <v>-</v>
      </c>
    </row>
    <row r="37" spans="1:26" x14ac:dyDescent="0.35">
      <c r="A37" s="110" t="s">
        <v>5</v>
      </c>
      <c r="B37" s="103" t="s">
        <v>41</v>
      </c>
      <c r="C37" s="28"/>
      <c r="D37" s="22">
        <f>'4. Quotations Issued 2019-20'!AH7</f>
        <v>0</v>
      </c>
      <c r="E37" s="22">
        <f>'4. Quotations Issued 2019-20'!AH24</f>
        <v>0</v>
      </c>
      <c r="F37" s="22">
        <f>'4. Quotations Issued 2019-20'!F7</f>
        <v>0</v>
      </c>
      <c r="G37" s="22">
        <f>'4. Quotations Issued 2019-20'!F24+'4. Quotations Issued 2019-20'!N7</f>
        <v>0</v>
      </c>
      <c r="H37" s="23" t="str">
        <f t="shared" ref="H37:H47" si="16">IFERROR(E37/(D37+E37),"-")</f>
        <v>-</v>
      </c>
      <c r="I37" s="23" t="str">
        <f t="shared" ref="I37:I47" si="17">IFERROR(D37/(D37+E37),"-")</f>
        <v>-</v>
      </c>
      <c r="J37" s="23" t="str">
        <f t="shared" ref="J37:J47" si="18">IFERROR(G37/(F37+G37),"-")</f>
        <v>-</v>
      </c>
      <c r="K37" s="23" t="str">
        <f t="shared" ref="K37:K47" si="19">IFERROR(F37/(F37+G37),"-")</f>
        <v>-</v>
      </c>
      <c r="L37" s="182">
        <f>IFERROR('4. Quotations Issued 2019-20'!AR7/'4. Quotations Issued 2019-20'!F7,0)</f>
        <v>0</v>
      </c>
      <c r="M37" s="182">
        <f>IFERROR('4. Quotations Issued 2019-20'!AS7/'4. Quotations Issued 2019-20'!N7,0)</f>
        <v>0</v>
      </c>
      <c r="N37" s="182">
        <f>IFERROR('4. Quotations Issued 2019-20'!AT7/'4. Quotations Issued 2019-20'!V7,0)</f>
        <v>0</v>
      </c>
      <c r="P37" s="102" t="s">
        <v>5</v>
      </c>
      <c r="Q37" s="103" t="s">
        <v>41</v>
      </c>
      <c r="R37" s="122"/>
      <c r="S37" s="2">
        <f>'4. Quotations Issued 2019-20'!AJ7</f>
        <v>0</v>
      </c>
      <c r="T37" s="2">
        <f>'4. Quotations Issued 2019-20'!AJ24</f>
        <v>0</v>
      </c>
      <c r="U37" s="24">
        <f>'4. Quotations Issued 2019-20'!H7</f>
        <v>0</v>
      </c>
      <c r="V37" s="2">
        <f>'4. Quotations Issued 2019-20'!H24+'4. Quotations Issued 2019-20'!P7</f>
        <v>0</v>
      </c>
      <c r="W37" s="23" t="str">
        <f t="shared" ref="W37:W47" si="20">IFERROR(T37/(S37+T37),"-")</f>
        <v>-</v>
      </c>
      <c r="X37" s="1" t="str">
        <f t="shared" ref="X37:X47" si="21">IFERROR(S37/(T37+S37),"-")</f>
        <v>-</v>
      </c>
      <c r="Y37" s="1" t="str">
        <f t="shared" ref="Y37:Y47" si="22">IFERROR(V37/(U37+V37),"-")</f>
        <v>-</v>
      </c>
      <c r="Z37" s="1" t="str">
        <f t="shared" ref="Z37:Z47" si="23">IFERROR(U37/(V37+U37),"-")</f>
        <v>-</v>
      </c>
    </row>
    <row r="38" spans="1:26" x14ac:dyDescent="0.35">
      <c r="A38" s="110" t="s">
        <v>6</v>
      </c>
      <c r="B38" s="103" t="s">
        <v>41</v>
      </c>
      <c r="C38" s="28"/>
      <c r="D38" s="22">
        <f>'4. Quotations Issued 2019-20'!AH8</f>
        <v>0</v>
      </c>
      <c r="E38" s="22">
        <f>'4. Quotations Issued 2019-20'!AH25</f>
        <v>0</v>
      </c>
      <c r="F38" s="22">
        <f>'4. Quotations Issued 2019-20'!F8</f>
        <v>0</v>
      </c>
      <c r="G38" s="22">
        <f>'4. Quotations Issued 2019-20'!F25+'4. Quotations Issued 2019-20'!N8</f>
        <v>0</v>
      </c>
      <c r="H38" s="23" t="str">
        <f t="shared" si="16"/>
        <v>-</v>
      </c>
      <c r="I38" s="23" t="str">
        <f t="shared" si="17"/>
        <v>-</v>
      </c>
      <c r="J38" s="23" t="str">
        <f t="shared" si="18"/>
        <v>-</v>
      </c>
      <c r="K38" s="23" t="str">
        <f t="shared" si="19"/>
        <v>-</v>
      </c>
      <c r="L38" s="182">
        <f>IFERROR('4. Quotations Issued 2019-20'!AR8/'4. Quotations Issued 2019-20'!F8,0)</f>
        <v>0</v>
      </c>
      <c r="M38" s="182">
        <f>IFERROR('4. Quotations Issued 2019-20'!AS8/'4. Quotations Issued 2019-20'!N8,0)</f>
        <v>0</v>
      </c>
      <c r="N38" s="182">
        <f>IFERROR('4. Quotations Issued 2019-20'!AT8/'4. Quotations Issued 2019-20'!V8,0)</f>
        <v>0</v>
      </c>
      <c r="P38" s="102" t="s">
        <v>6</v>
      </c>
      <c r="Q38" s="103" t="s">
        <v>41</v>
      </c>
      <c r="R38" s="122"/>
      <c r="S38" s="2">
        <f>'4. Quotations Issued 2019-20'!AJ8</f>
        <v>0</v>
      </c>
      <c r="T38" s="2">
        <f>'4. Quotations Issued 2019-20'!AJ25</f>
        <v>0</v>
      </c>
      <c r="U38" s="24">
        <f>'4. Quotations Issued 2019-20'!H8</f>
        <v>0</v>
      </c>
      <c r="V38" s="2">
        <f>'4. Quotations Issued 2019-20'!H25+'4. Quotations Issued 2019-20'!P8</f>
        <v>0</v>
      </c>
      <c r="W38" s="23" t="str">
        <f t="shared" si="20"/>
        <v>-</v>
      </c>
      <c r="X38" s="1" t="str">
        <f t="shared" si="21"/>
        <v>-</v>
      </c>
      <c r="Y38" s="1" t="str">
        <f t="shared" si="22"/>
        <v>-</v>
      </c>
      <c r="Z38" s="1" t="str">
        <f t="shared" si="23"/>
        <v>-</v>
      </c>
    </row>
    <row r="39" spans="1:26" ht="18" customHeight="1" x14ac:dyDescent="0.35">
      <c r="A39" s="110" t="s">
        <v>7</v>
      </c>
      <c r="B39" s="103" t="s">
        <v>74</v>
      </c>
      <c r="C39" s="28"/>
      <c r="D39" s="22">
        <f>'4. Quotations Issued 2019-20'!AH9</f>
        <v>0</v>
      </c>
      <c r="E39" s="22">
        <f>'4. Quotations Issued 2019-20'!AH26</f>
        <v>0</v>
      </c>
      <c r="F39" s="22">
        <f>'4. Quotations Issued 2019-20'!F9</f>
        <v>0</v>
      </c>
      <c r="G39" s="22">
        <f>'4. Quotations Issued 2019-20'!F26+'4. Quotations Issued 2019-20'!N9</f>
        <v>0</v>
      </c>
      <c r="H39" s="23" t="str">
        <f t="shared" si="16"/>
        <v>-</v>
      </c>
      <c r="I39" s="23" t="str">
        <f t="shared" si="17"/>
        <v>-</v>
      </c>
      <c r="J39" s="23" t="str">
        <f t="shared" si="18"/>
        <v>-</v>
      </c>
      <c r="K39" s="23" t="str">
        <f t="shared" si="19"/>
        <v>-</v>
      </c>
      <c r="L39" s="182">
        <f>IFERROR('4. Quotations Issued 2019-20'!AR9/'4. Quotations Issued 2019-20'!F9,0)</f>
        <v>0</v>
      </c>
      <c r="M39" s="182">
        <f>IFERROR('4. Quotations Issued 2019-20'!AS9/'4. Quotations Issued 2019-20'!N9,0)</f>
        <v>0</v>
      </c>
      <c r="N39" s="182">
        <f>IFERROR('4. Quotations Issued 2019-20'!AT9/'4. Quotations Issued 2019-20'!V9,0)</f>
        <v>0</v>
      </c>
      <c r="P39" s="102" t="s">
        <v>7</v>
      </c>
      <c r="Q39" s="103" t="s">
        <v>74</v>
      </c>
      <c r="R39" s="122"/>
      <c r="S39" s="2">
        <f>'4. Quotations Issued 2019-20'!AJ9</f>
        <v>0</v>
      </c>
      <c r="T39" s="2">
        <f>'4. Quotations Issued 2019-20'!AJ26</f>
        <v>0</v>
      </c>
      <c r="U39" s="24">
        <f>'4. Quotations Issued 2019-20'!H9</f>
        <v>0</v>
      </c>
      <c r="V39" s="2">
        <f>'4. Quotations Issued 2019-20'!H26+'4. Quotations Issued 2019-20'!P9</f>
        <v>0</v>
      </c>
      <c r="W39" s="23" t="str">
        <f t="shared" si="20"/>
        <v>-</v>
      </c>
      <c r="X39" s="1" t="str">
        <f t="shared" si="21"/>
        <v>-</v>
      </c>
      <c r="Y39" s="1" t="str">
        <f t="shared" si="22"/>
        <v>-</v>
      </c>
      <c r="Z39" s="1" t="str">
        <f t="shared" si="23"/>
        <v>-</v>
      </c>
    </row>
    <row r="40" spans="1:26" ht="17" customHeight="1" x14ac:dyDescent="0.35">
      <c r="A40" s="110" t="s">
        <v>8</v>
      </c>
      <c r="B40" s="103" t="s">
        <v>74</v>
      </c>
      <c r="C40" s="28"/>
      <c r="D40" s="22">
        <f>'4. Quotations Issued 2019-20'!AH10</f>
        <v>0</v>
      </c>
      <c r="E40" s="22">
        <f>'4. Quotations Issued 2019-20'!AH27</f>
        <v>0</v>
      </c>
      <c r="F40" s="22">
        <f>'4. Quotations Issued 2019-20'!F10</f>
        <v>0</v>
      </c>
      <c r="G40" s="22">
        <f>'4. Quotations Issued 2019-20'!F27+'4. Quotations Issued 2019-20'!N10</f>
        <v>0</v>
      </c>
      <c r="H40" s="23" t="str">
        <f t="shared" si="16"/>
        <v>-</v>
      </c>
      <c r="I40" s="23" t="str">
        <f t="shared" si="17"/>
        <v>-</v>
      </c>
      <c r="J40" s="23" t="str">
        <f t="shared" si="18"/>
        <v>-</v>
      </c>
      <c r="K40" s="23" t="str">
        <f t="shared" si="19"/>
        <v>-</v>
      </c>
      <c r="L40" s="182">
        <f>IFERROR('4. Quotations Issued 2019-20'!AR10/'4. Quotations Issued 2019-20'!F10,0)</f>
        <v>0</v>
      </c>
      <c r="M40" s="182">
        <f>IFERROR('4. Quotations Issued 2019-20'!AS10/'4. Quotations Issued 2019-20'!N10,0)</f>
        <v>0</v>
      </c>
      <c r="N40" s="182">
        <f>IFERROR('4. Quotations Issued 2019-20'!AT10/'4. Quotations Issued 2019-20'!V10,0)</f>
        <v>0</v>
      </c>
      <c r="P40" s="102" t="s">
        <v>8</v>
      </c>
      <c r="Q40" s="103" t="s">
        <v>74</v>
      </c>
      <c r="R40" s="122"/>
      <c r="S40" s="2">
        <f>'4. Quotations Issued 2019-20'!AJ10</f>
        <v>0</v>
      </c>
      <c r="T40" s="2">
        <f>'4. Quotations Issued 2019-20'!AJ27</f>
        <v>0</v>
      </c>
      <c r="U40" s="24">
        <f>'4. Quotations Issued 2019-20'!H10</f>
        <v>0</v>
      </c>
      <c r="V40" s="2">
        <f>'4. Quotations Issued 2019-20'!H27+'4. Quotations Issued 2019-20'!P10</f>
        <v>0</v>
      </c>
      <c r="W40" s="23" t="str">
        <f t="shared" si="20"/>
        <v>-</v>
      </c>
      <c r="X40" s="1" t="str">
        <f t="shared" si="21"/>
        <v>-</v>
      </c>
      <c r="Y40" s="1" t="str">
        <f t="shared" si="22"/>
        <v>-</v>
      </c>
      <c r="Z40" s="1" t="str">
        <f t="shared" si="23"/>
        <v>-</v>
      </c>
    </row>
    <row r="41" spans="1:26" ht="15" customHeight="1" x14ac:dyDescent="0.35">
      <c r="A41" s="110" t="s">
        <v>9</v>
      </c>
      <c r="B41" s="103" t="s">
        <v>74</v>
      </c>
      <c r="C41" s="28"/>
      <c r="D41" s="22">
        <f>'4. Quotations Issued 2019-20'!AH11</f>
        <v>0</v>
      </c>
      <c r="E41" s="22">
        <f>'4. Quotations Issued 2019-20'!AH28</f>
        <v>0</v>
      </c>
      <c r="F41" s="22">
        <f>'4. Quotations Issued 2019-20'!F11</f>
        <v>0</v>
      </c>
      <c r="G41" s="22">
        <f>'4. Quotations Issued 2019-20'!F28+'4. Quotations Issued 2019-20'!N11</f>
        <v>0</v>
      </c>
      <c r="H41" s="23" t="str">
        <f t="shared" si="16"/>
        <v>-</v>
      </c>
      <c r="I41" s="23" t="str">
        <f t="shared" si="17"/>
        <v>-</v>
      </c>
      <c r="J41" s="23" t="str">
        <f t="shared" si="18"/>
        <v>-</v>
      </c>
      <c r="K41" s="23" t="str">
        <f t="shared" si="19"/>
        <v>-</v>
      </c>
      <c r="L41" s="182">
        <f>IFERROR('4. Quotations Issued 2019-20'!AR11/'4. Quotations Issued 2019-20'!F11,0)</f>
        <v>0</v>
      </c>
      <c r="M41" s="182">
        <f>IFERROR('4. Quotations Issued 2019-20'!AS11/'4. Quotations Issued 2019-20'!N11,0)</f>
        <v>0</v>
      </c>
      <c r="N41" s="182">
        <f>IFERROR('4. Quotations Issued 2019-20'!AT11/'4. Quotations Issued 2019-20'!V11,0)</f>
        <v>0</v>
      </c>
      <c r="P41" s="102" t="s">
        <v>9</v>
      </c>
      <c r="Q41" s="103" t="s">
        <v>74</v>
      </c>
      <c r="R41" s="122"/>
      <c r="S41" s="2">
        <f>'4. Quotations Issued 2019-20'!AJ11</f>
        <v>0</v>
      </c>
      <c r="T41" s="2">
        <f>'4. Quotations Issued 2019-20'!AJ28</f>
        <v>0</v>
      </c>
      <c r="U41" s="24">
        <f>'4. Quotations Issued 2019-20'!H11</f>
        <v>0</v>
      </c>
      <c r="V41" s="2">
        <f>'4. Quotations Issued 2019-20'!H28+'4. Quotations Issued 2019-20'!P11</f>
        <v>0</v>
      </c>
      <c r="W41" s="23" t="str">
        <f t="shared" si="20"/>
        <v>-</v>
      </c>
      <c r="X41" s="1" t="str">
        <f t="shared" si="21"/>
        <v>-</v>
      </c>
      <c r="Y41" s="1" t="str">
        <f t="shared" si="22"/>
        <v>-</v>
      </c>
      <c r="Z41" s="1" t="str">
        <f t="shared" si="23"/>
        <v>-</v>
      </c>
    </row>
    <row r="42" spans="1:26" ht="27" x14ac:dyDescent="0.35">
      <c r="A42" s="110" t="s">
        <v>10</v>
      </c>
      <c r="B42" s="103" t="s">
        <v>75</v>
      </c>
      <c r="C42" s="28"/>
      <c r="D42" s="22">
        <f>'4. Quotations Issued 2019-20'!AH12</f>
        <v>0</v>
      </c>
      <c r="E42" s="22">
        <f>'4. Quotations Issued 2019-20'!AH29</f>
        <v>0</v>
      </c>
      <c r="F42" s="22">
        <f>'4. Quotations Issued 2019-20'!F12</f>
        <v>0</v>
      </c>
      <c r="G42" s="22">
        <f>'4. Quotations Issued 2019-20'!F29+'4. Quotations Issued 2019-20'!N12</f>
        <v>0</v>
      </c>
      <c r="H42" s="23" t="str">
        <f t="shared" si="16"/>
        <v>-</v>
      </c>
      <c r="I42" s="23" t="str">
        <f t="shared" si="17"/>
        <v>-</v>
      </c>
      <c r="J42" s="23" t="str">
        <f t="shared" si="18"/>
        <v>-</v>
      </c>
      <c r="K42" s="23" t="str">
        <f t="shared" si="19"/>
        <v>-</v>
      </c>
      <c r="L42" s="182">
        <f>IFERROR('4. Quotations Issued 2019-20'!AR12/'4. Quotations Issued 2019-20'!F12,0)</f>
        <v>0</v>
      </c>
      <c r="M42" s="182">
        <f>IFERROR('4. Quotations Issued 2019-20'!AS12/'4. Quotations Issued 2019-20'!N12,0)</f>
        <v>0</v>
      </c>
      <c r="N42" s="182">
        <f>IFERROR('4. Quotations Issued 2019-20'!AT12/'4. Quotations Issued 2019-20'!V12,0)</f>
        <v>0</v>
      </c>
      <c r="P42" s="102" t="s">
        <v>10</v>
      </c>
      <c r="Q42" s="103" t="s">
        <v>75</v>
      </c>
      <c r="R42" s="122"/>
      <c r="S42" s="2">
        <f>'4. Quotations Issued 2019-20'!AJ12</f>
        <v>0</v>
      </c>
      <c r="T42" s="2">
        <f>'4. Quotations Issued 2019-20'!AJ29</f>
        <v>0</v>
      </c>
      <c r="U42" s="24">
        <f>'4. Quotations Issued 2019-20'!H12</f>
        <v>0</v>
      </c>
      <c r="V42" s="2">
        <f>'4. Quotations Issued 2019-20'!H29+'4. Quotations Issued 2019-20'!P12</f>
        <v>0</v>
      </c>
      <c r="W42" s="23" t="str">
        <f t="shared" si="20"/>
        <v>-</v>
      </c>
      <c r="X42" s="1" t="str">
        <f t="shared" si="21"/>
        <v>-</v>
      </c>
      <c r="Y42" s="1" t="str">
        <f t="shared" si="22"/>
        <v>-</v>
      </c>
      <c r="Z42" s="1" t="str">
        <f t="shared" si="23"/>
        <v>-</v>
      </c>
    </row>
    <row r="43" spans="1:26" ht="27" x14ac:dyDescent="0.35">
      <c r="A43" s="110" t="s">
        <v>11</v>
      </c>
      <c r="B43" s="103" t="s">
        <v>75</v>
      </c>
      <c r="C43" s="28"/>
      <c r="D43" s="22">
        <f>'4. Quotations Issued 2019-20'!AH13</f>
        <v>0</v>
      </c>
      <c r="E43" s="22">
        <f>'4. Quotations Issued 2019-20'!AH30</f>
        <v>0</v>
      </c>
      <c r="F43" s="22">
        <f>'4. Quotations Issued 2019-20'!F13</f>
        <v>0</v>
      </c>
      <c r="G43" s="22">
        <f>'4. Quotations Issued 2019-20'!F30+'4. Quotations Issued 2019-20'!N13</f>
        <v>0</v>
      </c>
      <c r="H43" s="23" t="str">
        <f t="shared" si="16"/>
        <v>-</v>
      </c>
      <c r="I43" s="23" t="str">
        <f t="shared" si="17"/>
        <v>-</v>
      </c>
      <c r="J43" s="23" t="str">
        <f t="shared" si="18"/>
        <v>-</v>
      </c>
      <c r="K43" s="23" t="str">
        <f t="shared" si="19"/>
        <v>-</v>
      </c>
      <c r="L43" s="182">
        <f>IFERROR('4. Quotations Issued 2019-20'!AR13/'4. Quotations Issued 2019-20'!F13,0)</f>
        <v>0</v>
      </c>
      <c r="M43" s="182">
        <f>IFERROR('4. Quotations Issued 2019-20'!AS13/'4. Quotations Issued 2019-20'!N13,0)</f>
        <v>0</v>
      </c>
      <c r="N43" s="182">
        <f>IFERROR('4. Quotations Issued 2019-20'!AT13/'4. Quotations Issued 2019-20'!V13,0)</f>
        <v>0</v>
      </c>
      <c r="P43" s="102" t="s">
        <v>11</v>
      </c>
      <c r="Q43" s="103" t="s">
        <v>75</v>
      </c>
      <c r="R43" s="122"/>
      <c r="S43" s="2">
        <f>'4. Quotations Issued 2019-20'!AJ13</f>
        <v>0</v>
      </c>
      <c r="T43" s="2">
        <f>'4. Quotations Issued 2019-20'!AJ30</f>
        <v>0</v>
      </c>
      <c r="U43" s="24">
        <f>'4. Quotations Issued 2019-20'!H13</f>
        <v>0</v>
      </c>
      <c r="V43" s="2">
        <f>'4. Quotations Issued 2019-20'!H30+'4. Quotations Issued 2019-20'!P13</f>
        <v>0</v>
      </c>
      <c r="W43" s="23" t="str">
        <f t="shared" si="20"/>
        <v>-</v>
      </c>
      <c r="X43" s="1" t="str">
        <f t="shared" si="21"/>
        <v>-</v>
      </c>
      <c r="Y43" s="1" t="str">
        <f t="shared" si="22"/>
        <v>-</v>
      </c>
      <c r="Z43" s="1" t="str">
        <f t="shared" si="23"/>
        <v>-</v>
      </c>
    </row>
    <row r="44" spans="1:26" ht="15.5" customHeight="1" x14ac:dyDescent="0.35">
      <c r="A44" s="110" t="s">
        <v>2</v>
      </c>
      <c r="B44" s="103" t="s">
        <v>43</v>
      </c>
      <c r="C44" s="28"/>
      <c r="D44" s="22">
        <f>'4. Quotations Issued 2019-20'!AH14</f>
        <v>0</v>
      </c>
      <c r="E44" s="22">
        <f>'4. Quotations Issued 2019-20'!AH31</f>
        <v>0</v>
      </c>
      <c r="F44" s="22">
        <f>'4. Quotations Issued 2019-20'!F14</f>
        <v>0</v>
      </c>
      <c r="G44" s="22">
        <f>'4. Quotations Issued 2019-20'!F31+'4. Quotations Issued 2019-20'!N14</f>
        <v>0</v>
      </c>
      <c r="H44" s="23" t="str">
        <f t="shared" si="16"/>
        <v>-</v>
      </c>
      <c r="I44" s="23" t="str">
        <f t="shared" si="17"/>
        <v>-</v>
      </c>
      <c r="J44" s="23" t="str">
        <f t="shared" si="18"/>
        <v>-</v>
      </c>
      <c r="K44" s="23" t="str">
        <f t="shared" si="19"/>
        <v>-</v>
      </c>
      <c r="L44" s="182">
        <f>IFERROR('4. Quotations Issued 2019-20'!AR14/'4. Quotations Issued 2019-20'!F14,0)</f>
        <v>0</v>
      </c>
      <c r="M44" s="182">
        <f>IFERROR('4. Quotations Issued 2019-20'!AS14/'4. Quotations Issued 2019-20'!N14,0)</f>
        <v>0</v>
      </c>
      <c r="N44" s="182">
        <f>IFERROR('4. Quotations Issued 2019-20'!AT14/'4. Quotations Issued 2019-20'!V14,0)</f>
        <v>0</v>
      </c>
      <c r="P44" s="102" t="s">
        <v>2</v>
      </c>
      <c r="Q44" s="103" t="s">
        <v>43</v>
      </c>
      <c r="R44" s="122"/>
      <c r="S44" s="2">
        <f>'4. Quotations Issued 2019-20'!AJ14</f>
        <v>0</v>
      </c>
      <c r="T44" s="2">
        <f>'4. Quotations Issued 2019-20'!AJ31</f>
        <v>0</v>
      </c>
      <c r="U44" s="24">
        <f>'4. Quotations Issued 2019-20'!H14</f>
        <v>0</v>
      </c>
      <c r="V44" s="2">
        <f>'4. Quotations Issued 2019-20'!H31+'4. Quotations Issued 2019-20'!P14</f>
        <v>0</v>
      </c>
      <c r="W44" s="23" t="str">
        <f t="shared" si="20"/>
        <v>-</v>
      </c>
      <c r="X44" s="1" t="str">
        <f t="shared" si="21"/>
        <v>-</v>
      </c>
      <c r="Y44" s="1" t="str">
        <f t="shared" si="22"/>
        <v>-</v>
      </c>
      <c r="Z44" s="1" t="str">
        <f t="shared" si="23"/>
        <v>-</v>
      </c>
    </row>
    <row r="45" spans="1:26" ht="17" customHeight="1" x14ac:dyDescent="0.35">
      <c r="A45" s="110" t="s">
        <v>3</v>
      </c>
      <c r="B45" s="103" t="s">
        <v>60</v>
      </c>
      <c r="C45" s="28"/>
      <c r="D45" s="22">
        <f>'4. Quotations Issued 2019-20'!AH15</f>
        <v>0</v>
      </c>
      <c r="E45" s="22">
        <f>'4. Quotations Issued 2019-20'!AH32</f>
        <v>0</v>
      </c>
      <c r="F45" s="22">
        <f>'4. Quotations Issued 2019-20'!F15</f>
        <v>0</v>
      </c>
      <c r="G45" s="22">
        <f>'4. Quotations Issued 2019-20'!F32+'4. Quotations Issued 2019-20'!N15</f>
        <v>0</v>
      </c>
      <c r="H45" s="23" t="str">
        <f t="shared" si="16"/>
        <v>-</v>
      </c>
      <c r="I45" s="23" t="str">
        <f t="shared" si="17"/>
        <v>-</v>
      </c>
      <c r="J45" s="23" t="str">
        <f t="shared" si="18"/>
        <v>-</v>
      </c>
      <c r="K45" s="23" t="str">
        <f t="shared" si="19"/>
        <v>-</v>
      </c>
      <c r="L45" s="182">
        <f>IFERROR('4. Quotations Issued 2019-20'!AR15/'4. Quotations Issued 2019-20'!F15,0)</f>
        <v>0</v>
      </c>
      <c r="M45" s="182">
        <f>IFERROR('4. Quotations Issued 2019-20'!AS15/'4. Quotations Issued 2019-20'!N15,0)</f>
        <v>0</v>
      </c>
      <c r="N45" s="182">
        <f>IFERROR('4. Quotations Issued 2019-20'!AT15/'4. Quotations Issued 2019-20'!V15,0)</f>
        <v>0</v>
      </c>
      <c r="P45" s="102" t="s">
        <v>3</v>
      </c>
      <c r="Q45" s="103" t="s">
        <v>60</v>
      </c>
      <c r="R45" s="122"/>
      <c r="S45" s="2">
        <f>'4. Quotations Issued 2019-20'!AJ15</f>
        <v>0</v>
      </c>
      <c r="T45" s="2">
        <f>'4. Quotations Issued 2019-20'!AJ32</f>
        <v>0</v>
      </c>
      <c r="U45" s="24">
        <f>'4. Quotations Issued 2019-20'!H15</f>
        <v>0</v>
      </c>
      <c r="V45" s="2">
        <f>'4. Quotations Issued 2019-20'!H32+'4. Quotations Issued 2019-20'!P15</f>
        <v>0</v>
      </c>
      <c r="W45" s="23" t="str">
        <f t="shared" si="20"/>
        <v>-</v>
      </c>
      <c r="X45" s="1" t="str">
        <f t="shared" si="21"/>
        <v>-</v>
      </c>
      <c r="Y45" s="1" t="str">
        <f t="shared" si="22"/>
        <v>-</v>
      </c>
      <c r="Z45" s="1" t="str">
        <f t="shared" si="23"/>
        <v>-</v>
      </c>
    </row>
    <row r="46" spans="1:26" ht="17" customHeight="1" x14ac:dyDescent="0.35">
      <c r="A46" s="110" t="s">
        <v>12</v>
      </c>
      <c r="B46" s="103" t="s">
        <v>60</v>
      </c>
      <c r="C46" s="28"/>
      <c r="D46" s="22">
        <f>'4. Quotations Issued 2019-20'!AH16</f>
        <v>0</v>
      </c>
      <c r="E46" s="22">
        <f>'4. Quotations Issued 2019-20'!AH33</f>
        <v>0</v>
      </c>
      <c r="F46" s="22">
        <f>'4. Quotations Issued 2019-20'!F16</f>
        <v>0</v>
      </c>
      <c r="G46" s="22">
        <f>'4. Quotations Issued 2019-20'!F33+'4. Quotations Issued 2019-20'!N16</f>
        <v>0</v>
      </c>
      <c r="H46" s="23" t="str">
        <f t="shared" si="16"/>
        <v>-</v>
      </c>
      <c r="I46" s="23" t="str">
        <f t="shared" si="17"/>
        <v>-</v>
      </c>
      <c r="J46" s="23" t="str">
        <f t="shared" si="18"/>
        <v>-</v>
      </c>
      <c r="K46" s="23" t="str">
        <f t="shared" si="19"/>
        <v>-</v>
      </c>
      <c r="L46" s="182">
        <f>IFERROR('4. Quotations Issued 2019-20'!AR16/'4. Quotations Issued 2019-20'!F16,0)</f>
        <v>0</v>
      </c>
      <c r="M46" s="182">
        <f>IFERROR('4. Quotations Issued 2019-20'!AS16/'4. Quotations Issued 2019-20'!N16,0)</f>
        <v>0</v>
      </c>
      <c r="N46" s="182">
        <f>IFERROR('4. Quotations Issued 2019-20'!AT16/'4. Quotations Issued 2019-20'!V16,0)</f>
        <v>0</v>
      </c>
      <c r="P46" s="102" t="s">
        <v>12</v>
      </c>
      <c r="Q46" s="103" t="s">
        <v>60</v>
      </c>
      <c r="R46" s="122"/>
      <c r="S46" s="2">
        <f>'4. Quotations Issued 2019-20'!AJ16</f>
        <v>0</v>
      </c>
      <c r="T46" s="2">
        <f>'4. Quotations Issued 2019-20'!AJ33</f>
        <v>0</v>
      </c>
      <c r="U46" s="24">
        <f>'4. Quotations Issued 2019-20'!H16</f>
        <v>0</v>
      </c>
      <c r="V46" s="2">
        <f>'4. Quotations Issued 2019-20'!H33+'4. Quotations Issued 2019-20'!P16</f>
        <v>0</v>
      </c>
      <c r="W46" s="23" t="str">
        <f t="shared" si="20"/>
        <v>-</v>
      </c>
      <c r="X46" s="1" t="str">
        <f t="shared" si="21"/>
        <v>-</v>
      </c>
      <c r="Y46" s="1" t="str">
        <f t="shared" si="22"/>
        <v>-</v>
      </c>
      <c r="Z46" s="1" t="str">
        <f t="shared" si="23"/>
        <v>-</v>
      </c>
    </row>
    <row r="47" spans="1:26" ht="18" customHeight="1" x14ac:dyDescent="0.35">
      <c r="A47" s="110" t="s">
        <v>13</v>
      </c>
      <c r="B47" s="103" t="s">
        <v>60</v>
      </c>
      <c r="C47" s="28"/>
      <c r="D47" s="22">
        <f>'4. Quotations Issued 2019-20'!AH17</f>
        <v>0</v>
      </c>
      <c r="E47" s="22">
        <f>'4. Quotations Issued 2019-20'!AH34</f>
        <v>0</v>
      </c>
      <c r="F47" s="22">
        <f>'4. Quotations Issued 2019-20'!F17</f>
        <v>0</v>
      </c>
      <c r="G47" s="22">
        <f>'4. Quotations Issued 2019-20'!F34+'4. Quotations Issued 2019-20'!N17</f>
        <v>0</v>
      </c>
      <c r="H47" s="23" t="str">
        <f t="shared" si="16"/>
        <v>-</v>
      </c>
      <c r="I47" s="23" t="str">
        <f t="shared" si="17"/>
        <v>-</v>
      </c>
      <c r="J47" s="23" t="str">
        <f t="shared" si="18"/>
        <v>-</v>
      </c>
      <c r="K47" s="23" t="str">
        <f t="shared" si="19"/>
        <v>-</v>
      </c>
      <c r="L47" s="182">
        <f>IFERROR('4. Quotations Issued 2019-20'!AR17/'4. Quotations Issued 2019-20'!F17,0)</f>
        <v>0</v>
      </c>
      <c r="M47" s="182">
        <f>IFERROR('4. Quotations Issued 2019-20'!AS17/'4. Quotations Issued 2019-20'!N17,0)</f>
        <v>0</v>
      </c>
      <c r="N47" s="182">
        <f>IFERROR('4. Quotations Issued 2019-20'!AT17/'4. Quotations Issued 2019-20'!V17,0)</f>
        <v>0</v>
      </c>
      <c r="P47" s="102" t="s">
        <v>13</v>
      </c>
      <c r="Q47" s="103" t="s">
        <v>60</v>
      </c>
      <c r="R47" s="122"/>
      <c r="S47" s="2">
        <f>'4. Quotations Issued 2019-20'!AJ17</f>
        <v>0</v>
      </c>
      <c r="T47" s="2">
        <f>'4. Quotations Issued 2019-20'!AJ34</f>
        <v>0</v>
      </c>
      <c r="U47" s="24">
        <f>'4. Quotations Issued 2019-20'!H17</f>
        <v>0</v>
      </c>
      <c r="V47" s="2">
        <f>'4. Quotations Issued 2019-20'!H34+'4. Quotations Issued 2019-20'!P17</f>
        <v>0</v>
      </c>
      <c r="W47" s="23" t="str">
        <f t="shared" si="20"/>
        <v>-</v>
      </c>
      <c r="X47" s="1" t="str">
        <f t="shared" si="21"/>
        <v>-</v>
      </c>
      <c r="Y47" s="1" t="str">
        <f t="shared" si="22"/>
        <v>-</v>
      </c>
      <c r="Z47" s="1" t="str">
        <f t="shared" si="23"/>
        <v>-</v>
      </c>
    </row>
    <row r="49" spans="1:26" x14ac:dyDescent="0.35">
      <c r="A49" s="135" t="s">
        <v>167</v>
      </c>
      <c r="B49" s="197" t="s">
        <v>52</v>
      </c>
      <c r="C49" s="197"/>
      <c r="D49" s="197"/>
      <c r="E49" s="197"/>
      <c r="F49" s="197"/>
      <c r="G49" s="197"/>
      <c r="H49" s="197"/>
      <c r="I49" s="197"/>
      <c r="J49" s="197"/>
      <c r="K49" s="197"/>
      <c r="L49" s="197"/>
      <c r="M49" s="197"/>
      <c r="N49" s="197"/>
      <c r="Q49" s="197" t="s">
        <v>81</v>
      </c>
      <c r="R49" s="197"/>
      <c r="S49" s="197"/>
      <c r="T49" s="197"/>
      <c r="U49" s="197"/>
      <c r="V49" s="197"/>
      <c r="W49" s="197"/>
      <c r="X49" s="197"/>
      <c r="Y49" s="197"/>
      <c r="Z49" s="197"/>
    </row>
    <row r="50" spans="1:26" ht="120.5" x14ac:dyDescent="0.35">
      <c r="A50" s="108" t="s">
        <v>72</v>
      </c>
      <c r="B50" s="108" t="s">
        <v>73</v>
      </c>
      <c r="C50" s="78" t="s">
        <v>158</v>
      </c>
      <c r="D50" s="171" t="s">
        <v>110</v>
      </c>
      <c r="E50" s="171" t="s">
        <v>111</v>
      </c>
      <c r="F50" s="171" t="s">
        <v>112</v>
      </c>
      <c r="G50" s="171" t="s">
        <v>113</v>
      </c>
      <c r="H50" s="171" t="s">
        <v>0</v>
      </c>
      <c r="I50" s="171" t="s">
        <v>96</v>
      </c>
      <c r="J50" s="171" t="s">
        <v>1</v>
      </c>
      <c r="K50" s="171" t="s">
        <v>97</v>
      </c>
      <c r="L50" s="171" t="s">
        <v>174</v>
      </c>
      <c r="M50" s="171" t="s">
        <v>175</v>
      </c>
      <c r="N50" s="171" t="s">
        <v>176</v>
      </c>
      <c r="P50" s="108" t="s">
        <v>72</v>
      </c>
      <c r="Q50" s="108" t="s">
        <v>73</v>
      </c>
      <c r="R50" s="78" t="s">
        <v>159</v>
      </c>
      <c r="S50" s="171" t="s">
        <v>116</v>
      </c>
      <c r="T50" s="170" t="s">
        <v>99</v>
      </c>
      <c r="U50" s="171" t="s">
        <v>57</v>
      </c>
      <c r="V50" s="171" t="s">
        <v>101</v>
      </c>
      <c r="W50" s="171" t="s">
        <v>55</v>
      </c>
      <c r="X50" s="171" t="s">
        <v>103</v>
      </c>
      <c r="Y50" s="171" t="s">
        <v>98</v>
      </c>
      <c r="Z50" s="171" t="s">
        <v>86</v>
      </c>
    </row>
    <row r="51" spans="1:26" x14ac:dyDescent="0.35">
      <c r="A51" s="110" t="s">
        <v>4</v>
      </c>
      <c r="B51" s="103" t="s">
        <v>40</v>
      </c>
      <c r="C51" s="28"/>
      <c r="D51" s="22">
        <f>'5. Quotations Issued 2020-21'!AH6</f>
        <v>0</v>
      </c>
      <c r="E51" s="22">
        <f>'5. Quotations Issued 2020-21'!AH23</f>
        <v>0</v>
      </c>
      <c r="F51" s="22">
        <f>'5. Quotations Issued 2020-21'!F6</f>
        <v>0</v>
      </c>
      <c r="G51" s="22">
        <f>'5. Quotations Issued 2020-21'!F23+'5. Quotations Issued 2020-21'!N6</f>
        <v>0</v>
      </c>
      <c r="H51" s="23" t="str">
        <f>IFERROR(E51/(D51+E51),"-")</f>
        <v>-</v>
      </c>
      <c r="I51" s="23" t="str">
        <f>IFERROR(D51/(D51+E51),"-")</f>
        <v>-</v>
      </c>
      <c r="J51" s="23" t="str">
        <f>IFERROR(G51/(F51+G51),"-")</f>
        <v>-</v>
      </c>
      <c r="K51" s="23" t="str">
        <f>IFERROR(F51/(F51+G51),"-")</f>
        <v>-</v>
      </c>
      <c r="L51" s="182">
        <f>IFERROR('5. Quotations Issued 2020-21'!AR6/'5. Quotations Issued 2020-21'!F6,0)</f>
        <v>0</v>
      </c>
      <c r="M51" s="182">
        <f>IFERROR('5. Quotations Issued 2020-21'!AS6/'5. Quotations Issued 2020-21'!N6,0)</f>
        <v>0</v>
      </c>
      <c r="N51" s="182">
        <f>IFERROR('5. Quotations Issued 2020-21'!AT6/'5. Quotations Issued 2020-21'!V6,0)</f>
        <v>0</v>
      </c>
      <c r="P51" s="102" t="s">
        <v>4</v>
      </c>
      <c r="Q51" s="103" t="s">
        <v>40</v>
      </c>
      <c r="R51" s="122"/>
      <c r="S51" s="2">
        <f>'5. Quotations Issued 2020-21'!AJ6</f>
        <v>0</v>
      </c>
      <c r="T51" s="2">
        <f>'5. Quotations Issued 2020-21'!AJ23</f>
        <v>0</v>
      </c>
      <c r="U51" s="24">
        <f>'5. Quotations Issued 2020-21'!H6</f>
        <v>0</v>
      </c>
      <c r="V51" s="2">
        <f>'5. Quotations Issued 2020-21'!H23+'5. Quotations Issued 2020-21'!P6</f>
        <v>0</v>
      </c>
      <c r="W51" s="23" t="str">
        <f>IFERROR(T51/(S51+T51),"-")</f>
        <v>-</v>
      </c>
      <c r="X51" s="1" t="str">
        <f>IFERROR(S51/(T51+S51),"-")</f>
        <v>-</v>
      </c>
      <c r="Y51" s="1" t="str">
        <f>IFERROR(V51/(U51+V51),"-")</f>
        <v>-</v>
      </c>
      <c r="Z51" s="1" t="str">
        <f>IFERROR(U51/(V51+U51),"-")</f>
        <v>-</v>
      </c>
    </row>
    <row r="52" spans="1:26" x14ac:dyDescent="0.35">
      <c r="A52" s="110" t="s">
        <v>5</v>
      </c>
      <c r="B52" s="103" t="s">
        <v>41</v>
      </c>
      <c r="C52" s="28"/>
      <c r="D52" s="22">
        <f>'5. Quotations Issued 2020-21'!AH7</f>
        <v>0</v>
      </c>
      <c r="E52" s="22">
        <f>'5. Quotations Issued 2020-21'!AH24</f>
        <v>0</v>
      </c>
      <c r="F52" s="22">
        <f>'5. Quotations Issued 2020-21'!F7</f>
        <v>0</v>
      </c>
      <c r="G52" s="22">
        <f>'5. Quotations Issued 2020-21'!F24+'5. Quotations Issued 2020-21'!N7</f>
        <v>0</v>
      </c>
      <c r="H52" s="23" t="str">
        <f t="shared" ref="H52:H62" si="24">IFERROR(E52/(D52+E52),"-")</f>
        <v>-</v>
      </c>
      <c r="I52" s="23" t="str">
        <f t="shared" ref="I52:I62" si="25">IFERROR(D52/(D52+E52),"-")</f>
        <v>-</v>
      </c>
      <c r="J52" s="23" t="str">
        <f t="shared" ref="J52:J62" si="26">IFERROR(G52/(F52+G52),"-")</f>
        <v>-</v>
      </c>
      <c r="K52" s="23" t="str">
        <f t="shared" ref="K52:K62" si="27">IFERROR(F52/(F52+G52),"-")</f>
        <v>-</v>
      </c>
      <c r="L52" s="182">
        <f>IFERROR('5. Quotations Issued 2020-21'!AR7/'5. Quotations Issued 2020-21'!F7,0)</f>
        <v>0</v>
      </c>
      <c r="M52" s="182">
        <f>IFERROR('5. Quotations Issued 2020-21'!AS7/'5. Quotations Issued 2020-21'!N7,0)</f>
        <v>0</v>
      </c>
      <c r="N52" s="182">
        <f>IFERROR('5. Quotations Issued 2020-21'!AT7/'5. Quotations Issued 2020-21'!V7,0)</f>
        <v>0</v>
      </c>
      <c r="P52" s="102" t="s">
        <v>5</v>
      </c>
      <c r="Q52" s="103" t="s">
        <v>41</v>
      </c>
      <c r="R52" s="122"/>
      <c r="S52" s="2">
        <f>'5. Quotations Issued 2020-21'!AJ7</f>
        <v>0</v>
      </c>
      <c r="T52" s="2">
        <f>'5. Quotations Issued 2020-21'!AJ24</f>
        <v>0</v>
      </c>
      <c r="U52" s="24">
        <f>'5. Quotations Issued 2020-21'!H7</f>
        <v>0</v>
      </c>
      <c r="V52" s="2">
        <f>'5. Quotations Issued 2020-21'!H24+'5. Quotations Issued 2020-21'!P7</f>
        <v>0</v>
      </c>
      <c r="W52" s="23" t="str">
        <f t="shared" ref="W52:W62" si="28">IFERROR(T52/(S52+T52),"-")</f>
        <v>-</v>
      </c>
      <c r="X52" s="1" t="str">
        <f t="shared" ref="X52:X62" si="29">IFERROR(S52/(T52+S52),"-")</f>
        <v>-</v>
      </c>
      <c r="Y52" s="1" t="str">
        <f t="shared" ref="Y52:Y62" si="30">IFERROR(V52/(U52+V52),"-")</f>
        <v>-</v>
      </c>
      <c r="Z52" s="1" t="str">
        <f t="shared" ref="Z52:Z62" si="31">IFERROR(U52/(V52+U52),"-")</f>
        <v>-</v>
      </c>
    </row>
    <row r="53" spans="1:26" x14ac:dyDescent="0.35">
      <c r="A53" s="110" t="s">
        <v>6</v>
      </c>
      <c r="B53" s="103" t="s">
        <v>41</v>
      </c>
      <c r="C53" s="28"/>
      <c r="D53" s="22">
        <f>'5. Quotations Issued 2020-21'!AH8</f>
        <v>0</v>
      </c>
      <c r="E53" s="22">
        <f>'5. Quotations Issued 2020-21'!AH25</f>
        <v>0</v>
      </c>
      <c r="F53" s="22">
        <f>'5. Quotations Issued 2020-21'!F8</f>
        <v>0</v>
      </c>
      <c r="G53" s="22">
        <f>'5. Quotations Issued 2020-21'!F25+'5. Quotations Issued 2020-21'!N8</f>
        <v>0</v>
      </c>
      <c r="H53" s="23" t="str">
        <f t="shared" si="24"/>
        <v>-</v>
      </c>
      <c r="I53" s="23" t="str">
        <f t="shared" si="25"/>
        <v>-</v>
      </c>
      <c r="J53" s="23" t="str">
        <f t="shared" si="26"/>
        <v>-</v>
      </c>
      <c r="K53" s="23" t="str">
        <f t="shared" si="27"/>
        <v>-</v>
      </c>
      <c r="L53" s="182">
        <f>IFERROR('5. Quotations Issued 2020-21'!AR8/'5. Quotations Issued 2020-21'!F8,0)</f>
        <v>0</v>
      </c>
      <c r="M53" s="182">
        <f>IFERROR('5. Quotations Issued 2020-21'!AS8/'5. Quotations Issued 2020-21'!N8,0)</f>
        <v>0</v>
      </c>
      <c r="N53" s="182">
        <f>IFERROR('5. Quotations Issued 2020-21'!AT8/'5. Quotations Issued 2020-21'!V8,0)</f>
        <v>0</v>
      </c>
      <c r="P53" s="102" t="s">
        <v>6</v>
      </c>
      <c r="Q53" s="103" t="s">
        <v>41</v>
      </c>
      <c r="R53" s="122"/>
      <c r="S53" s="2">
        <f>'5. Quotations Issued 2020-21'!AJ8</f>
        <v>0</v>
      </c>
      <c r="T53" s="2">
        <f>'5. Quotations Issued 2020-21'!AJ25</f>
        <v>0</v>
      </c>
      <c r="U53" s="24">
        <f>'5. Quotations Issued 2020-21'!H8</f>
        <v>0</v>
      </c>
      <c r="V53" s="2">
        <f>'5. Quotations Issued 2020-21'!H25+'5. Quotations Issued 2020-21'!P8</f>
        <v>0</v>
      </c>
      <c r="W53" s="23" t="str">
        <f t="shared" si="28"/>
        <v>-</v>
      </c>
      <c r="X53" s="1" t="str">
        <f t="shared" si="29"/>
        <v>-</v>
      </c>
      <c r="Y53" s="1" t="str">
        <f t="shared" si="30"/>
        <v>-</v>
      </c>
      <c r="Z53" s="1" t="str">
        <f t="shared" si="31"/>
        <v>-</v>
      </c>
    </row>
    <row r="54" spans="1:26" ht="16.5" customHeight="1" x14ac:dyDescent="0.35">
      <c r="A54" s="110" t="s">
        <v>7</v>
      </c>
      <c r="B54" s="103" t="s">
        <v>74</v>
      </c>
      <c r="C54" s="28"/>
      <c r="D54" s="22">
        <f>'5. Quotations Issued 2020-21'!AH9</f>
        <v>0</v>
      </c>
      <c r="E54" s="22">
        <f>'5. Quotations Issued 2020-21'!AH26</f>
        <v>0</v>
      </c>
      <c r="F54" s="22">
        <f>'5. Quotations Issued 2020-21'!F9</f>
        <v>0</v>
      </c>
      <c r="G54" s="22">
        <f>'5. Quotations Issued 2020-21'!F26+'5. Quotations Issued 2020-21'!N9</f>
        <v>0</v>
      </c>
      <c r="H54" s="23" t="str">
        <f t="shared" si="24"/>
        <v>-</v>
      </c>
      <c r="I54" s="23" t="str">
        <f t="shared" si="25"/>
        <v>-</v>
      </c>
      <c r="J54" s="23" t="str">
        <f t="shared" si="26"/>
        <v>-</v>
      </c>
      <c r="K54" s="23" t="str">
        <f t="shared" si="27"/>
        <v>-</v>
      </c>
      <c r="L54" s="182">
        <f>IFERROR('5. Quotations Issued 2020-21'!AR9/'5. Quotations Issued 2020-21'!F9,0)</f>
        <v>0</v>
      </c>
      <c r="M54" s="182">
        <f>IFERROR('5. Quotations Issued 2020-21'!AS9/'5. Quotations Issued 2020-21'!N9,0)</f>
        <v>0</v>
      </c>
      <c r="N54" s="182">
        <f>IFERROR('5. Quotations Issued 2020-21'!AT9/'5. Quotations Issued 2020-21'!V9,0)</f>
        <v>0</v>
      </c>
      <c r="P54" s="102" t="s">
        <v>7</v>
      </c>
      <c r="Q54" s="103" t="s">
        <v>74</v>
      </c>
      <c r="R54" s="122"/>
      <c r="S54" s="2">
        <f>'5. Quotations Issued 2020-21'!AJ9</f>
        <v>0</v>
      </c>
      <c r="T54" s="2">
        <f>'5. Quotations Issued 2020-21'!AJ26</f>
        <v>0</v>
      </c>
      <c r="U54" s="24">
        <f>'5. Quotations Issued 2020-21'!H9</f>
        <v>0</v>
      </c>
      <c r="V54" s="2">
        <f>'5. Quotations Issued 2020-21'!H26+'5. Quotations Issued 2020-21'!P9</f>
        <v>0</v>
      </c>
      <c r="W54" s="23" t="str">
        <f t="shared" si="28"/>
        <v>-</v>
      </c>
      <c r="X54" s="1" t="str">
        <f t="shared" si="29"/>
        <v>-</v>
      </c>
      <c r="Y54" s="1" t="str">
        <f t="shared" si="30"/>
        <v>-</v>
      </c>
      <c r="Z54" s="1" t="str">
        <f t="shared" si="31"/>
        <v>-</v>
      </c>
    </row>
    <row r="55" spans="1:26" ht="16.5" customHeight="1" x14ac:dyDescent="0.35">
      <c r="A55" s="110" t="s">
        <v>8</v>
      </c>
      <c r="B55" s="103" t="s">
        <v>74</v>
      </c>
      <c r="C55" s="28"/>
      <c r="D55" s="22">
        <f>'5. Quotations Issued 2020-21'!AH10</f>
        <v>0</v>
      </c>
      <c r="E55" s="22">
        <f>'5. Quotations Issued 2020-21'!AH27</f>
        <v>0</v>
      </c>
      <c r="F55" s="22">
        <f>'5. Quotations Issued 2020-21'!F10</f>
        <v>0</v>
      </c>
      <c r="G55" s="22">
        <f>'5. Quotations Issued 2020-21'!F27+'5. Quotations Issued 2020-21'!N10</f>
        <v>0</v>
      </c>
      <c r="H55" s="23" t="str">
        <f t="shared" si="24"/>
        <v>-</v>
      </c>
      <c r="I55" s="23" t="str">
        <f t="shared" si="25"/>
        <v>-</v>
      </c>
      <c r="J55" s="23" t="str">
        <f t="shared" si="26"/>
        <v>-</v>
      </c>
      <c r="K55" s="23" t="str">
        <f t="shared" si="27"/>
        <v>-</v>
      </c>
      <c r="L55" s="182">
        <f>IFERROR('5. Quotations Issued 2020-21'!AR10/'5. Quotations Issued 2020-21'!F10,0)</f>
        <v>0</v>
      </c>
      <c r="M55" s="182">
        <f>IFERROR('5. Quotations Issued 2020-21'!AS10/'5. Quotations Issued 2020-21'!N10,0)</f>
        <v>0</v>
      </c>
      <c r="N55" s="182">
        <f>IFERROR('5. Quotations Issued 2020-21'!AT10/'5. Quotations Issued 2020-21'!V10,0)</f>
        <v>0</v>
      </c>
      <c r="P55" s="102" t="s">
        <v>8</v>
      </c>
      <c r="Q55" s="103" t="s">
        <v>74</v>
      </c>
      <c r="R55" s="122"/>
      <c r="S55" s="2">
        <f>'5. Quotations Issued 2020-21'!AJ10</f>
        <v>0</v>
      </c>
      <c r="T55" s="2">
        <f>'5. Quotations Issued 2020-21'!AJ27</f>
        <v>0</v>
      </c>
      <c r="U55" s="24">
        <f>'5. Quotations Issued 2020-21'!H10</f>
        <v>0</v>
      </c>
      <c r="V55" s="2">
        <f>'5. Quotations Issued 2020-21'!H27+'5. Quotations Issued 2020-21'!P10</f>
        <v>0</v>
      </c>
      <c r="W55" s="23" t="str">
        <f t="shared" si="28"/>
        <v>-</v>
      </c>
      <c r="X55" s="1" t="str">
        <f t="shared" si="29"/>
        <v>-</v>
      </c>
      <c r="Y55" s="1" t="str">
        <f t="shared" si="30"/>
        <v>-</v>
      </c>
      <c r="Z55" s="1" t="str">
        <f t="shared" si="31"/>
        <v>-</v>
      </c>
    </row>
    <row r="56" spans="1:26" ht="19.5" customHeight="1" x14ac:dyDescent="0.35">
      <c r="A56" s="110" t="s">
        <v>9</v>
      </c>
      <c r="B56" s="103" t="s">
        <v>74</v>
      </c>
      <c r="C56" s="28"/>
      <c r="D56" s="22">
        <f>'5. Quotations Issued 2020-21'!AH11</f>
        <v>0</v>
      </c>
      <c r="E56" s="22">
        <f>'5. Quotations Issued 2020-21'!AH28</f>
        <v>0</v>
      </c>
      <c r="F56" s="22">
        <f>'5. Quotations Issued 2020-21'!F11</f>
        <v>0</v>
      </c>
      <c r="G56" s="22">
        <f>'5. Quotations Issued 2020-21'!F28+'5. Quotations Issued 2020-21'!N11</f>
        <v>0</v>
      </c>
      <c r="H56" s="23" t="str">
        <f t="shared" si="24"/>
        <v>-</v>
      </c>
      <c r="I56" s="23" t="str">
        <f t="shared" si="25"/>
        <v>-</v>
      </c>
      <c r="J56" s="23" t="str">
        <f t="shared" si="26"/>
        <v>-</v>
      </c>
      <c r="K56" s="23" t="str">
        <f t="shared" si="27"/>
        <v>-</v>
      </c>
      <c r="L56" s="182">
        <f>IFERROR('5. Quotations Issued 2020-21'!AR11/'5. Quotations Issued 2020-21'!F11,0)</f>
        <v>0</v>
      </c>
      <c r="M56" s="182">
        <f>IFERROR('5. Quotations Issued 2020-21'!AS11/'5. Quotations Issued 2020-21'!N11,0)</f>
        <v>0</v>
      </c>
      <c r="N56" s="182">
        <f>IFERROR('5. Quotations Issued 2020-21'!AT11/'5. Quotations Issued 2020-21'!V11,0)</f>
        <v>0</v>
      </c>
      <c r="P56" s="102" t="s">
        <v>9</v>
      </c>
      <c r="Q56" s="103" t="s">
        <v>74</v>
      </c>
      <c r="R56" s="122"/>
      <c r="S56" s="2">
        <f>'5. Quotations Issued 2020-21'!AJ11</f>
        <v>0</v>
      </c>
      <c r="T56" s="2">
        <f>'5. Quotations Issued 2020-21'!AJ28</f>
        <v>0</v>
      </c>
      <c r="U56" s="24">
        <f>'5. Quotations Issued 2020-21'!H11</f>
        <v>0</v>
      </c>
      <c r="V56" s="2">
        <f>'5. Quotations Issued 2020-21'!H28+'5. Quotations Issued 2020-21'!P11</f>
        <v>0</v>
      </c>
      <c r="W56" s="23" t="str">
        <f t="shared" si="28"/>
        <v>-</v>
      </c>
      <c r="X56" s="1" t="str">
        <f t="shared" si="29"/>
        <v>-</v>
      </c>
      <c r="Y56" s="1" t="str">
        <f t="shared" si="30"/>
        <v>-</v>
      </c>
      <c r="Z56" s="1" t="str">
        <f t="shared" si="31"/>
        <v>-</v>
      </c>
    </row>
    <row r="57" spans="1:26" ht="27" x14ac:dyDescent="0.35">
      <c r="A57" s="110" t="s">
        <v>10</v>
      </c>
      <c r="B57" s="103" t="s">
        <v>75</v>
      </c>
      <c r="C57" s="28"/>
      <c r="D57" s="22">
        <f>'5. Quotations Issued 2020-21'!AH12</f>
        <v>0</v>
      </c>
      <c r="E57" s="22">
        <f>'5. Quotations Issued 2020-21'!AH29</f>
        <v>0</v>
      </c>
      <c r="F57" s="22">
        <f>'5. Quotations Issued 2020-21'!F12</f>
        <v>0</v>
      </c>
      <c r="G57" s="22">
        <f>'5. Quotations Issued 2020-21'!F29+'5. Quotations Issued 2020-21'!N12</f>
        <v>0</v>
      </c>
      <c r="H57" s="23" t="str">
        <f t="shared" si="24"/>
        <v>-</v>
      </c>
      <c r="I57" s="23" t="str">
        <f t="shared" si="25"/>
        <v>-</v>
      </c>
      <c r="J57" s="23" t="str">
        <f t="shared" si="26"/>
        <v>-</v>
      </c>
      <c r="K57" s="23" t="str">
        <f t="shared" si="27"/>
        <v>-</v>
      </c>
      <c r="L57" s="182">
        <f>IFERROR('5. Quotations Issued 2020-21'!AR12/'5. Quotations Issued 2020-21'!F12,0)</f>
        <v>0</v>
      </c>
      <c r="M57" s="182">
        <f>IFERROR('5. Quotations Issued 2020-21'!AS12/'5. Quotations Issued 2020-21'!N12,0)</f>
        <v>0</v>
      </c>
      <c r="N57" s="182">
        <f>IFERROR('5. Quotations Issued 2020-21'!AT12/'5. Quotations Issued 2020-21'!V12,0)</f>
        <v>0</v>
      </c>
      <c r="P57" s="102" t="s">
        <v>10</v>
      </c>
      <c r="Q57" s="103" t="s">
        <v>75</v>
      </c>
      <c r="R57" s="122"/>
      <c r="S57" s="2">
        <f>'5. Quotations Issued 2020-21'!AJ12</f>
        <v>0</v>
      </c>
      <c r="T57" s="2">
        <f>'5. Quotations Issued 2020-21'!AJ29</f>
        <v>0</v>
      </c>
      <c r="U57" s="24">
        <f>'5. Quotations Issued 2020-21'!H12</f>
        <v>0</v>
      </c>
      <c r="V57" s="2">
        <f>'5. Quotations Issued 2020-21'!H29+'5. Quotations Issued 2020-21'!P12</f>
        <v>0</v>
      </c>
      <c r="W57" s="23" t="str">
        <f t="shared" si="28"/>
        <v>-</v>
      </c>
      <c r="X57" s="1" t="str">
        <f t="shared" si="29"/>
        <v>-</v>
      </c>
      <c r="Y57" s="1" t="str">
        <f t="shared" si="30"/>
        <v>-</v>
      </c>
      <c r="Z57" s="1" t="str">
        <f t="shared" si="31"/>
        <v>-</v>
      </c>
    </row>
    <row r="58" spans="1:26" ht="27" x14ac:dyDescent="0.35">
      <c r="A58" s="110" t="s">
        <v>11</v>
      </c>
      <c r="B58" s="103" t="s">
        <v>75</v>
      </c>
      <c r="C58" s="28"/>
      <c r="D58" s="22">
        <f>'5. Quotations Issued 2020-21'!AH13</f>
        <v>0</v>
      </c>
      <c r="E58" s="22">
        <f>'5. Quotations Issued 2020-21'!AH30</f>
        <v>0</v>
      </c>
      <c r="F58" s="22">
        <f>'5. Quotations Issued 2020-21'!F13</f>
        <v>0</v>
      </c>
      <c r="G58" s="22">
        <f>'5. Quotations Issued 2020-21'!F30+'5. Quotations Issued 2020-21'!N13</f>
        <v>0</v>
      </c>
      <c r="H58" s="23" t="str">
        <f t="shared" si="24"/>
        <v>-</v>
      </c>
      <c r="I58" s="23" t="str">
        <f t="shared" si="25"/>
        <v>-</v>
      </c>
      <c r="J58" s="23" t="str">
        <f t="shared" si="26"/>
        <v>-</v>
      </c>
      <c r="K58" s="23" t="str">
        <f t="shared" si="27"/>
        <v>-</v>
      </c>
      <c r="L58" s="182">
        <f>IFERROR('5. Quotations Issued 2020-21'!AR13/'5. Quotations Issued 2020-21'!F13,0)</f>
        <v>0</v>
      </c>
      <c r="M58" s="182">
        <f>IFERROR('5. Quotations Issued 2020-21'!AS13/'5. Quotations Issued 2020-21'!N13,0)</f>
        <v>0</v>
      </c>
      <c r="N58" s="182">
        <f>IFERROR('5. Quotations Issued 2020-21'!AT13/'5. Quotations Issued 2020-21'!V13,0)</f>
        <v>0</v>
      </c>
      <c r="P58" s="102" t="s">
        <v>11</v>
      </c>
      <c r="Q58" s="103" t="s">
        <v>75</v>
      </c>
      <c r="R58" s="122"/>
      <c r="S58" s="2">
        <f>'5. Quotations Issued 2020-21'!AJ13</f>
        <v>0</v>
      </c>
      <c r="T58" s="2">
        <f>'5. Quotations Issued 2020-21'!AJ30</f>
        <v>0</v>
      </c>
      <c r="U58" s="24">
        <f>'5. Quotations Issued 2020-21'!H13</f>
        <v>0</v>
      </c>
      <c r="V58" s="2">
        <f>'5. Quotations Issued 2020-21'!H30+'5. Quotations Issued 2020-21'!P13</f>
        <v>0</v>
      </c>
      <c r="W58" s="23" t="str">
        <f t="shared" si="28"/>
        <v>-</v>
      </c>
      <c r="X58" s="1" t="str">
        <f t="shared" si="29"/>
        <v>-</v>
      </c>
      <c r="Y58" s="1" t="str">
        <f t="shared" si="30"/>
        <v>-</v>
      </c>
      <c r="Z58" s="1" t="str">
        <f t="shared" si="31"/>
        <v>-</v>
      </c>
    </row>
    <row r="59" spans="1:26" ht="16.5" customHeight="1" x14ac:dyDescent="0.35">
      <c r="A59" s="110" t="s">
        <v>2</v>
      </c>
      <c r="B59" s="103" t="s">
        <v>43</v>
      </c>
      <c r="C59" s="28"/>
      <c r="D59" s="22">
        <f>'5. Quotations Issued 2020-21'!AH14</f>
        <v>0</v>
      </c>
      <c r="E59" s="22">
        <f>'5. Quotations Issued 2020-21'!AH31</f>
        <v>0</v>
      </c>
      <c r="F59" s="22">
        <f>'5. Quotations Issued 2020-21'!F14</f>
        <v>0</v>
      </c>
      <c r="G59" s="22">
        <f>'5. Quotations Issued 2020-21'!F31+'5. Quotations Issued 2020-21'!N14</f>
        <v>0</v>
      </c>
      <c r="H59" s="23" t="str">
        <f t="shared" si="24"/>
        <v>-</v>
      </c>
      <c r="I59" s="23" t="str">
        <f t="shared" si="25"/>
        <v>-</v>
      </c>
      <c r="J59" s="23" t="str">
        <f t="shared" si="26"/>
        <v>-</v>
      </c>
      <c r="K59" s="23" t="str">
        <f t="shared" si="27"/>
        <v>-</v>
      </c>
      <c r="L59" s="182">
        <f>IFERROR('5. Quotations Issued 2020-21'!AR14/'5. Quotations Issued 2020-21'!F14,0)</f>
        <v>0</v>
      </c>
      <c r="M59" s="182">
        <f>IFERROR('5. Quotations Issued 2020-21'!AS14/'5. Quotations Issued 2020-21'!N14,0)</f>
        <v>0</v>
      </c>
      <c r="N59" s="182">
        <f>IFERROR('5. Quotations Issued 2020-21'!AT14/'5. Quotations Issued 2020-21'!V14,0)</f>
        <v>0</v>
      </c>
      <c r="P59" s="102" t="s">
        <v>2</v>
      </c>
      <c r="Q59" s="103" t="s">
        <v>43</v>
      </c>
      <c r="R59" s="122"/>
      <c r="S59" s="2">
        <f>'5. Quotations Issued 2020-21'!AJ14</f>
        <v>0</v>
      </c>
      <c r="T59" s="2">
        <f>'5. Quotations Issued 2020-21'!AJ31</f>
        <v>0</v>
      </c>
      <c r="U59" s="24">
        <f>'5. Quotations Issued 2020-21'!H14</f>
        <v>0</v>
      </c>
      <c r="V59" s="2">
        <f>'5. Quotations Issued 2020-21'!H31+'5. Quotations Issued 2020-21'!P14</f>
        <v>0</v>
      </c>
      <c r="W59" s="23" t="str">
        <f t="shared" si="28"/>
        <v>-</v>
      </c>
      <c r="X59" s="1" t="str">
        <f t="shared" si="29"/>
        <v>-</v>
      </c>
      <c r="Y59" s="1" t="str">
        <f t="shared" si="30"/>
        <v>-</v>
      </c>
      <c r="Z59" s="1" t="str">
        <f t="shared" si="31"/>
        <v>-</v>
      </c>
    </row>
    <row r="60" spans="1:26" ht="18.5" customHeight="1" x14ac:dyDescent="0.35">
      <c r="A60" s="110" t="s">
        <v>3</v>
      </c>
      <c r="B60" s="103" t="s">
        <v>60</v>
      </c>
      <c r="C60" s="28"/>
      <c r="D60" s="22">
        <f>'5. Quotations Issued 2020-21'!AH15</f>
        <v>0</v>
      </c>
      <c r="E60" s="22">
        <f>'5. Quotations Issued 2020-21'!AH32</f>
        <v>0</v>
      </c>
      <c r="F60" s="22">
        <f>'5. Quotations Issued 2020-21'!F15</f>
        <v>0</v>
      </c>
      <c r="G60" s="22">
        <f>'5. Quotations Issued 2020-21'!F32+'5. Quotations Issued 2020-21'!N15</f>
        <v>0</v>
      </c>
      <c r="H60" s="23" t="str">
        <f t="shared" si="24"/>
        <v>-</v>
      </c>
      <c r="I60" s="23" t="str">
        <f t="shared" si="25"/>
        <v>-</v>
      </c>
      <c r="J60" s="23" t="str">
        <f t="shared" si="26"/>
        <v>-</v>
      </c>
      <c r="K60" s="23" t="str">
        <f t="shared" si="27"/>
        <v>-</v>
      </c>
      <c r="L60" s="182">
        <f>IFERROR('5. Quotations Issued 2020-21'!AR15/'5. Quotations Issued 2020-21'!F15,0)</f>
        <v>0</v>
      </c>
      <c r="M60" s="182">
        <f>IFERROR('5. Quotations Issued 2020-21'!AS15/'5. Quotations Issued 2020-21'!N15,0)</f>
        <v>0</v>
      </c>
      <c r="N60" s="182">
        <f>IFERROR('5. Quotations Issued 2020-21'!AT15/'5. Quotations Issued 2020-21'!V15,0)</f>
        <v>0</v>
      </c>
      <c r="P60" s="102" t="s">
        <v>3</v>
      </c>
      <c r="Q60" s="103" t="s">
        <v>60</v>
      </c>
      <c r="R60" s="122"/>
      <c r="S60" s="2">
        <f>'5. Quotations Issued 2020-21'!AJ15</f>
        <v>0</v>
      </c>
      <c r="T60" s="2">
        <f>'5. Quotations Issued 2020-21'!AJ32</f>
        <v>0</v>
      </c>
      <c r="U60" s="24">
        <f>'5. Quotations Issued 2020-21'!H15</f>
        <v>0</v>
      </c>
      <c r="V60" s="2">
        <f>'5. Quotations Issued 2020-21'!H32+'5. Quotations Issued 2020-21'!P15</f>
        <v>0</v>
      </c>
      <c r="W60" s="23" t="str">
        <f t="shared" si="28"/>
        <v>-</v>
      </c>
      <c r="X60" s="1" t="str">
        <f t="shared" si="29"/>
        <v>-</v>
      </c>
      <c r="Y60" s="1" t="str">
        <f t="shared" si="30"/>
        <v>-</v>
      </c>
      <c r="Z60" s="1" t="str">
        <f t="shared" si="31"/>
        <v>-</v>
      </c>
    </row>
    <row r="61" spans="1:26" ht="19.5" customHeight="1" x14ac:dyDescent="0.35">
      <c r="A61" s="110" t="s">
        <v>12</v>
      </c>
      <c r="B61" s="103" t="s">
        <v>60</v>
      </c>
      <c r="C61" s="28"/>
      <c r="D61" s="22">
        <f>'5. Quotations Issued 2020-21'!AH16</f>
        <v>0</v>
      </c>
      <c r="E61" s="22">
        <f>'5. Quotations Issued 2020-21'!AH33</f>
        <v>0</v>
      </c>
      <c r="F61" s="22">
        <f>'5. Quotations Issued 2020-21'!F16</f>
        <v>0</v>
      </c>
      <c r="G61" s="22">
        <f>'5. Quotations Issued 2020-21'!F33+'5. Quotations Issued 2020-21'!N16</f>
        <v>0</v>
      </c>
      <c r="H61" s="23" t="str">
        <f t="shared" si="24"/>
        <v>-</v>
      </c>
      <c r="I61" s="23" t="str">
        <f t="shared" si="25"/>
        <v>-</v>
      </c>
      <c r="J61" s="23" t="str">
        <f t="shared" si="26"/>
        <v>-</v>
      </c>
      <c r="K61" s="23" t="str">
        <f t="shared" si="27"/>
        <v>-</v>
      </c>
      <c r="L61" s="182">
        <f>IFERROR('5. Quotations Issued 2020-21'!AR16/'5. Quotations Issued 2020-21'!F16,0)</f>
        <v>0</v>
      </c>
      <c r="M61" s="182">
        <f>IFERROR('5. Quotations Issued 2020-21'!AS16/'5. Quotations Issued 2020-21'!N16,0)</f>
        <v>0</v>
      </c>
      <c r="N61" s="182">
        <f>IFERROR('5. Quotations Issued 2020-21'!AT16/'5. Quotations Issued 2020-21'!V16,0)</f>
        <v>0</v>
      </c>
      <c r="P61" s="102" t="s">
        <v>12</v>
      </c>
      <c r="Q61" s="103" t="s">
        <v>60</v>
      </c>
      <c r="R61" s="122"/>
      <c r="S61" s="2">
        <f>'5. Quotations Issued 2020-21'!AJ16</f>
        <v>0</v>
      </c>
      <c r="T61" s="2">
        <f>'5. Quotations Issued 2020-21'!AJ33</f>
        <v>0</v>
      </c>
      <c r="U61" s="24">
        <f>'5. Quotations Issued 2020-21'!H16</f>
        <v>0</v>
      </c>
      <c r="V61" s="2">
        <f>'5. Quotations Issued 2020-21'!H33+'5. Quotations Issued 2020-21'!P16</f>
        <v>0</v>
      </c>
      <c r="W61" s="23" t="str">
        <f t="shared" si="28"/>
        <v>-</v>
      </c>
      <c r="X61" s="1" t="str">
        <f t="shared" si="29"/>
        <v>-</v>
      </c>
      <c r="Y61" s="1" t="str">
        <f t="shared" si="30"/>
        <v>-</v>
      </c>
      <c r="Z61" s="1" t="str">
        <f t="shared" si="31"/>
        <v>-</v>
      </c>
    </row>
    <row r="62" spans="1:26" ht="21" customHeight="1" x14ac:dyDescent="0.35">
      <c r="A62" s="110" t="s">
        <v>13</v>
      </c>
      <c r="B62" s="103" t="s">
        <v>60</v>
      </c>
      <c r="C62" s="28"/>
      <c r="D62" s="22">
        <f>'5. Quotations Issued 2020-21'!AH17</f>
        <v>0</v>
      </c>
      <c r="E62" s="22">
        <f>'5. Quotations Issued 2020-21'!AH34</f>
        <v>0</v>
      </c>
      <c r="F62" s="22">
        <f>'5. Quotations Issued 2020-21'!F17</f>
        <v>0</v>
      </c>
      <c r="G62" s="22">
        <f>'5. Quotations Issued 2020-21'!F34+'5. Quotations Issued 2020-21'!N17</f>
        <v>0</v>
      </c>
      <c r="H62" s="23" t="str">
        <f t="shared" si="24"/>
        <v>-</v>
      </c>
      <c r="I62" s="23" t="str">
        <f t="shared" si="25"/>
        <v>-</v>
      </c>
      <c r="J62" s="23" t="str">
        <f t="shared" si="26"/>
        <v>-</v>
      </c>
      <c r="K62" s="23" t="str">
        <f t="shared" si="27"/>
        <v>-</v>
      </c>
      <c r="L62" s="182">
        <f>IFERROR('5. Quotations Issued 2020-21'!AR17/'5. Quotations Issued 2020-21'!F17,0)</f>
        <v>0</v>
      </c>
      <c r="M62" s="182">
        <f>IFERROR('5. Quotations Issued 2020-21'!AS17/'5. Quotations Issued 2020-21'!N17,0)</f>
        <v>0</v>
      </c>
      <c r="N62" s="182">
        <f>IFERROR('5. Quotations Issued 2020-21'!AT17/'5. Quotations Issued 2020-21'!V17,0)</f>
        <v>0</v>
      </c>
      <c r="P62" s="102" t="s">
        <v>13</v>
      </c>
      <c r="Q62" s="103" t="s">
        <v>60</v>
      </c>
      <c r="R62" s="122"/>
      <c r="S62" s="2">
        <f>'5. Quotations Issued 2020-21'!AJ17</f>
        <v>0</v>
      </c>
      <c r="T62" s="2">
        <f>'5. Quotations Issued 2020-21'!AJ34</f>
        <v>0</v>
      </c>
      <c r="U62" s="24">
        <f>'5. Quotations Issued 2020-21'!H17</f>
        <v>0</v>
      </c>
      <c r="V62" s="2">
        <f>'5. Quotations Issued 2020-21'!H34+'5. Quotations Issued 2020-21'!P17</f>
        <v>0</v>
      </c>
      <c r="W62" s="23" t="str">
        <f t="shared" si="28"/>
        <v>-</v>
      </c>
      <c r="X62" s="1" t="str">
        <f t="shared" si="29"/>
        <v>-</v>
      </c>
      <c r="Y62" s="1" t="str">
        <f t="shared" si="30"/>
        <v>-</v>
      </c>
      <c r="Z62" s="1" t="str">
        <f t="shared" si="31"/>
        <v>-</v>
      </c>
    </row>
  </sheetData>
  <mergeCells count="8">
    <mergeCell ref="B49:N49"/>
    <mergeCell ref="Q49:Z49"/>
    <mergeCell ref="Q4:Z4"/>
    <mergeCell ref="Q19:Z19"/>
    <mergeCell ref="Q34:Z34"/>
    <mergeCell ref="B4:N4"/>
    <mergeCell ref="B19:N19"/>
    <mergeCell ref="B34:N34"/>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ignoredErrors>
    <ignoredError sqref="I6:I17 I21:I32 I36:I47 J21:J32 J6:J17 J36:J47 X6:X17 Y6:Y17 X21:X28 X29:X32 X36:X47 Y21:Y32 Y36:Y47 X51:X62 I51:I62 Y51:Y62"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C8575756-8774-4910-B21E-8E23F627B33C}">
          <x14:formula1>
            <xm:f>Data!$A$1:$A$3</xm:f>
          </x14:formula1>
          <xm:sqref>C6:C17 R6:R17 C21:C32 R21:R32 C36:C47 R36:R47 C51:C62 R51:R62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204FF-B920-47D6-A906-360CEB604022}">
  <sheetPr>
    <pageSetUpPr autoPageBreaks="0"/>
  </sheetPr>
  <dimension ref="A1:V53"/>
  <sheetViews>
    <sheetView showZeros="0" topLeftCell="B19" zoomScale="80" zoomScaleNormal="80" workbookViewId="0">
      <selection activeCell="L37" sqref="L37"/>
    </sheetView>
  </sheetViews>
  <sheetFormatPr defaultColWidth="9.08984375" defaultRowHeight="13.5" x14ac:dyDescent="0.25"/>
  <cols>
    <col min="1" max="1" width="35.90625" style="42" customWidth="1"/>
    <col min="2" max="2" width="23.6328125" style="42" customWidth="1"/>
    <col min="3" max="3" width="14.1796875" style="42" customWidth="1"/>
    <col min="4" max="4" width="13.26953125" style="42" customWidth="1"/>
    <col min="5" max="5" width="23" style="42" customWidth="1"/>
    <col min="6" max="6" width="22.453125" style="42" customWidth="1"/>
    <col min="7" max="7" width="12" style="42" customWidth="1"/>
    <col min="8" max="8" width="13.1796875" style="42" customWidth="1"/>
    <col min="9" max="9" width="13.6328125" style="42" customWidth="1"/>
    <col min="10" max="10" width="14.7265625" style="42" customWidth="1"/>
    <col min="11" max="11" width="17.26953125" style="42" customWidth="1"/>
    <col min="12" max="12" width="15" style="42" bestFit="1" customWidth="1"/>
    <col min="13" max="13" width="15" style="42" customWidth="1"/>
    <col min="14" max="14" width="5.81640625" style="42" customWidth="1"/>
    <col min="15" max="15" width="15.36328125" style="42" customWidth="1"/>
    <col min="16" max="16" width="16.81640625" style="42" customWidth="1"/>
    <col min="17" max="17" width="16.08984375" style="42" customWidth="1"/>
    <col min="18" max="18" width="14.26953125" style="42" customWidth="1"/>
    <col min="19" max="19" width="13.1796875" style="42" customWidth="1"/>
    <col min="20" max="21" width="13" style="42" customWidth="1"/>
    <col min="22" max="22" width="10.26953125" style="42" bestFit="1" customWidth="1"/>
    <col min="23" max="16384" width="9.08984375" style="42"/>
  </cols>
  <sheetData>
    <row r="1" spans="1:22" ht="17.5" x14ac:dyDescent="0.35">
      <c r="A1" s="18" t="s">
        <v>58</v>
      </c>
    </row>
    <row r="2" spans="1:22" ht="14" x14ac:dyDescent="0.3">
      <c r="A2" s="70" t="s">
        <v>127</v>
      </c>
    </row>
    <row r="4" spans="1:22" ht="19" customHeight="1" x14ac:dyDescent="0.25">
      <c r="A4" s="135" t="s">
        <v>168</v>
      </c>
      <c r="B4" s="197" t="s">
        <v>52</v>
      </c>
      <c r="C4" s="197"/>
      <c r="D4" s="197"/>
      <c r="E4" s="197"/>
      <c r="F4" s="197"/>
      <c r="G4" s="197"/>
      <c r="H4" s="197"/>
      <c r="I4" s="197"/>
      <c r="J4" s="197"/>
      <c r="K4" s="197"/>
      <c r="L4" s="197"/>
      <c r="M4" s="197"/>
      <c r="N4" s="79"/>
      <c r="O4" s="197" t="s">
        <v>81</v>
      </c>
      <c r="P4" s="197"/>
      <c r="Q4" s="197"/>
      <c r="R4" s="197"/>
      <c r="S4" s="197"/>
      <c r="T4" s="197"/>
      <c r="U4" s="197"/>
      <c r="V4" s="197"/>
    </row>
    <row r="5" spans="1:22" ht="104" x14ac:dyDescent="0.25">
      <c r="A5" s="99" t="s">
        <v>77</v>
      </c>
      <c r="B5" s="99" t="s">
        <v>157</v>
      </c>
      <c r="C5" s="148" t="s">
        <v>117</v>
      </c>
      <c r="D5" s="72" t="s">
        <v>118</v>
      </c>
      <c r="E5" s="72" t="s">
        <v>119</v>
      </c>
      <c r="F5" s="148" t="s">
        <v>120</v>
      </c>
      <c r="G5" s="100" t="s">
        <v>53</v>
      </c>
      <c r="H5" s="100" t="s">
        <v>54</v>
      </c>
      <c r="I5" s="100" t="s">
        <v>56</v>
      </c>
      <c r="J5" s="72" t="s">
        <v>82</v>
      </c>
      <c r="K5" s="148" t="s">
        <v>177</v>
      </c>
      <c r="L5" s="148" t="s">
        <v>175</v>
      </c>
      <c r="M5" s="148" t="s">
        <v>176</v>
      </c>
      <c r="N5" s="13"/>
      <c r="O5" s="148" t="s">
        <v>116</v>
      </c>
      <c r="P5" s="147" t="s">
        <v>99</v>
      </c>
      <c r="Q5" s="148" t="s">
        <v>100</v>
      </c>
      <c r="R5" s="148" t="s">
        <v>101</v>
      </c>
      <c r="S5" s="148" t="s">
        <v>103</v>
      </c>
      <c r="T5" s="148" t="s">
        <v>102</v>
      </c>
      <c r="U5" s="148" t="s">
        <v>86</v>
      </c>
      <c r="V5" s="148" t="s">
        <v>98</v>
      </c>
    </row>
    <row r="6" spans="1:22" x14ac:dyDescent="0.25">
      <c r="A6" s="101" t="s">
        <v>40</v>
      </c>
      <c r="B6" s="119"/>
      <c r="C6" s="130">
        <f>'6. Sub Category Summary'!D6</f>
        <v>0</v>
      </c>
      <c r="D6" s="130">
        <f>'6. Sub Category Summary'!E6</f>
        <v>0</v>
      </c>
      <c r="E6" s="130">
        <f>'6. Sub Category Summary'!F6</f>
        <v>0</v>
      </c>
      <c r="F6" s="130">
        <f>'6. Sub Category Summary'!G6</f>
        <v>0</v>
      </c>
      <c r="G6" s="131" t="str">
        <f>IFERROR(C6/(D6+C6),"-")</f>
        <v>-</v>
      </c>
      <c r="H6" s="132" t="str">
        <f>IFERROR(D6/(C6+D6),"-")</f>
        <v>-</v>
      </c>
      <c r="I6" s="132" t="str">
        <f>IFERROR(E6/(F6+E6),"-")</f>
        <v>-</v>
      </c>
      <c r="J6" s="133" t="str">
        <f>IFERROR(F6/(E6+F6),"-")</f>
        <v>-</v>
      </c>
      <c r="K6" s="183">
        <f>'6. Sub Category Summary'!L6</f>
        <v>0</v>
      </c>
      <c r="L6" s="183">
        <f>'6. Sub Category Summary'!M6</f>
        <v>0</v>
      </c>
      <c r="M6" s="183">
        <f>'6. Sub Category Summary'!N6</f>
        <v>0</v>
      </c>
      <c r="N6" s="82"/>
      <c r="O6" s="83">
        <f>'6. Sub Category Summary'!S6</f>
        <v>0</v>
      </c>
      <c r="P6" s="84">
        <f>'6. Sub Category Summary'!T6</f>
        <v>0</v>
      </c>
      <c r="Q6" s="85">
        <f>'6. Sub Category Summary'!U6</f>
        <v>0</v>
      </c>
      <c r="R6" s="85">
        <f>'6. Sub Category Summary'!V6</f>
        <v>0</v>
      </c>
      <c r="S6" s="86" t="str">
        <f>IFERROR(O6/(O6+P6),"-")</f>
        <v>-</v>
      </c>
      <c r="T6" s="87" t="str">
        <f>IFERROR(P6/(O6+P6),"-")</f>
        <v>-</v>
      </c>
      <c r="U6" s="87" t="str">
        <f>IFERROR(Q6/(Q6+R6),"-")</f>
        <v>-</v>
      </c>
      <c r="V6" s="88" t="str">
        <f>IFERROR(R6/(Q6+R6),"-")</f>
        <v>-</v>
      </c>
    </row>
    <row r="7" spans="1:22" x14ac:dyDescent="0.25">
      <c r="A7" s="101" t="s">
        <v>41</v>
      </c>
      <c r="B7" s="119"/>
      <c r="C7" s="130">
        <f>'6. Sub Category Summary'!D7+'6. Sub Category Summary'!D8</f>
        <v>0</v>
      </c>
      <c r="D7" s="130">
        <f>'6. Sub Category Summary'!E7+'6. Sub Category Summary'!E8</f>
        <v>0</v>
      </c>
      <c r="E7" s="130">
        <f>'6. Sub Category Summary'!F7+'6. Sub Category Summary'!F8</f>
        <v>0</v>
      </c>
      <c r="F7" s="130">
        <f>'6. Sub Category Summary'!G7+'6. Sub Category Summary'!G8</f>
        <v>0</v>
      </c>
      <c r="G7" s="131" t="str">
        <f t="shared" ref="G7:G11" si="0">IFERROR(C7/(D7+C7),"-")</f>
        <v>-</v>
      </c>
      <c r="H7" s="132" t="str">
        <f t="shared" ref="H7:H11" si="1">IFERROR(D7/(C7+D7),"-")</f>
        <v>-</v>
      </c>
      <c r="I7" s="132" t="str">
        <f t="shared" ref="I7:I10" si="2">IFERROR(E7/(F7+E7),"-")</f>
        <v>-</v>
      </c>
      <c r="J7" s="133" t="str">
        <f t="shared" ref="J7:J11" si="3">IFERROR(F7/(E7+F7),"-")</f>
        <v>-</v>
      </c>
      <c r="K7" s="183">
        <f>IFERROR(('2. Quotations Issued 2017-18'!AR7+'2. Quotations Issued 2017-18'!AR8)/('2. Quotations Issued 2017-18'!F7+'2. Quotations Issued 2017-18'!F8),0)</f>
        <v>0</v>
      </c>
      <c r="L7" s="183">
        <f>IFERROR(('2. Quotations Issued 2017-18'!AS7+'2. Quotations Issued 2017-18'!AS8)/('2. Quotations Issued 2017-18'!N7+'2. Quotations Issued 2017-18'!N8),0)</f>
        <v>0</v>
      </c>
      <c r="M7" s="183">
        <f>IFERROR(('2. Quotations Issued 2017-18'!AT7+'2. Quotations Issued 2017-18'!AT8)/('2. Quotations Issued 2017-18'!V7+'2. Quotations Issued 2017-18'!V8),0)</f>
        <v>0</v>
      </c>
      <c r="N7" s="82"/>
      <c r="O7" s="83">
        <f>'6. Sub Category Summary'!S7+'6. Sub Category Summary'!S8</f>
        <v>0</v>
      </c>
      <c r="P7" s="84">
        <f>'6. Sub Category Summary'!T7+'6. Sub Category Summary'!T8</f>
        <v>0</v>
      </c>
      <c r="Q7" s="85">
        <f>'6. Sub Category Summary'!U7+'6. Sub Category Summary'!U8</f>
        <v>0</v>
      </c>
      <c r="R7" s="85">
        <f>'6. Sub Category Summary'!V7+'6. Sub Category Summary'!V8</f>
        <v>0</v>
      </c>
      <c r="S7" s="86" t="str">
        <f t="shared" ref="S7:S11" si="4">IFERROR(O7/(O7+P7),"-")</f>
        <v>-</v>
      </c>
      <c r="T7" s="87" t="str">
        <f t="shared" ref="T7:T11" si="5">IFERROR(P7/(O7+P7),"-")</f>
        <v>-</v>
      </c>
      <c r="U7" s="87" t="str">
        <f t="shared" ref="U7:U11" si="6">IFERROR(Q7/(Q7+R7),"-")</f>
        <v>-</v>
      </c>
      <c r="V7" s="88" t="str">
        <f t="shared" ref="V7:V11" si="7">IFERROR(R7/(Q7+R7),"-")</f>
        <v>-</v>
      </c>
    </row>
    <row r="8" spans="1:22" x14ac:dyDescent="0.25">
      <c r="A8" s="101" t="s">
        <v>74</v>
      </c>
      <c r="B8" s="119"/>
      <c r="C8" s="130">
        <f>'6. Sub Category Summary'!D9+'6. Sub Category Summary'!D10+'6. Sub Category Summary'!D11</f>
        <v>0</v>
      </c>
      <c r="D8" s="130">
        <f>'6. Sub Category Summary'!E9+'6. Sub Category Summary'!E10+'6. Sub Category Summary'!E11</f>
        <v>0</v>
      </c>
      <c r="E8" s="130">
        <f>'6. Sub Category Summary'!F9+'6. Sub Category Summary'!F10+'6. Sub Category Summary'!F11</f>
        <v>0</v>
      </c>
      <c r="F8" s="130">
        <f>'6. Sub Category Summary'!G9+'6. Sub Category Summary'!G10+'6. Sub Category Summary'!G11</f>
        <v>0</v>
      </c>
      <c r="G8" s="131" t="str">
        <f t="shared" si="0"/>
        <v>-</v>
      </c>
      <c r="H8" s="132" t="str">
        <f t="shared" si="1"/>
        <v>-</v>
      </c>
      <c r="I8" s="132" t="str">
        <f t="shared" si="2"/>
        <v>-</v>
      </c>
      <c r="J8" s="133" t="str">
        <f t="shared" si="3"/>
        <v>-</v>
      </c>
      <c r="K8" s="183">
        <f>IFERROR(('2. Quotations Issued 2017-18'!AR9+'2. Quotations Issued 2017-18'!AR10+'2. Quotations Issued 2017-18'!AR11)/('2. Quotations Issued 2017-18'!F9+'2. Quotations Issued 2017-18'!F10+'2. Quotations Issued 2017-18'!F11),0)</f>
        <v>0</v>
      </c>
      <c r="L8" s="183">
        <f>IFERROR(('2. Quotations Issued 2017-18'!AS9+'2. Quotations Issued 2017-18'!AS10+'2. Quotations Issued 2017-18'!AS11)/('2. Quotations Issued 2017-18'!N9+'2. Quotations Issued 2017-18'!N10+'2. Quotations Issued 2017-18'!N11),0)</f>
        <v>0</v>
      </c>
      <c r="M8" s="183">
        <f>IFERROR(('2. Quotations Issued 2017-18'!AT9+'2. Quotations Issued 2017-18'!AT10+'2. Quotations Issued 2017-18'!AT11)/('2. Quotations Issued 2017-18'!V9+'2. Quotations Issued 2017-18'!V10+'2. Quotations Issued 2017-18'!V11),0)</f>
        <v>0</v>
      </c>
      <c r="N8" s="82"/>
      <c r="O8" s="83">
        <f>'6. Sub Category Summary'!S9+'6. Sub Category Summary'!S10+'6. Sub Category Summary'!S11</f>
        <v>0</v>
      </c>
      <c r="P8" s="84">
        <f>'6. Sub Category Summary'!T9+'6. Sub Category Summary'!T10+'6. Sub Category Summary'!T11</f>
        <v>0</v>
      </c>
      <c r="Q8" s="85">
        <f>'6. Sub Category Summary'!U9+'6. Sub Category Summary'!U10+'6. Sub Category Summary'!U11</f>
        <v>0</v>
      </c>
      <c r="R8" s="85">
        <f>'6. Sub Category Summary'!V9+'6. Sub Category Summary'!V10+'6. Sub Category Summary'!V11</f>
        <v>0</v>
      </c>
      <c r="S8" s="86" t="str">
        <f t="shared" si="4"/>
        <v>-</v>
      </c>
      <c r="T8" s="87" t="str">
        <f t="shared" si="5"/>
        <v>-</v>
      </c>
      <c r="U8" s="87" t="str">
        <f t="shared" si="6"/>
        <v>-</v>
      </c>
      <c r="V8" s="88" t="str">
        <f t="shared" si="7"/>
        <v>-</v>
      </c>
    </row>
    <row r="9" spans="1:22" x14ac:dyDescent="0.25">
      <c r="A9" s="101" t="s">
        <v>75</v>
      </c>
      <c r="B9" s="119"/>
      <c r="C9" s="130">
        <f>'6. Sub Category Summary'!D12+'6. Sub Category Summary'!D13</f>
        <v>0</v>
      </c>
      <c r="D9" s="130">
        <f>'6. Sub Category Summary'!E12+'6. Sub Category Summary'!E13</f>
        <v>0</v>
      </c>
      <c r="E9" s="130">
        <f>'6. Sub Category Summary'!F12+'6. Sub Category Summary'!F13</f>
        <v>0</v>
      </c>
      <c r="F9" s="130">
        <f>'6. Sub Category Summary'!G12+'6. Sub Category Summary'!G13</f>
        <v>0</v>
      </c>
      <c r="G9" s="131" t="str">
        <f t="shared" si="0"/>
        <v>-</v>
      </c>
      <c r="H9" s="132" t="str">
        <f t="shared" si="1"/>
        <v>-</v>
      </c>
      <c r="I9" s="132" t="str">
        <f t="shared" si="2"/>
        <v>-</v>
      </c>
      <c r="J9" s="133" t="str">
        <f t="shared" si="3"/>
        <v>-</v>
      </c>
      <c r="K9" s="183">
        <f>IFERROR(('2. Quotations Issued 2017-18'!AR12+'2. Quotations Issued 2017-18'!AR13)/('2. Quotations Issued 2017-18'!F12+'2. Quotations Issued 2017-18'!F13),0)</f>
        <v>0</v>
      </c>
      <c r="L9" s="183">
        <f>IFERROR(('2. Quotations Issued 2017-18'!AS12+'2. Quotations Issued 2017-18'!AS13)/('2. Quotations Issued 2017-18'!N12+'2. Quotations Issued 2017-18'!N13),0)</f>
        <v>0</v>
      </c>
      <c r="M9" s="183">
        <f>IFERROR(('2. Quotations Issued 2017-18'!AT12+'2. Quotations Issued 2017-18'!AT13)/('2. Quotations Issued 2017-18'!V12+'2. Quotations Issued 2017-18'!V13),0)</f>
        <v>0</v>
      </c>
      <c r="N9" s="82"/>
      <c r="O9" s="83">
        <f>'6. Sub Category Summary'!S12+'6. Sub Category Summary'!S13</f>
        <v>0</v>
      </c>
      <c r="P9" s="84">
        <f>'6. Sub Category Summary'!T12+'6. Sub Category Summary'!T13</f>
        <v>0</v>
      </c>
      <c r="Q9" s="85">
        <f>'6. Sub Category Summary'!U12+'6. Sub Category Summary'!U13</f>
        <v>0</v>
      </c>
      <c r="R9" s="85">
        <f>'6. Sub Category Summary'!V12+'6. Sub Category Summary'!V13</f>
        <v>0</v>
      </c>
      <c r="S9" s="86" t="str">
        <f t="shared" si="4"/>
        <v>-</v>
      </c>
      <c r="T9" s="87" t="str">
        <f t="shared" si="5"/>
        <v>-</v>
      </c>
      <c r="U9" s="87" t="str">
        <f t="shared" si="6"/>
        <v>-</v>
      </c>
      <c r="V9" s="88" t="str">
        <f t="shared" si="7"/>
        <v>-</v>
      </c>
    </row>
    <row r="10" spans="1:22" x14ac:dyDescent="0.25">
      <c r="A10" s="101" t="s">
        <v>43</v>
      </c>
      <c r="B10" s="119"/>
      <c r="C10" s="130">
        <f>'6. Sub Category Summary'!D14</f>
        <v>0</v>
      </c>
      <c r="D10" s="130">
        <f>'6. Sub Category Summary'!E14</f>
        <v>0</v>
      </c>
      <c r="E10" s="130">
        <f>'6. Sub Category Summary'!F14</f>
        <v>0</v>
      </c>
      <c r="F10" s="130">
        <f>'6. Sub Category Summary'!G14</f>
        <v>0</v>
      </c>
      <c r="G10" s="131" t="str">
        <f t="shared" si="0"/>
        <v>-</v>
      </c>
      <c r="H10" s="132" t="str">
        <f t="shared" si="1"/>
        <v>-</v>
      </c>
      <c r="I10" s="132" t="str">
        <f t="shared" si="2"/>
        <v>-</v>
      </c>
      <c r="J10" s="133" t="str">
        <f>IFERROR(F10/(E10+F10),"-")</f>
        <v>-</v>
      </c>
      <c r="K10" s="183">
        <f>IFERROR('2. Quotations Issued 2017-18'!AR14/'2. Quotations Issued 2017-18'!F14,0)</f>
        <v>0</v>
      </c>
      <c r="L10" s="183">
        <f>IFERROR('2. Quotations Issued 2017-18'!AS14/'2. Quotations Issued 2017-18'!N14,0)</f>
        <v>0</v>
      </c>
      <c r="M10" s="183">
        <f>IFERROR('2. Quotations Issued 2017-18'!AT14/'2. Quotations Issued 2017-18'!V14,0)</f>
        <v>0</v>
      </c>
      <c r="N10" s="82"/>
      <c r="O10" s="83">
        <f>'6. Sub Category Summary'!S14</f>
        <v>0</v>
      </c>
      <c r="P10" s="84">
        <f>'6. Sub Category Summary'!T14</f>
        <v>0</v>
      </c>
      <c r="Q10" s="85">
        <f>'6. Sub Category Summary'!U14</f>
        <v>0</v>
      </c>
      <c r="R10" s="85">
        <f>'6. Sub Category Summary'!V14</f>
        <v>0</v>
      </c>
      <c r="S10" s="86" t="str">
        <f t="shared" si="4"/>
        <v>-</v>
      </c>
      <c r="T10" s="87" t="str">
        <f t="shared" si="5"/>
        <v>-</v>
      </c>
      <c r="U10" s="87" t="str">
        <f t="shared" si="6"/>
        <v>-</v>
      </c>
      <c r="V10" s="88" t="str">
        <f t="shared" si="7"/>
        <v>-</v>
      </c>
    </row>
    <row r="11" spans="1:22" x14ac:dyDescent="0.25">
      <c r="A11" s="101" t="s">
        <v>76</v>
      </c>
      <c r="B11" s="119"/>
      <c r="C11" s="130">
        <f>'6. Sub Category Summary'!D15+'6. Sub Category Summary'!D16+'6. Sub Category Summary'!D17</f>
        <v>0</v>
      </c>
      <c r="D11" s="130">
        <f>'6. Sub Category Summary'!E15+'6. Sub Category Summary'!E16+'6. Sub Category Summary'!E17</f>
        <v>0</v>
      </c>
      <c r="E11" s="130">
        <f>'6. Sub Category Summary'!F15+'6. Sub Category Summary'!F16+'6. Sub Category Summary'!F17</f>
        <v>0</v>
      </c>
      <c r="F11" s="130">
        <f>'6. Sub Category Summary'!G15+'6. Sub Category Summary'!G16+'6. Sub Category Summary'!G17</f>
        <v>0</v>
      </c>
      <c r="G11" s="131" t="str">
        <f t="shared" si="0"/>
        <v>-</v>
      </c>
      <c r="H11" s="132" t="str">
        <f t="shared" si="1"/>
        <v>-</v>
      </c>
      <c r="I11" s="132" t="str">
        <f>IFERROR(E11/(F11+E11),"-")</f>
        <v>-</v>
      </c>
      <c r="J11" s="133" t="str">
        <f t="shared" si="3"/>
        <v>-</v>
      </c>
      <c r="K11" s="183">
        <f>IFERROR(('2. Quotations Issued 2017-18'!AR15+'2. Quotations Issued 2017-18'!AR16+'2. Quotations Issued 2017-18'!AR17)/('2. Quotations Issued 2017-18'!F15+'2. Quotations Issued 2017-18'!F16+'2. Quotations Issued 2017-18'!F17),0)</f>
        <v>0</v>
      </c>
      <c r="L11" s="183">
        <f>IFERROR(('2. Quotations Issued 2017-18'!AS15+'2. Quotations Issued 2017-18'!AS16+'2. Quotations Issued 2017-18'!AS17)/('2. Quotations Issued 2017-18'!N15+'2. Quotations Issued 2017-18'!N16+'2. Quotations Issued 2017-18'!N17),0)</f>
        <v>0</v>
      </c>
      <c r="M11" s="183">
        <f>IFERROR(('2. Quotations Issued 2017-18'!AT15+'2. Quotations Issued 2017-18'!AT16+'2. Quotations Issued 2017-18'!AT17)/('2. Quotations Issued 2017-18'!V15+'2. Quotations Issued 2017-18'!V16+'2. Quotations Issued 2017-18'!V17),0)</f>
        <v>0</v>
      </c>
      <c r="N11" s="82"/>
      <c r="O11" s="83">
        <f>'6. Sub Category Summary'!S15+'6. Sub Category Summary'!S16+'6. Sub Category Summary'!S17</f>
        <v>0</v>
      </c>
      <c r="P11" s="84">
        <f>'6. Sub Category Summary'!T15+'6. Sub Category Summary'!T16+'6. Sub Category Summary'!T17</f>
        <v>0</v>
      </c>
      <c r="Q11" s="85">
        <f>'6. Sub Category Summary'!U15+'6. Sub Category Summary'!U16+'6. Sub Category Summary'!U17</f>
        <v>0</v>
      </c>
      <c r="R11" s="85">
        <f>'6. Sub Category Summary'!V15+'6. Sub Category Summary'!V16+'6. Sub Category Summary'!V17</f>
        <v>0</v>
      </c>
      <c r="S11" s="86" t="str">
        <f t="shared" si="4"/>
        <v>-</v>
      </c>
      <c r="T11" s="87" t="str">
        <f t="shared" si="5"/>
        <v>-</v>
      </c>
      <c r="U11" s="87" t="str">
        <f t="shared" si="6"/>
        <v>-</v>
      </c>
      <c r="V11" s="88" t="str">
        <f t="shared" si="7"/>
        <v>-</v>
      </c>
    </row>
    <row r="12" spans="1:22" ht="16" customHeight="1" x14ac:dyDescent="0.25">
      <c r="A12" s="101" t="s">
        <v>70</v>
      </c>
      <c r="B12" s="119"/>
      <c r="C12" s="27"/>
      <c r="D12" s="27"/>
      <c r="E12" s="96">
        <f>'2. Quotations Issued 2017-18'!AG18</f>
        <v>0</v>
      </c>
      <c r="F12" s="96">
        <f>'2. Quotations Issued 2017-18'!AG35</f>
        <v>0</v>
      </c>
      <c r="G12" s="27"/>
      <c r="H12" s="27"/>
      <c r="I12" s="27"/>
      <c r="J12" s="27"/>
      <c r="K12" s="184">
        <f>IFERROR('2. Quotations Issued 2017-18'!AN18/'7. Full Market Segment Summary'!E12,0)</f>
        <v>0</v>
      </c>
      <c r="L12" s="150"/>
      <c r="M12" s="150"/>
      <c r="N12" s="90"/>
      <c r="O12" s="27"/>
      <c r="P12" s="27"/>
      <c r="Q12" s="27"/>
      <c r="R12" s="27"/>
      <c r="S12" s="27"/>
      <c r="T12" s="27"/>
      <c r="U12" s="27"/>
      <c r="V12" s="27"/>
    </row>
    <row r="13" spans="1:22" ht="15.5" customHeight="1" x14ac:dyDescent="0.25">
      <c r="A13" s="101" t="s">
        <v>45</v>
      </c>
      <c r="B13" s="119"/>
      <c r="C13" s="27"/>
      <c r="D13" s="27"/>
      <c r="E13" s="96">
        <f>'2. Quotations Issued 2017-18'!AG19</f>
        <v>0</v>
      </c>
      <c r="F13" s="96">
        <f>'2. Quotations Issued 2017-18'!AG36</f>
        <v>0</v>
      </c>
      <c r="G13" s="27"/>
      <c r="H13" s="27"/>
      <c r="I13" s="27"/>
      <c r="J13" s="27"/>
      <c r="K13" s="184">
        <f>IFERROR('2. Quotations Issued 2017-18'!AN19/'7. Full Market Segment Summary'!E13,0)</f>
        <v>0</v>
      </c>
      <c r="L13" s="150"/>
      <c r="M13" s="150"/>
      <c r="N13" s="90"/>
      <c r="O13" s="27"/>
      <c r="P13" s="27"/>
      <c r="Q13" s="27"/>
      <c r="R13" s="27"/>
      <c r="S13" s="27"/>
      <c r="T13" s="27"/>
      <c r="U13" s="27"/>
      <c r="V13" s="27"/>
    </row>
    <row r="14" spans="1:22" ht="14.5" customHeight="1" x14ac:dyDescent="0.25">
      <c r="A14" s="101" t="s">
        <v>46</v>
      </c>
      <c r="B14" s="119"/>
      <c r="C14" s="27"/>
      <c r="D14" s="27"/>
      <c r="E14" s="96">
        <f>'2. Quotations Issued 2017-18'!AG20</f>
        <v>0</v>
      </c>
      <c r="F14" s="96">
        <f>'2. Quotations Issued 2017-18'!AG37</f>
        <v>0</v>
      </c>
      <c r="G14" s="27"/>
      <c r="H14" s="27"/>
      <c r="I14" s="27"/>
      <c r="J14" s="27"/>
      <c r="K14" s="184">
        <f>IFERROR('2. Quotations Issued 2017-18'!AN20/'7. Full Market Segment Summary'!E14,0)</f>
        <v>0</v>
      </c>
      <c r="L14" s="150"/>
      <c r="M14" s="150"/>
      <c r="N14" s="90"/>
      <c r="O14" s="27"/>
      <c r="P14" s="27"/>
      <c r="Q14" s="27"/>
      <c r="R14" s="27"/>
      <c r="S14" s="27"/>
      <c r="T14" s="27"/>
      <c r="U14" s="27"/>
      <c r="V14" s="27"/>
    </row>
    <row r="17" spans="1:22" ht="21" customHeight="1" x14ac:dyDescent="0.25">
      <c r="A17" s="135" t="s">
        <v>165</v>
      </c>
      <c r="B17" s="197" t="s">
        <v>52</v>
      </c>
      <c r="C17" s="197"/>
      <c r="D17" s="197"/>
      <c r="E17" s="197"/>
      <c r="F17" s="197"/>
      <c r="G17" s="197"/>
      <c r="H17" s="197"/>
      <c r="I17" s="197"/>
      <c r="J17" s="197"/>
      <c r="K17" s="197"/>
      <c r="L17" s="197"/>
      <c r="M17" s="197"/>
      <c r="N17" s="79"/>
      <c r="O17" s="197" t="s">
        <v>81</v>
      </c>
      <c r="P17" s="197"/>
      <c r="Q17" s="197"/>
      <c r="R17" s="197"/>
      <c r="S17" s="197"/>
      <c r="T17" s="197"/>
      <c r="U17" s="197"/>
      <c r="V17" s="197"/>
    </row>
    <row r="18" spans="1:22" ht="104" x14ac:dyDescent="0.25">
      <c r="A18" s="99" t="s">
        <v>77</v>
      </c>
      <c r="B18" s="78" t="s">
        <v>158</v>
      </c>
      <c r="C18" s="156" t="s">
        <v>117</v>
      </c>
      <c r="D18" s="156" t="s">
        <v>118</v>
      </c>
      <c r="E18" s="156" t="s">
        <v>119</v>
      </c>
      <c r="F18" s="156" t="s">
        <v>120</v>
      </c>
      <c r="G18" s="155" t="s">
        <v>53</v>
      </c>
      <c r="H18" s="155" t="s">
        <v>54</v>
      </c>
      <c r="I18" s="155" t="s">
        <v>56</v>
      </c>
      <c r="J18" s="156" t="s">
        <v>82</v>
      </c>
      <c r="K18" s="156" t="s">
        <v>177</v>
      </c>
      <c r="L18" s="156" t="s">
        <v>175</v>
      </c>
      <c r="M18" s="156" t="s">
        <v>176</v>
      </c>
      <c r="N18" s="16"/>
      <c r="O18" s="156" t="s">
        <v>116</v>
      </c>
      <c r="P18" s="147" t="s">
        <v>99</v>
      </c>
      <c r="Q18" s="148" t="s">
        <v>100</v>
      </c>
      <c r="R18" s="148" t="s">
        <v>101</v>
      </c>
      <c r="S18" s="148" t="s">
        <v>103</v>
      </c>
      <c r="T18" s="148" t="s">
        <v>102</v>
      </c>
      <c r="U18" s="148" t="s">
        <v>86</v>
      </c>
      <c r="V18" s="148" t="s">
        <v>98</v>
      </c>
    </row>
    <row r="19" spans="1:22" x14ac:dyDescent="0.25">
      <c r="A19" s="101" t="s">
        <v>40</v>
      </c>
      <c r="B19" s="120"/>
      <c r="C19" s="91">
        <f>'6. Sub Category Summary'!D21</f>
        <v>0</v>
      </c>
      <c r="D19" s="80">
        <f>'6. Sub Category Summary'!E21</f>
        <v>0</v>
      </c>
      <c r="E19" s="80">
        <f>'6. Sub Category Summary'!F21</f>
        <v>0</v>
      </c>
      <c r="F19" s="92">
        <f>'6. Sub Category Summary'!G21</f>
        <v>0</v>
      </c>
      <c r="G19" s="93" t="str">
        <f>IFERROR(C19/(D19+C19),"-")</f>
        <v>-</v>
      </c>
      <c r="H19" s="94" t="str">
        <f>IFERROR(D19/(C19+D19),"-")</f>
        <v>-</v>
      </c>
      <c r="I19" s="95" t="str">
        <f>IFERROR(E19/(E19+F19),"-")</f>
        <v>-</v>
      </c>
      <c r="J19" s="81" t="str">
        <f>IFERROR(F19/(E19+F19),"-")</f>
        <v>-</v>
      </c>
      <c r="K19" s="185">
        <f>'6. Sub Category Summary'!L21</f>
        <v>0</v>
      </c>
      <c r="L19" s="183">
        <f>'6. Sub Category Summary'!M21</f>
        <v>0</v>
      </c>
      <c r="M19" s="183">
        <f>'6. Sub Category Summary'!N21</f>
        <v>0</v>
      </c>
      <c r="N19" s="82"/>
      <c r="O19" s="83">
        <f>'6. Sub Category Summary'!S21</f>
        <v>0</v>
      </c>
      <c r="P19" s="83">
        <f>'6. Sub Category Summary'!T21</f>
        <v>0</v>
      </c>
      <c r="Q19" s="83">
        <f>'6. Sub Category Summary'!U21</f>
        <v>0</v>
      </c>
      <c r="R19" s="83">
        <f>'6. Sub Category Summary'!V21</f>
        <v>0</v>
      </c>
      <c r="S19" s="86" t="str">
        <f>IFERROR(O19/(O19+P19),"-")</f>
        <v>-</v>
      </c>
      <c r="T19" s="87" t="str">
        <f>IFERROR(P19/(O19+P19),"-")</f>
        <v>-</v>
      </c>
      <c r="U19" s="87" t="str">
        <f>IFERROR(Q19/(Q19+R19),"-")</f>
        <v>-</v>
      </c>
      <c r="V19" s="87" t="str">
        <f>IFERROR(R19/(Q19+R19),"-")</f>
        <v>-</v>
      </c>
    </row>
    <row r="20" spans="1:22" x14ac:dyDescent="0.25">
      <c r="A20" s="101" t="s">
        <v>41</v>
      </c>
      <c r="B20" s="120"/>
      <c r="C20" s="91">
        <f>'6. Sub Category Summary'!D22+'6. Sub Category Summary'!D23</f>
        <v>0</v>
      </c>
      <c r="D20" s="80">
        <f>'6. Sub Category Summary'!E22+'6. Sub Category Summary'!E23</f>
        <v>0</v>
      </c>
      <c r="E20" s="80">
        <f>'6. Sub Category Summary'!F22+'6. Sub Category Summary'!F23</f>
        <v>0</v>
      </c>
      <c r="F20" s="92">
        <f>'6. Sub Category Summary'!G22+'6. Sub Category Summary'!G23</f>
        <v>0</v>
      </c>
      <c r="G20" s="93" t="str">
        <f t="shared" ref="G20:G24" si="8">IFERROR(C20/(D20+C20),"-")</f>
        <v>-</v>
      </c>
      <c r="H20" s="94" t="str">
        <f t="shared" ref="H20:H24" si="9">IFERROR(D20/(C20+D20),"-")</f>
        <v>-</v>
      </c>
      <c r="I20" s="95" t="str">
        <f t="shared" ref="I20:I24" si="10">IFERROR(E20/(E20+F20),"-")</f>
        <v>-</v>
      </c>
      <c r="J20" s="81" t="str">
        <f t="shared" ref="J20:J24" si="11">IFERROR(F20/(E20+F20),"-")</f>
        <v>-</v>
      </c>
      <c r="K20" s="183">
        <f>IFERROR(('3. Quotations Issued 2018-19'!AR7+'3. Quotations Issued 2018-19'!AR8)/('3. Quotations Issued 2018-19'!F7+'3. Quotations Issued 2018-19'!F8),0)</f>
        <v>0</v>
      </c>
      <c r="L20" s="183">
        <f>IFERROR(('3. Quotations Issued 2018-19'!AS7+'3. Quotations Issued 2018-19'!AS8)/('3. Quotations Issued 2018-19'!N7+'3. Quotations Issued 2018-19'!N8),0)</f>
        <v>0</v>
      </c>
      <c r="M20" s="183">
        <f>IFERROR(('3. Quotations Issued 2018-19'!AT7+'3. Quotations Issued 2018-19'!AT8)/('3. Quotations Issued 2018-19'!V7+'3. Quotations Issued 2018-19'!V8),0)</f>
        <v>0</v>
      </c>
      <c r="N20" s="82"/>
      <c r="O20" s="83">
        <f>'6. Sub Category Summary'!S22+'6. Sub Category Summary'!S23</f>
        <v>0</v>
      </c>
      <c r="P20" s="83">
        <f>'6. Sub Category Summary'!T22+'6. Sub Category Summary'!T23</f>
        <v>0</v>
      </c>
      <c r="Q20" s="83">
        <f>'6. Sub Category Summary'!U22+'6. Sub Category Summary'!U23</f>
        <v>0</v>
      </c>
      <c r="R20" s="83">
        <f>'6. Sub Category Summary'!V22+'6. Sub Category Summary'!V23</f>
        <v>0</v>
      </c>
      <c r="S20" s="86" t="str">
        <f t="shared" ref="S20:S24" si="12">IFERROR(O20/(O20+P20),"-")</f>
        <v>-</v>
      </c>
      <c r="T20" s="87" t="str">
        <f t="shared" ref="T20:T24" si="13">IFERROR(P20/(O20+P20),"-")</f>
        <v>-</v>
      </c>
      <c r="U20" s="87" t="str">
        <f t="shared" ref="U20:U24" si="14">IFERROR(Q20/(Q20+R20),"-")</f>
        <v>-</v>
      </c>
      <c r="V20" s="87" t="str">
        <f t="shared" ref="V20:V24" si="15">IFERROR(R20/(Q20+R20),"-")</f>
        <v>-</v>
      </c>
    </row>
    <row r="21" spans="1:22" x14ac:dyDescent="0.25">
      <c r="A21" s="101" t="s">
        <v>74</v>
      </c>
      <c r="B21" s="120"/>
      <c r="C21" s="91">
        <f>'6. Sub Category Summary'!D24+'6. Sub Category Summary'!D25+'6. Sub Category Summary'!D26</f>
        <v>0</v>
      </c>
      <c r="D21" s="80">
        <f>'6. Sub Category Summary'!E24+'6. Sub Category Summary'!E25+'6. Sub Category Summary'!E26</f>
        <v>0</v>
      </c>
      <c r="E21" s="80">
        <f>'6. Sub Category Summary'!F24+'6. Sub Category Summary'!F25+'6. Sub Category Summary'!F26</f>
        <v>0</v>
      </c>
      <c r="F21" s="92">
        <f>'6. Sub Category Summary'!G24+'6. Sub Category Summary'!G25+'6. Sub Category Summary'!G26</f>
        <v>0</v>
      </c>
      <c r="G21" s="93" t="str">
        <f t="shared" si="8"/>
        <v>-</v>
      </c>
      <c r="H21" s="94" t="str">
        <f t="shared" si="9"/>
        <v>-</v>
      </c>
      <c r="I21" s="95" t="str">
        <f t="shared" si="10"/>
        <v>-</v>
      </c>
      <c r="J21" s="81" t="str">
        <f t="shared" si="11"/>
        <v>-</v>
      </c>
      <c r="K21" s="183">
        <f>IFERROR(('3. Quotations Issued 2018-19'!AR9+'3. Quotations Issued 2018-19'!AR10+'3. Quotations Issued 2018-19'!AR11)/('3. Quotations Issued 2018-19'!F9+'3. Quotations Issued 2018-19'!F10+'3. Quotations Issued 2018-19'!F11),0)</f>
        <v>0</v>
      </c>
      <c r="L21" s="183">
        <f>IFERROR(('3. Quotations Issued 2018-19'!AS9+'3. Quotations Issued 2018-19'!AS10+'3. Quotations Issued 2018-19'!AS11)/('3. Quotations Issued 2018-19'!N9+'3. Quotations Issued 2018-19'!N10+'3. Quotations Issued 2018-19'!N11),0)</f>
        <v>0</v>
      </c>
      <c r="M21" s="183">
        <f>IFERROR(('3. Quotations Issued 2018-19'!AT9+'3. Quotations Issued 2018-19'!AT10+'3. Quotations Issued 2018-19'!AT11)/('3. Quotations Issued 2018-19'!V9+'3. Quotations Issued 2018-19'!V10+'3. Quotations Issued 2018-19'!V11),0)</f>
        <v>0</v>
      </c>
      <c r="N21" s="82"/>
      <c r="O21" s="83">
        <f>'6. Sub Category Summary'!S24+'6. Sub Category Summary'!S25+'6. Sub Category Summary'!S26</f>
        <v>0</v>
      </c>
      <c r="P21" s="83">
        <f>'6. Sub Category Summary'!T24+'6. Sub Category Summary'!T25+'6. Sub Category Summary'!T26</f>
        <v>0</v>
      </c>
      <c r="Q21" s="83">
        <f>'6. Sub Category Summary'!U24+'6. Sub Category Summary'!U25+'6. Sub Category Summary'!U26</f>
        <v>0</v>
      </c>
      <c r="R21" s="83">
        <f>'6. Sub Category Summary'!V24+'6. Sub Category Summary'!V25+'6. Sub Category Summary'!V26</f>
        <v>0</v>
      </c>
      <c r="S21" s="86" t="str">
        <f t="shared" si="12"/>
        <v>-</v>
      </c>
      <c r="T21" s="87" t="str">
        <f t="shared" si="13"/>
        <v>-</v>
      </c>
      <c r="U21" s="87" t="str">
        <f t="shared" si="14"/>
        <v>-</v>
      </c>
      <c r="V21" s="87" t="str">
        <f t="shared" si="15"/>
        <v>-</v>
      </c>
    </row>
    <row r="22" spans="1:22" x14ac:dyDescent="0.25">
      <c r="A22" s="101" t="s">
        <v>75</v>
      </c>
      <c r="B22" s="120"/>
      <c r="C22" s="91">
        <f>'6. Sub Category Summary'!D27+'6. Sub Category Summary'!D28</f>
        <v>0</v>
      </c>
      <c r="D22" s="80">
        <f>'6. Sub Category Summary'!E27+'6. Sub Category Summary'!E28</f>
        <v>0</v>
      </c>
      <c r="E22" s="80">
        <f>'6. Sub Category Summary'!F27+'6. Sub Category Summary'!F28</f>
        <v>0</v>
      </c>
      <c r="F22" s="92">
        <f>'6. Sub Category Summary'!G27+'6. Sub Category Summary'!G28</f>
        <v>0</v>
      </c>
      <c r="G22" s="93" t="str">
        <f t="shared" si="8"/>
        <v>-</v>
      </c>
      <c r="H22" s="94" t="str">
        <f t="shared" si="9"/>
        <v>-</v>
      </c>
      <c r="I22" s="95" t="str">
        <f t="shared" si="10"/>
        <v>-</v>
      </c>
      <c r="J22" s="81" t="str">
        <f t="shared" si="11"/>
        <v>-</v>
      </c>
      <c r="K22" s="183">
        <f>IFERROR(('3. Quotations Issued 2018-19'!AR12+'3. Quotations Issued 2018-19'!AR13)/('3. Quotations Issued 2018-19'!F12+'3. Quotations Issued 2018-19'!F13),0)</f>
        <v>0</v>
      </c>
      <c r="L22" s="183">
        <f>IFERROR(('3. Quotations Issued 2018-19'!AS12+'3. Quotations Issued 2018-19'!AS13)/('3. Quotations Issued 2018-19'!N12+'3. Quotations Issued 2018-19'!N13),0)</f>
        <v>0</v>
      </c>
      <c r="M22" s="183">
        <f>IFERROR(('3. Quotations Issued 2018-19'!AT12+'3. Quotations Issued 2018-19'!AT13)/('3. Quotations Issued 2018-19'!V12+'3. Quotations Issued 2018-19'!V13),0)</f>
        <v>0</v>
      </c>
      <c r="N22" s="82"/>
      <c r="O22" s="83">
        <f>'6. Sub Category Summary'!S27+'6. Sub Category Summary'!S28</f>
        <v>0</v>
      </c>
      <c r="P22" s="83">
        <f>'6. Sub Category Summary'!T27+'6. Sub Category Summary'!T28</f>
        <v>0</v>
      </c>
      <c r="Q22" s="83">
        <f>'6. Sub Category Summary'!U27+'6. Sub Category Summary'!U28</f>
        <v>0</v>
      </c>
      <c r="R22" s="83">
        <f>'6. Sub Category Summary'!V27+'6. Sub Category Summary'!V28</f>
        <v>0</v>
      </c>
      <c r="S22" s="86" t="str">
        <f t="shared" si="12"/>
        <v>-</v>
      </c>
      <c r="T22" s="87" t="str">
        <f t="shared" si="13"/>
        <v>-</v>
      </c>
      <c r="U22" s="87" t="str">
        <f t="shared" si="14"/>
        <v>-</v>
      </c>
      <c r="V22" s="87" t="str">
        <f t="shared" si="15"/>
        <v>-</v>
      </c>
    </row>
    <row r="23" spans="1:22" x14ac:dyDescent="0.25">
      <c r="A23" s="101" t="s">
        <v>43</v>
      </c>
      <c r="B23" s="120"/>
      <c r="C23" s="91">
        <f>'6. Sub Category Summary'!D29</f>
        <v>0</v>
      </c>
      <c r="D23" s="80">
        <f>'6. Sub Category Summary'!E29</f>
        <v>0</v>
      </c>
      <c r="E23" s="80">
        <f>'6. Sub Category Summary'!F29</f>
        <v>0</v>
      </c>
      <c r="F23" s="92">
        <f>'6. Sub Category Summary'!G29</f>
        <v>0</v>
      </c>
      <c r="G23" s="93" t="str">
        <f t="shared" si="8"/>
        <v>-</v>
      </c>
      <c r="H23" s="94" t="str">
        <f t="shared" si="9"/>
        <v>-</v>
      </c>
      <c r="I23" s="95" t="str">
        <f t="shared" si="10"/>
        <v>-</v>
      </c>
      <c r="J23" s="81" t="str">
        <f t="shared" si="11"/>
        <v>-</v>
      </c>
      <c r="K23" s="183">
        <f>IFERROR('3. Quotations Issued 2018-19'!AR14/'3. Quotations Issued 2018-19'!F14,0)</f>
        <v>0</v>
      </c>
      <c r="L23" s="183">
        <f>IFERROR('3. Quotations Issued 2018-19'!AS14/'3. Quotations Issued 2018-19'!N14,0)</f>
        <v>0</v>
      </c>
      <c r="M23" s="183">
        <f>IFERROR('3. Quotations Issued 2018-19'!AT14/'3. Quotations Issued 2018-19'!V14,0)</f>
        <v>0</v>
      </c>
      <c r="N23" s="82"/>
      <c r="O23" s="83">
        <f>'6. Sub Category Summary'!S29</f>
        <v>0</v>
      </c>
      <c r="P23" s="83">
        <f>'6. Sub Category Summary'!T29</f>
        <v>0</v>
      </c>
      <c r="Q23" s="83">
        <f>'6. Sub Category Summary'!U29</f>
        <v>0</v>
      </c>
      <c r="R23" s="83">
        <f>'6. Sub Category Summary'!V29</f>
        <v>0</v>
      </c>
      <c r="S23" s="86" t="str">
        <f t="shared" si="12"/>
        <v>-</v>
      </c>
      <c r="T23" s="87" t="str">
        <f t="shared" si="13"/>
        <v>-</v>
      </c>
      <c r="U23" s="87" t="str">
        <f t="shared" si="14"/>
        <v>-</v>
      </c>
      <c r="V23" s="87" t="str">
        <f t="shared" si="15"/>
        <v>-</v>
      </c>
    </row>
    <row r="24" spans="1:22" x14ac:dyDescent="0.25">
      <c r="A24" s="101" t="s">
        <v>76</v>
      </c>
      <c r="B24" s="120"/>
      <c r="C24" s="91">
        <f>'6. Sub Category Summary'!D30+'6. Sub Category Summary'!D31+'6. Sub Category Summary'!D32</f>
        <v>0</v>
      </c>
      <c r="D24" s="80">
        <f>'6. Sub Category Summary'!E30+'6. Sub Category Summary'!E31+'6. Sub Category Summary'!E32</f>
        <v>0</v>
      </c>
      <c r="E24" s="80">
        <f>'6. Sub Category Summary'!F30+'6. Sub Category Summary'!F31+'6. Sub Category Summary'!F32</f>
        <v>0</v>
      </c>
      <c r="F24" s="92">
        <f>'6. Sub Category Summary'!G30+'6. Sub Category Summary'!G31+'6. Sub Category Summary'!G32</f>
        <v>0</v>
      </c>
      <c r="G24" s="93" t="str">
        <f t="shared" si="8"/>
        <v>-</v>
      </c>
      <c r="H24" s="94" t="str">
        <f t="shared" si="9"/>
        <v>-</v>
      </c>
      <c r="I24" s="95" t="str">
        <f t="shared" si="10"/>
        <v>-</v>
      </c>
      <c r="J24" s="81" t="str">
        <f t="shared" si="11"/>
        <v>-</v>
      </c>
      <c r="K24" s="183">
        <f>IFERROR(('3. Quotations Issued 2018-19'!AR15+'3. Quotations Issued 2018-19'!AR16+'3. Quotations Issued 2018-19'!AR17)/('3. Quotations Issued 2018-19'!F15+'3. Quotations Issued 2018-19'!F16+'3. Quotations Issued 2018-19'!F17),0)</f>
        <v>0</v>
      </c>
      <c r="L24" s="183">
        <f>IFERROR(('3. Quotations Issued 2018-19'!AS15+'3. Quotations Issued 2018-19'!AS16+'3. Quotations Issued 2018-19'!AS17)/('3. Quotations Issued 2018-19'!N15+'3. Quotations Issued 2018-19'!N16+'3. Quotations Issued 2018-19'!N17),0)</f>
        <v>0</v>
      </c>
      <c r="M24" s="183">
        <f>IFERROR(('3. Quotations Issued 2018-19'!AT15+'3. Quotations Issued 2018-19'!AT16+'3. Quotations Issued 2018-19'!AT17)/('3. Quotations Issued 2018-19'!V15+'3. Quotations Issued 2018-19'!V16+'3. Quotations Issued 2018-19'!V17),0)</f>
        <v>0</v>
      </c>
      <c r="N24" s="82"/>
      <c r="O24" s="83">
        <f>'6. Sub Category Summary'!S30+'6. Sub Category Summary'!S31+'6. Sub Category Summary'!S32</f>
        <v>0</v>
      </c>
      <c r="P24" s="83">
        <f>'6. Sub Category Summary'!T30+'6. Sub Category Summary'!T31+'6. Sub Category Summary'!T32</f>
        <v>0</v>
      </c>
      <c r="Q24" s="83">
        <f>'6. Sub Category Summary'!U30+'6. Sub Category Summary'!U31+'6. Sub Category Summary'!U32</f>
        <v>0</v>
      </c>
      <c r="R24" s="83">
        <f>'6. Sub Category Summary'!V30+'6. Sub Category Summary'!V31+'6. Sub Category Summary'!V32</f>
        <v>0</v>
      </c>
      <c r="S24" s="86" t="str">
        <f t="shared" si="12"/>
        <v>-</v>
      </c>
      <c r="T24" s="87" t="str">
        <f t="shared" si="13"/>
        <v>-</v>
      </c>
      <c r="U24" s="87" t="str">
        <f t="shared" si="14"/>
        <v>-</v>
      </c>
      <c r="V24" s="87" t="str">
        <f t="shared" si="15"/>
        <v>-</v>
      </c>
    </row>
    <row r="25" spans="1:22" ht="14.5" x14ac:dyDescent="0.25">
      <c r="A25" s="101" t="s">
        <v>70</v>
      </c>
      <c r="B25" s="120"/>
      <c r="C25" s="27"/>
      <c r="D25" s="27"/>
      <c r="E25" s="89">
        <f>'3. Quotations Issued 2018-19'!AG18</f>
        <v>0</v>
      </c>
      <c r="F25" s="89">
        <f>'3. Quotations Issued 2018-19'!AG35</f>
        <v>0</v>
      </c>
      <c r="G25" s="27"/>
      <c r="H25" s="27"/>
      <c r="I25" s="27"/>
      <c r="J25" s="27"/>
      <c r="K25" s="184">
        <f>IFERROR('3. Quotations Issued 2018-19'!AN18/'7. Full Market Segment Summary'!E25,0)</f>
        <v>0</v>
      </c>
      <c r="L25" s="150"/>
      <c r="M25" s="150"/>
      <c r="N25" s="90"/>
      <c r="O25" s="27"/>
      <c r="P25" s="27"/>
      <c r="Q25" s="27"/>
      <c r="R25" s="27"/>
      <c r="S25" s="27"/>
      <c r="T25" s="27"/>
      <c r="U25" s="27"/>
      <c r="V25" s="27"/>
    </row>
    <row r="26" spans="1:22" ht="14.5" x14ac:dyDescent="0.25">
      <c r="A26" s="101" t="s">
        <v>45</v>
      </c>
      <c r="B26" s="120"/>
      <c r="C26" s="27"/>
      <c r="D26" s="27"/>
      <c r="E26" s="89">
        <f>'3. Quotations Issued 2018-19'!AG19</f>
        <v>0</v>
      </c>
      <c r="F26" s="89">
        <f>'3. Quotations Issued 2018-19'!AG36</f>
        <v>0</v>
      </c>
      <c r="G26" s="27"/>
      <c r="H26" s="27"/>
      <c r="I26" s="27"/>
      <c r="J26" s="27"/>
      <c r="K26" s="184">
        <f>IFERROR('3. Quotations Issued 2018-19'!AN19/'7. Full Market Segment Summary'!E26,0)</f>
        <v>0</v>
      </c>
      <c r="L26" s="150"/>
      <c r="M26" s="150"/>
      <c r="N26" s="90"/>
      <c r="O26" s="27"/>
      <c r="P26" s="27"/>
      <c r="Q26" s="27"/>
      <c r="R26" s="27"/>
      <c r="S26" s="27"/>
      <c r="T26" s="27"/>
      <c r="U26" s="27"/>
      <c r="V26" s="27"/>
    </row>
    <row r="27" spans="1:22" ht="14.5" x14ac:dyDescent="0.25">
      <c r="A27" s="101" t="s">
        <v>46</v>
      </c>
      <c r="B27" s="120"/>
      <c r="C27" s="27"/>
      <c r="D27" s="27"/>
      <c r="E27" s="89">
        <f>'3. Quotations Issued 2018-19'!AG20</f>
        <v>0</v>
      </c>
      <c r="F27" s="89">
        <f>'3. Quotations Issued 2018-19'!AG37</f>
        <v>0</v>
      </c>
      <c r="G27" s="27"/>
      <c r="H27" s="27"/>
      <c r="I27" s="27"/>
      <c r="J27" s="27"/>
      <c r="K27" s="184">
        <f>IFERROR('3. Quotations Issued 2018-19'!AN20/'7. Full Market Segment Summary'!E27,0)</f>
        <v>0</v>
      </c>
      <c r="L27" s="150"/>
      <c r="M27" s="150"/>
      <c r="N27" s="90"/>
      <c r="O27" s="27"/>
      <c r="P27" s="27"/>
      <c r="Q27" s="27"/>
      <c r="R27" s="27"/>
      <c r="S27" s="27"/>
      <c r="T27" s="27"/>
      <c r="U27" s="27"/>
      <c r="V27" s="27"/>
    </row>
    <row r="28" spans="1:22" x14ac:dyDescent="0.25">
      <c r="J28" s="97"/>
      <c r="K28" s="90"/>
      <c r="L28" s="90"/>
      <c r="M28" s="90"/>
      <c r="N28" s="90"/>
      <c r="O28" s="90"/>
      <c r="P28" s="90"/>
      <c r="Q28" s="90"/>
    </row>
    <row r="29" spans="1:22" x14ac:dyDescent="0.25">
      <c r="J29" s="97"/>
      <c r="K29" s="90"/>
      <c r="L29" s="90"/>
      <c r="M29" s="90"/>
      <c r="N29" s="90"/>
      <c r="O29" s="90"/>
      <c r="P29" s="90"/>
      <c r="Q29" s="90"/>
    </row>
    <row r="30" spans="1:22" ht="18" customHeight="1" x14ac:dyDescent="0.25">
      <c r="A30" s="135" t="s">
        <v>166</v>
      </c>
      <c r="B30" s="197" t="s">
        <v>52</v>
      </c>
      <c r="C30" s="197"/>
      <c r="D30" s="197"/>
      <c r="E30" s="197"/>
      <c r="F30" s="197"/>
      <c r="G30" s="197"/>
      <c r="H30" s="197"/>
      <c r="I30" s="197"/>
      <c r="J30" s="197"/>
      <c r="K30" s="197"/>
      <c r="L30" s="197"/>
      <c r="M30" s="197"/>
      <c r="N30" s="79"/>
      <c r="O30" s="197" t="s">
        <v>81</v>
      </c>
      <c r="P30" s="197"/>
      <c r="Q30" s="197"/>
      <c r="R30" s="197"/>
      <c r="S30" s="197"/>
      <c r="T30" s="197"/>
      <c r="U30" s="197"/>
      <c r="V30" s="197"/>
    </row>
    <row r="31" spans="1:22" ht="104" x14ac:dyDescent="0.25">
      <c r="A31" s="99" t="s">
        <v>78</v>
      </c>
      <c r="B31" s="78" t="s">
        <v>158</v>
      </c>
      <c r="C31" s="156" t="s">
        <v>117</v>
      </c>
      <c r="D31" s="156" t="s">
        <v>118</v>
      </c>
      <c r="E31" s="156" t="s">
        <v>119</v>
      </c>
      <c r="F31" s="156" t="s">
        <v>120</v>
      </c>
      <c r="G31" s="155" t="s">
        <v>53</v>
      </c>
      <c r="H31" s="155" t="s">
        <v>54</v>
      </c>
      <c r="I31" s="155" t="s">
        <v>56</v>
      </c>
      <c r="J31" s="156" t="s">
        <v>82</v>
      </c>
      <c r="K31" s="156" t="s">
        <v>177</v>
      </c>
      <c r="L31" s="156" t="s">
        <v>175</v>
      </c>
      <c r="M31" s="156" t="s">
        <v>176</v>
      </c>
      <c r="N31" s="16"/>
      <c r="O31" s="156" t="s">
        <v>116</v>
      </c>
      <c r="P31" s="147" t="s">
        <v>99</v>
      </c>
      <c r="Q31" s="148" t="s">
        <v>100</v>
      </c>
      <c r="R31" s="148" t="s">
        <v>101</v>
      </c>
      <c r="S31" s="148" t="s">
        <v>103</v>
      </c>
      <c r="T31" s="148" t="s">
        <v>102</v>
      </c>
      <c r="U31" s="148" t="s">
        <v>86</v>
      </c>
      <c r="V31" s="148" t="s">
        <v>98</v>
      </c>
    </row>
    <row r="32" spans="1:22" x14ac:dyDescent="0.25">
      <c r="A32" s="101" t="s">
        <v>40</v>
      </c>
      <c r="B32" s="120"/>
      <c r="C32" s="91">
        <f>'6. Sub Category Summary'!D36</f>
        <v>0</v>
      </c>
      <c r="D32" s="80">
        <f>'6. Sub Category Summary'!E36</f>
        <v>0</v>
      </c>
      <c r="E32" s="80">
        <f>'6. Sub Category Summary'!F36</f>
        <v>0</v>
      </c>
      <c r="F32" s="80">
        <f>'6. Sub Category Summary'!G36</f>
        <v>0</v>
      </c>
      <c r="G32" s="98" t="str">
        <f>IFERROR(C32/(D32+C32),"-")</f>
        <v>-</v>
      </c>
      <c r="H32" s="95" t="str">
        <f>IFERROR(D32/(C32+D32),"-")</f>
        <v>-</v>
      </c>
      <c r="I32" s="95" t="str">
        <f>IFERROR(E32/(E32+F32),"-")</f>
        <v>-</v>
      </c>
      <c r="J32" s="81" t="str">
        <f>IFERROR(F32/(E32+F32),"-")</f>
        <v>-</v>
      </c>
      <c r="K32" s="185">
        <f>'6. Sub Category Summary'!L36</f>
        <v>0</v>
      </c>
      <c r="L32" s="183">
        <f>'6. Sub Category Summary'!M36</f>
        <v>0</v>
      </c>
      <c r="M32" s="183">
        <f>'6. Sub Category Summary'!N36</f>
        <v>0</v>
      </c>
      <c r="N32" s="82"/>
      <c r="O32" s="83">
        <f>'6. Sub Category Summary'!S36</f>
        <v>0</v>
      </c>
      <c r="P32" s="83">
        <f>'6. Sub Category Summary'!T36</f>
        <v>0</v>
      </c>
      <c r="Q32" s="83">
        <f>'6. Sub Category Summary'!U36</f>
        <v>0</v>
      </c>
      <c r="R32" s="83">
        <f>'6. Sub Category Summary'!V36</f>
        <v>0</v>
      </c>
      <c r="S32" s="86" t="str">
        <f>IFERROR(O32/(O32+P32),"-")</f>
        <v>-</v>
      </c>
      <c r="T32" s="87" t="str">
        <f>IFERROR(P32/(O32+P32),"-")</f>
        <v>-</v>
      </c>
      <c r="U32" s="87" t="str">
        <f>IFERROR(Q32/(Q32+R32),"-")</f>
        <v>-</v>
      </c>
      <c r="V32" s="87" t="str">
        <f>IFERROR(R32/(Q32+R32),"-")</f>
        <v>-</v>
      </c>
    </row>
    <row r="33" spans="1:22" x14ac:dyDescent="0.25">
      <c r="A33" s="101" t="s">
        <v>41</v>
      </c>
      <c r="B33" s="120"/>
      <c r="C33" s="91">
        <f>'6. Sub Category Summary'!D37+'6. Sub Category Summary'!D38</f>
        <v>0</v>
      </c>
      <c r="D33" s="80">
        <f>'6. Sub Category Summary'!E37+'6. Sub Category Summary'!E38</f>
        <v>0</v>
      </c>
      <c r="E33" s="80">
        <f>'6. Sub Category Summary'!F37+'6. Sub Category Summary'!F38</f>
        <v>0</v>
      </c>
      <c r="F33" s="80">
        <f>'6. Sub Category Summary'!G37+'6. Sub Category Summary'!G38</f>
        <v>0</v>
      </c>
      <c r="G33" s="98" t="str">
        <f t="shared" ref="G33:G37" si="16">IFERROR(C33/(D33+C33),"-")</f>
        <v>-</v>
      </c>
      <c r="H33" s="95" t="str">
        <f t="shared" ref="H33:H37" si="17">IFERROR(D33/(C33+D33),"-")</f>
        <v>-</v>
      </c>
      <c r="I33" s="95" t="str">
        <f t="shared" ref="I33:I37" si="18">IFERROR(E33/(E33+F33),"-")</f>
        <v>-</v>
      </c>
      <c r="J33" s="81" t="str">
        <f t="shared" ref="J33:J37" si="19">IFERROR(F33/(E33+F33),"-")</f>
        <v>-</v>
      </c>
      <c r="K33" s="183">
        <f>IFERROR(('4. Quotations Issued 2019-20'!AR7+'4. Quotations Issued 2019-20'!AR8)/('4. Quotations Issued 2019-20'!F7+'4. Quotations Issued 2019-20'!F8),0)</f>
        <v>0</v>
      </c>
      <c r="L33" s="183">
        <f>IFERROR(('4. Quotations Issued 2019-20'!AS7+'4. Quotations Issued 2019-20'!AS8)/('4. Quotations Issued 2019-20'!N7+'4. Quotations Issued 2019-20'!N8),0)</f>
        <v>0</v>
      </c>
      <c r="M33" s="183">
        <f>IFERROR(('4. Quotations Issued 2019-20'!AT7+'4. Quotations Issued 2019-20'!AT8)/('4. Quotations Issued 2019-20'!V7+'4. Quotations Issued 2019-20'!V8),0)</f>
        <v>0</v>
      </c>
      <c r="N33" s="82"/>
      <c r="O33" s="83">
        <f>'6. Sub Category Summary'!S37+'6. Sub Category Summary'!S38</f>
        <v>0</v>
      </c>
      <c r="P33" s="83">
        <f>'6. Sub Category Summary'!T37+'6. Sub Category Summary'!T38</f>
        <v>0</v>
      </c>
      <c r="Q33" s="83">
        <f>'6. Sub Category Summary'!U37+'6. Sub Category Summary'!U38</f>
        <v>0</v>
      </c>
      <c r="R33" s="83">
        <f>'6. Sub Category Summary'!V37+'6. Sub Category Summary'!V38</f>
        <v>0</v>
      </c>
      <c r="S33" s="86" t="str">
        <f t="shared" ref="S33:S37" si="20">IFERROR(O33/(O33+P33),"-")</f>
        <v>-</v>
      </c>
      <c r="T33" s="87" t="str">
        <f t="shared" ref="T33:T37" si="21">IFERROR(P33/(O33+P33),"-")</f>
        <v>-</v>
      </c>
      <c r="U33" s="87" t="str">
        <f t="shared" ref="U33:U37" si="22">IFERROR(Q33/(Q33+R33),"-")</f>
        <v>-</v>
      </c>
      <c r="V33" s="87" t="str">
        <f t="shared" ref="V33:V37" si="23">IFERROR(R33/(Q33+R33),"-")</f>
        <v>-</v>
      </c>
    </row>
    <row r="34" spans="1:22" x14ac:dyDescent="0.25">
      <c r="A34" s="101" t="s">
        <v>74</v>
      </c>
      <c r="B34" s="120"/>
      <c r="C34" s="91">
        <f>'6. Sub Category Summary'!D39+'6. Sub Category Summary'!D40+'6. Sub Category Summary'!D41</f>
        <v>0</v>
      </c>
      <c r="D34" s="80">
        <f>'6. Sub Category Summary'!E39+'6. Sub Category Summary'!E40+'6. Sub Category Summary'!E41</f>
        <v>0</v>
      </c>
      <c r="E34" s="80">
        <f>'6. Sub Category Summary'!F39+'6. Sub Category Summary'!F40+'6. Sub Category Summary'!F41</f>
        <v>0</v>
      </c>
      <c r="F34" s="80">
        <f>'6. Sub Category Summary'!G39+'6. Sub Category Summary'!G40+'6. Sub Category Summary'!G41</f>
        <v>0</v>
      </c>
      <c r="G34" s="98" t="str">
        <f t="shared" si="16"/>
        <v>-</v>
      </c>
      <c r="H34" s="95" t="str">
        <f t="shared" si="17"/>
        <v>-</v>
      </c>
      <c r="I34" s="95" t="str">
        <f t="shared" si="18"/>
        <v>-</v>
      </c>
      <c r="J34" s="81" t="str">
        <f t="shared" si="19"/>
        <v>-</v>
      </c>
      <c r="K34" s="183">
        <f>IFERROR(('4. Quotations Issued 2019-20'!AR9+'4. Quotations Issued 2019-20'!AR10+'4. Quotations Issued 2019-20'!AR11)/('4. Quotations Issued 2019-20'!F9+'4. Quotations Issued 2019-20'!F10+'4. Quotations Issued 2019-20'!F11),0)</f>
        <v>0</v>
      </c>
      <c r="L34" s="183">
        <f>IFERROR(('4. Quotations Issued 2019-20'!AS9+'4. Quotations Issued 2019-20'!AS10+'4. Quotations Issued 2019-20'!AS11)/('4. Quotations Issued 2019-20'!N9+'4. Quotations Issued 2019-20'!N10+'4. Quotations Issued 2019-20'!N11),0)</f>
        <v>0</v>
      </c>
      <c r="M34" s="183">
        <f>IFERROR(('4. Quotations Issued 2019-20'!AT9+'4. Quotations Issued 2019-20'!AT10+'4. Quotations Issued 2019-20'!AT11)/('4. Quotations Issued 2019-20'!V9+'4. Quotations Issued 2019-20'!V10+'4. Quotations Issued 2019-20'!V11),0)</f>
        <v>0</v>
      </c>
      <c r="N34" s="82"/>
      <c r="O34" s="83">
        <f>'6. Sub Category Summary'!S39+'6. Sub Category Summary'!S40+'6. Sub Category Summary'!S41</f>
        <v>0</v>
      </c>
      <c r="P34" s="83">
        <f>'6. Sub Category Summary'!T39+'6. Sub Category Summary'!T40+'6. Sub Category Summary'!T41</f>
        <v>0</v>
      </c>
      <c r="Q34" s="83">
        <f>'6. Sub Category Summary'!U39+'6. Sub Category Summary'!U40+'6. Sub Category Summary'!U41</f>
        <v>0</v>
      </c>
      <c r="R34" s="83">
        <f>'6. Sub Category Summary'!V39+'6. Sub Category Summary'!V40+'6. Sub Category Summary'!V41</f>
        <v>0</v>
      </c>
      <c r="S34" s="86" t="str">
        <f t="shared" si="20"/>
        <v>-</v>
      </c>
      <c r="T34" s="87" t="str">
        <f t="shared" si="21"/>
        <v>-</v>
      </c>
      <c r="U34" s="87" t="str">
        <f t="shared" si="22"/>
        <v>-</v>
      </c>
      <c r="V34" s="87" t="str">
        <f t="shared" si="23"/>
        <v>-</v>
      </c>
    </row>
    <row r="35" spans="1:22" x14ac:dyDescent="0.25">
      <c r="A35" s="101" t="s">
        <v>75</v>
      </c>
      <c r="B35" s="120"/>
      <c r="C35" s="91">
        <f>'6. Sub Category Summary'!D42+'6. Sub Category Summary'!D43</f>
        <v>0</v>
      </c>
      <c r="D35" s="80">
        <f>'6. Sub Category Summary'!E42+'6. Sub Category Summary'!E43</f>
        <v>0</v>
      </c>
      <c r="E35" s="80">
        <f>'6. Sub Category Summary'!F42+'6. Sub Category Summary'!F43</f>
        <v>0</v>
      </c>
      <c r="F35" s="80">
        <f>'6. Sub Category Summary'!G42+'6. Sub Category Summary'!G43</f>
        <v>0</v>
      </c>
      <c r="G35" s="98" t="str">
        <f t="shared" si="16"/>
        <v>-</v>
      </c>
      <c r="H35" s="95" t="str">
        <f t="shared" si="17"/>
        <v>-</v>
      </c>
      <c r="I35" s="95" t="str">
        <f t="shared" si="18"/>
        <v>-</v>
      </c>
      <c r="J35" s="81" t="str">
        <f t="shared" si="19"/>
        <v>-</v>
      </c>
      <c r="K35" s="183">
        <f>IFERROR(('4. Quotations Issued 2019-20'!AR12+'4. Quotations Issued 2019-20'!AR13)/('4. Quotations Issued 2019-20'!F12+'4. Quotations Issued 2019-20'!F13),0)</f>
        <v>0</v>
      </c>
      <c r="L35" s="183">
        <f>IFERROR(('4. Quotations Issued 2019-20'!AS12+'4. Quotations Issued 2019-20'!AS13)/('4. Quotations Issued 2019-20'!N12+'4. Quotations Issued 2019-20'!N13),0)</f>
        <v>0</v>
      </c>
      <c r="M35" s="183">
        <f>IFERROR(('4. Quotations Issued 2019-20'!AT12+'4. Quotations Issued 2019-20'!AT13)/('4. Quotations Issued 2019-20'!V12+'4. Quotations Issued 2019-20'!V13),0)</f>
        <v>0</v>
      </c>
      <c r="N35" s="82"/>
      <c r="O35" s="83">
        <f>'6. Sub Category Summary'!S42+'6. Sub Category Summary'!S43</f>
        <v>0</v>
      </c>
      <c r="P35" s="83">
        <f>'6. Sub Category Summary'!T42+'6. Sub Category Summary'!T43</f>
        <v>0</v>
      </c>
      <c r="Q35" s="83">
        <f>'6. Sub Category Summary'!U42+'6. Sub Category Summary'!U43</f>
        <v>0</v>
      </c>
      <c r="R35" s="83">
        <f>'6. Sub Category Summary'!V42+'6. Sub Category Summary'!V43</f>
        <v>0</v>
      </c>
      <c r="S35" s="86" t="str">
        <f t="shared" si="20"/>
        <v>-</v>
      </c>
      <c r="T35" s="87" t="str">
        <f t="shared" si="21"/>
        <v>-</v>
      </c>
      <c r="U35" s="87" t="str">
        <f t="shared" si="22"/>
        <v>-</v>
      </c>
      <c r="V35" s="87" t="str">
        <f t="shared" si="23"/>
        <v>-</v>
      </c>
    </row>
    <row r="36" spans="1:22" x14ac:dyDescent="0.25">
      <c r="A36" s="101" t="s">
        <v>43</v>
      </c>
      <c r="B36" s="120"/>
      <c r="C36" s="91">
        <f>'6. Sub Category Summary'!D44</f>
        <v>0</v>
      </c>
      <c r="D36" s="80">
        <f>'6. Sub Category Summary'!E44</f>
        <v>0</v>
      </c>
      <c r="E36" s="80">
        <f>'6. Sub Category Summary'!F44</f>
        <v>0</v>
      </c>
      <c r="F36" s="80">
        <f>'6. Sub Category Summary'!G44</f>
        <v>0</v>
      </c>
      <c r="G36" s="98" t="str">
        <f t="shared" si="16"/>
        <v>-</v>
      </c>
      <c r="H36" s="95" t="str">
        <f t="shared" si="17"/>
        <v>-</v>
      </c>
      <c r="I36" s="95" t="str">
        <f t="shared" si="18"/>
        <v>-</v>
      </c>
      <c r="J36" s="81" t="str">
        <f t="shared" si="19"/>
        <v>-</v>
      </c>
      <c r="K36" s="183">
        <f>IFERROR('4. Quotations Issued 2019-20'!AR14/'4. Quotations Issued 2019-20'!F14,0)</f>
        <v>0</v>
      </c>
      <c r="L36" s="183">
        <f>IFERROR('4. Quotations Issued 2019-20'!AS14/'4. Quotations Issued 2019-20'!N14,0)</f>
        <v>0</v>
      </c>
      <c r="M36" s="183">
        <f>IFERROR('4. Quotations Issued 2019-20'!AT14/'4. Quotations Issued 2019-20'!V14,0)</f>
        <v>0</v>
      </c>
      <c r="N36" s="82"/>
      <c r="O36" s="83">
        <f>'6. Sub Category Summary'!S44</f>
        <v>0</v>
      </c>
      <c r="P36" s="83">
        <f>'6. Sub Category Summary'!T44</f>
        <v>0</v>
      </c>
      <c r="Q36" s="83">
        <f>'6. Sub Category Summary'!U44</f>
        <v>0</v>
      </c>
      <c r="R36" s="83">
        <f>'6. Sub Category Summary'!V44</f>
        <v>0</v>
      </c>
      <c r="S36" s="86" t="str">
        <f t="shared" si="20"/>
        <v>-</v>
      </c>
      <c r="T36" s="87" t="str">
        <f t="shared" si="21"/>
        <v>-</v>
      </c>
      <c r="U36" s="87" t="str">
        <f t="shared" si="22"/>
        <v>-</v>
      </c>
      <c r="V36" s="87" t="str">
        <f t="shared" si="23"/>
        <v>-</v>
      </c>
    </row>
    <row r="37" spans="1:22" x14ac:dyDescent="0.25">
      <c r="A37" s="101" t="s">
        <v>76</v>
      </c>
      <c r="B37" s="120"/>
      <c r="C37" s="91">
        <f>'6. Sub Category Summary'!D45+'6. Sub Category Summary'!D46+'6. Sub Category Summary'!D47</f>
        <v>0</v>
      </c>
      <c r="D37" s="80">
        <f>'6. Sub Category Summary'!E45+'6. Sub Category Summary'!E46+'6. Sub Category Summary'!E47</f>
        <v>0</v>
      </c>
      <c r="E37" s="80">
        <f>'6. Sub Category Summary'!F45+'6. Sub Category Summary'!F46+'6. Sub Category Summary'!F47</f>
        <v>0</v>
      </c>
      <c r="F37" s="80">
        <f>'6. Sub Category Summary'!G45+'6. Sub Category Summary'!G46+'6. Sub Category Summary'!G47</f>
        <v>0</v>
      </c>
      <c r="G37" s="98" t="str">
        <f t="shared" si="16"/>
        <v>-</v>
      </c>
      <c r="H37" s="95" t="str">
        <f t="shared" si="17"/>
        <v>-</v>
      </c>
      <c r="I37" s="95" t="str">
        <f t="shared" si="18"/>
        <v>-</v>
      </c>
      <c r="J37" s="81" t="str">
        <f t="shared" si="19"/>
        <v>-</v>
      </c>
      <c r="K37" s="183">
        <f>IFERROR(('4. Quotations Issued 2019-20'!AR15+'4. Quotations Issued 2019-20'!AR16+'4. Quotations Issued 2019-20'!AR17)/('4. Quotations Issued 2019-20'!F15+'4. Quotations Issued 2019-20'!F16+'4. Quotations Issued 2019-20'!F17),0)</f>
        <v>0</v>
      </c>
      <c r="L37" s="183">
        <f>IFERROR(('4. Quotations Issued 2019-20'!AS15+'4. Quotations Issued 2019-20'!AS16+'4. Quotations Issued 2019-20'!AS17)/('4. Quotations Issued 2019-20'!N15+'4. Quotations Issued 2019-20'!N16+'4. Quotations Issued 2019-20'!N17),0)</f>
        <v>0</v>
      </c>
      <c r="M37" s="183">
        <f>IFERROR(('4. Quotations Issued 2019-20'!AT15+'4. Quotations Issued 2019-20'!AT16+'4. Quotations Issued 2019-20'!AT17)/('4. Quotations Issued 2019-20'!V15+'4. Quotations Issued 2019-20'!V16+'4. Quotations Issued 2019-20'!V17),0)</f>
        <v>0</v>
      </c>
      <c r="N37" s="82"/>
      <c r="O37" s="83">
        <f>'6. Sub Category Summary'!S45+'6. Sub Category Summary'!S46+'6. Sub Category Summary'!S47</f>
        <v>0</v>
      </c>
      <c r="P37" s="83">
        <f>'6. Sub Category Summary'!T45+'6. Sub Category Summary'!T46+'6. Sub Category Summary'!T47</f>
        <v>0</v>
      </c>
      <c r="Q37" s="83">
        <f>'6. Sub Category Summary'!U45+'6. Sub Category Summary'!U46+'6. Sub Category Summary'!U47</f>
        <v>0</v>
      </c>
      <c r="R37" s="83">
        <f>'6. Sub Category Summary'!V45+'6. Sub Category Summary'!V46+'6. Sub Category Summary'!V47</f>
        <v>0</v>
      </c>
      <c r="S37" s="86" t="str">
        <f t="shared" si="20"/>
        <v>-</v>
      </c>
      <c r="T37" s="87" t="str">
        <f t="shared" si="21"/>
        <v>-</v>
      </c>
      <c r="U37" s="87" t="str">
        <f t="shared" si="22"/>
        <v>-</v>
      </c>
      <c r="V37" s="87" t="str">
        <f t="shared" si="23"/>
        <v>-</v>
      </c>
    </row>
    <row r="38" spans="1:22" ht="14.5" x14ac:dyDescent="0.25">
      <c r="A38" s="101" t="s">
        <v>70</v>
      </c>
      <c r="B38" s="120"/>
      <c r="C38" s="27"/>
      <c r="D38" s="27"/>
      <c r="E38" s="89">
        <f>'4. Quotations Issued 2019-20'!AG18</f>
        <v>0</v>
      </c>
      <c r="F38" s="89">
        <f>'4. Quotations Issued 2019-20'!AG35</f>
        <v>0</v>
      </c>
      <c r="G38" s="27"/>
      <c r="H38" s="27"/>
      <c r="I38" s="27"/>
      <c r="J38" s="27"/>
      <c r="K38" s="184">
        <f>IFERROR('4. Quotations Issued 2019-20'!AN18/'7. Full Market Segment Summary'!E38,0)</f>
        <v>0</v>
      </c>
      <c r="L38" s="150"/>
      <c r="M38" s="150"/>
      <c r="N38" s="90"/>
      <c r="O38" s="27"/>
      <c r="P38" s="27"/>
      <c r="Q38" s="27"/>
      <c r="R38" s="27"/>
      <c r="S38" s="27"/>
      <c r="T38" s="27"/>
      <c r="U38" s="27"/>
      <c r="V38" s="27"/>
    </row>
    <row r="39" spans="1:22" ht="14.5" x14ac:dyDescent="0.25">
      <c r="A39" s="101" t="s">
        <v>45</v>
      </c>
      <c r="B39" s="120"/>
      <c r="C39" s="27"/>
      <c r="D39" s="27"/>
      <c r="E39" s="89">
        <f>'4. Quotations Issued 2019-20'!AG19</f>
        <v>0</v>
      </c>
      <c r="F39" s="89">
        <f>'4. Quotations Issued 2019-20'!AG36</f>
        <v>0</v>
      </c>
      <c r="G39" s="27"/>
      <c r="H39" s="27"/>
      <c r="I39" s="27"/>
      <c r="J39" s="27"/>
      <c r="K39" s="184">
        <f>IFERROR('4. Quotations Issued 2019-20'!AN19/'7. Full Market Segment Summary'!E39,0)</f>
        <v>0</v>
      </c>
      <c r="L39" s="150"/>
      <c r="M39" s="150"/>
      <c r="N39" s="90"/>
      <c r="O39" s="27"/>
      <c r="P39" s="27"/>
      <c r="Q39" s="27"/>
      <c r="R39" s="27"/>
      <c r="S39" s="27"/>
      <c r="T39" s="27"/>
      <c r="U39" s="27"/>
      <c r="V39" s="27"/>
    </row>
    <row r="40" spans="1:22" ht="14.5" x14ac:dyDescent="0.25">
      <c r="A40" s="101" t="s">
        <v>46</v>
      </c>
      <c r="B40" s="120"/>
      <c r="C40" s="27"/>
      <c r="D40" s="27"/>
      <c r="E40" s="89">
        <f>'4. Quotations Issued 2019-20'!AG20</f>
        <v>0</v>
      </c>
      <c r="F40" s="89">
        <f>'4. Quotations Issued 2019-20'!AG37</f>
        <v>0</v>
      </c>
      <c r="G40" s="27"/>
      <c r="H40" s="27"/>
      <c r="I40" s="27"/>
      <c r="J40" s="27"/>
      <c r="K40" s="184">
        <f>IFERROR('4. Quotations Issued 2019-20'!AN20/'7. Full Market Segment Summary'!E40,0)</f>
        <v>0</v>
      </c>
      <c r="L40" s="150"/>
      <c r="M40" s="150"/>
      <c r="N40" s="90"/>
      <c r="O40" s="27"/>
      <c r="P40" s="27"/>
      <c r="Q40" s="27"/>
      <c r="R40" s="27"/>
      <c r="S40" s="27"/>
      <c r="T40" s="27"/>
      <c r="U40" s="27"/>
      <c r="V40" s="27"/>
    </row>
    <row r="43" spans="1:22" x14ac:dyDescent="0.25">
      <c r="A43" s="135" t="s">
        <v>167</v>
      </c>
      <c r="B43" s="197" t="s">
        <v>52</v>
      </c>
      <c r="C43" s="197"/>
      <c r="D43" s="197"/>
      <c r="E43" s="197"/>
      <c r="F43" s="197"/>
      <c r="G43" s="197"/>
      <c r="H43" s="197"/>
      <c r="I43" s="197"/>
      <c r="J43" s="197"/>
      <c r="K43" s="197"/>
      <c r="L43" s="197"/>
      <c r="M43" s="197"/>
      <c r="N43" s="79"/>
      <c r="O43" s="197" t="s">
        <v>81</v>
      </c>
      <c r="P43" s="197"/>
      <c r="Q43" s="197"/>
      <c r="R43" s="197"/>
      <c r="S43" s="197"/>
      <c r="T43" s="197"/>
      <c r="U43" s="197"/>
      <c r="V43" s="197"/>
    </row>
    <row r="44" spans="1:22" ht="104" x14ac:dyDescent="0.25">
      <c r="A44" s="99" t="s">
        <v>78</v>
      </c>
      <c r="B44" s="78" t="s">
        <v>158</v>
      </c>
      <c r="C44" s="171" t="s">
        <v>117</v>
      </c>
      <c r="D44" s="171" t="s">
        <v>118</v>
      </c>
      <c r="E44" s="171" t="s">
        <v>119</v>
      </c>
      <c r="F44" s="171" t="s">
        <v>120</v>
      </c>
      <c r="G44" s="169" t="s">
        <v>53</v>
      </c>
      <c r="H44" s="169" t="s">
        <v>54</v>
      </c>
      <c r="I44" s="169" t="s">
        <v>56</v>
      </c>
      <c r="J44" s="171" t="s">
        <v>82</v>
      </c>
      <c r="K44" s="171" t="s">
        <v>177</v>
      </c>
      <c r="L44" s="171" t="s">
        <v>175</v>
      </c>
      <c r="M44" s="171" t="s">
        <v>176</v>
      </c>
      <c r="N44" s="16"/>
      <c r="O44" s="171" t="s">
        <v>116</v>
      </c>
      <c r="P44" s="170" t="s">
        <v>99</v>
      </c>
      <c r="Q44" s="171" t="s">
        <v>100</v>
      </c>
      <c r="R44" s="171" t="s">
        <v>101</v>
      </c>
      <c r="S44" s="171" t="s">
        <v>103</v>
      </c>
      <c r="T44" s="171" t="s">
        <v>102</v>
      </c>
      <c r="U44" s="171" t="s">
        <v>86</v>
      </c>
      <c r="V44" s="171" t="s">
        <v>98</v>
      </c>
    </row>
    <row r="45" spans="1:22" x14ac:dyDescent="0.25">
      <c r="A45" s="101" t="s">
        <v>40</v>
      </c>
      <c r="B45" s="120"/>
      <c r="C45" s="91">
        <f>'6. Sub Category Summary'!D51</f>
        <v>0</v>
      </c>
      <c r="D45" s="80">
        <f>'6. Sub Category Summary'!E51</f>
        <v>0</v>
      </c>
      <c r="E45" s="80">
        <f>'6. Sub Category Summary'!F51</f>
        <v>0</v>
      </c>
      <c r="F45" s="80">
        <f>'6. Sub Category Summary'!G51</f>
        <v>0</v>
      </c>
      <c r="G45" s="98" t="str">
        <f>IFERROR(C45/(D45+C45),"-")</f>
        <v>-</v>
      </c>
      <c r="H45" s="95" t="str">
        <f>IFERROR(D45/(C45+D45),"-")</f>
        <v>-</v>
      </c>
      <c r="I45" s="95" t="str">
        <f>IFERROR(E45/(E45+F45),"-")</f>
        <v>-</v>
      </c>
      <c r="J45" s="81" t="str">
        <f>IFERROR(F45/(E45+F45),"-")</f>
        <v>-</v>
      </c>
      <c r="K45" s="185">
        <f>'6. Sub Category Summary'!L51</f>
        <v>0</v>
      </c>
      <c r="L45" s="183">
        <f>'6. Sub Category Summary'!M49</f>
        <v>0</v>
      </c>
      <c r="M45" s="183">
        <f>'6. Sub Category Summary'!N49</f>
        <v>0</v>
      </c>
      <c r="N45" s="82"/>
      <c r="O45" s="83">
        <f>'6. Sub Category Summary'!S51</f>
        <v>0</v>
      </c>
      <c r="P45" s="83">
        <f>'6. Sub Category Summary'!T51</f>
        <v>0</v>
      </c>
      <c r="Q45" s="83">
        <f>'6. Sub Category Summary'!U51</f>
        <v>0</v>
      </c>
      <c r="R45" s="83">
        <f>'6. Sub Category Summary'!V51</f>
        <v>0</v>
      </c>
      <c r="S45" s="86" t="str">
        <f>IFERROR(O45/(O45+P45),"-")</f>
        <v>-</v>
      </c>
      <c r="T45" s="87" t="str">
        <f>IFERROR(P45/(O45+P45),"-")</f>
        <v>-</v>
      </c>
      <c r="U45" s="87" t="str">
        <f>IFERROR(Q45/(Q45+R45),"-")</f>
        <v>-</v>
      </c>
      <c r="V45" s="87" t="str">
        <f>IFERROR(R45/(Q45+R45),"-")</f>
        <v>-</v>
      </c>
    </row>
    <row r="46" spans="1:22" x14ac:dyDescent="0.25">
      <c r="A46" s="101" t="s">
        <v>41</v>
      </c>
      <c r="B46" s="120"/>
      <c r="C46" s="91">
        <f>'6. Sub Category Summary'!D52+'6. Sub Category Summary'!D53</f>
        <v>0</v>
      </c>
      <c r="D46" s="80">
        <f>'6. Sub Category Summary'!E52+'6. Sub Category Summary'!E53</f>
        <v>0</v>
      </c>
      <c r="E46" s="80">
        <f>'6. Sub Category Summary'!F52+'6. Sub Category Summary'!F53</f>
        <v>0</v>
      </c>
      <c r="F46" s="80">
        <f>'6. Sub Category Summary'!G52+'6. Sub Category Summary'!G53</f>
        <v>0</v>
      </c>
      <c r="G46" s="98" t="str">
        <f t="shared" ref="G46:G50" si="24">IFERROR(C46/(D46+C46),"-")</f>
        <v>-</v>
      </c>
      <c r="H46" s="95" t="str">
        <f t="shared" ref="H46:H50" si="25">IFERROR(D46/(C46+D46),"-")</f>
        <v>-</v>
      </c>
      <c r="I46" s="95" t="str">
        <f t="shared" ref="I46:I50" si="26">IFERROR(E46/(E46+F46),"-")</f>
        <v>-</v>
      </c>
      <c r="J46" s="81" t="str">
        <f t="shared" ref="J46:J50" si="27">IFERROR(F46/(E46+F46),"-")</f>
        <v>-</v>
      </c>
      <c r="K46" s="183">
        <f>IFERROR(('5. Quotations Issued 2020-21'!AR7+'5. Quotations Issued 2020-21'!AR8)/('5. Quotations Issued 2020-21'!F7+'5. Quotations Issued 2020-21'!F8),0)</f>
        <v>0</v>
      </c>
      <c r="L46" s="183">
        <f>IFERROR(('5. Quotations Issued 2020-21'!AS7+'5. Quotations Issued 2020-21'!AS8)/('5. Quotations Issued 2020-21'!N7+'5. Quotations Issued 2020-21'!N8),0)</f>
        <v>0</v>
      </c>
      <c r="M46" s="183">
        <f>IFERROR(('5. Quotations Issued 2020-21'!AT7+'5. Quotations Issued 2020-21'!AT8)/('5. Quotations Issued 2020-21'!V7+'5. Quotations Issued 2020-21'!V8),0)</f>
        <v>0</v>
      </c>
      <c r="N46" s="82"/>
      <c r="O46" s="83">
        <f>'6. Sub Category Summary'!S52+'6. Sub Category Summary'!S53</f>
        <v>0</v>
      </c>
      <c r="P46" s="83">
        <f>'6. Sub Category Summary'!T52+'6. Sub Category Summary'!T53</f>
        <v>0</v>
      </c>
      <c r="Q46" s="83">
        <f>'6. Sub Category Summary'!U52+'6. Sub Category Summary'!U53</f>
        <v>0</v>
      </c>
      <c r="R46" s="83">
        <f>'6. Sub Category Summary'!V52+'6. Sub Category Summary'!V53</f>
        <v>0</v>
      </c>
      <c r="S46" s="86" t="str">
        <f t="shared" ref="S46:S50" si="28">IFERROR(O46/(O46+P46),"-")</f>
        <v>-</v>
      </c>
      <c r="T46" s="87" t="str">
        <f t="shared" ref="T46:T50" si="29">IFERROR(P46/(O46+P46),"-")</f>
        <v>-</v>
      </c>
      <c r="U46" s="87" t="str">
        <f t="shared" ref="U46:U50" si="30">IFERROR(Q46/(Q46+R46),"-")</f>
        <v>-</v>
      </c>
      <c r="V46" s="87" t="str">
        <f t="shared" ref="V46:V50" si="31">IFERROR(R46/(Q46+R46),"-")</f>
        <v>-</v>
      </c>
    </row>
    <row r="47" spans="1:22" x14ac:dyDescent="0.25">
      <c r="A47" s="101" t="s">
        <v>74</v>
      </c>
      <c r="B47" s="120"/>
      <c r="C47" s="91">
        <f>'6. Sub Category Summary'!D54+'6. Sub Category Summary'!D55+'6. Sub Category Summary'!D56</f>
        <v>0</v>
      </c>
      <c r="D47" s="80">
        <f>'6. Sub Category Summary'!E54+'6. Sub Category Summary'!E55+'6. Sub Category Summary'!E56</f>
        <v>0</v>
      </c>
      <c r="E47" s="80">
        <f>'6. Sub Category Summary'!F54+'6. Sub Category Summary'!F55+'6. Sub Category Summary'!F56</f>
        <v>0</v>
      </c>
      <c r="F47" s="80">
        <f>'6. Sub Category Summary'!G54+'6. Sub Category Summary'!G55+'6. Sub Category Summary'!G56</f>
        <v>0</v>
      </c>
      <c r="G47" s="98" t="str">
        <f t="shared" si="24"/>
        <v>-</v>
      </c>
      <c r="H47" s="95" t="str">
        <f t="shared" si="25"/>
        <v>-</v>
      </c>
      <c r="I47" s="95" t="str">
        <f t="shared" si="26"/>
        <v>-</v>
      </c>
      <c r="J47" s="81" t="str">
        <f t="shared" si="27"/>
        <v>-</v>
      </c>
      <c r="K47" s="183">
        <f>IFERROR(('5. Quotations Issued 2020-21'!AR9+'5. Quotations Issued 2020-21'!AR10+'5. Quotations Issued 2020-21'!AR11)/('5. Quotations Issued 2020-21'!F9+'5. Quotations Issued 2020-21'!F10+'5. Quotations Issued 2020-21'!F11),0)</f>
        <v>0</v>
      </c>
      <c r="L47" s="183">
        <f>IFERROR(('5. Quotations Issued 2020-21'!AS9+'5. Quotations Issued 2020-21'!AS10+'5. Quotations Issued 2020-21'!AS11)/('5. Quotations Issued 2020-21'!N9+'5. Quotations Issued 2020-21'!N10+'5. Quotations Issued 2020-21'!N11),0)</f>
        <v>0</v>
      </c>
      <c r="M47" s="183">
        <f>IFERROR(('5. Quotations Issued 2020-21'!AT9+'5. Quotations Issued 2020-21'!AT10+'5. Quotations Issued 2020-21'!AT11)/('5. Quotations Issued 2020-21'!V9+'5. Quotations Issued 2020-21'!V10+'5. Quotations Issued 2020-21'!V11),0)</f>
        <v>0</v>
      </c>
      <c r="N47" s="82"/>
      <c r="O47" s="83">
        <f>'6. Sub Category Summary'!S54+'6. Sub Category Summary'!S55+'6. Sub Category Summary'!S56</f>
        <v>0</v>
      </c>
      <c r="P47" s="83">
        <f>'6. Sub Category Summary'!T54+'6. Sub Category Summary'!T55+'6. Sub Category Summary'!T56</f>
        <v>0</v>
      </c>
      <c r="Q47" s="83">
        <f>'6. Sub Category Summary'!U54+'6. Sub Category Summary'!U55+'6. Sub Category Summary'!U56</f>
        <v>0</v>
      </c>
      <c r="R47" s="83">
        <f>'6. Sub Category Summary'!V54+'6. Sub Category Summary'!V55+'6. Sub Category Summary'!V56</f>
        <v>0</v>
      </c>
      <c r="S47" s="86" t="str">
        <f t="shared" si="28"/>
        <v>-</v>
      </c>
      <c r="T47" s="87" t="str">
        <f t="shared" si="29"/>
        <v>-</v>
      </c>
      <c r="U47" s="87" t="str">
        <f t="shared" si="30"/>
        <v>-</v>
      </c>
      <c r="V47" s="87" t="str">
        <f t="shared" si="31"/>
        <v>-</v>
      </c>
    </row>
    <row r="48" spans="1:22" x14ac:dyDescent="0.25">
      <c r="A48" s="101" t="s">
        <v>75</v>
      </c>
      <c r="B48" s="120"/>
      <c r="C48" s="91">
        <f>'6. Sub Category Summary'!D57+'6. Sub Category Summary'!D58</f>
        <v>0</v>
      </c>
      <c r="D48" s="80">
        <f>'6. Sub Category Summary'!E57+'6. Sub Category Summary'!E58</f>
        <v>0</v>
      </c>
      <c r="E48" s="80">
        <f>'6. Sub Category Summary'!F57+'6. Sub Category Summary'!F58</f>
        <v>0</v>
      </c>
      <c r="F48" s="80">
        <f>'6. Sub Category Summary'!G57+'6. Sub Category Summary'!G58</f>
        <v>0</v>
      </c>
      <c r="G48" s="98" t="str">
        <f t="shared" si="24"/>
        <v>-</v>
      </c>
      <c r="H48" s="95" t="str">
        <f t="shared" si="25"/>
        <v>-</v>
      </c>
      <c r="I48" s="95" t="str">
        <f t="shared" si="26"/>
        <v>-</v>
      </c>
      <c r="J48" s="81" t="str">
        <f t="shared" si="27"/>
        <v>-</v>
      </c>
      <c r="K48" s="183">
        <f>IFERROR(('5. Quotations Issued 2020-21'!AR12+'5. Quotations Issued 2020-21'!AR13)/('5. Quotations Issued 2020-21'!F12+'5. Quotations Issued 2020-21'!F13),0)</f>
        <v>0</v>
      </c>
      <c r="L48" s="183">
        <f>IFERROR(('5. Quotations Issued 2020-21'!AS12+'5. Quotations Issued 2020-21'!AS13)/('5. Quotations Issued 2020-21'!N12+'5. Quotations Issued 2020-21'!N13),0)</f>
        <v>0</v>
      </c>
      <c r="M48" s="183">
        <f>IFERROR(('5. Quotations Issued 2020-21'!AT12+'5. Quotations Issued 2020-21'!AT13)/('5. Quotations Issued 2020-21'!V12+'5. Quotations Issued 2020-21'!V13),0)</f>
        <v>0</v>
      </c>
      <c r="N48" s="82"/>
      <c r="O48" s="83">
        <f>'6. Sub Category Summary'!S57+'6. Sub Category Summary'!S58</f>
        <v>0</v>
      </c>
      <c r="P48" s="83">
        <f>'6. Sub Category Summary'!T57+'6. Sub Category Summary'!T58</f>
        <v>0</v>
      </c>
      <c r="Q48" s="83">
        <f>'6. Sub Category Summary'!U57+'6. Sub Category Summary'!U58</f>
        <v>0</v>
      </c>
      <c r="R48" s="83">
        <f>'6. Sub Category Summary'!V57+'6. Sub Category Summary'!V58</f>
        <v>0</v>
      </c>
      <c r="S48" s="86" t="str">
        <f t="shared" si="28"/>
        <v>-</v>
      </c>
      <c r="T48" s="87" t="str">
        <f t="shared" si="29"/>
        <v>-</v>
      </c>
      <c r="U48" s="87" t="str">
        <f t="shared" si="30"/>
        <v>-</v>
      </c>
      <c r="V48" s="87" t="str">
        <f t="shared" si="31"/>
        <v>-</v>
      </c>
    </row>
    <row r="49" spans="1:22" x14ac:dyDescent="0.25">
      <c r="A49" s="101" t="s">
        <v>43</v>
      </c>
      <c r="B49" s="120"/>
      <c r="C49" s="91">
        <f>'6. Sub Category Summary'!D59</f>
        <v>0</v>
      </c>
      <c r="D49" s="80">
        <f>'6. Sub Category Summary'!E59</f>
        <v>0</v>
      </c>
      <c r="E49" s="80">
        <f>'6. Sub Category Summary'!F59</f>
        <v>0</v>
      </c>
      <c r="F49" s="80">
        <f>'6. Sub Category Summary'!G59</f>
        <v>0</v>
      </c>
      <c r="G49" s="98" t="str">
        <f t="shared" si="24"/>
        <v>-</v>
      </c>
      <c r="H49" s="95" t="str">
        <f t="shared" si="25"/>
        <v>-</v>
      </c>
      <c r="I49" s="95" t="str">
        <f t="shared" si="26"/>
        <v>-</v>
      </c>
      <c r="J49" s="81" t="str">
        <f t="shared" si="27"/>
        <v>-</v>
      </c>
      <c r="K49" s="183">
        <f>IFERROR('5. Quotations Issued 2020-21'!AR14/'5. Quotations Issued 2020-21'!F14,0)</f>
        <v>0</v>
      </c>
      <c r="L49" s="183">
        <f>IFERROR('5. Quotations Issued 2020-21'!AS14/'5. Quotations Issued 2020-21'!N14,0)</f>
        <v>0</v>
      </c>
      <c r="M49" s="183">
        <f>IFERROR('5. Quotations Issued 2020-21'!AT14/'5. Quotations Issued 2020-21'!V14,0)</f>
        <v>0</v>
      </c>
      <c r="N49" s="82"/>
      <c r="O49" s="83">
        <f>'6. Sub Category Summary'!S59</f>
        <v>0</v>
      </c>
      <c r="P49" s="83">
        <f>'6. Sub Category Summary'!T59</f>
        <v>0</v>
      </c>
      <c r="Q49" s="83">
        <f>'6. Sub Category Summary'!U59</f>
        <v>0</v>
      </c>
      <c r="R49" s="83">
        <f>'6. Sub Category Summary'!V59</f>
        <v>0</v>
      </c>
      <c r="S49" s="86" t="str">
        <f t="shared" si="28"/>
        <v>-</v>
      </c>
      <c r="T49" s="87" t="str">
        <f t="shared" si="29"/>
        <v>-</v>
      </c>
      <c r="U49" s="87" t="str">
        <f t="shared" si="30"/>
        <v>-</v>
      </c>
      <c r="V49" s="87" t="str">
        <f t="shared" si="31"/>
        <v>-</v>
      </c>
    </row>
    <row r="50" spans="1:22" x14ac:dyDescent="0.25">
      <c r="A50" s="101" t="s">
        <v>76</v>
      </c>
      <c r="B50" s="120"/>
      <c r="C50" s="91">
        <f>'6. Sub Category Summary'!D60+'6. Sub Category Summary'!D61+'6. Sub Category Summary'!D62</f>
        <v>0</v>
      </c>
      <c r="D50" s="80">
        <f>'6. Sub Category Summary'!E60+'6. Sub Category Summary'!E61+'6. Sub Category Summary'!E62</f>
        <v>0</v>
      </c>
      <c r="E50" s="80">
        <f>'6. Sub Category Summary'!F60+'6. Sub Category Summary'!F61+'6. Sub Category Summary'!F62</f>
        <v>0</v>
      </c>
      <c r="F50" s="80">
        <f>'6. Sub Category Summary'!G60+'6. Sub Category Summary'!G61+'6. Sub Category Summary'!G62</f>
        <v>0</v>
      </c>
      <c r="G50" s="98" t="str">
        <f t="shared" si="24"/>
        <v>-</v>
      </c>
      <c r="H50" s="95" t="str">
        <f t="shared" si="25"/>
        <v>-</v>
      </c>
      <c r="I50" s="95" t="str">
        <f t="shared" si="26"/>
        <v>-</v>
      </c>
      <c r="J50" s="81" t="str">
        <f t="shared" si="27"/>
        <v>-</v>
      </c>
      <c r="K50" s="183">
        <f>IFERROR(('5. Quotations Issued 2020-21'!AR15+'5. Quotations Issued 2020-21'!AR16+'5. Quotations Issued 2020-21'!AR17)/('5. Quotations Issued 2020-21'!F15+'5. Quotations Issued 2020-21'!F16+'5. Quotations Issued 2020-21'!F17),0)</f>
        <v>0</v>
      </c>
      <c r="L50" s="183">
        <f>IFERROR(('5. Quotations Issued 2020-21'!AS15+'5. Quotations Issued 2020-21'!AS16+'5. Quotations Issued 2020-21'!AS17)/('5. Quotations Issued 2020-21'!N15+'5. Quotations Issued 2020-21'!N16+'5. Quotations Issued 2020-21'!N17),0)</f>
        <v>0</v>
      </c>
      <c r="M50" s="183">
        <f>IFERROR(('5. Quotations Issued 2020-21'!AT15+'5. Quotations Issued 2020-21'!AT16+'5. Quotations Issued 2020-21'!AT17)/('5. Quotations Issued 2020-21'!V15+'5. Quotations Issued 2020-21'!V16+'5. Quotations Issued 2020-21'!V17),0)</f>
        <v>0</v>
      </c>
      <c r="N50" s="82"/>
      <c r="O50" s="83">
        <f>'6. Sub Category Summary'!S60+'6. Sub Category Summary'!S61+'6. Sub Category Summary'!S62</f>
        <v>0</v>
      </c>
      <c r="P50" s="83">
        <f>'6. Sub Category Summary'!T60+'6. Sub Category Summary'!T61+'6. Sub Category Summary'!T62</f>
        <v>0</v>
      </c>
      <c r="Q50" s="83">
        <f>'6. Sub Category Summary'!U60+'6. Sub Category Summary'!U61+'6. Sub Category Summary'!U62</f>
        <v>0</v>
      </c>
      <c r="R50" s="83">
        <f>'6. Sub Category Summary'!V60+'6. Sub Category Summary'!V61+'6. Sub Category Summary'!V62</f>
        <v>0</v>
      </c>
      <c r="S50" s="86" t="str">
        <f t="shared" si="28"/>
        <v>-</v>
      </c>
      <c r="T50" s="87" t="str">
        <f t="shared" si="29"/>
        <v>-</v>
      </c>
      <c r="U50" s="87" t="str">
        <f t="shared" si="30"/>
        <v>-</v>
      </c>
      <c r="V50" s="87" t="str">
        <f t="shared" si="31"/>
        <v>-</v>
      </c>
    </row>
    <row r="51" spans="1:22" ht="14.5" x14ac:dyDescent="0.25">
      <c r="A51" s="101" t="s">
        <v>70</v>
      </c>
      <c r="B51" s="120"/>
      <c r="C51" s="27"/>
      <c r="D51" s="27"/>
      <c r="E51" s="89">
        <f>'5. Quotations Issued 2020-21'!AG18</f>
        <v>0</v>
      </c>
      <c r="F51" s="89">
        <f>'5. Quotations Issued 2020-21'!AG35</f>
        <v>0</v>
      </c>
      <c r="G51" s="27"/>
      <c r="H51" s="27"/>
      <c r="I51" s="27"/>
      <c r="J51" s="27"/>
      <c r="K51" s="184">
        <f>IFERROR('5. Quotations Issued 2020-21'!AN18/'7. Full Market Segment Summary'!E51,0)</f>
        <v>0</v>
      </c>
      <c r="L51" s="150"/>
      <c r="M51" s="150"/>
      <c r="N51" s="90"/>
      <c r="O51" s="27"/>
      <c r="P51" s="27"/>
      <c r="Q51" s="27"/>
      <c r="R51" s="27"/>
      <c r="S51" s="27"/>
      <c r="T51" s="27"/>
      <c r="U51" s="27"/>
      <c r="V51" s="27"/>
    </row>
    <row r="52" spans="1:22" ht="14.5" x14ac:dyDescent="0.25">
      <c r="A52" s="101" t="s">
        <v>45</v>
      </c>
      <c r="B52" s="120"/>
      <c r="C52" s="27"/>
      <c r="D52" s="27"/>
      <c r="E52" s="89">
        <f>'5. Quotations Issued 2020-21'!AG19</f>
        <v>0</v>
      </c>
      <c r="F52" s="89">
        <f>'5. Quotations Issued 2020-21'!AG36</f>
        <v>0</v>
      </c>
      <c r="G52" s="27"/>
      <c r="H52" s="27"/>
      <c r="I52" s="27"/>
      <c r="J52" s="27"/>
      <c r="K52" s="184">
        <f>IFERROR('5. Quotations Issued 2020-21'!AN19/'7. Full Market Segment Summary'!E52,0)</f>
        <v>0</v>
      </c>
      <c r="L52" s="150"/>
      <c r="M52" s="150"/>
      <c r="N52" s="90"/>
      <c r="O52" s="27"/>
      <c r="P52" s="27"/>
      <c r="Q52" s="27"/>
      <c r="R52" s="27"/>
      <c r="S52" s="27"/>
      <c r="T52" s="27"/>
      <c r="U52" s="27"/>
      <c r="V52" s="27"/>
    </row>
    <row r="53" spans="1:22" ht="14.5" x14ac:dyDescent="0.25">
      <c r="A53" s="101" t="s">
        <v>46</v>
      </c>
      <c r="B53" s="120"/>
      <c r="C53" s="27"/>
      <c r="D53" s="27"/>
      <c r="E53" s="89">
        <f>'5. Quotations Issued 2020-21'!AG20</f>
        <v>0</v>
      </c>
      <c r="F53" s="89">
        <f>'5. Quotations Issued 2020-21'!AG37</f>
        <v>0</v>
      </c>
      <c r="G53" s="27"/>
      <c r="H53" s="27"/>
      <c r="I53" s="27"/>
      <c r="J53" s="27"/>
      <c r="K53" s="184">
        <f>IFERROR('5. Quotations Issued 2020-21'!AN20/'7. Full Market Segment Summary'!E53,0)</f>
        <v>0</v>
      </c>
      <c r="L53" s="150"/>
      <c r="M53" s="150"/>
      <c r="N53" s="90"/>
      <c r="O53" s="27"/>
      <c r="P53" s="27"/>
      <c r="Q53" s="27"/>
      <c r="R53" s="27"/>
      <c r="S53" s="27"/>
      <c r="T53" s="27"/>
      <c r="U53" s="27"/>
      <c r="V53" s="27"/>
    </row>
  </sheetData>
  <mergeCells count="8">
    <mergeCell ref="B43:M43"/>
    <mergeCell ref="O43:V43"/>
    <mergeCell ref="O4:V4"/>
    <mergeCell ref="O17:V17"/>
    <mergeCell ref="O30:V30"/>
    <mergeCell ref="B4:M4"/>
    <mergeCell ref="B17:M17"/>
    <mergeCell ref="B30:M30"/>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ignoredErrors>
    <ignoredError sqref="H6:H11 T11 T6:T10 U6:U11 I6:I11 I19:I24 T19:T24 U19:U24 I32:I37 T32:T37 I45:I50 T45:T50 U32:U37 U45:U50"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D32D078D-7052-464F-8CF1-DE79292A257B}">
          <x14:formula1>
            <xm:f>Data!$A$1:$A$3</xm:f>
          </x14:formula1>
          <xm:sqref>B19:B27 B6:B14 B32:B40 B45:B53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D2ECC-C842-4BB7-9BC0-2D2581889EB5}">
  <sheetPr>
    <pageSetUpPr autoPageBreaks="0"/>
  </sheetPr>
  <dimension ref="A1:CB38"/>
  <sheetViews>
    <sheetView showZeros="0" zoomScale="90" zoomScaleNormal="90" workbookViewId="0">
      <selection activeCell="BT10" sqref="BT10"/>
    </sheetView>
  </sheetViews>
  <sheetFormatPr defaultColWidth="9.08984375" defaultRowHeight="13.5" x14ac:dyDescent="0.25"/>
  <cols>
    <col min="1" max="1" width="38.08984375" style="42" customWidth="1"/>
    <col min="2" max="2" width="35.1796875" style="42" customWidth="1"/>
    <col min="3" max="3" width="5.1796875" style="42" customWidth="1"/>
    <col min="4" max="7" width="9.08984375" style="42"/>
    <col min="8" max="8" width="4.36328125" style="42" customWidth="1"/>
    <col min="9" max="13" width="9.08984375" style="42"/>
    <col min="14" max="14" width="17.08984375" style="42" bestFit="1" customWidth="1"/>
    <col min="15" max="16" width="14" style="42" bestFit="1" customWidth="1"/>
    <col min="17" max="17" width="14" style="42" customWidth="1"/>
    <col min="18" max="18" width="2.453125" style="42" customWidth="1"/>
    <col min="19" max="19" width="16" style="42" bestFit="1" customWidth="1"/>
    <col min="20" max="20" width="14" style="42" bestFit="1" customWidth="1"/>
    <col min="21" max="22" width="13.1796875" style="42" customWidth="1"/>
    <col min="23" max="23" width="2.453125" style="42" customWidth="1"/>
    <col min="24" max="24" width="15.08984375" style="42" bestFit="1" customWidth="1"/>
    <col min="25" max="26" width="14" style="42" bestFit="1" customWidth="1"/>
    <col min="27" max="27" width="14" style="42" customWidth="1"/>
    <col min="28" max="28" width="2.7265625" style="42" customWidth="1"/>
    <col min="29" max="31" width="14" style="42" bestFit="1" customWidth="1"/>
    <col min="32" max="32" width="14" style="42" customWidth="1"/>
    <col min="33" max="33" width="3.54296875" style="42" customWidth="1"/>
    <col min="34" max="34" width="9.36328125" style="42" customWidth="1"/>
    <col min="35" max="35" width="9.453125" style="42" customWidth="1"/>
    <col min="36" max="37" width="9.1796875" style="42" customWidth="1"/>
    <col min="38" max="38" width="3" style="42" customWidth="1"/>
    <col min="39" max="39" width="12.36328125" style="42" customWidth="1"/>
    <col min="40" max="40" width="11.6328125" style="42" customWidth="1"/>
    <col min="41" max="42" width="9.08984375" style="42" customWidth="1"/>
    <col min="43" max="43" width="4" style="42" customWidth="1"/>
    <col min="44" max="44" width="9.54296875" style="42" bestFit="1" customWidth="1"/>
    <col min="45" max="47" width="9.08984375" style="42"/>
    <col min="48" max="48" width="3.1796875" style="42" customWidth="1"/>
    <col min="49" max="49" width="9.54296875" style="42" bestFit="1" customWidth="1"/>
    <col min="50" max="50" width="8.90625" style="42" customWidth="1"/>
    <col min="51" max="52" width="9.453125" style="42" customWidth="1"/>
    <col min="53" max="53" width="3.1796875" style="42" customWidth="1"/>
    <col min="54" max="57" width="9.08984375" style="42"/>
    <col min="58" max="58" width="3.1796875" style="42" customWidth="1"/>
    <col min="59" max="62" width="9.08984375" style="42"/>
    <col min="63" max="63" width="3.26953125" style="42" customWidth="1"/>
    <col min="64" max="67" width="9.08984375" style="42"/>
    <col min="68" max="68" width="3.90625" style="42" customWidth="1"/>
    <col min="69" max="72" width="9.08984375" style="42"/>
    <col min="73" max="73" width="3.6328125" style="42" customWidth="1"/>
    <col min="74" max="76" width="9.08984375" style="42"/>
    <col min="77" max="77" width="4.36328125" style="42" customWidth="1"/>
    <col min="78" max="16384" width="9.08984375" style="42"/>
  </cols>
  <sheetData>
    <row r="1" spans="1:80" ht="17.5" x14ac:dyDescent="0.25">
      <c r="A1" s="38" t="s">
        <v>59</v>
      </c>
    </row>
    <row r="2" spans="1:80" x14ac:dyDescent="0.25">
      <c r="A2" s="39"/>
    </row>
    <row r="3" spans="1:80" x14ac:dyDescent="0.25">
      <c r="A3" s="39"/>
    </row>
    <row r="4" spans="1:80" x14ac:dyDescent="0.25">
      <c r="A4" s="39"/>
    </row>
    <row r="5" spans="1:80" ht="17.5" x14ac:dyDescent="0.35">
      <c r="A5" s="18"/>
    </row>
    <row r="6" spans="1:80" ht="32" customHeight="1" x14ac:dyDescent="0.3">
      <c r="D6" s="198" t="s">
        <v>125</v>
      </c>
      <c r="E6" s="198"/>
      <c r="F6" s="198"/>
      <c r="G6" s="198"/>
      <c r="H6" s="198"/>
      <c r="I6" s="198"/>
      <c r="J6" s="198"/>
      <c r="K6" s="198"/>
      <c r="L6" s="198"/>
      <c r="N6" s="205" t="s">
        <v>84</v>
      </c>
      <c r="O6" s="206"/>
      <c r="P6" s="206"/>
      <c r="Q6" s="206"/>
      <c r="R6" s="206"/>
      <c r="S6" s="206"/>
      <c r="T6" s="206"/>
      <c r="U6" s="206"/>
      <c r="V6" s="206"/>
      <c r="W6" s="206"/>
      <c r="X6" s="206"/>
      <c r="Y6" s="206"/>
      <c r="Z6" s="206"/>
      <c r="AA6" s="206"/>
      <c r="AB6" s="206"/>
      <c r="AC6" s="206"/>
      <c r="AD6" s="206"/>
      <c r="AE6" s="206"/>
      <c r="AF6" s="172"/>
      <c r="AG6" s="134"/>
      <c r="AH6" s="208" t="s">
        <v>47</v>
      </c>
      <c r="AI6" s="209"/>
      <c r="AJ6" s="209"/>
      <c r="AK6" s="209"/>
      <c r="AL6" s="209"/>
      <c r="AM6" s="209"/>
      <c r="AN6" s="209"/>
      <c r="AO6" s="209"/>
      <c r="AP6" s="210"/>
      <c r="AQ6" s="43"/>
      <c r="AR6" s="213" t="s">
        <v>50</v>
      </c>
      <c r="AS6" s="214"/>
      <c r="AT6" s="214"/>
      <c r="AU6" s="214"/>
      <c r="AV6" s="214"/>
      <c r="AW6" s="214"/>
      <c r="AX6" s="214"/>
      <c r="AY6" s="214"/>
      <c r="AZ6" s="214"/>
      <c r="BA6" s="17"/>
      <c r="BB6" s="213" t="s">
        <v>81</v>
      </c>
      <c r="BC6" s="214"/>
      <c r="BD6" s="214"/>
      <c r="BE6" s="214"/>
      <c r="BF6" s="214"/>
      <c r="BG6" s="214"/>
      <c r="BH6" s="214"/>
      <c r="BI6" s="214"/>
      <c r="BJ6" s="214"/>
      <c r="BK6" s="12"/>
      <c r="BL6" s="213" t="s">
        <v>81</v>
      </c>
      <c r="BM6" s="214"/>
      <c r="BN6" s="214"/>
      <c r="BO6" s="214"/>
      <c r="BP6" s="214"/>
      <c r="BQ6" s="214"/>
      <c r="BR6" s="214"/>
      <c r="BS6" s="214"/>
      <c r="BT6" s="214"/>
      <c r="BV6" s="211"/>
      <c r="BW6" s="211"/>
      <c r="BX6" s="211"/>
      <c r="BY6" s="211"/>
      <c r="BZ6" s="211"/>
      <c r="CA6" s="211"/>
      <c r="CB6" s="211"/>
    </row>
    <row r="7" spans="1:80" ht="60.5" customHeight="1" x14ac:dyDescent="0.25">
      <c r="D7" s="194" t="s">
        <v>123</v>
      </c>
      <c r="E7" s="194"/>
      <c r="F7" s="194"/>
      <c r="G7" s="194"/>
      <c r="H7" s="181"/>
      <c r="I7" s="199" t="s">
        <v>124</v>
      </c>
      <c r="J7" s="199"/>
      <c r="K7" s="199"/>
      <c r="L7" s="199"/>
      <c r="N7" s="200" t="s">
        <v>122</v>
      </c>
      <c r="O7" s="201"/>
      <c r="P7" s="201"/>
      <c r="Q7" s="201"/>
      <c r="S7" s="200" t="s">
        <v>171</v>
      </c>
      <c r="T7" s="201"/>
      <c r="U7" s="201"/>
      <c r="V7" s="201"/>
      <c r="X7" s="202" t="s">
        <v>114</v>
      </c>
      <c r="Y7" s="203"/>
      <c r="Z7" s="203"/>
      <c r="AA7" s="203"/>
      <c r="AC7" s="193" t="s">
        <v>115</v>
      </c>
      <c r="AD7" s="194"/>
      <c r="AE7" s="194"/>
      <c r="AF7" s="194"/>
      <c r="AH7" s="202" t="s">
        <v>121</v>
      </c>
      <c r="AI7" s="203"/>
      <c r="AJ7" s="203"/>
      <c r="AK7" s="203"/>
      <c r="AM7" s="200" t="s">
        <v>172</v>
      </c>
      <c r="AN7" s="201"/>
      <c r="AO7" s="201"/>
      <c r="AP7" s="207"/>
      <c r="AQ7" s="44"/>
      <c r="AR7" s="202" t="s">
        <v>51</v>
      </c>
      <c r="AS7" s="203"/>
      <c r="AT7" s="203"/>
      <c r="AU7" s="203"/>
      <c r="AV7" s="7"/>
      <c r="AW7" s="193" t="s">
        <v>173</v>
      </c>
      <c r="AX7" s="194"/>
      <c r="AY7" s="194"/>
      <c r="AZ7" s="194"/>
      <c r="BB7" s="202" t="s">
        <v>48</v>
      </c>
      <c r="BC7" s="203"/>
      <c r="BD7" s="203"/>
      <c r="BE7" s="203"/>
      <c r="BG7" s="215" t="s">
        <v>49</v>
      </c>
      <c r="BH7" s="216"/>
      <c r="BI7" s="216"/>
      <c r="BJ7" s="216"/>
      <c r="BK7" s="45"/>
      <c r="BL7" s="193" t="s">
        <v>0</v>
      </c>
      <c r="BM7" s="194"/>
      <c r="BN7" s="194"/>
      <c r="BO7" s="195"/>
      <c r="BP7" s="37"/>
      <c r="BQ7" s="217" t="s">
        <v>1</v>
      </c>
      <c r="BR7" s="218"/>
      <c r="BS7" s="218"/>
      <c r="BT7" s="218"/>
      <c r="BV7" s="212"/>
      <c r="BW7" s="212"/>
      <c r="BX7" s="212"/>
      <c r="BY7" s="159"/>
      <c r="BZ7" s="212"/>
      <c r="CA7" s="212"/>
      <c r="CB7" s="212"/>
    </row>
    <row r="8" spans="1:80" ht="82.5" customHeight="1" x14ac:dyDescent="0.25">
      <c r="A8" s="78" t="s">
        <v>69</v>
      </c>
      <c r="B8" s="78" t="s">
        <v>170</v>
      </c>
      <c r="C8" s="10"/>
      <c r="D8" s="76">
        <v>2018</v>
      </c>
      <c r="E8" s="76">
        <v>2019</v>
      </c>
      <c r="F8" s="76">
        <v>2020</v>
      </c>
      <c r="G8" s="76">
        <v>2021</v>
      </c>
      <c r="H8" s="179"/>
      <c r="I8" s="76">
        <v>2018</v>
      </c>
      <c r="J8" s="76">
        <v>2019</v>
      </c>
      <c r="K8" s="76">
        <v>2020</v>
      </c>
      <c r="L8" s="76">
        <v>2021</v>
      </c>
      <c r="N8" s="129">
        <v>2018</v>
      </c>
      <c r="O8" s="129">
        <v>2019</v>
      </c>
      <c r="P8" s="129">
        <v>2020</v>
      </c>
      <c r="Q8" s="129">
        <v>2021</v>
      </c>
      <c r="R8" s="10"/>
      <c r="S8" s="129">
        <v>2018</v>
      </c>
      <c r="T8" s="129">
        <v>2019</v>
      </c>
      <c r="U8" s="129">
        <v>2020</v>
      </c>
      <c r="V8" s="129">
        <v>2021</v>
      </c>
      <c r="W8" s="10"/>
      <c r="X8" s="129">
        <v>2018</v>
      </c>
      <c r="Y8" s="129">
        <v>2019</v>
      </c>
      <c r="Z8" s="129">
        <v>2020</v>
      </c>
      <c r="AA8" s="129">
        <v>2021</v>
      </c>
      <c r="AB8" s="128"/>
      <c r="AC8" s="129">
        <v>2018</v>
      </c>
      <c r="AD8" s="129">
        <v>2019</v>
      </c>
      <c r="AE8" s="129">
        <v>2020</v>
      </c>
      <c r="AF8" s="129">
        <v>2021</v>
      </c>
      <c r="AG8" s="10"/>
      <c r="AH8" s="73">
        <v>2018</v>
      </c>
      <c r="AI8" s="74">
        <v>2019</v>
      </c>
      <c r="AJ8" s="73">
        <v>2020</v>
      </c>
      <c r="AK8" s="73">
        <v>2021</v>
      </c>
      <c r="AL8" s="11"/>
      <c r="AM8" s="73">
        <v>2018</v>
      </c>
      <c r="AN8" s="75">
        <v>2019</v>
      </c>
      <c r="AO8" s="73">
        <v>2020</v>
      </c>
      <c r="AP8" s="73">
        <v>2021</v>
      </c>
      <c r="AQ8" s="9"/>
      <c r="AR8" s="76">
        <v>2018</v>
      </c>
      <c r="AS8" s="76">
        <v>2019</v>
      </c>
      <c r="AT8" s="76">
        <v>2020</v>
      </c>
      <c r="AU8" s="76">
        <v>2021</v>
      </c>
      <c r="AV8" s="8"/>
      <c r="AW8" s="76">
        <v>2018</v>
      </c>
      <c r="AX8" s="76">
        <v>2019</v>
      </c>
      <c r="AY8" s="76">
        <v>2020</v>
      </c>
      <c r="AZ8" s="76">
        <v>2021</v>
      </c>
      <c r="BB8" s="76">
        <v>2018</v>
      </c>
      <c r="BC8" s="76">
        <v>2019</v>
      </c>
      <c r="BD8" s="76">
        <v>2020</v>
      </c>
      <c r="BE8" s="76">
        <v>2021</v>
      </c>
      <c r="BF8" s="11"/>
      <c r="BG8" s="76">
        <v>2018</v>
      </c>
      <c r="BH8" s="76">
        <v>2019</v>
      </c>
      <c r="BI8" s="76">
        <v>2020</v>
      </c>
      <c r="BJ8" s="76">
        <v>2021</v>
      </c>
      <c r="BK8" s="13"/>
      <c r="BL8" s="76">
        <v>2018</v>
      </c>
      <c r="BM8" s="76">
        <v>2019</v>
      </c>
      <c r="BN8" s="76">
        <v>2020</v>
      </c>
      <c r="BO8" s="76">
        <v>2021</v>
      </c>
      <c r="BP8" s="179"/>
      <c r="BQ8" s="76">
        <v>2018</v>
      </c>
      <c r="BR8" s="76">
        <v>2019</v>
      </c>
      <c r="BS8" s="76">
        <v>2020</v>
      </c>
      <c r="BT8" s="76">
        <v>2021</v>
      </c>
      <c r="BV8" s="160"/>
      <c r="BW8" s="160"/>
      <c r="BX8" s="160"/>
      <c r="BY8" s="161"/>
      <c r="BZ8" s="160"/>
      <c r="CA8" s="160"/>
      <c r="CB8" s="160"/>
    </row>
    <row r="9" spans="1:80" ht="14" x14ac:dyDescent="0.3">
      <c r="A9" s="77" t="s">
        <v>40</v>
      </c>
      <c r="B9" s="89">
        <f>'7. Full Market Segment Summary'!B6</f>
        <v>0</v>
      </c>
      <c r="C9" s="46"/>
      <c r="D9" s="116"/>
      <c r="E9" s="117"/>
      <c r="F9" s="117"/>
      <c r="G9" s="116"/>
      <c r="H9" s="180"/>
      <c r="I9" s="117"/>
      <c r="J9" s="117"/>
      <c r="K9" s="117"/>
      <c r="L9" s="117"/>
      <c r="N9" s="151">
        <f>'2. Quotations Issued 2017-18'!AN6</f>
        <v>0</v>
      </c>
      <c r="O9" s="151">
        <f>'3. Quotations Issued 2018-19'!AN6</f>
        <v>0</v>
      </c>
      <c r="P9" s="151">
        <f>'4. Quotations Issued 2019-20'!AN6</f>
        <v>0</v>
      </c>
      <c r="Q9" s="151">
        <f>'5. Quotations Issued 2020-21'!AN6</f>
        <v>0</v>
      </c>
      <c r="R9" s="153"/>
      <c r="S9" s="151">
        <f>'7. Full Market Segment Summary'!K6</f>
        <v>0</v>
      </c>
      <c r="T9" s="151">
        <f>'7. Full Market Segment Summary'!K19</f>
        <v>0</v>
      </c>
      <c r="U9" s="151">
        <f>'7. Full Market Segment Summary'!K32</f>
        <v>0</v>
      </c>
      <c r="V9" s="151">
        <f>'7. Full Market Segment Summary'!K45</f>
        <v>0</v>
      </c>
      <c r="W9" s="153"/>
      <c r="X9" s="151">
        <f>'7. Full Market Segment Summary'!L6</f>
        <v>0</v>
      </c>
      <c r="Y9" s="151">
        <f>'7. Full Market Segment Summary'!L19</f>
        <v>0</v>
      </c>
      <c r="Z9" s="151">
        <f>'7. Full Market Segment Summary'!L32</f>
        <v>0</v>
      </c>
      <c r="AA9" s="151">
        <f>'7. Full Market Segment Summary'!L45</f>
        <v>0</v>
      </c>
      <c r="AB9" s="153"/>
      <c r="AC9" s="151">
        <f>'7. Full Market Segment Summary'!M6</f>
        <v>0</v>
      </c>
      <c r="AD9" s="151">
        <f>'7. Full Market Segment Summary'!M19</f>
        <v>0</v>
      </c>
      <c r="AE9" s="151">
        <f>'7. Full Market Segment Summary'!M32</f>
        <v>0</v>
      </c>
      <c r="AF9" s="151">
        <f>'7. Full Market Segment Summary'!M45</f>
        <v>0</v>
      </c>
      <c r="AG9" s="46"/>
      <c r="AH9" s="47" t="str">
        <f>'7. Full Market Segment Summary'!G6</f>
        <v>-</v>
      </c>
      <c r="AI9" s="186" t="str">
        <f>'7. Full Market Segment Summary'!G19</f>
        <v>-</v>
      </c>
      <c r="AJ9" s="47" t="str">
        <f>'7. Full Market Segment Summary'!G32</f>
        <v>-</v>
      </c>
      <c r="AK9" s="47" t="str">
        <f>'7. Full Market Segment Summary'!G45</f>
        <v>-</v>
      </c>
      <c r="AL9" s="49"/>
      <c r="AM9" s="47" t="str">
        <f>'7. Full Market Segment Summary'!I6</f>
        <v>-</v>
      </c>
      <c r="AN9" s="50" t="str">
        <f>'7. Full Market Segment Summary'!I19</f>
        <v>-</v>
      </c>
      <c r="AO9" s="47" t="str">
        <f>'7. Full Market Segment Summary'!I32</f>
        <v>-</v>
      </c>
      <c r="AP9" s="47" t="str">
        <f>'7. Full Market Segment Summary'!I45</f>
        <v>-</v>
      </c>
      <c r="AQ9" s="49"/>
      <c r="AR9" s="51" t="str">
        <f>'7. Full Market Segment Summary'!H6</f>
        <v>-</v>
      </c>
      <c r="AS9" s="51" t="str">
        <f>'7. Full Market Segment Summary'!H19</f>
        <v>-</v>
      </c>
      <c r="AT9" s="51" t="str">
        <f>'7. Full Market Segment Summary'!H32</f>
        <v>-</v>
      </c>
      <c r="AU9" s="51" t="str">
        <f>'7. Full Market Segment Summary'!H45</f>
        <v>-</v>
      </c>
      <c r="AV9" s="52"/>
      <c r="AW9" s="51" t="str">
        <f>'7. Full Market Segment Summary'!J6</f>
        <v>-</v>
      </c>
      <c r="AX9" s="51" t="str">
        <f>'7. Full Market Segment Summary'!J19</f>
        <v>-</v>
      </c>
      <c r="AY9" s="51" t="str">
        <f>'7. Full Market Segment Summary'!J32</f>
        <v>-</v>
      </c>
      <c r="AZ9" s="51" t="str">
        <f>'7. Full Market Segment Summary'!J45</f>
        <v>-</v>
      </c>
      <c r="BA9" s="53"/>
      <c r="BB9" s="47" t="str">
        <f>'7. Full Market Segment Summary'!S6</f>
        <v>-</v>
      </c>
      <c r="BC9" s="48" t="str">
        <f>'7. Full Market Segment Summary'!S19</f>
        <v>-</v>
      </c>
      <c r="BD9" s="47" t="str">
        <f>'7. Full Market Segment Summary'!S32</f>
        <v>-</v>
      </c>
      <c r="BE9" s="47" t="str">
        <f>'7. Full Market Segment Summary'!S45</f>
        <v>-</v>
      </c>
      <c r="BF9" s="49"/>
      <c r="BG9" s="47" t="str">
        <f>'7. Full Market Segment Summary'!U6</f>
        <v>-</v>
      </c>
      <c r="BH9" s="50" t="str">
        <f>'7. Full Market Segment Summary'!U19</f>
        <v>-</v>
      </c>
      <c r="BI9" s="47" t="str">
        <f>'7. Full Market Segment Summary'!U32</f>
        <v>-</v>
      </c>
      <c r="BJ9" s="47" t="str">
        <f>'7. Full Market Segment Summary'!U45</f>
        <v>-</v>
      </c>
      <c r="BK9" s="49"/>
      <c r="BL9" s="54" t="str">
        <f>'7. Full Market Segment Summary'!T6</f>
        <v>-</v>
      </c>
      <c r="BM9" s="55" t="str">
        <f>'7. Full Market Segment Summary'!T19</f>
        <v>-</v>
      </c>
      <c r="BN9" s="55" t="str">
        <f>'7. Full Market Segment Summary'!T32</f>
        <v>-</v>
      </c>
      <c r="BO9" s="54" t="str">
        <f>'7. Full Market Segment Summary'!T45</f>
        <v>-</v>
      </c>
      <c r="BP9" s="180"/>
      <c r="BQ9" s="55" t="str">
        <f>'7. Full Market Segment Summary'!V6</f>
        <v>-</v>
      </c>
      <c r="BR9" s="55" t="str">
        <f>'7. Full Market Segment Summary'!V19</f>
        <v>-</v>
      </c>
      <c r="BS9" s="55" t="str">
        <f>'7. Full Market Segment Summary'!V32</f>
        <v>-</v>
      </c>
      <c r="BT9" s="54" t="str">
        <f>'7. Full Market Segment Summary'!V45</f>
        <v>-</v>
      </c>
      <c r="BV9" s="162"/>
      <c r="BW9" s="162"/>
      <c r="BX9" s="162"/>
      <c r="BY9" s="158"/>
      <c r="BZ9" s="162"/>
      <c r="CA9" s="162"/>
      <c r="CB9" s="162"/>
    </row>
    <row r="10" spans="1:80" ht="14" x14ac:dyDescent="0.3">
      <c r="A10" s="77" t="s">
        <v>41</v>
      </c>
      <c r="B10" s="89">
        <f>'7. Full Market Segment Summary'!B7</f>
        <v>0</v>
      </c>
      <c r="C10" s="46"/>
      <c r="D10" s="116"/>
      <c r="E10" s="117"/>
      <c r="F10" s="117"/>
      <c r="G10" s="116"/>
      <c r="H10" s="180"/>
      <c r="I10" s="117"/>
      <c r="J10" s="117"/>
      <c r="K10" s="117"/>
      <c r="L10" s="117"/>
      <c r="N10" s="151">
        <f>'2. Quotations Issued 2017-18'!AN7+'2. Quotations Issued 2017-18'!AN8</f>
        <v>0</v>
      </c>
      <c r="O10" s="151">
        <f>'3. Quotations Issued 2018-19'!AN7+'3. Quotations Issued 2018-19'!AN8</f>
        <v>0</v>
      </c>
      <c r="P10" s="151">
        <f>'4. Quotations Issued 2019-20'!AN7+'4. Quotations Issued 2019-20'!AN8</f>
        <v>0</v>
      </c>
      <c r="Q10" s="151">
        <f>'5. Quotations Issued 2020-21'!AN7+'5. Quotations Issued 2020-21'!AN8</f>
        <v>0</v>
      </c>
      <c r="R10" s="153"/>
      <c r="S10" s="151">
        <f>'7. Full Market Segment Summary'!K7</f>
        <v>0</v>
      </c>
      <c r="T10" s="151">
        <f>'7. Full Market Segment Summary'!K20</f>
        <v>0</v>
      </c>
      <c r="U10" s="151">
        <f>'7. Full Market Segment Summary'!K33</f>
        <v>0</v>
      </c>
      <c r="V10" s="151">
        <f>'7. Full Market Segment Summary'!K46</f>
        <v>0</v>
      </c>
      <c r="W10" s="153"/>
      <c r="X10" s="151">
        <f>'7. Full Market Segment Summary'!L7</f>
        <v>0</v>
      </c>
      <c r="Y10" s="151">
        <f>'7. Full Market Segment Summary'!L20</f>
        <v>0</v>
      </c>
      <c r="Z10" s="151">
        <f>'7. Full Market Segment Summary'!L33</f>
        <v>0</v>
      </c>
      <c r="AA10" s="151">
        <f>'7. Full Market Segment Summary'!L46</f>
        <v>0</v>
      </c>
      <c r="AB10" s="153"/>
      <c r="AC10" s="151">
        <f>'7. Full Market Segment Summary'!M7</f>
        <v>0</v>
      </c>
      <c r="AD10" s="151">
        <f>'7. Full Market Segment Summary'!M20</f>
        <v>0</v>
      </c>
      <c r="AE10" s="151">
        <f>'7. Full Market Segment Summary'!M33</f>
        <v>0</v>
      </c>
      <c r="AF10" s="151">
        <f>'7. Full Market Segment Summary'!M46</f>
        <v>0</v>
      </c>
      <c r="AG10" s="46"/>
      <c r="AH10" s="47" t="str">
        <f>'7. Full Market Segment Summary'!G7</f>
        <v>-</v>
      </c>
      <c r="AI10" s="186" t="str">
        <f>'7. Full Market Segment Summary'!G20</f>
        <v>-</v>
      </c>
      <c r="AJ10" s="47" t="str">
        <f>'7. Full Market Segment Summary'!G33</f>
        <v>-</v>
      </c>
      <c r="AK10" s="47" t="str">
        <f>'7. Full Market Segment Summary'!G46</f>
        <v>-</v>
      </c>
      <c r="AL10" s="49"/>
      <c r="AM10" s="47" t="str">
        <f>'7. Full Market Segment Summary'!I7</f>
        <v>-</v>
      </c>
      <c r="AN10" s="50" t="str">
        <f>'7. Full Market Segment Summary'!I20</f>
        <v>-</v>
      </c>
      <c r="AO10" s="47" t="str">
        <f>'7. Full Market Segment Summary'!I33</f>
        <v>-</v>
      </c>
      <c r="AP10" s="47" t="str">
        <f>'7. Full Market Segment Summary'!I46</f>
        <v>-</v>
      </c>
      <c r="AQ10" s="49"/>
      <c r="AR10" s="51" t="str">
        <f>'7. Full Market Segment Summary'!H7</f>
        <v>-</v>
      </c>
      <c r="AS10" s="51" t="str">
        <f>'7. Full Market Segment Summary'!H20</f>
        <v>-</v>
      </c>
      <c r="AT10" s="51" t="str">
        <f>'7. Full Market Segment Summary'!H33</f>
        <v>-</v>
      </c>
      <c r="AU10" s="51" t="str">
        <f>'7. Full Market Segment Summary'!H46</f>
        <v>-</v>
      </c>
      <c r="AV10" s="52"/>
      <c r="AW10" s="51" t="str">
        <f>'7. Full Market Segment Summary'!J7</f>
        <v>-</v>
      </c>
      <c r="AX10" s="51" t="str">
        <f>'7. Full Market Segment Summary'!J20</f>
        <v>-</v>
      </c>
      <c r="AY10" s="51" t="str">
        <f>'7. Full Market Segment Summary'!J33</f>
        <v>-</v>
      </c>
      <c r="AZ10" s="51" t="str">
        <f>'7. Full Market Segment Summary'!J46</f>
        <v>-</v>
      </c>
      <c r="BA10" s="53"/>
      <c r="BB10" s="47" t="str">
        <f>'7. Full Market Segment Summary'!S7</f>
        <v>-</v>
      </c>
      <c r="BC10" s="48" t="str">
        <f>'7. Full Market Segment Summary'!S20</f>
        <v>-</v>
      </c>
      <c r="BD10" s="47" t="str">
        <f>'7. Full Market Segment Summary'!S33</f>
        <v>-</v>
      </c>
      <c r="BE10" s="47" t="str">
        <f>'7. Full Market Segment Summary'!S46</f>
        <v>-</v>
      </c>
      <c r="BF10" s="49"/>
      <c r="BG10" s="47" t="str">
        <f>'7. Full Market Segment Summary'!U7</f>
        <v>-</v>
      </c>
      <c r="BH10" s="50" t="str">
        <f>'7. Full Market Segment Summary'!U20</f>
        <v>-</v>
      </c>
      <c r="BI10" s="47" t="str">
        <f>'7. Full Market Segment Summary'!U33</f>
        <v>-</v>
      </c>
      <c r="BJ10" s="47" t="str">
        <f>'7. Full Market Segment Summary'!U46</f>
        <v>-</v>
      </c>
      <c r="BK10" s="49"/>
      <c r="BL10" s="54" t="str">
        <f>'7. Full Market Segment Summary'!T7</f>
        <v>-</v>
      </c>
      <c r="BM10" s="55" t="str">
        <f>'7. Full Market Segment Summary'!T20</f>
        <v>-</v>
      </c>
      <c r="BN10" s="55" t="str">
        <f>'7. Full Market Segment Summary'!T33</f>
        <v>-</v>
      </c>
      <c r="BO10" s="54" t="str">
        <f>'7. Full Market Segment Summary'!T46</f>
        <v>-</v>
      </c>
      <c r="BP10" s="180"/>
      <c r="BQ10" s="55" t="str">
        <f>'7. Full Market Segment Summary'!V7</f>
        <v>-</v>
      </c>
      <c r="BR10" s="55" t="str">
        <f>'7. Full Market Segment Summary'!V20</f>
        <v>-</v>
      </c>
      <c r="BS10" s="55" t="str">
        <f>'7. Full Market Segment Summary'!V33</f>
        <v>-</v>
      </c>
      <c r="BT10" s="54" t="str">
        <f>'7. Full Market Segment Summary'!V46</f>
        <v>-</v>
      </c>
      <c r="BV10" s="162"/>
      <c r="BW10" s="162"/>
      <c r="BX10" s="162"/>
      <c r="BY10" s="158"/>
      <c r="BZ10" s="162"/>
      <c r="CA10" s="162"/>
      <c r="CB10" s="162"/>
    </row>
    <row r="11" spans="1:80" ht="14" x14ac:dyDescent="0.3">
      <c r="A11" s="77" t="s">
        <v>74</v>
      </c>
      <c r="B11" s="89">
        <f>'7. Full Market Segment Summary'!B8</f>
        <v>0</v>
      </c>
      <c r="C11" s="46"/>
      <c r="D11" s="116"/>
      <c r="E11" s="117"/>
      <c r="F11" s="117"/>
      <c r="G11" s="116"/>
      <c r="H11" s="180"/>
      <c r="I11" s="117"/>
      <c r="J11" s="117"/>
      <c r="K11" s="117"/>
      <c r="L11" s="117"/>
      <c r="N11" s="151">
        <f>'2. Quotations Issued 2017-18'!AN9+'2. Quotations Issued 2017-18'!AN10+'2. Quotations Issued 2017-18'!AN11</f>
        <v>0</v>
      </c>
      <c r="O11" s="151">
        <f>'3. Quotations Issued 2018-19'!AN9+'3. Quotations Issued 2018-19'!AN10+'3. Quotations Issued 2018-19'!AN11</f>
        <v>0</v>
      </c>
      <c r="P11" s="151">
        <f>'4. Quotations Issued 2019-20'!AN9+'4. Quotations Issued 2019-20'!AN10+'4. Quotations Issued 2019-20'!AN11</f>
        <v>0</v>
      </c>
      <c r="Q11" s="151">
        <f>'5. Quotations Issued 2020-21'!AN9+'5. Quotations Issued 2020-21'!AN10+'5. Quotations Issued 2020-21'!AN11</f>
        <v>0</v>
      </c>
      <c r="R11" s="153"/>
      <c r="S11" s="151">
        <f>'7. Full Market Segment Summary'!K8</f>
        <v>0</v>
      </c>
      <c r="T11" s="151">
        <f>'7. Full Market Segment Summary'!K21</f>
        <v>0</v>
      </c>
      <c r="U11" s="151">
        <f>'7. Full Market Segment Summary'!K34</f>
        <v>0</v>
      </c>
      <c r="V11" s="151">
        <f>'7. Full Market Segment Summary'!K47</f>
        <v>0</v>
      </c>
      <c r="W11" s="153"/>
      <c r="X11" s="151">
        <f>'7. Full Market Segment Summary'!L8</f>
        <v>0</v>
      </c>
      <c r="Y11" s="151">
        <f>'7. Full Market Segment Summary'!L21</f>
        <v>0</v>
      </c>
      <c r="Z11" s="151">
        <f>'7. Full Market Segment Summary'!L34</f>
        <v>0</v>
      </c>
      <c r="AA11" s="151">
        <f>'7. Full Market Segment Summary'!L47</f>
        <v>0</v>
      </c>
      <c r="AB11" s="153"/>
      <c r="AC11" s="151">
        <f>'7. Full Market Segment Summary'!M8</f>
        <v>0</v>
      </c>
      <c r="AD11" s="151">
        <f>'7. Full Market Segment Summary'!M21</f>
        <v>0</v>
      </c>
      <c r="AE11" s="151">
        <f>'7. Full Market Segment Summary'!M34</f>
        <v>0</v>
      </c>
      <c r="AF11" s="151">
        <f>'7. Full Market Segment Summary'!M47</f>
        <v>0</v>
      </c>
      <c r="AG11" s="46"/>
      <c r="AH11" s="47" t="str">
        <f>'7. Full Market Segment Summary'!G8</f>
        <v>-</v>
      </c>
      <c r="AI11" s="186" t="str">
        <f>'7. Full Market Segment Summary'!G21</f>
        <v>-</v>
      </c>
      <c r="AJ11" s="47" t="str">
        <f>'7. Full Market Segment Summary'!G34</f>
        <v>-</v>
      </c>
      <c r="AK11" s="47" t="str">
        <f>'7. Full Market Segment Summary'!G47</f>
        <v>-</v>
      </c>
      <c r="AL11" s="49"/>
      <c r="AM11" s="47" t="str">
        <f>'7. Full Market Segment Summary'!I8</f>
        <v>-</v>
      </c>
      <c r="AN11" s="50" t="str">
        <f>'7. Full Market Segment Summary'!I21</f>
        <v>-</v>
      </c>
      <c r="AO11" s="47" t="str">
        <f>'7. Full Market Segment Summary'!I34</f>
        <v>-</v>
      </c>
      <c r="AP11" s="47" t="str">
        <f>'7. Full Market Segment Summary'!I47</f>
        <v>-</v>
      </c>
      <c r="AQ11" s="49"/>
      <c r="AR11" s="51" t="str">
        <f>'7. Full Market Segment Summary'!H8</f>
        <v>-</v>
      </c>
      <c r="AS11" s="51" t="str">
        <f>'7. Full Market Segment Summary'!H21</f>
        <v>-</v>
      </c>
      <c r="AT11" s="51" t="str">
        <f>'7. Full Market Segment Summary'!H34</f>
        <v>-</v>
      </c>
      <c r="AU11" s="51" t="str">
        <f>'7. Full Market Segment Summary'!H47</f>
        <v>-</v>
      </c>
      <c r="AV11" s="52"/>
      <c r="AW11" s="51" t="str">
        <f>'7. Full Market Segment Summary'!J8</f>
        <v>-</v>
      </c>
      <c r="AX11" s="51" t="str">
        <f>'7. Full Market Segment Summary'!J21</f>
        <v>-</v>
      </c>
      <c r="AY11" s="51" t="str">
        <f>'7. Full Market Segment Summary'!J34</f>
        <v>-</v>
      </c>
      <c r="AZ11" s="51" t="str">
        <f>'7. Full Market Segment Summary'!J47</f>
        <v>-</v>
      </c>
      <c r="BA11" s="53"/>
      <c r="BB11" s="47" t="str">
        <f>'7. Full Market Segment Summary'!S8</f>
        <v>-</v>
      </c>
      <c r="BC11" s="48" t="str">
        <f>'7. Full Market Segment Summary'!S21</f>
        <v>-</v>
      </c>
      <c r="BD11" s="47" t="str">
        <f>'7. Full Market Segment Summary'!S34</f>
        <v>-</v>
      </c>
      <c r="BE11" s="47" t="str">
        <f>'7. Full Market Segment Summary'!S47</f>
        <v>-</v>
      </c>
      <c r="BF11" s="49"/>
      <c r="BG11" s="47" t="str">
        <f>'7. Full Market Segment Summary'!U8</f>
        <v>-</v>
      </c>
      <c r="BH11" s="50" t="str">
        <f>'7. Full Market Segment Summary'!U21</f>
        <v>-</v>
      </c>
      <c r="BI11" s="47" t="str">
        <f>'7. Full Market Segment Summary'!U34</f>
        <v>-</v>
      </c>
      <c r="BJ11" s="47" t="str">
        <f>'7. Full Market Segment Summary'!U47</f>
        <v>-</v>
      </c>
      <c r="BK11" s="49"/>
      <c r="BL11" s="54" t="str">
        <f>'7. Full Market Segment Summary'!T8</f>
        <v>-</v>
      </c>
      <c r="BM11" s="55" t="str">
        <f>'7. Full Market Segment Summary'!T21</f>
        <v>-</v>
      </c>
      <c r="BN11" s="55" t="str">
        <f>'7. Full Market Segment Summary'!T34</f>
        <v>-</v>
      </c>
      <c r="BO11" s="54" t="str">
        <f>'7. Full Market Segment Summary'!T47</f>
        <v>-</v>
      </c>
      <c r="BP11" s="180"/>
      <c r="BQ11" s="55" t="str">
        <f>'7. Full Market Segment Summary'!V8</f>
        <v>-</v>
      </c>
      <c r="BR11" s="55" t="str">
        <f>'7. Full Market Segment Summary'!V21</f>
        <v>-</v>
      </c>
      <c r="BS11" s="55" t="str">
        <f>'7. Full Market Segment Summary'!V34</f>
        <v>-</v>
      </c>
      <c r="BT11" s="54" t="str">
        <f>'7. Full Market Segment Summary'!V47</f>
        <v>-</v>
      </c>
      <c r="BV11" s="162"/>
      <c r="BW11" s="162"/>
      <c r="BX11" s="162"/>
      <c r="BY11" s="158"/>
      <c r="BZ11" s="162"/>
      <c r="CA11" s="162"/>
      <c r="CB11" s="162"/>
    </row>
    <row r="12" spans="1:80" ht="14" x14ac:dyDescent="0.3">
      <c r="A12" s="77" t="s">
        <v>75</v>
      </c>
      <c r="B12" s="89">
        <f>'7. Full Market Segment Summary'!B9</f>
        <v>0</v>
      </c>
      <c r="C12" s="46"/>
      <c r="D12" s="116"/>
      <c r="E12" s="117"/>
      <c r="F12" s="117"/>
      <c r="G12" s="116"/>
      <c r="H12" s="180"/>
      <c r="I12" s="117"/>
      <c r="J12" s="117"/>
      <c r="K12" s="117"/>
      <c r="L12" s="117"/>
      <c r="N12" s="151">
        <f>'2. Quotations Issued 2017-18'!AN12+'2. Quotations Issued 2017-18'!AN13</f>
        <v>0</v>
      </c>
      <c r="O12" s="151">
        <f>'3. Quotations Issued 2018-19'!AN12+'3. Quotations Issued 2018-19'!AN13</f>
        <v>0</v>
      </c>
      <c r="P12" s="151">
        <f>'4. Quotations Issued 2019-20'!AN12+'4. Quotations Issued 2019-20'!AN13</f>
        <v>0</v>
      </c>
      <c r="Q12" s="151">
        <f>'5. Quotations Issued 2020-21'!AN12+'5. Quotations Issued 2020-21'!AN13</f>
        <v>0</v>
      </c>
      <c r="R12" s="153"/>
      <c r="S12" s="151">
        <f>'7. Full Market Segment Summary'!K9</f>
        <v>0</v>
      </c>
      <c r="T12" s="151">
        <f>'7. Full Market Segment Summary'!K22</f>
        <v>0</v>
      </c>
      <c r="U12" s="151">
        <f>'7. Full Market Segment Summary'!K35</f>
        <v>0</v>
      </c>
      <c r="V12" s="151">
        <f>'7. Full Market Segment Summary'!K48</f>
        <v>0</v>
      </c>
      <c r="W12" s="153"/>
      <c r="X12" s="151">
        <f>'7. Full Market Segment Summary'!L9</f>
        <v>0</v>
      </c>
      <c r="Y12" s="151">
        <f>'7. Full Market Segment Summary'!L22</f>
        <v>0</v>
      </c>
      <c r="Z12" s="151">
        <f>'7. Full Market Segment Summary'!L35</f>
        <v>0</v>
      </c>
      <c r="AA12" s="151">
        <f>'7. Full Market Segment Summary'!L48</f>
        <v>0</v>
      </c>
      <c r="AB12" s="153"/>
      <c r="AC12" s="151">
        <f>'7. Full Market Segment Summary'!M9</f>
        <v>0</v>
      </c>
      <c r="AD12" s="151">
        <f>'7. Full Market Segment Summary'!M22</f>
        <v>0</v>
      </c>
      <c r="AE12" s="151">
        <f>'7. Full Market Segment Summary'!M35</f>
        <v>0</v>
      </c>
      <c r="AF12" s="151">
        <f>'7. Full Market Segment Summary'!M48</f>
        <v>0</v>
      </c>
      <c r="AG12" s="46"/>
      <c r="AH12" s="47" t="str">
        <f>'7. Full Market Segment Summary'!G9</f>
        <v>-</v>
      </c>
      <c r="AI12" s="186" t="str">
        <f>'7. Full Market Segment Summary'!G22</f>
        <v>-</v>
      </c>
      <c r="AJ12" s="47" t="str">
        <f>'7. Full Market Segment Summary'!G35</f>
        <v>-</v>
      </c>
      <c r="AK12" s="47" t="str">
        <f>'7. Full Market Segment Summary'!G48</f>
        <v>-</v>
      </c>
      <c r="AL12" s="49"/>
      <c r="AM12" s="47" t="str">
        <f>'7. Full Market Segment Summary'!I9</f>
        <v>-</v>
      </c>
      <c r="AN12" s="50" t="str">
        <f>'7. Full Market Segment Summary'!I22</f>
        <v>-</v>
      </c>
      <c r="AO12" s="47" t="str">
        <f>'7. Full Market Segment Summary'!I35</f>
        <v>-</v>
      </c>
      <c r="AP12" s="47" t="str">
        <f>'7. Full Market Segment Summary'!I48</f>
        <v>-</v>
      </c>
      <c r="AQ12" s="49"/>
      <c r="AR12" s="51" t="str">
        <f>'7. Full Market Segment Summary'!H9</f>
        <v>-</v>
      </c>
      <c r="AS12" s="51" t="str">
        <f>'7. Full Market Segment Summary'!H22</f>
        <v>-</v>
      </c>
      <c r="AT12" s="51" t="str">
        <f>'7. Full Market Segment Summary'!H35</f>
        <v>-</v>
      </c>
      <c r="AU12" s="51" t="str">
        <f>'7. Full Market Segment Summary'!H48</f>
        <v>-</v>
      </c>
      <c r="AV12" s="52"/>
      <c r="AW12" s="51" t="str">
        <f>'7. Full Market Segment Summary'!J9</f>
        <v>-</v>
      </c>
      <c r="AX12" s="51" t="str">
        <f>'7. Full Market Segment Summary'!J22</f>
        <v>-</v>
      </c>
      <c r="AY12" s="51" t="str">
        <f>'7. Full Market Segment Summary'!J35</f>
        <v>-</v>
      </c>
      <c r="AZ12" s="51" t="str">
        <f>'7. Full Market Segment Summary'!J48</f>
        <v>-</v>
      </c>
      <c r="BA12" s="53"/>
      <c r="BB12" s="47" t="str">
        <f>'7. Full Market Segment Summary'!S9</f>
        <v>-</v>
      </c>
      <c r="BC12" s="48" t="str">
        <f>'7. Full Market Segment Summary'!S22</f>
        <v>-</v>
      </c>
      <c r="BD12" s="47" t="str">
        <f>'7. Full Market Segment Summary'!S35</f>
        <v>-</v>
      </c>
      <c r="BE12" s="47" t="str">
        <f>'7. Full Market Segment Summary'!S48</f>
        <v>-</v>
      </c>
      <c r="BF12" s="49"/>
      <c r="BG12" s="47" t="str">
        <f>'7. Full Market Segment Summary'!U9</f>
        <v>-</v>
      </c>
      <c r="BH12" s="50" t="str">
        <f>'7. Full Market Segment Summary'!U22</f>
        <v>-</v>
      </c>
      <c r="BI12" s="47" t="str">
        <f>'7. Full Market Segment Summary'!U35</f>
        <v>-</v>
      </c>
      <c r="BJ12" s="47" t="str">
        <f>'7. Full Market Segment Summary'!U48</f>
        <v>-</v>
      </c>
      <c r="BK12" s="49"/>
      <c r="BL12" s="54" t="str">
        <f>'7. Full Market Segment Summary'!T9</f>
        <v>-</v>
      </c>
      <c r="BM12" s="55" t="str">
        <f>'7. Full Market Segment Summary'!T22</f>
        <v>-</v>
      </c>
      <c r="BN12" s="55" t="str">
        <f>'7. Full Market Segment Summary'!T35</f>
        <v>-</v>
      </c>
      <c r="BO12" s="54" t="str">
        <f>'7. Full Market Segment Summary'!T48</f>
        <v>-</v>
      </c>
      <c r="BP12" s="180"/>
      <c r="BQ12" s="55" t="str">
        <f>'7. Full Market Segment Summary'!V9</f>
        <v>-</v>
      </c>
      <c r="BR12" s="55" t="str">
        <f>'7. Full Market Segment Summary'!V22</f>
        <v>-</v>
      </c>
      <c r="BS12" s="55" t="str">
        <f>'7. Full Market Segment Summary'!V35</f>
        <v>-</v>
      </c>
      <c r="BT12" s="54" t="str">
        <f>'7. Full Market Segment Summary'!V48</f>
        <v>-</v>
      </c>
      <c r="BV12" s="162"/>
      <c r="BW12" s="162"/>
      <c r="BX12" s="162"/>
      <c r="BY12" s="158"/>
      <c r="BZ12" s="162"/>
      <c r="CA12" s="162"/>
      <c r="CB12" s="162"/>
    </row>
    <row r="13" spans="1:80" ht="14" x14ac:dyDescent="0.3">
      <c r="A13" s="77" t="s">
        <v>43</v>
      </c>
      <c r="B13" s="89">
        <f>'7. Full Market Segment Summary'!B10</f>
        <v>0</v>
      </c>
      <c r="C13" s="46"/>
      <c r="D13" s="116"/>
      <c r="E13" s="117"/>
      <c r="F13" s="117"/>
      <c r="G13" s="116"/>
      <c r="H13" s="180"/>
      <c r="I13" s="117"/>
      <c r="J13" s="117"/>
      <c r="K13" s="117"/>
      <c r="L13" s="117"/>
      <c r="N13" s="151">
        <f>'2. Quotations Issued 2017-18'!AN14</f>
        <v>0</v>
      </c>
      <c r="O13" s="151">
        <f>'3. Quotations Issued 2018-19'!AN14</f>
        <v>0</v>
      </c>
      <c r="P13" s="151">
        <f>'4. Quotations Issued 2019-20'!AN14</f>
        <v>0</v>
      </c>
      <c r="Q13" s="151">
        <f>'5. Quotations Issued 2020-21'!AN14</f>
        <v>0</v>
      </c>
      <c r="R13" s="153"/>
      <c r="S13" s="151">
        <f>'7. Full Market Segment Summary'!K10</f>
        <v>0</v>
      </c>
      <c r="T13" s="151">
        <f>'7. Full Market Segment Summary'!K23</f>
        <v>0</v>
      </c>
      <c r="U13" s="151">
        <f>'7. Full Market Segment Summary'!K36</f>
        <v>0</v>
      </c>
      <c r="V13" s="151">
        <f>'7. Full Market Segment Summary'!K49</f>
        <v>0</v>
      </c>
      <c r="W13" s="153"/>
      <c r="X13" s="151">
        <f>'7. Full Market Segment Summary'!L10</f>
        <v>0</v>
      </c>
      <c r="Y13" s="151">
        <f>'7. Full Market Segment Summary'!L23</f>
        <v>0</v>
      </c>
      <c r="Z13" s="151">
        <f>'7. Full Market Segment Summary'!L36</f>
        <v>0</v>
      </c>
      <c r="AA13" s="151">
        <f>'7. Full Market Segment Summary'!L49</f>
        <v>0</v>
      </c>
      <c r="AB13" s="153"/>
      <c r="AC13" s="151">
        <f>'7. Full Market Segment Summary'!M10</f>
        <v>0</v>
      </c>
      <c r="AD13" s="151">
        <f>'7. Full Market Segment Summary'!M23</f>
        <v>0</v>
      </c>
      <c r="AE13" s="151">
        <f>'7. Full Market Segment Summary'!M36</f>
        <v>0</v>
      </c>
      <c r="AF13" s="151">
        <f>'7. Full Market Segment Summary'!M49</f>
        <v>0</v>
      </c>
      <c r="AG13" s="46"/>
      <c r="AH13" s="47" t="str">
        <f>'7. Full Market Segment Summary'!G10</f>
        <v>-</v>
      </c>
      <c r="AI13" s="186" t="str">
        <f>'7. Full Market Segment Summary'!G23</f>
        <v>-</v>
      </c>
      <c r="AJ13" s="47" t="str">
        <f>'7. Full Market Segment Summary'!G36</f>
        <v>-</v>
      </c>
      <c r="AK13" s="47" t="str">
        <f>'7. Full Market Segment Summary'!G49</f>
        <v>-</v>
      </c>
      <c r="AL13" s="49"/>
      <c r="AM13" s="47" t="str">
        <f>'7. Full Market Segment Summary'!I10</f>
        <v>-</v>
      </c>
      <c r="AN13" s="50" t="str">
        <f>'7. Full Market Segment Summary'!I23</f>
        <v>-</v>
      </c>
      <c r="AO13" s="47" t="str">
        <f>'7. Full Market Segment Summary'!I36</f>
        <v>-</v>
      </c>
      <c r="AP13" s="47" t="str">
        <f>'7. Full Market Segment Summary'!I49</f>
        <v>-</v>
      </c>
      <c r="AQ13" s="49"/>
      <c r="AR13" s="51" t="str">
        <f>'7. Full Market Segment Summary'!H10</f>
        <v>-</v>
      </c>
      <c r="AS13" s="51" t="str">
        <f>'7. Full Market Segment Summary'!H23</f>
        <v>-</v>
      </c>
      <c r="AT13" s="51" t="str">
        <f>'7. Full Market Segment Summary'!H36</f>
        <v>-</v>
      </c>
      <c r="AU13" s="51" t="str">
        <f>'7. Full Market Segment Summary'!H49</f>
        <v>-</v>
      </c>
      <c r="AV13" s="52"/>
      <c r="AW13" s="51" t="str">
        <f>'7. Full Market Segment Summary'!J10</f>
        <v>-</v>
      </c>
      <c r="AX13" s="51" t="str">
        <f>'7. Full Market Segment Summary'!J23</f>
        <v>-</v>
      </c>
      <c r="AY13" s="51" t="str">
        <f>'7. Full Market Segment Summary'!J36</f>
        <v>-</v>
      </c>
      <c r="AZ13" s="51" t="str">
        <f>'7. Full Market Segment Summary'!J49</f>
        <v>-</v>
      </c>
      <c r="BA13" s="53"/>
      <c r="BB13" s="47" t="str">
        <f>'7. Full Market Segment Summary'!S10</f>
        <v>-</v>
      </c>
      <c r="BC13" s="48" t="str">
        <f>'7. Full Market Segment Summary'!S23</f>
        <v>-</v>
      </c>
      <c r="BD13" s="47" t="str">
        <f>'7. Full Market Segment Summary'!S36</f>
        <v>-</v>
      </c>
      <c r="BE13" s="47" t="str">
        <f>'7. Full Market Segment Summary'!S49</f>
        <v>-</v>
      </c>
      <c r="BF13" s="49"/>
      <c r="BG13" s="47" t="str">
        <f>'7. Full Market Segment Summary'!U10</f>
        <v>-</v>
      </c>
      <c r="BH13" s="50" t="str">
        <f>'7. Full Market Segment Summary'!U23</f>
        <v>-</v>
      </c>
      <c r="BI13" s="47" t="str">
        <f>'7. Full Market Segment Summary'!U36</f>
        <v>-</v>
      </c>
      <c r="BJ13" s="47" t="str">
        <f>'7. Full Market Segment Summary'!U49</f>
        <v>-</v>
      </c>
      <c r="BK13" s="49"/>
      <c r="BL13" s="54" t="str">
        <f>'7. Full Market Segment Summary'!T10</f>
        <v>-</v>
      </c>
      <c r="BM13" s="55" t="str">
        <f>'7. Full Market Segment Summary'!T23</f>
        <v>-</v>
      </c>
      <c r="BN13" s="55" t="str">
        <f>'7. Full Market Segment Summary'!T36</f>
        <v>-</v>
      </c>
      <c r="BO13" s="54" t="str">
        <f>'7. Full Market Segment Summary'!T49</f>
        <v>-</v>
      </c>
      <c r="BP13" s="180"/>
      <c r="BQ13" s="55" t="str">
        <f>'7. Full Market Segment Summary'!V10</f>
        <v>-</v>
      </c>
      <c r="BR13" s="55" t="str">
        <f>'7. Full Market Segment Summary'!V23</f>
        <v>-</v>
      </c>
      <c r="BS13" s="55" t="str">
        <f>'7. Full Market Segment Summary'!V36</f>
        <v>-</v>
      </c>
      <c r="BT13" s="54" t="str">
        <f>'7. Full Market Segment Summary'!V49</f>
        <v>-</v>
      </c>
      <c r="BV13" s="162"/>
      <c r="BW13" s="162"/>
      <c r="BX13" s="162"/>
      <c r="BY13" s="158"/>
      <c r="BZ13" s="162"/>
      <c r="CA13" s="162"/>
      <c r="CB13" s="162"/>
    </row>
    <row r="14" spans="1:80" ht="14" x14ac:dyDescent="0.3">
      <c r="A14" s="77" t="s">
        <v>76</v>
      </c>
      <c r="B14" s="89">
        <f>'7. Full Market Segment Summary'!B11</f>
        <v>0</v>
      </c>
      <c r="C14" s="46"/>
      <c r="D14" s="116"/>
      <c r="E14" s="117"/>
      <c r="F14" s="117"/>
      <c r="G14" s="116"/>
      <c r="H14" s="180"/>
      <c r="I14" s="117"/>
      <c r="J14" s="117"/>
      <c r="K14" s="117"/>
      <c r="L14" s="117"/>
      <c r="N14" s="151">
        <f>'2. Quotations Issued 2017-18'!AN15+'2. Quotations Issued 2017-18'!AN16+'2. Quotations Issued 2017-18'!AN17</f>
        <v>0</v>
      </c>
      <c r="O14" s="151">
        <f>'3. Quotations Issued 2018-19'!AN15+'3. Quotations Issued 2018-19'!AN16+'3. Quotations Issued 2018-19'!AN17</f>
        <v>0</v>
      </c>
      <c r="P14" s="151">
        <f>'4. Quotations Issued 2019-20'!AN15+'4. Quotations Issued 2019-20'!AN16+'4. Quotations Issued 2019-20'!AN17</f>
        <v>0</v>
      </c>
      <c r="Q14" s="151">
        <f>'5. Quotations Issued 2020-21'!AN15+'5. Quotations Issued 2020-21'!AN16+'5. Quotations Issued 2020-21'!AN17</f>
        <v>0</v>
      </c>
      <c r="R14" s="153"/>
      <c r="S14" s="151">
        <f>'7. Full Market Segment Summary'!K11</f>
        <v>0</v>
      </c>
      <c r="T14" s="151">
        <f>'7. Full Market Segment Summary'!K24</f>
        <v>0</v>
      </c>
      <c r="U14" s="151">
        <f>'7. Full Market Segment Summary'!K37</f>
        <v>0</v>
      </c>
      <c r="V14" s="151">
        <f>'7. Full Market Segment Summary'!K50</f>
        <v>0</v>
      </c>
      <c r="W14" s="153"/>
      <c r="X14" s="151">
        <f>'7. Full Market Segment Summary'!L11</f>
        <v>0</v>
      </c>
      <c r="Y14" s="151">
        <f>'7. Full Market Segment Summary'!L24</f>
        <v>0</v>
      </c>
      <c r="Z14" s="151">
        <f>'7. Full Market Segment Summary'!L37</f>
        <v>0</v>
      </c>
      <c r="AA14" s="151">
        <f>'7. Full Market Segment Summary'!L50</f>
        <v>0</v>
      </c>
      <c r="AB14" s="153"/>
      <c r="AC14" s="151">
        <f>'7. Full Market Segment Summary'!M11</f>
        <v>0</v>
      </c>
      <c r="AD14" s="151">
        <f>'7. Full Market Segment Summary'!M24</f>
        <v>0</v>
      </c>
      <c r="AE14" s="151">
        <f>'7. Full Market Segment Summary'!M37</f>
        <v>0</v>
      </c>
      <c r="AF14" s="151">
        <f>'7. Full Market Segment Summary'!M50</f>
        <v>0</v>
      </c>
      <c r="AG14" s="46"/>
      <c r="AH14" s="47" t="str">
        <f>'7. Full Market Segment Summary'!G11</f>
        <v>-</v>
      </c>
      <c r="AI14" s="186" t="str">
        <f>'7. Full Market Segment Summary'!G24</f>
        <v>-</v>
      </c>
      <c r="AJ14" s="47" t="str">
        <f>'7. Full Market Segment Summary'!G37</f>
        <v>-</v>
      </c>
      <c r="AK14" s="47" t="str">
        <f>'7. Full Market Segment Summary'!G50</f>
        <v>-</v>
      </c>
      <c r="AL14" s="49"/>
      <c r="AM14" s="47" t="str">
        <f>'7. Full Market Segment Summary'!I11</f>
        <v>-</v>
      </c>
      <c r="AN14" s="50" t="str">
        <f>'7. Full Market Segment Summary'!I24</f>
        <v>-</v>
      </c>
      <c r="AO14" s="47" t="str">
        <f>'7. Full Market Segment Summary'!I37</f>
        <v>-</v>
      </c>
      <c r="AP14" s="47" t="str">
        <f>'7. Full Market Segment Summary'!I50</f>
        <v>-</v>
      </c>
      <c r="AQ14" s="49"/>
      <c r="AR14" s="51" t="str">
        <f>'7. Full Market Segment Summary'!H11</f>
        <v>-</v>
      </c>
      <c r="AS14" s="51" t="str">
        <f>'7. Full Market Segment Summary'!H24</f>
        <v>-</v>
      </c>
      <c r="AT14" s="51" t="str">
        <f>'7. Full Market Segment Summary'!H37</f>
        <v>-</v>
      </c>
      <c r="AU14" s="51" t="str">
        <f>'7. Full Market Segment Summary'!H50</f>
        <v>-</v>
      </c>
      <c r="AV14" s="52"/>
      <c r="AW14" s="51" t="str">
        <f>'7. Full Market Segment Summary'!J11</f>
        <v>-</v>
      </c>
      <c r="AX14" s="51" t="str">
        <f>'7. Full Market Segment Summary'!J24</f>
        <v>-</v>
      </c>
      <c r="AY14" s="51" t="str">
        <f>'7. Full Market Segment Summary'!J37</f>
        <v>-</v>
      </c>
      <c r="AZ14" s="51" t="str">
        <f>'7. Full Market Segment Summary'!J50</f>
        <v>-</v>
      </c>
      <c r="BA14" s="53"/>
      <c r="BB14" s="47" t="str">
        <f>'7. Full Market Segment Summary'!S11</f>
        <v>-</v>
      </c>
      <c r="BC14" s="48" t="str">
        <f>'7. Full Market Segment Summary'!S24</f>
        <v>-</v>
      </c>
      <c r="BD14" s="47" t="str">
        <f>'7. Full Market Segment Summary'!S37</f>
        <v>-</v>
      </c>
      <c r="BE14" s="47" t="str">
        <f>'7. Full Market Segment Summary'!S50</f>
        <v>-</v>
      </c>
      <c r="BF14" s="49"/>
      <c r="BG14" s="47" t="str">
        <f>'7. Full Market Segment Summary'!U11</f>
        <v>-</v>
      </c>
      <c r="BH14" s="50" t="str">
        <f>'7. Full Market Segment Summary'!U24</f>
        <v>-</v>
      </c>
      <c r="BI14" s="47" t="str">
        <f>'7. Full Market Segment Summary'!U37</f>
        <v>-</v>
      </c>
      <c r="BJ14" s="47" t="str">
        <f>'7. Full Market Segment Summary'!U50</f>
        <v>-</v>
      </c>
      <c r="BK14" s="49"/>
      <c r="BL14" s="54" t="str">
        <f>'7. Full Market Segment Summary'!T11</f>
        <v>-</v>
      </c>
      <c r="BM14" s="55" t="str">
        <f>'7. Full Market Segment Summary'!T24</f>
        <v>-</v>
      </c>
      <c r="BN14" s="55" t="str">
        <f>'7. Full Market Segment Summary'!T37</f>
        <v>-</v>
      </c>
      <c r="BO14" s="54" t="str">
        <f>'7. Full Market Segment Summary'!T50</f>
        <v>-</v>
      </c>
      <c r="BP14" s="180"/>
      <c r="BQ14" s="55" t="str">
        <f>'7. Full Market Segment Summary'!V11</f>
        <v>-</v>
      </c>
      <c r="BR14" s="55" t="str">
        <f>'7. Full Market Segment Summary'!V24</f>
        <v>-</v>
      </c>
      <c r="BS14" s="55" t="str">
        <f>'7. Full Market Segment Summary'!V37</f>
        <v>-</v>
      </c>
      <c r="BT14" s="54" t="str">
        <f>'7. Full Market Segment Summary'!V50</f>
        <v>-</v>
      </c>
      <c r="BV14" s="162"/>
      <c r="BW14" s="162"/>
      <c r="BX14" s="162"/>
      <c r="BY14" s="158"/>
      <c r="BZ14" s="162"/>
      <c r="CA14" s="162"/>
      <c r="CB14" s="162"/>
    </row>
    <row r="15" spans="1:80" ht="14.5" x14ac:dyDescent="0.3">
      <c r="A15" s="77" t="s">
        <v>44</v>
      </c>
      <c r="B15" s="89">
        <f>'7. Full Market Segment Summary'!B12</f>
        <v>0</v>
      </c>
      <c r="C15" s="56"/>
      <c r="D15" s="116"/>
      <c r="E15" s="117"/>
      <c r="F15" s="117"/>
      <c r="G15" s="116"/>
      <c r="H15" s="53"/>
      <c r="I15" s="117"/>
      <c r="J15" s="117"/>
      <c r="K15" s="117"/>
      <c r="L15" s="117"/>
      <c r="N15" s="151">
        <f>'2. Quotations Issued 2017-18'!AN18</f>
        <v>0</v>
      </c>
      <c r="O15" s="151">
        <f>'3. Quotations Issued 2018-19'!AN18</f>
        <v>0</v>
      </c>
      <c r="P15" s="151">
        <f>'4. Quotations Issued 2019-20'!AN18</f>
        <v>0</v>
      </c>
      <c r="Q15" s="151">
        <f>'5. Quotations Issued 2020-21'!AN18</f>
        <v>0</v>
      </c>
      <c r="R15" s="154"/>
      <c r="S15" s="151">
        <f>'7. Full Market Segment Summary'!K12</f>
        <v>0</v>
      </c>
      <c r="T15" s="151">
        <f>'7. Full Market Segment Summary'!K25</f>
        <v>0</v>
      </c>
      <c r="U15" s="151">
        <f>'7. Full Market Segment Summary'!K38</f>
        <v>0</v>
      </c>
      <c r="V15" s="151">
        <f>'7. Full Market Segment Summary'!K51</f>
        <v>0</v>
      </c>
      <c r="W15" s="154"/>
      <c r="X15" s="150"/>
      <c r="Y15" s="150"/>
      <c r="Z15" s="150"/>
      <c r="AA15" s="150"/>
      <c r="AB15" s="154"/>
      <c r="AC15" s="150"/>
      <c r="AD15" s="150"/>
      <c r="AE15" s="150"/>
      <c r="AF15" s="150"/>
      <c r="AG15" s="56"/>
      <c r="AH15" s="150"/>
      <c r="AI15" s="150"/>
      <c r="AJ15" s="150"/>
      <c r="AK15" s="150"/>
      <c r="AL15" s="57"/>
      <c r="AM15" s="150"/>
      <c r="AN15" s="150"/>
      <c r="AO15" s="150"/>
      <c r="AP15" s="150"/>
      <c r="AQ15" s="57"/>
      <c r="AR15" s="150"/>
      <c r="AS15" s="150"/>
      <c r="AT15" s="150"/>
      <c r="AU15" s="150"/>
      <c r="AV15" s="53"/>
      <c r="AW15" s="150"/>
      <c r="AX15" s="150"/>
      <c r="AY15" s="150"/>
      <c r="AZ15" s="150"/>
      <c r="BA15" s="53"/>
      <c r="BB15" s="150"/>
      <c r="BC15" s="150"/>
      <c r="BD15" s="150"/>
      <c r="BE15" s="150"/>
      <c r="BF15" s="57"/>
      <c r="BG15" s="150"/>
      <c r="BH15" s="150"/>
      <c r="BI15" s="150"/>
      <c r="BJ15" s="150"/>
      <c r="BK15" s="49"/>
      <c r="BL15" s="150"/>
      <c r="BM15" s="150"/>
      <c r="BN15" s="150"/>
      <c r="BO15" s="150"/>
      <c r="BP15" s="53"/>
      <c r="BQ15" s="150"/>
      <c r="BR15" s="150"/>
      <c r="BS15" s="150"/>
      <c r="BT15" s="150"/>
      <c r="BV15" s="162"/>
      <c r="BW15" s="162"/>
      <c r="BX15" s="162"/>
      <c r="BY15" s="163"/>
      <c r="BZ15" s="162"/>
      <c r="CA15" s="162"/>
      <c r="CB15" s="162"/>
    </row>
    <row r="16" spans="1:80" ht="14.5" x14ac:dyDescent="0.3">
      <c r="A16" s="77" t="s">
        <v>45</v>
      </c>
      <c r="B16" s="89">
        <f>'7. Full Market Segment Summary'!B13</f>
        <v>0</v>
      </c>
      <c r="C16" s="56"/>
      <c r="D16" s="116"/>
      <c r="E16" s="117"/>
      <c r="F16" s="117"/>
      <c r="G16" s="116"/>
      <c r="H16" s="53"/>
      <c r="I16" s="117"/>
      <c r="J16" s="117"/>
      <c r="K16" s="117"/>
      <c r="L16" s="117"/>
      <c r="N16" s="151">
        <f>'2. Quotations Issued 2017-18'!AN19</f>
        <v>0</v>
      </c>
      <c r="O16" s="151">
        <f>'3. Quotations Issued 2018-19'!AN19</f>
        <v>0</v>
      </c>
      <c r="P16" s="151">
        <f>'4. Quotations Issued 2019-20'!AN19</f>
        <v>0</v>
      </c>
      <c r="Q16" s="151">
        <f>'5. Quotations Issued 2020-21'!AN19</f>
        <v>0</v>
      </c>
      <c r="R16" s="154"/>
      <c r="S16" s="151">
        <f>'7. Full Market Segment Summary'!K13</f>
        <v>0</v>
      </c>
      <c r="T16" s="151">
        <f>'7. Full Market Segment Summary'!K26</f>
        <v>0</v>
      </c>
      <c r="U16" s="151">
        <f>'7. Full Market Segment Summary'!K39</f>
        <v>0</v>
      </c>
      <c r="V16" s="151">
        <f>'7. Full Market Segment Summary'!K52</f>
        <v>0</v>
      </c>
      <c r="W16" s="154"/>
      <c r="X16" s="150"/>
      <c r="Y16" s="150"/>
      <c r="Z16" s="150"/>
      <c r="AA16" s="150"/>
      <c r="AB16" s="154"/>
      <c r="AC16" s="150"/>
      <c r="AD16" s="150"/>
      <c r="AE16" s="150"/>
      <c r="AF16" s="150"/>
      <c r="AG16" s="56"/>
      <c r="AH16" s="150"/>
      <c r="AI16" s="150"/>
      <c r="AJ16" s="150"/>
      <c r="AK16" s="150"/>
      <c r="AL16" s="57"/>
      <c r="AM16" s="150"/>
      <c r="AN16" s="150"/>
      <c r="AO16" s="150"/>
      <c r="AP16" s="150"/>
      <c r="AQ16" s="57"/>
      <c r="AR16" s="150"/>
      <c r="AS16" s="150"/>
      <c r="AT16" s="150"/>
      <c r="AU16" s="150"/>
      <c r="AV16" s="53"/>
      <c r="AW16" s="150"/>
      <c r="AX16" s="150"/>
      <c r="AY16" s="150"/>
      <c r="AZ16" s="150"/>
      <c r="BA16" s="53"/>
      <c r="BB16" s="150"/>
      <c r="BC16" s="150"/>
      <c r="BD16" s="150"/>
      <c r="BE16" s="150"/>
      <c r="BF16" s="57"/>
      <c r="BG16" s="150"/>
      <c r="BH16" s="150"/>
      <c r="BI16" s="150"/>
      <c r="BJ16" s="150"/>
      <c r="BK16" s="49"/>
      <c r="BL16" s="150"/>
      <c r="BM16" s="150"/>
      <c r="BN16" s="150"/>
      <c r="BO16" s="150"/>
      <c r="BP16" s="53"/>
      <c r="BQ16" s="150"/>
      <c r="BR16" s="150"/>
      <c r="BS16" s="150"/>
      <c r="BT16" s="150"/>
      <c r="BV16" s="162"/>
      <c r="BW16" s="162"/>
      <c r="BX16" s="162"/>
      <c r="BY16" s="163"/>
      <c r="BZ16" s="162"/>
      <c r="CA16" s="162"/>
      <c r="CB16" s="162"/>
    </row>
    <row r="17" spans="1:80" ht="14.5" x14ac:dyDescent="0.3">
      <c r="A17" s="77" t="s">
        <v>46</v>
      </c>
      <c r="B17" s="89">
        <f>'7. Full Market Segment Summary'!B14</f>
        <v>0</v>
      </c>
      <c r="C17" s="56"/>
      <c r="D17" s="116"/>
      <c r="E17" s="117"/>
      <c r="F17" s="117"/>
      <c r="G17" s="116"/>
      <c r="H17" s="53"/>
      <c r="I17" s="117"/>
      <c r="J17" s="117"/>
      <c r="K17" s="117"/>
      <c r="L17" s="117"/>
      <c r="N17" s="151">
        <f>'2. Quotations Issued 2017-18'!AN20</f>
        <v>0</v>
      </c>
      <c r="O17" s="151">
        <f>'3. Quotations Issued 2018-19'!AN20</f>
        <v>0</v>
      </c>
      <c r="P17" s="151">
        <f>'4. Quotations Issued 2019-20'!AN20</f>
        <v>0</v>
      </c>
      <c r="Q17" s="151">
        <f>'5. Quotations Issued 2020-21'!AN20</f>
        <v>0</v>
      </c>
      <c r="R17" s="154"/>
      <c r="S17" s="151">
        <f>'7. Full Market Segment Summary'!K14</f>
        <v>0</v>
      </c>
      <c r="T17" s="151">
        <f>'7. Full Market Segment Summary'!K27</f>
        <v>0</v>
      </c>
      <c r="U17" s="151">
        <f>'7. Full Market Segment Summary'!K40</f>
        <v>0</v>
      </c>
      <c r="V17" s="151">
        <f>'7. Full Market Segment Summary'!K53</f>
        <v>0</v>
      </c>
      <c r="W17" s="154"/>
      <c r="X17" s="150"/>
      <c r="Y17" s="150"/>
      <c r="Z17" s="150"/>
      <c r="AA17" s="150"/>
      <c r="AB17" s="154"/>
      <c r="AC17" s="150"/>
      <c r="AD17" s="150"/>
      <c r="AE17" s="150"/>
      <c r="AF17" s="150"/>
      <c r="AG17" s="56"/>
      <c r="AH17" s="150"/>
      <c r="AI17" s="150"/>
      <c r="AJ17" s="150"/>
      <c r="AK17" s="150"/>
      <c r="AL17" s="57"/>
      <c r="AM17" s="150"/>
      <c r="AN17" s="150"/>
      <c r="AO17" s="150"/>
      <c r="AP17" s="150"/>
      <c r="AQ17" s="57"/>
      <c r="AR17" s="150"/>
      <c r="AS17" s="150"/>
      <c r="AT17" s="150"/>
      <c r="AU17" s="150"/>
      <c r="AV17" s="53"/>
      <c r="AW17" s="150"/>
      <c r="AX17" s="150"/>
      <c r="AY17" s="150"/>
      <c r="AZ17" s="150"/>
      <c r="BA17" s="53"/>
      <c r="BB17" s="150"/>
      <c r="BC17" s="150"/>
      <c r="BD17" s="150"/>
      <c r="BE17" s="150"/>
      <c r="BF17" s="57"/>
      <c r="BG17" s="150"/>
      <c r="BH17" s="150"/>
      <c r="BI17" s="150"/>
      <c r="BJ17" s="150"/>
      <c r="BK17" s="49"/>
      <c r="BL17" s="150"/>
      <c r="BM17" s="150"/>
      <c r="BN17" s="150"/>
      <c r="BO17" s="150"/>
      <c r="BP17" s="53"/>
      <c r="BQ17" s="150"/>
      <c r="BR17" s="150"/>
      <c r="BS17" s="150"/>
      <c r="BT17" s="150"/>
      <c r="BV17" s="162"/>
      <c r="BW17" s="162"/>
      <c r="BX17" s="162"/>
      <c r="BY17" s="163"/>
      <c r="BZ17" s="162"/>
      <c r="CA17" s="162"/>
      <c r="CB17" s="162"/>
    </row>
    <row r="18" spans="1:80" x14ac:dyDescent="0.25">
      <c r="A18" s="58"/>
    </row>
    <row r="19" spans="1:80" ht="14" x14ac:dyDescent="0.3">
      <c r="A19" s="41" t="s">
        <v>126</v>
      </c>
    </row>
    <row r="20" spans="1:80" ht="14.5" customHeight="1" x14ac:dyDescent="0.25">
      <c r="A20" s="59"/>
      <c r="B20" s="60"/>
      <c r="C20" s="60"/>
      <c r="N20" s="60"/>
      <c r="O20" s="60"/>
      <c r="P20" s="60"/>
      <c r="Q20" s="60"/>
      <c r="R20" s="60"/>
      <c r="S20" s="60"/>
      <c r="T20" s="60"/>
      <c r="U20" s="60"/>
      <c r="V20" s="60"/>
      <c r="W20" s="60"/>
      <c r="X20" s="60"/>
      <c r="Y20" s="60"/>
      <c r="Z20" s="60"/>
      <c r="AA20" s="60"/>
      <c r="AB20" s="60"/>
      <c r="AC20" s="60"/>
      <c r="AD20" s="60"/>
      <c r="AE20" s="60"/>
      <c r="AF20" s="60"/>
      <c r="AG20" s="60"/>
      <c r="AH20" s="61"/>
      <c r="AI20" s="62"/>
      <c r="AJ20" s="62"/>
      <c r="AK20" s="62"/>
      <c r="AL20" s="62"/>
      <c r="AM20" s="61"/>
      <c r="AN20" s="204"/>
      <c r="AO20" s="204"/>
      <c r="AP20" s="204"/>
      <c r="AQ20" s="204"/>
      <c r="AR20" s="60"/>
      <c r="AS20" s="60"/>
      <c r="AT20" s="60"/>
      <c r="AU20" s="60"/>
      <c r="AV20" s="63"/>
    </row>
    <row r="21" spans="1:80" x14ac:dyDescent="0.25">
      <c r="A21" s="64"/>
      <c r="B21" s="56"/>
      <c r="C21" s="56"/>
      <c r="N21" s="56"/>
      <c r="O21" s="56"/>
      <c r="P21" s="56"/>
      <c r="Q21" s="56"/>
      <c r="R21" s="56"/>
      <c r="S21" s="56"/>
      <c r="T21" s="56"/>
      <c r="U21" s="56"/>
      <c r="V21" s="56"/>
      <c r="W21" s="56"/>
      <c r="X21" s="56"/>
      <c r="Y21" s="56"/>
      <c r="Z21" s="56"/>
      <c r="AA21" s="56"/>
      <c r="AB21" s="56"/>
      <c r="AC21" s="56"/>
      <c r="AD21" s="56"/>
      <c r="AE21" s="56"/>
      <c r="AF21" s="56"/>
      <c r="AG21" s="56"/>
      <c r="AH21" s="46"/>
      <c r="AI21" s="46"/>
      <c r="AJ21" s="46"/>
      <c r="AK21" s="46"/>
      <c r="AL21" s="46"/>
      <c r="AM21" s="46"/>
      <c r="AN21" s="46"/>
      <c r="AO21" s="46"/>
      <c r="AP21" s="46"/>
      <c r="AQ21" s="46"/>
      <c r="AR21" s="56"/>
      <c r="AS21" s="56"/>
      <c r="AT21" s="56"/>
      <c r="AU21" s="56"/>
      <c r="AV21" s="65"/>
    </row>
    <row r="22" spans="1:80" x14ac:dyDescent="0.25">
      <c r="A22" s="66"/>
      <c r="B22" s="56"/>
      <c r="C22" s="56"/>
      <c r="N22" s="56"/>
      <c r="O22" s="56"/>
      <c r="P22" s="56"/>
      <c r="Q22" s="56"/>
      <c r="R22" s="56"/>
      <c r="S22" s="56"/>
      <c r="T22" s="56"/>
      <c r="U22" s="56"/>
      <c r="V22" s="56"/>
      <c r="W22" s="56"/>
      <c r="X22" s="56"/>
      <c r="Y22" s="56"/>
      <c r="Z22" s="56"/>
      <c r="AA22" s="56"/>
      <c r="AB22" s="56"/>
      <c r="AC22" s="56"/>
      <c r="AD22" s="56"/>
      <c r="AE22" s="56"/>
      <c r="AF22" s="56"/>
      <c r="AG22" s="56"/>
      <c r="AH22" s="46"/>
      <c r="AI22" s="46"/>
      <c r="AJ22" s="46"/>
      <c r="AK22" s="46"/>
      <c r="AL22" s="46"/>
      <c r="AM22" s="46"/>
      <c r="AN22" s="46"/>
      <c r="AO22" s="46"/>
      <c r="AP22" s="46"/>
      <c r="AQ22" s="46"/>
      <c r="AR22" s="56"/>
      <c r="AS22" s="56"/>
      <c r="AT22" s="56"/>
      <c r="AU22" s="56"/>
      <c r="AV22" s="65"/>
    </row>
    <row r="23" spans="1:80" x14ac:dyDescent="0.25">
      <c r="A23" s="66"/>
      <c r="B23" s="56"/>
      <c r="C23" s="56"/>
      <c r="N23" s="56"/>
      <c r="O23" s="56"/>
      <c r="P23" s="56"/>
      <c r="Q23" s="56"/>
      <c r="R23" s="56"/>
      <c r="S23" s="56"/>
      <c r="T23" s="56"/>
      <c r="U23" s="56"/>
      <c r="V23" s="56"/>
      <c r="W23" s="56"/>
      <c r="X23" s="56"/>
      <c r="Y23" s="56"/>
      <c r="Z23" s="56"/>
      <c r="AA23" s="56"/>
      <c r="AB23" s="56"/>
      <c r="AC23" s="56"/>
      <c r="AD23" s="56"/>
      <c r="AE23" s="56"/>
      <c r="AF23" s="56"/>
      <c r="AG23" s="56"/>
      <c r="AH23" s="46"/>
      <c r="AI23" s="46"/>
      <c r="AJ23" s="46"/>
      <c r="AK23" s="46"/>
      <c r="AL23" s="46"/>
      <c r="AM23" s="46"/>
      <c r="AN23" s="46"/>
      <c r="AO23" s="46"/>
      <c r="AP23" s="46"/>
      <c r="AQ23" s="46"/>
      <c r="AR23" s="56"/>
      <c r="AS23" s="56"/>
      <c r="AT23" s="56"/>
      <c r="AU23" s="56"/>
      <c r="AV23" s="65"/>
    </row>
    <row r="24" spans="1:80" x14ac:dyDescent="0.25">
      <c r="A24" s="66"/>
      <c r="B24" s="56"/>
      <c r="C24" s="56"/>
      <c r="N24" s="56"/>
      <c r="O24" s="56"/>
      <c r="P24" s="56"/>
      <c r="Q24" s="56"/>
      <c r="R24" s="56"/>
      <c r="S24" s="56"/>
      <c r="T24" s="56"/>
      <c r="U24" s="56"/>
      <c r="V24" s="56"/>
      <c r="W24" s="56"/>
      <c r="X24" s="56"/>
      <c r="Y24" s="56"/>
      <c r="Z24" s="56"/>
      <c r="AA24" s="56"/>
      <c r="AB24" s="56"/>
      <c r="AC24" s="56"/>
      <c r="AD24" s="56"/>
      <c r="AE24" s="56"/>
      <c r="AF24" s="56"/>
      <c r="AG24" s="56"/>
      <c r="AH24" s="46"/>
      <c r="AI24" s="46"/>
      <c r="AJ24" s="46"/>
      <c r="AK24" s="46"/>
      <c r="AL24" s="46"/>
      <c r="AM24" s="46"/>
      <c r="AN24" s="46"/>
      <c r="AO24" s="46"/>
      <c r="AP24" s="46"/>
      <c r="AQ24" s="46"/>
      <c r="AR24" s="56"/>
      <c r="AS24" s="56"/>
      <c r="AT24" s="56"/>
      <c r="AU24" s="56"/>
      <c r="AV24" s="65"/>
    </row>
    <row r="25" spans="1:80" x14ac:dyDescent="0.25">
      <c r="A25" s="66"/>
      <c r="B25" s="56"/>
      <c r="C25" s="56"/>
      <c r="N25" s="56"/>
      <c r="O25" s="56"/>
      <c r="P25" s="56"/>
      <c r="Q25" s="56"/>
      <c r="R25" s="56"/>
      <c r="S25" s="56"/>
      <c r="T25" s="56"/>
      <c r="U25" s="56"/>
      <c r="V25" s="56"/>
      <c r="W25" s="56"/>
      <c r="X25" s="56"/>
      <c r="Y25" s="56"/>
      <c r="Z25" s="56"/>
      <c r="AA25" s="56"/>
      <c r="AB25" s="56"/>
      <c r="AC25" s="56"/>
      <c r="AD25" s="56"/>
      <c r="AE25" s="56"/>
      <c r="AF25" s="56"/>
      <c r="AG25" s="56"/>
      <c r="AH25" s="46"/>
      <c r="AI25" s="46"/>
      <c r="AJ25" s="46"/>
      <c r="AK25" s="46"/>
      <c r="AL25" s="46"/>
      <c r="AM25" s="46"/>
      <c r="AN25" s="46"/>
      <c r="AO25" s="46"/>
      <c r="AP25" s="46"/>
      <c r="AQ25" s="46"/>
      <c r="AR25" s="56"/>
      <c r="AS25" s="56"/>
      <c r="AT25" s="56"/>
      <c r="AU25" s="56"/>
      <c r="AV25" s="65"/>
    </row>
    <row r="26" spans="1:80" x14ac:dyDescent="0.25">
      <c r="A26" s="66"/>
      <c r="B26" s="56"/>
      <c r="C26" s="56"/>
      <c r="N26" s="56"/>
      <c r="O26" s="56"/>
      <c r="P26" s="56"/>
      <c r="Q26" s="56"/>
      <c r="R26" s="56"/>
      <c r="S26" s="56"/>
      <c r="T26" s="56"/>
      <c r="U26" s="56"/>
      <c r="V26" s="56"/>
      <c r="W26" s="56"/>
      <c r="X26" s="56"/>
      <c r="Y26" s="56"/>
      <c r="Z26" s="56"/>
      <c r="AA26" s="56"/>
      <c r="AB26" s="56"/>
      <c r="AC26" s="56"/>
      <c r="AD26" s="56"/>
      <c r="AE26" s="56"/>
      <c r="AF26" s="56"/>
      <c r="AG26" s="56"/>
      <c r="AH26" s="46"/>
      <c r="AI26" s="46"/>
      <c r="AJ26" s="46"/>
      <c r="AK26" s="46"/>
      <c r="AL26" s="46"/>
      <c r="AM26" s="46"/>
      <c r="AN26" s="46"/>
      <c r="AO26" s="46"/>
      <c r="AP26" s="46"/>
      <c r="AQ26" s="46"/>
      <c r="AR26" s="56"/>
      <c r="AS26" s="56"/>
      <c r="AT26" s="56"/>
      <c r="AU26" s="56"/>
      <c r="AV26" s="65"/>
    </row>
    <row r="27" spans="1:80" x14ac:dyDescent="0.25">
      <c r="A27" s="66"/>
      <c r="B27" s="56"/>
      <c r="C27" s="56"/>
      <c r="N27" s="56"/>
      <c r="O27" s="56"/>
      <c r="P27" s="56"/>
      <c r="Q27" s="56"/>
      <c r="R27" s="56"/>
      <c r="S27" s="56"/>
      <c r="T27" s="56"/>
      <c r="U27" s="56"/>
      <c r="V27" s="56"/>
      <c r="W27" s="56"/>
      <c r="X27" s="56"/>
      <c r="Y27" s="56"/>
      <c r="Z27" s="56"/>
      <c r="AA27" s="56"/>
      <c r="AB27" s="56"/>
      <c r="AC27" s="56"/>
      <c r="AD27" s="56"/>
      <c r="AE27" s="56"/>
      <c r="AF27" s="56"/>
      <c r="AG27" s="56"/>
      <c r="AH27" s="46"/>
      <c r="AI27" s="46"/>
      <c r="AJ27" s="46"/>
      <c r="AK27" s="46"/>
      <c r="AL27" s="46"/>
      <c r="AM27" s="46"/>
      <c r="AN27" s="46"/>
      <c r="AO27" s="46"/>
      <c r="AP27" s="46"/>
      <c r="AQ27" s="46"/>
      <c r="AR27" s="56"/>
      <c r="AS27" s="56"/>
      <c r="AT27" s="56"/>
      <c r="AU27" s="56"/>
      <c r="AV27" s="65"/>
    </row>
    <row r="28" spans="1:80" x14ac:dyDescent="0.25">
      <c r="A28" s="66"/>
      <c r="B28" s="56"/>
      <c r="C28" s="56"/>
      <c r="N28" s="56"/>
      <c r="O28" s="56"/>
      <c r="P28" s="56"/>
      <c r="Q28" s="56"/>
      <c r="R28" s="56"/>
      <c r="S28" s="56"/>
      <c r="T28" s="56"/>
      <c r="U28" s="56"/>
      <c r="V28" s="56"/>
      <c r="W28" s="56"/>
      <c r="X28" s="56"/>
      <c r="Y28" s="56"/>
      <c r="Z28" s="56"/>
      <c r="AA28" s="56"/>
      <c r="AB28" s="56"/>
      <c r="AC28" s="56"/>
      <c r="AD28" s="56"/>
      <c r="AE28" s="56"/>
      <c r="AF28" s="56"/>
      <c r="AG28" s="56"/>
      <c r="AH28" s="46"/>
      <c r="AI28" s="46"/>
      <c r="AJ28" s="46"/>
      <c r="AK28" s="46"/>
      <c r="AL28" s="46"/>
      <c r="AM28" s="46"/>
      <c r="AN28" s="46"/>
      <c r="AO28" s="46"/>
      <c r="AP28" s="46"/>
      <c r="AQ28" s="46"/>
      <c r="AR28" s="56"/>
      <c r="AS28" s="56"/>
      <c r="AT28" s="56"/>
      <c r="AU28" s="56"/>
      <c r="AV28" s="65"/>
    </row>
    <row r="29" spans="1:80" x14ac:dyDescent="0.25">
      <c r="A29" s="66"/>
      <c r="B29" s="56"/>
      <c r="C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65"/>
    </row>
    <row r="30" spans="1:80" x14ac:dyDescent="0.25">
      <c r="A30" s="66"/>
      <c r="B30" s="56"/>
      <c r="C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65"/>
    </row>
    <row r="31" spans="1:80" x14ac:dyDescent="0.25">
      <c r="A31" s="67"/>
      <c r="B31" s="68"/>
      <c r="C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9"/>
    </row>
    <row r="38" spans="14:17" x14ac:dyDescent="0.25">
      <c r="N38" s="152"/>
      <c r="O38" s="152"/>
      <c r="P38" s="152"/>
      <c r="Q38" s="173"/>
    </row>
  </sheetData>
  <mergeCells count="24">
    <mergeCell ref="BV6:CB6"/>
    <mergeCell ref="BV7:BX7"/>
    <mergeCell ref="BZ7:CB7"/>
    <mergeCell ref="AR7:AU7"/>
    <mergeCell ref="AW7:AZ7"/>
    <mergeCell ref="AR6:AZ6"/>
    <mergeCell ref="BB7:BE7"/>
    <mergeCell ref="BG7:BJ7"/>
    <mergeCell ref="BB6:BJ6"/>
    <mergeCell ref="BL7:BO7"/>
    <mergeCell ref="BL6:BT6"/>
    <mergeCell ref="BQ7:BT7"/>
    <mergeCell ref="X7:AA7"/>
    <mergeCell ref="AN20:AQ20"/>
    <mergeCell ref="N6:AE6"/>
    <mergeCell ref="AC7:AF7"/>
    <mergeCell ref="AH7:AK7"/>
    <mergeCell ref="AM7:AP7"/>
    <mergeCell ref="AH6:AP6"/>
    <mergeCell ref="D6:L6"/>
    <mergeCell ref="I7:L7"/>
    <mergeCell ref="D7:G7"/>
    <mergeCell ref="N7:Q7"/>
    <mergeCell ref="S7:V7"/>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D6E278D99252B4B99C7589ABDD35CB5" ma:contentTypeVersion="12" ma:contentTypeDescription="Create a new document." ma:contentTypeScope="" ma:versionID="77f97e9e086433d848e0d284e0f81bb8">
  <xsd:schema xmlns:xsd="http://www.w3.org/2001/XMLSchema" xmlns:xs="http://www.w3.org/2001/XMLSchema" xmlns:p="http://schemas.microsoft.com/office/2006/metadata/properties" xmlns:ns2="978a1c12-3ab7-471e-b134-e7ba3975f64f" xmlns:ns3="f35b5cbd-7b0b-4440-92cd-b510cab4ec67" targetNamespace="http://schemas.microsoft.com/office/2006/metadata/properties" ma:root="true" ma:fieldsID="4f62df501ebe858b881455288b956f1a" ns2:_="" ns3:_="">
    <xsd:import namespace="978a1c12-3ab7-471e-b134-e7ba3975f64f"/>
    <xsd:import namespace="f35b5cbd-7b0b-4440-92cd-b510cab4ec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a1c12-3ab7-471e-b134-e7ba3975f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5b5cbd-7b0b-4440-92cd-b510cab4ec6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Props1.xml><?xml version="1.0" encoding="utf-8"?>
<ds:datastoreItem xmlns:ds="http://schemas.openxmlformats.org/officeDocument/2006/customXml" ds:itemID="{A16090BD-C10D-41C8-BB2A-26F08155AF41}">
  <ds:schemaRefs>
    <ds:schemaRef ds:uri="f35b5cbd-7b0b-4440-92cd-b510cab4ec67"/>
    <ds:schemaRef ds:uri="http://purl.org/dc/elements/1.1/"/>
    <ds:schemaRef ds:uri="http://www.w3.org/XML/1998/namespace"/>
    <ds:schemaRef ds:uri="http://purl.org/dc/dcmitype/"/>
    <ds:schemaRef ds:uri="http://schemas.microsoft.com/office/2006/documentManagement/types"/>
    <ds:schemaRef ds:uri="http://schemas.openxmlformats.org/package/2006/metadata/core-properties"/>
    <ds:schemaRef ds:uri="978a1c12-3ab7-471e-b134-e7ba3975f64f"/>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53D4FFC0-8EAB-407E-A844-BF5981FAA6C9}">
  <ds:schemaRefs>
    <ds:schemaRef ds:uri="http://schemas.microsoft.com/sharepoint/v3/contenttype/forms"/>
  </ds:schemaRefs>
</ds:datastoreItem>
</file>

<file path=customXml/itemProps3.xml><?xml version="1.0" encoding="utf-8"?>
<ds:datastoreItem xmlns:ds="http://schemas.openxmlformats.org/officeDocument/2006/customXml" ds:itemID="{21F623B2-B5CB-43A8-8844-F115D1E744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8a1c12-3ab7-471e-b134-e7ba3975f64f"/>
    <ds:schemaRef ds:uri="f35b5cbd-7b0b-4440-92cd-b510cab4e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968B5B7-6423-4991-A2A8-5B0D111B3FD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Guidance Sheet</vt:lpstr>
      <vt:lpstr>1. Legal Requirements Test</vt:lpstr>
      <vt:lpstr>2. Quotations Issued 2017-18</vt:lpstr>
      <vt:lpstr>3. Quotations Issued 2018-19</vt:lpstr>
      <vt:lpstr>4. Quotations Issued 2019-20</vt:lpstr>
      <vt:lpstr>5. Quotations Issued 2020-21</vt:lpstr>
      <vt:lpstr>6. Sub Category Summary</vt:lpstr>
      <vt:lpstr>7. Full Market Segment Summary</vt:lpstr>
      <vt:lpstr>8. Summary - Three Year Trends</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Kieran Brown</dc:creator>
  <cp:lastModifiedBy>Kieran Brown</cp:lastModifiedBy>
  <dcterms:created xsi:type="dcterms:W3CDTF">2021-02-09T13:55:31Z</dcterms:created>
  <dcterms:modified xsi:type="dcterms:W3CDTF">2021-10-20T15:05:29Z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f6ae8ce8-5122-421f-8728-e818c994a6c1</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Saver">
    <vt:lpwstr>UhBX0V/L57YPQGG9QQTHDqZL2qqgBt+b</vt:lpwstr>
  </property>
  <property fmtid="{D5CDD505-2E9C-101B-9397-08002B2CF9AE}" pid="7" name="bjClsUserRVM">
    <vt:lpwstr>[]</vt:lpwstr>
  </property>
  <property fmtid="{D5CDD505-2E9C-101B-9397-08002B2CF9AE}" pid="8" name="bjCentreHeaderLabel-first">
    <vt:lpwstr>&amp;"Verdana,Regular"&amp;10&amp;K000000Internal Only</vt:lpwstr>
  </property>
  <property fmtid="{D5CDD505-2E9C-101B-9397-08002B2CF9AE}" pid="9" name="bjCentreFooterLabel-first">
    <vt:lpwstr>&amp;"Verdana,Regular"&amp;10&amp;K000000Internal Only</vt:lpwstr>
  </property>
  <property fmtid="{D5CDD505-2E9C-101B-9397-08002B2CF9AE}" pid="10" name="bjCentreHeaderLabel-even">
    <vt:lpwstr>&amp;"Verdana,Regular"&amp;10&amp;K000000Internal Only</vt:lpwstr>
  </property>
  <property fmtid="{D5CDD505-2E9C-101B-9397-08002B2CF9AE}" pid="11" name="bjCentreFooterLabel-even">
    <vt:lpwstr>&amp;"Verdana,Regular"&amp;10&amp;K000000Internal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y fmtid="{D5CDD505-2E9C-101B-9397-08002B2CF9AE}" pid="14" name="ContentTypeId">
    <vt:lpwstr>0x0101003D6E278D99252B4B99C7589ABDD35CB5</vt:lpwstr>
  </property>
</Properties>
</file>